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29025" yWindow="1680" windowWidth="22680" windowHeight="14580"/>
  </bookViews>
  <sheets>
    <sheet name="補正予算レビューシート" sheetId="13" r:id="rId1"/>
    <sheet name="入力規則等" sheetId="4" r:id="rId2"/>
  </sheets>
  <definedNames>
    <definedName name="_xlnm._FilterDatabase" localSheetId="0" hidden="1">補正予算レビューシート!$AZ$1:$AZ$133</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入力規則等!$W$2:$W$25</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I43" i="13" l="1"/>
  <c r="P25" i="13" l="1"/>
  <c r="AD22" i="13" l="1"/>
  <c r="W22" i="13"/>
  <c r="P22" i="13"/>
  <c r="AK19" i="13" l="1"/>
  <c r="AY130" i="13" l="1"/>
  <c r="AY132" i="13" s="1"/>
  <c r="AY129" i="13"/>
  <c r="AY128" i="13"/>
  <c r="AY127" i="13"/>
  <c r="AY126" i="13"/>
  <c r="AY125" i="13"/>
  <c r="AY124" i="13"/>
  <c r="AY123" i="13"/>
  <c r="AY122" i="13"/>
  <c r="AY121" i="13"/>
  <c r="AY117" i="13"/>
  <c r="AY119" i="13" s="1"/>
  <c r="AY116" i="13"/>
  <c r="AY115" i="13"/>
  <c r="AY114" i="13"/>
  <c r="AY113" i="13"/>
  <c r="AY112" i="13"/>
  <c r="AU105" i="13"/>
  <c r="Y105" i="13"/>
  <c r="AY102" i="13"/>
  <c r="AU101" i="13"/>
  <c r="Y101" i="13"/>
  <c r="AW84" i="13"/>
  <c r="AT84" i="13"/>
  <c r="AQ84" i="13"/>
  <c r="AL84" i="13"/>
  <c r="AI84" i="13"/>
  <c r="AF84" i="13"/>
  <c r="Z84" i="13"/>
  <c r="W84" i="13"/>
  <c r="T84" i="13"/>
  <c r="N84" i="13"/>
  <c r="AW83" i="13"/>
  <c r="AT83" i="13"/>
  <c r="AQ83" i="13"/>
  <c r="AL83" i="13"/>
  <c r="AI83" i="13"/>
  <c r="AF83" i="13"/>
  <c r="Z83" i="13"/>
  <c r="W83" i="13"/>
  <c r="T83" i="13"/>
  <c r="N83" i="13"/>
  <c r="K83" i="13"/>
  <c r="H83" i="13"/>
  <c r="AY39" i="13"/>
  <c r="AY36" i="13"/>
  <c r="AY38" i="13" s="1"/>
  <c r="AY33" i="13"/>
  <c r="AY34" i="13" s="1"/>
  <c r="AD19" i="13"/>
  <c r="AD21" i="13" s="1"/>
  <c r="W19" i="13"/>
  <c r="W21" i="13" s="1"/>
  <c r="P19" i="13"/>
  <c r="P21" i="13" s="1"/>
  <c r="AV2" i="13"/>
  <c r="AY37" i="13" l="1"/>
  <c r="AY120" i="13"/>
  <c r="AY118" i="13"/>
  <c r="AY44" i="13"/>
  <c r="AY42" i="13"/>
  <c r="AY40" i="13"/>
  <c r="AY43" i="13"/>
  <c r="AY103" i="13"/>
  <c r="AY105" i="13"/>
  <c r="AY35" i="13"/>
  <c r="AY41" i="13"/>
  <c r="AY45" i="13"/>
  <c r="AY104" i="13"/>
  <c r="AY133" i="13"/>
  <c r="AY131" i="13"/>
  <c r="C12" i="4" l="1"/>
  <c r="C23" i="4" l="1"/>
  <c r="AK3" i="4" l="1"/>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N3" i="4" s="1"/>
  <c r="H2" i="4"/>
  <c r="I2" i="4" s="1"/>
  <c r="I3" i="4" s="1"/>
  <c r="I4" i="4" s="1"/>
  <c r="I5" i="4" s="1"/>
  <c r="I6" i="4" s="1"/>
  <c r="I7" i="4" s="1"/>
  <c r="C2" i="4"/>
  <c r="D2" i="4" s="1"/>
  <c r="I8" i="4" l="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13" s="1"/>
  <c r="D3" i="4"/>
  <c r="D4" i="4" s="1"/>
  <c r="D5" i="4" s="1"/>
  <c r="D6" i="4" s="1"/>
  <c r="D7" i="4" s="1"/>
  <c r="D8" i="4" s="1"/>
  <c r="D9" i="4" s="1"/>
  <c r="D10" i="4" s="1"/>
  <c r="D11" i="4" s="1"/>
  <c r="D12" i="4" s="1"/>
  <c r="N4" i="4"/>
  <c r="N5" i="4" s="1"/>
  <c r="N6" i="4" s="1"/>
  <c r="N7" i="4" s="1"/>
  <c r="N8" i="4" s="1"/>
  <c r="N9" i="4" s="1"/>
  <c r="N10" i="4" s="1"/>
  <c r="N11" i="4" s="1"/>
  <c r="K13" i="4" s="1"/>
  <c r="AE8" i="13" s="1"/>
  <c r="S3" i="4"/>
  <c r="S4" i="4" s="1"/>
  <c r="S5" i="4" s="1"/>
  <c r="S6" i="4" s="1"/>
  <c r="S7" i="4" s="1"/>
  <c r="S8" i="4" s="1"/>
  <c r="P10" i="4" s="1"/>
  <c r="G11" i="13" s="1"/>
  <c r="D13" i="4" l="1"/>
  <c r="D14" i="4" s="1"/>
  <c r="D15" i="4" s="1"/>
  <c r="D16" i="4" s="1"/>
  <c r="D17" i="4" s="1"/>
  <c r="D18" i="4" s="1"/>
  <c r="D19" i="4" s="1"/>
  <c r="D20" i="4" s="1"/>
  <c r="D21" i="4" s="1"/>
  <c r="D22" i="4" s="1"/>
  <c r="D23" i="4" l="1"/>
  <c r="A27" i="4" l="1"/>
  <c r="G8" i="13" l="1"/>
</calcChain>
</file>

<file path=xl/sharedStrings.xml><?xml version="1.0" encoding="utf-8"?>
<sst xmlns="http://schemas.openxmlformats.org/spreadsheetml/2006/main" count="883" uniqueCount="647">
  <si>
    <t>事業番号</t>
    <rPh sb="0" eb="2">
      <t>ジギョウ</t>
    </rPh>
    <rPh sb="2" eb="4">
      <t>バンゴウ</t>
    </rPh>
    <phoneticPr fontId="7"/>
  </si>
  <si>
    <t>担当部局庁</t>
    <phoneticPr fontId="7"/>
  </si>
  <si>
    <t>作成責任者</t>
    <rPh sb="0" eb="2">
      <t>サクセイ</t>
    </rPh>
    <rPh sb="2" eb="5">
      <t>セキニンシャ</t>
    </rPh>
    <phoneticPr fontId="7"/>
  </si>
  <si>
    <t>担当課室</t>
    <rPh sb="0" eb="2">
      <t>タントウ</t>
    </rPh>
    <rPh sb="2" eb="3">
      <t>カ</t>
    </rPh>
    <rPh sb="3" eb="4">
      <t>シツ</t>
    </rPh>
    <phoneticPr fontId="7"/>
  </si>
  <si>
    <t>会計区分</t>
    <rPh sb="0" eb="2">
      <t>カイケイ</t>
    </rPh>
    <rPh sb="2" eb="4">
      <t>クブン</t>
    </rPh>
    <phoneticPr fontId="7"/>
  </si>
  <si>
    <t>実施方法</t>
    <rPh sb="0" eb="2">
      <t>ジッシ</t>
    </rPh>
    <rPh sb="2" eb="4">
      <t>ホウホウ</t>
    </rPh>
    <phoneticPr fontId="7"/>
  </si>
  <si>
    <t>予算の状況</t>
    <rPh sb="0" eb="2">
      <t>ヨサン</t>
    </rPh>
    <rPh sb="3" eb="5">
      <t>ジョウキョウ</t>
    </rPh>
    <phoneticPr fontId="7"/>
  </si>
  <si>
    <t>当初予算</t>
    <rPh sb="0" eb="2">
      <t>トウショ</t>
    </rPh>
    <rPh sb="2" eb="4">
      <t>ヨサン</t>
    </rPh>
    <phoneticPr fontId="7"/>
  </si>
  <si>
    <t>補正予算</t>
    <rPh sb="0" eb="2">
      <t>ホセイ</t>
    </rPh>
    <rPh sb="2" eb="4">
      <t>ヨサン</t>
    </rPh>
    <phoneticPr fontId="7"/>
  </si>
  <si>
    <t>執行額</t>
    <rPh sb="0" eb="2">
      <t>シッコウ</t>
    </rPh>
    <rPh sb="2" eb="3">
      <t>ガク</t>
    </rPh>
    <phoneticPr fontId="7"/>
  </si>
  <si>
    <t>執行率（％）</t>
    <rPh sb="0" eb="3">
      <t>シッコウリツ</t>
    </rPh>
    <phoneticPr fontId="7"/>
  </si>
  <si>
    <t>単位</t>
    <rPh sb="0" eb="2">
      <t>タンイ</t>
    </rPh>
    <phoneticPr fontId="7"/>
  </si>
  <si>
    <t>成果実績</t>
    <rPh sb="0" eb="2">
      <t>セイカ</t>
    </rPh>
    <rPh sb="2" eb="4">
      <t>ジッセキ</t>
    </rPh>
    <phoneticPr fontId="7"/>
  </si>
  <si>
    <t>達成度</t>
    <rPh sb="0" eb="2">
      <t>タッセイ</t>
    </rPh>
    <rPh sb="2" eb="3">
      <t>ド</t>
    </rPh>
    <phoneticPr fontId="7"/>
  </si>
  <si>
    <t>％</t>
    <phoneticPr fontId="7"/>
  </si>
  <si>
    <t>費　目</t>
    <rPh sb="0" eb="1">
      <t>ヒ</t>
    </rPh>
    <rPh sb="2" eb="3">
      <t>メ</t>
    </rPh>
    <phoneticPr fontId="7"/>
  </si>
  <si>
    <t>使　途</t>
    <rPh sb="0" eb="1">
      <t>ツカ</t>
    </rPh>
    <rPh sb="2" eb="3">
      <t>ト</t>
    </rPh>
    <phoneticPr fontId="7"/>
  </si>
  <si>
    <t>金　額
(百万円）</t>
    <rPh sb="0" eb="1">
      <t>キン</t>
    </rPh>
    <rPh sb="2" eb="3">
      <t>ガク</t>
    </rPh>
    <rPh sb="5" eb="7">
      <t>ヒャクマン</t>
    </rPh>
    <rPh sb="7" eb="8">
      <t>エン</t>
    </rPh>
    <phoneticPr fontId="7"/>
  </si>
  <si>
    <t>計</t>
    <rPh sb="0" eb="1">
      <t>ケイ</t>
    </rPh>
    <phoneticPr fontId="7"/>
  </si>
  <si>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</si>
  <si>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7"/>
  </si>
  <si>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7"/>
  </si>
  <si>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7"/>
  </si>
  <si>
    <t>事業名</t>
    <rPh sb="0" eb="2">
      <t>ジギョウ</t>
    </rPh>
    <rPh sb="2" eb="3">
      <t>メイ</t>
    </rPh>
    <phoneticPr fontId="7"/>
  </si>
  <si>
    <t>支　出　先</t>
    <phoneticPr fontId="7"/>
  </si>
  <si>
    <t>業　務　概　要</t>
    <phoneticPr fontId="7"/>
  </si>
  <si>
    <t>支出先上位１０者リスト</t>
    <phoneticPr fontId="7"/>
  </si>
  <si>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7"/>
  </si>
  <si>
    <t>評価に関する説明</t>
    <rPh sb="0" eb="2">
      <t>ヒョウカ</t>
    </rPh>
    <rPh sb="3" eb="4">
      <t>カン</t>
    </rPh>
    <rPh sb="6" eb="8">
      <t>セツメイ</t>
    </rPh>
    <phoneticPr fontId="7"/>
  </si>
  <si>
    <t>項　　目</t>
    <rPh sb="0" eb="1">
      <t>コウ</t>
    </rPh>
    <rPh sb="3" eb="4">
      <t>メ</t>
    </rPh>
    <phoneticPr fontId="7"/>
  </si>
  <si>
    <t>行政事業レビュー推進チームの所見</t>
    <rPh sb="0" eb="2">
      <t>ギョウセイ</t>
    </rPh>
    <rPh sb="2" eb="4">
      <t>ジギョウ</t>
    </rPh>
    <rPh sb="8" eb="10">
      <t>スイシン</t>
    </rPh>
    <rPh sb="14" eb="16">
      <t>ショケン</t>
    </rPh>
    <phoneticPr fontId="7"/>
  </si>
  <si>
    <t>備考</t>
    <rPh sb="0" eb="2">
      <t>ビコウ</t>
    </rPh>
    <phoneticPr fontId="7"/>
  </si>
  <si>
    <t>評　価</t>
    <rPh sb="0" eb="1">
      <t>ヒョウ</t>
    </rPh>
    <rPh sb="2" eb="3">
      <t>アタイ</t>
    </rPh>
    <phoneticPr fontId="7"/>
  </si>
  <si>
    <t>地方自治体、民間等に委ねることができない事業なのか。</t>
    <phoneticPr fontId="7"/>
  </si>
  <si>
    <t>資金の流れの中間段階での支出は合理的なものとなっているか。</t>
    <phoneticPr fontId="7"/>
  </si>
  <si>
    <t>事業の効率性</t>
    <phoneticPr fontId="7"/>
  </si>
  <si>
    <t>事業の有効性</t>
    <rPh sb="0" eb="2">
      <t>ジギョウ</t>
    </rPh>
    <rPh sb="3" eb="6">
      <t>ユウコウセイ</t>
    </rPh>
    <phoneticPr fontId="7"/>
  </si>
  <si>
    <t>競争性が確保されているなど支出先の選定は妥当か。　</t>
    <phoneticPr fontId="7"/>
  </si>
  <si>
    <t>受益者との負担関係は妥当であるか。</t>
    <phoneticPr fontId="7"/>
  </si>
  <si>
    <t>費目・使途が事業目的に即し真に必要なものに限定されているか。</t>
    <phoneticPr fontId="7"/>
  </si>
  <si>
    <t>整備された施設や成果物は十分に活用されているか。</t>
    <phoneticPr fontId="7"/>
  </si>
  <si>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7"/>
  </si>
  <si>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7"/>
  </si>
  <si>
    <t>事業所管部局による点検・改善</t>
    <rPh sb="0" eb="2">
      <t>ジギョウ</t>
    </rPh>
    <rPh sb="2" eb="4">
      <t>ショカン</t>
    </rPh>
    <rPh sb="4" eb="6">
      <t>ブキョク</t>
    </rPh>
    <rPh sb="9" eb="11">
      <t>テンケン</t>
    </rPh>
    <rPh sb="12" eb="14">
      <t>カイゼン</t>
    </rPh>
    <phoneticPr fontId="7"/>
  </si>
  <si>
    <t>予備費等</t>
    <rPh sb="0" eb="3">
      <t>ヨビヒ</t>
    </rPh>
    <rPh sb="3" eb="4">
      <t>トウ</t>
    </rPh>
    <phoneticPr fontId="7"/>
  </si>
  <si>
    <t>前年度から繰越し</t>
    <rPh sb="0" eb="3">
      <t>ゼンネンド</t>
    </rPh>
    <rPh sb="5" eb="6">
      <t>ク</t>
    </rPh>
    <rPh sb="6" eb="7">
      <t>コ</t>
    </rPh>
    <phoneticPr fontId="7"/>
  </si>
  <si>
    <t>翌年度へ繰越し</t>
    <rPh sb="0" eb="3">
      <t>ヨクネンド</t>
    </rPh>
    <rPh sb="4" eb="6">
      <t>クリコ</t>
    </rPh>
    <phoneticPr fontId="7"/>
  </si>
  <si>
    <t>目標値</t>
    <rPh sb="0" eb="3">
      <t>モクヒョウチ</t>
    </rPh>
    <phoneticPr fontId="7"/>
  </si>
  <si>
    <t>活動実績</t>
    <rPh sb="0" eb="2">
      <t>カツドウ</t>
    </rPh>
    <rPh sb="2" eb="4">
      <t>ジッセキ</t>
    </rPh>
    <phoneticPr fontId="7"/>
  </si>
  <si>
    <t>当初見込み</t>
    <phoneticPr fontId="7"/>
  </si>
  <si>
    <t>関連事業</t>
    <rPh sb="0" eb="2">
      <t>カンレン</t>
    </rPh>
    <rPh sb="2" eb="4">
      <t>ジギョウ</t>
    </rPh>
    <phoneticPr fontId="7"/>
  </si>
  <si>
    <t>成果指標</t>
    <rPh sb="0" eb="2">
      <t>セイカ</t>
    </rPh>
    <rPh sb="2" eb="4">
      <t>シヒョウ</t>
    </rPh>
    <phoneticPr fontId="7"/>
  </si>
  <si>
    <t>（</t>
    <phoneticPr fontId="7"/>
  </si>
  <si>
    <t>）</t>
    <phoneticPr fontId="7"/>
  </si>
  <si>
    <t>事業終了
（予定）年度</t>
    <rPh sb="0" eb="2">
      <t>ジギョウ</t>
    </rPh>
    <rPh sb="2" eb="4">
      <t>シュウリョウ</t>
    </rPh>
    <rPh sb="6" eb="8">
      <t>ヨテイ</t>
    </rPh>
    <rPh sb="9" eb="11">
      <t>ネンド</t>
    </rPh>
    <phoneticPr fontId="7"/>
  </si>
  <si>
    <t>事業開始年度</t>
    <rPh sb="4" eb="6">
      <t>ネンド</t>
    </rPh>
    <phoneticPr fontId="7"/>
  </si>
  <si>
    <t>不明</t>
    <rPh sb="0" eb="2">
      <t>フメイ</t>
    </rPh>
    <phoneticPr fontId="23"/>
  </si>
  <si>
    <t>昭和元年度以前</t>
    <rPh sb="0" eb="2">
      <t>ショウワ</t>
    </rPh>
    <rPh sb="2" eb="4">
      <t>ガンネン</t>
    </rPh>
    <rPh sb="4" eb="5">
      <t>ド</t>
    </rPh>
    <rPh sb="5" eb="7">
      <t>イゼン</t>
    </rPh>
    <phoneticPr fontId="23"/>
  </si>
  <si>
    <t>終了予定なし</t>
    <rPh sb="0" eb="2">
      <t>シュウリョウ</t>
    </rPh>
    <rPh sb="2" eb="4">
      <t>ヨテイ</t>
    </rPh>
    <phoneticPr fontId="23"/>
  </si>
  <si>
    <t>平成元年度</t>
    <rPh sb="0" eb="2">
      <t>ヘイセイ</t>
    </rPh>
    <rPh sb="2" eb="4">
      <t>ガンネン</t>
    </rPh>
    <rPh sb="4" eb="5">
      <t>ド</t>
    </rPh>
    <phoneticPr fontId="23"/>
  </si>
  <si>
    <t>一般会計</t>
    <rPh sb="0" eb="2">
      <t>イッパン</t>
    </rPh>
    <rPh sb="2" eb="4">
      <t>カイケイ</t>
    </rPh>
    <phoneticPr fontId="7"/>
  </si>
  <si>
    <t>該当の有無</t>
    <rPh sb="0" eb="2">
      <t>ガイトウ</t>
    </rPh>
    <rPh sb="3" eb="5">
      <t>ウム</t>
    </rPh>
    <phoneticPr fontId="7"/>
  </si>
  <si>
    <t>直接実施</t>
    <rPh sb="0" eb="2">
      <t>チョクセツ</t>
    </rPh>
    <rPh sb="2" eb="4">
      <t>ジッシ</t>
    </rPh>
    <phoneticPr fontId="7"/>
  </si>
  <si>
    <t>委託・請負</t>
    <rPh sb="0" eb="2">
      <t>イタク</t>
    </rPh>
    <rPh sb="3" eb="5">
      <t>ウケオイ</t>
    </rPh>
    <phoneticPr fontId="7"/>
  </si>
  <si>
    <t>補助</t>
    <rPh sb="0" eb="2">
      <t>ホジョ</t>
    </rPh>
    <phoneticPr fontId="7"/>
  </si>
  <si>
    <t>負担</t>
    <rPh sb="0" eb="2">
      <t>フタン</t>
    </rPh>
    <phoneticPr fontId="7"/>
  </si>
  <si>
    <t>交付</t>
    <rPh sb="0" eb="2">
      <t>コウフ</t>
    </rPh>
    <phoneticPr fontId="7"/>
  </si>
  <si>
    <t>貸付</t>
    <rPh sb="0" eb="2">
      <t>カシツケ</t>
    </rPh>
    <phoneticPr fontId="7"/>
  </si>
  <si>
    <t>その他</t>
    <rPh sb="2" eb="3">
      <t>タ</t>
    </rPh>
    <phoneticPr fontId="7"/>
  </si>
  <si>
    <t>開始年度</t>
    <rPh sb="0" eb="2">
      <t>カイシ</t>
    </rPh>
    <rPh sb="2" eb="4">
      <t>ネンド</t>
    </rPh>
    <phoneticPr fontId="7"/>
  </si>
  <si>
    <t>終了（予定）年度</t>
    <rPh sb="0" eb="2">
      <t>シュウリョウ</t>
    </rPh>
    <rPh sb="3" eb="5">
      <t>ヨテイ</t>
    </rPh>
    <rPh sb="6" eb="8">
      <t>ネンド</t>
    </rPh>
    <phoneticPr fontId="7"/>
  </si>
  <si>
    <t>主要施策名</t>
    <rPh sb="0" eb="2">
      <t>シュヨウ</t>
    </rPh>
    <rPh sb="2" eb="4">
      <t>シサク</t>
    </rPh>
    <rPh sb="4" eb="5">
      <t>メイ</t>
    </rPh>
    <phoneticPr fontId="26"/>
  </si>
  <si>
    <t>該当の有無</t>
    <rPh sb="0" eb="2">
      <t>ガイトウ</t>
    </rPh>
    <rPh sb="3" eb="5">
      <t>ウム</t>
    </rPh>
    <phoneticPr fontId="26"/>
  </si>
  <si>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</si>
  <si>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</si>
  <si>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</si>
  <si>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</si>
  <si>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</si>
  <si>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</si>
  <si>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</si>
  <si>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</si>
  <si>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</si>
  <si>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</si>
  <si>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</si>
  <si>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</si>
  <si>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</si>
  <si>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</si>
  <si>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</si>
  <si>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</si>
  <si>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</si>
  <si>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</si>
  <si>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</si>
  <si>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</si>
  <si>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</si>
  <si>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</si>
  <si>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</si>
  <si>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</si>
  <si>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</si>
  <si>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</si>
  <si>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8"/>
  </si>
  <si>
    <t>地震再保険特別会計</t>
    <rPh sb="5" eb="7">
      <t>トクベツ</t>
    </rPh>
    <rPh sb="7" eb="9">
      <t>カイケイ</t>
    </rPh>
    <phoneticPr fontId="7"/>
  </si>
  <si>
    <t>国債整理基金特別会計</t>
    <rPh sb="6" eb="8">
      <t>トクベツ</t>
    </rPh>
    <rPh sb="8" eb="10">
      <t>カイケイ</t>
    </rPh>
    <phoneticPr fontId="7"/>
  </si>
  <si>
    <t>外国為替資金特別会計</t>
    <rPh sb="6" eb="8">
      <t>トクベツ</t>
    </rPh>
    <rPh sb="8" eb="10">
      <t>カイケイ</t>
    </rPh>
    <phoneticPr fontId="7"/>
  </si>
  <si>
    <t>財政投融資特別会計投資勘定</t>
    <rPh sb="5" eb="7">
      <t>トクベツ</t>
    </rPh>
    <rPh sb="7" eb="9">
      <t>カイケイ</t>
    </rPh>
    <phoneticPr fontId="7"/>
  </si>
  <si>
    <t>エネルギー対策特別会計エネルギー需給勘定</t>
    <rPh sb="7" eb="9">
      <t>トクベツ</t>
    </rPh>
    <rPh sb="9" eb="11">
      <t>カイケイ</t>
    </rPh>
    <phoneticPr fontId="7"/>
  </si>
  <si>
    <t>エネルギー対策特別会計電源開発促進勘定</t>
    <rPh sb="7" eb="9">
      <t>トクベツ</t>
    </rPh>
    <rPh sb="9" eb="11">
      <t>カイケイ</t>
    </rPh>
    <phoneticPr fontId="7"/>
  </si>
  <si>
    <t>エネルギー対策特別会計原子力損害賠償支援勘定</t>
    <rPh sb="7" eb="9">
      <t>トクベツ</t>
    </rPh>
    <rPh sb="9" eb="11">
      <t>カイケイ</t>
    </rPh>
    <phoneticPr fontId="7"/>
  </si>
  <si>
    <t>労働保険特別会計労災勘定</t>
    <rPh sb="4" eb="6">
      <t>トクベツ</t>
    </rPh>
    <rPh sb="6" eb="8">
      <t>カイケイ</t>
    </rPh>
    <phoneticPr fontId="7"/>
  </si>
  <si>
    <t>労働保険特別会計雇用勘定</t>
    <rPh sb="4" eb="6">
      <t>トクベツ</t>
    </rPh>
    <rPh sb="6" eb="8">
      <t>カイケイ</t>
    </rPh>
    <phoneticPr fontId="7"/>
  </si>
  <si>
    <t>労働保険特別会計徴収勘定</t>
    <rPh sb="4" eb="6">
      <t>トクベツ</t>
    </rPh>
    <rPh sb="6" eb="8">
      <t>カイケイ</t>
    </rPh>
    <phoneticPr fontId="7"/>
  </si>
  <si>
    <t>年金特別会計基礎年金勘定</t>
    <rPh sb="2" eb="4">
      <t>トクベツ</t>
    </rPh>
    <rPh sb="4" eb="6">
      <t>カイケイ</t>
    </rPh>
    <phoneticPr fontId="7"/>
  </si>
  <si>
    <t>年金特別会計国民年金勘定</t>
    <rPh sb="2" eb="4">
      <t>トクベツ</t>
    </rPh>
    <rPh sb="4" eb="6">
      <t>カイケイ</t>
    </rPh>
    <phoneticPr fontId="7"/>
  </si>
  <si>
    <t>年金特別会計厚生年金勘定</t>
    <rPh sb="2" eb="4">
      <t>トクベツ</t>
    </rPh>
    <rPh sb="4" eb="6">
      <t>カイケイ</t>
    </rPh>
    <phoneticPr fontId="7"/>
  </si>
  <si>
    <t>年金特別会計健康勘定</t>
    <rPh sb="2" eb="4">
      <t>トクベツ</t>
    </rPh>
    <rPh sb="4" eb="6">
      <t>カイケイ</t>
    </rPh>
    <phoneticPr fontId="7"/>
  </si>
  <si>
    <t>年金特別会計業務勘定</t>
    <rPh sb="2" eb="4">
      <t>トクベツ</t>
    </rPh>
    <rPh sb="4" eb="6">
      <t>カイケイ</t>
    </rPh>
    <phoneticPr fontId="7"/>
  </si>
  <si>
    <t>食料安定供給特別会計農業経営安定勘定</t>
    <rPh sb="6" eb="8">
      <t>トクベツ</t>
    </rPh>
    <rPh sb="8" eb="10">
      <t>カイケイ</t>
    </rPh>
    <phoneticPr fontId="7"/>
  </si>
  <si>
    <t>食料安定供給特別会計食糧管理勘定</t>
    <rPh sb="6" eb="8">
      <t>トクベツ</t>
    </rPh>
    <rPh sb="8" eb="10">
      <t>カイケイ</t>
    </rPh>
    <phoneticPr fontId="7"/>
  </si>
  <si>
    <t>食料安定供給特別会計漁船再保険勘定</t>
    <rPh sb="6" eb="8">
      <t>トクベツ</t>
    </rPh>
    <rPh sb="8" eb="10">
      <t>カイケイ</t>
    </rPh>
    <phoneticPr fontId="7"/>
  </si>
  <si>
    <t>食料安定供給特別会計漁業共済保険勘定</t>
    <rPh sb="6" eb="8">
      <t>トクベツ</t>
    </rPh>
    <rPh sb="8" eb="10">
      <t>カイケイ</t>
    </rPh>
    <phoneticPr fontId="7"/>
  </si>
  <si>
    <t>食料安定供給特別会計業務勘定</t>
    <rPh sb="6" eb="8">
      <t>トクベツ</t>
    </rPh>
    <rPh sb="8" eb="10">
      <t>カイケイ</t>
    </rPh>
    <phoneticPr fontId="7"/>
  </si>
  <si>
    <t>食料安定供給特別会計国営土地改良事業勘定</t>
    <rPh sb="6" eb="8">
      <t>トクベツ</t>
    </rPh>
    <rPh sb="8" eb="10">
      <t>カイケイ</t>
    </rPh>
    <phoneticPr fontId="7"/>
  </si>
  <si>
    <t>目標最終年度</t>
    <rPh sb="0" eb="2">
      <t>モクヒョウ</t>
    </rPh>
    <rPh sb="2" eb="4">
      <t>サイシュウ</t>
    </rPh>
    <rPh sb="4" eb="6">
      <t>ネンド</t>
    </rPh>
    <phoneticPr fontId="7"/>
  </si>
  <si>
    <t>廃止</t>
    <rPh sb="0" eb="2">
      <t>ハイシ</t>
    </rPh>
    <phoneticPr fontId="7"/>
  </si>
  <si>
    <t>事業全体の
抜本的な改善</t>
    <rPh sb="0" eb="2">
      <t>ジギョウ</t>
    </rPh>
    <rPh sb="2" eb="4">
      <t>ゼンタイ</t>
    </rPh>
    <rPh sb="6" eb="9">
      <t>バッポンテキ</t>
    </rPh>
    <rPh sb="10" eb="12">
      <t>カイゼン</t>
    </rPh>
    <phoneticPr fontId="7"/>
  </si>
  <si>
    <t>事業内容の
一部改善</t>
    <rPh sb="0" eb="2">
      <t>ジギョウ</t>
    </rPh>
    <rPh sb="2" eb="4">
      <t>ナイヨウ</t>
    </rPh>
    <rPh sb="6" eb="8">
      <t>イチブ</t>
    </rPh>
    <rPh sb="8" eb="10">
      <t>カイゼン</t>
    </rPh>
    <phoneticPr fontId="7"/>
  </si>
  <si>
    <t>現状通り</t>
    <rPh sb="0" eb="2">
      <t>ゲンジョウ</t>
    </rPh>
    <rPh sb="2" eb="3">
      <t>ドオ</t>
    </rPh>
    <phoneticPr fontId="7"/>
  </si>
  <si>
    <t>国費投入の必要性</t>
    <phoneticPr fontId="7"/>
  </si>
  <si>
    <t>事業の目的は国民や社会のニーズを的確に反映しているか。</t>
    <phoneticPr fontId="7"/>
  </si>
  <si>
    <t>政策目的の達成手段として必要かつ適切な事業か。政策体系の中で優先度の高い事業か。</t>
    <phoneticPr fontId="7"/>
  </si>
  <si>
    <t>単位当たりコスト等の水準は妥当か。</t>
    <rPh sb="8" eb="9">
      <t>トウ</t>
    </rPh>
    <phoneticPr fontId="7"/>
  </si>
  <si>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7"/>
  </si>
  <si>
    <t>定量的な成果目標</t>
    <rPh sb="0" eb="3">
      <t>テイリョウテキ</t>
    </rPh>
    <rPh sb="4" eb="6">
      <t>セイカ</t>
    </rPh>
    <rPh sb="6" eb="8">
      <t>モクヒョウ</t>
    </rPh>
    <phoneticPr fontId="7"/>
  </si>
  <si>
    <t>内閣官房</t>
  </si>
  <si>
    <t>内閣府</t>
    <phoneticPr fontId="7"/>
  </si>
  <si>
    <t>公正取引委員会</t>
    <phoneticPr fontId="7"/>
  </si>
  <si>
    <t>警察庁</t>
    <phoneticPr fontId="7"/>
  </si>
  <si>
    <t>金融庁</t>
    <phoneticPr fontId="7"/>
  </si>
  <si>
    <t>消費者庁</t>
    <phoneticPr fontId="7"/>
  </si>
  <si>
    <t>復興庁</t>
    <phoneticPr fontId="7"/>
  </si>
  <si>
    <t>総務省</t>
    <phoneticPr fontId="7"/>
  </si>
  <si>
    <t>法務省</t>
    <phoneticPr fontId="7"/>
  </si>
  <si>
    <t>外務省</t>
    <phoneticPr fontId="7"/>
  </si>
  <si>
    <t>財務省</t>
    <phoneticPr fontId="7"/>
  </si>
  <si>
    <t>文部科学省</t>
    <phoneticPr fontId="7"/>
  </si>
  <si>
    <t>厚生労働省</t>
    <phoneticPr fontId="7"/>
  </si>
  <si>
    <t>農林水産省</t>
    <phoneticPr fontId="7"/>
  </si>
  <si>
    <t>経済産業省</t>
    <phoneticPr fontId="7"/>
  </si>
  <si>
    <t>国土交通省</t>
    <phoneticPr fontId="7"/>
  </si>
  <si>
    <t>環境省</t>
    <phoneticPr fontId="7"/>
  </si>
  <si>
    <t>原子力規制委員会</t>
    <phoneticPr fontId="7"/>
  </si>
  <si>
    <t>防衛省</t>
    <phoneticPr fontId="7"/>
  </si>
  <si>
    <t>省庁</t>
    <rPh sb="0" eb="2">
      <t>ショウチョウ</t>
    </rPh>
    <phoneticPr fontId="7"/>
  </si>
  <si>
    <t>事業番号</t>
    <rPh sb="0" eb="4">
      <t>ジギョウバンゴウ</t>
    </rPh>
    <phoneticPr fontId="7"/>
  </si>
  <si>
    <t>廃止</t>
  </si>
  <si>
    <t>縮減</t>
    <phoneticPr fontId="7"/>
  </si>
  <si>
    <t>執行等改善</t>
    <phoneticPr fontId="7"/>
  </si>
  <si>
    <t>終了予定</t>
    <phoneticPr fontId="7"/>
  </si>
  <si>
    <t>（選択してください）</t>
    <rPh sb="1" eb="3">
      <t>センタク</t>
    </rPh>
    <phoneticPr fontId="7"/>
  </si>
  <si>
    <t>年度</t>
    <phoneticPr fontId="7"/>
  </si>
  <si>
    <t>B</t>
    <phoneticPr fontId="7"/>
  </si>
  <si>
    <t>中間目標</t>
    <rPh sb="0" eb="2">
      <t>チュウカン</t>
    </rPh>
    <rPh sb="2" eb="4">
      <t>モクヒョウ</t>
    </rPh>
    <phoneticPr fontId="7"/>
  </si>
  <si>
    <t>年度</t>
    <rPh sb="0" eb="2">
      <t>ネンド</t>
    </rPh>
    <phoneticPr fontId="7"/>
  </si>
  <si>
    <t>政策評価</t>
    <rPh sb="0" eb="2">
      <t>セイサク</t>
    </rPh>
    <rPh sb="2" eb="4">
      <t>ヒョウカ</t>
    </rPh>
    <phoneticPr fontId="7"/>
  </si>
  <si>
    <t>活動実績は見込みに見合ったものであるか。</t>
    <phoneticPr fontId="7"/>
  </si>
  <si>
    <t>契約方式</t>
    <rPh sb="0" eb="2">
      <t>ケイヤク</t>
    </rPh>
    <rPh sb="2" eb="4">
      <t>ホウシキ</t>
    </rPh>
    <phoneticPr fontId="7"/>
  </si>
  <si>
    <t>分野：</t>
    <rPh sb="0" eb="2">
      <t>ブンヤ</t>
    </rPh>
    <phoneticPr fontId="7"/>
  </si>
  <si>
    <t>社会保障</t>
    <rPh sb="0" eb="2">
      <t>シャカイ</t>
    </rPh>
    <rPh sb="2" eb="4">
      <t>ホショウ</t>
    </rPh>
    <phoneticPr fontId="7"/>
  </si>
  <si>
    <t>一体改革分野</t>
    <rPh sb="0" eb="2">
      <t>イッタイ</t>
    </rPh>
    <rPh sb="2" eb="4">
      <t>カイカク</t>
    </rPh>
    <rPh sb="4" eb="6">
      <t>ブンヤ</t>
    </rPh>
    <phoneticPr fontId="7"/>
  </si>
  <si>
    <t>社会資本整備等</t>
    <phoneticPr fontId="7"/>
  </si>
  <si>
    <t>主要政策・施策</t>
  </si>
  <si>
    <t>主要経費</t>
    <phoneticPr fontId="7"/>
  </si>
  <si>
    <t>ブロック名</t>
    <rPh sb="4" eb="5">
      <t>メイ</t>
    </rPh>
    <phoneticPr fontId="7"/>
  </si>
  <si>
    <t>A</t>
    <phoneticPr fontId="7"/>
  </si>
  <si>
    <t>a</t>
    <phoneticPr fontId="7"/>
  </si>
  <si>
    <t>施策</t>
    <phoneticPr fontId="7"/>
  </si>
  <si>
    <t>政策</t>
    <rPh sb="0" eb="2">
      <t>セイサク</t>
    </rPh>
    <phoneticPr fontId="7"/>
  </si>
  <si>
    <t>支　出　額
（百万円）</t>
    <phoneticPr fontId="7"/>
  </si>
  <si>
    <t>法　人　番　号</t>
    <rPh sb="0" eb="1">
      <t>ホウ</t>
    </rPh>
    <rPh sb="2" eb="3">
      <t>ヒト</t>
    </rPh>
    <rPh sb="4" eb="5">
      <t>バン</t>
    </rPh>
    <rPh sb="6" eb="7">
      <t>ゴウ</t>
    </rPh>
    <phoneticPr fontId="7"/>
  </si>
  <si>
    <t>一者応札・一者応募又は
競争性のない随意契約となった
理由及び改善策
（支出額10億円以上）</t>
    <rPh sb="5" eb="6">
      <t>イッ</t>
    </rPh>
    <rPh sb="6" eb="7">
      <t>シャ</t>
    </rPh>
    <rPh sb="7" eb="9">
      <t>オウボ</t>
    </rPh>
    <rPh sb="12" eb="15">
      <t>キョウソウセイ</t>
    </rPh>
    <phoneticPr fontId="7"/>
  </si>
  <si>
    <t>財政投融資特別会計財政融資資金勘定</t>
    <rPh sb="5" eb="7">
      <t>トクベツ</t>
    </rPh>
    <rPh sb="7" eb="9">
      <t>カイケイ</t>
    </rPh>
    <phoneticPr fontId="7"/>
  </si>
  <si>
    <t>財政投融資特別会計特定国有財産整備勘定</t>
    <rPh sb="5" eb="7">
      <t>トクベツ</t>
    </rPh>
    <rPh sb="7" eb="9">
      <t>カイケイ</t>
    </rPh>
    <phoneticPr fontId="7"/>
  </si>
  <si>
    <t>国有林野事業債務管理特別会計</t>
    <phoneticPr fontId="7"/>
  </si>
  <si>
    <t>貿易再保険特別会計</t>
    <phoneticPr fontId="7"/>
  </si>
  <si>
    <t>特許特別会計</t>
    <phoneticPr fontId="7"/>
  </si>
  <si>
    <t>自動車安全特別会計保障勘定</t>
    <phoneticPr fontId="7"/>
  </si>
  <si>
    <t>自動車安全特別会計自動車検査登録勘定</t>
    <phoneticPr fontId="7"/>
  </si>
  <si>
    <t>自動車安全特別会計自動車事故対策勘定</t>
    <phoneticPr fontId="7"/>
  </si>
  <si>
    <t>自動車安全特別会計空港整備勘定</t>
    <phoneticPr fontId="7"/>
  </si>
  <si>
    <t>東日本大震災復興特別会計</t>
    <phoneticPr fontId="7"/>
  </si>
  <si>
    <t>年金特別会計子ども・子育て支援勘定</t>
    <rPh sb="2" eb="4">
      <t>トクベツ</t>
    </rPh>
    <rPh sb="4" eb="6">
      <t>カイケイ</t>
    </rPh>
    <rPh sb="6" eb="7">
      <t>コ</t>
    </rPh>
    <rPh sb="11" eb="12">
      <t>ソダ</t>
    </rPh>
    <rPh sb="13" eb="15">
      <t>シエン</t>
    </rPh>
    <phoneticPr fontId="7"/>
  </si>
  <si>
    <t>知的財産</t>
    <phoneticPr fontId="7"/>
  </si>
  <si>
    <t>地方創生</t>
    <phoneticPr fontId="7"/>
  </si>
  <si>
    <t>ＯＤＡ</t>
    <phoneticPr fontId="7"/>
  </si>
  <si>
    <t>2020年東京オリパラ</t>
    <rPh sb="4" eb="5">
      <t>ネン</t>
    </rPh>
    <rPh sb="5" eb="7">
      <t>トウキョウ</t>
    </rPh>
    <phoneticPr fontId="7"/>
  </si>
  <si>
    <t>競争性のない随意契約となったものはないか。</t>
    <phoneticPr fontId="7"/>
  </si>
  <si>
    <t>C</t>
    <phoneticPr fontId="7"/>
  </si>
  <si>
    <t>その他コスト削減や効率化に向けた工夫は行われているか。</t>
    <phoneticPr fontId="7"/>
  </si>
  <si>
    <t>成果実績は成果目標に見合ったものとなっているか。</t>
    <phoneticPr fontId="7"/>
  </si>
  <si>
    <t>国土強靱化施策</t>
    <rPh sb="2" eb="4">
      <t>キョウジン</t>
    </rPh>
    <rPh sb="5" eb="7">
      <t>シサク</t>
    </rPh>
    <phoneticPr fontId="7"/>
  </si>
  <si>
    <t>食料安定供給関係</t>
    <rPh sb="1" eb="2">
      <t>リョウ</t>
    </rPh>
    <phoneticPr fontId="7"/>
  </si>
  <si>
    <t>主な増減理由</t>
    <phoneticPr fontId="7"/>
  </si>
  <si>
    <t>歳出予算目</t>
    <rPh sb="0" eb="2">
      <t>サイシュツ</t>
    </rPh>
    <rPh sb="2" eb="4">
      <t>ヨサン</t>
    </rPh>
    <rPh sb="4" eb="5">
      <t>モク</t>
    </rPh>
    <phoneticPr fontId="7"/>
  </si>
  <si>
    <t>契約方式等</t>
    <rPh sb="0" eb="2">
      <t>ケイヤク</t>
    </rPh>
    <rPh sb="2" eb="4">
      <t>ホウシキ</t>
    </rPh>
    <rPh sb="4" eb="5">
      <t>トウ</t>
    </rPh>
    <phoneticPr fontId="7"/>
  </si>
  <si>
    <t>不用率が大きい場合、その理由は妥当か。（理由を右に記載）</t>
    <phoneticPr fontId="7"/>
  </si>
  <si>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7"/>
  </si>
  <si>
    <t>成果目標及び
成果実績
（アウトカム）</t>
    <rPh sb="0" eb="2">
      <t>セイカ</t>
    </rPh>
    <rPh sb="2" eb="4">
      <t>モクヒョウ</t>
    </rPh>
    <rPh sb="4" eb="5">
      <t>オヨ</t>
    </rPh>
    <rPh sb="7" eb="9">
      <t>セイカ</t>
    </rPh>
    <rPh sb="9" eb="11">
      <t>ジッセキ</t>
    </rPh>
    <phoneticPr fontId="7"/>
  </si>
  <si>
    <t>関連する過去のレビューシートの事業番号</t>
    <rPh sb="0" eb="2">
      <t>カンレン</t>
    </rPh>
    <rPh sb="4" eb="6">
      <t>カコ</t>
    </rPh>
    <rPh sb="15" eb="17">
      <t>ジギョウ</t>
    </rPh>
    <rPh sb="17" eb="19">
      <t>バンゴウ</t>
    </rPh>
    <phoneticPr fontId="7"/>
  </si>
  <si>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7"/>
  </si>
  <si>
    <t>契約方式その２</t>
    <rPh sb="0" eb="2">
      <t>ケイヤク</t>
    </rPh>
    <rPh sb="2" eb="4">
      <t>ホウシキ</t>
    </rPh>
    <phoneticPr fontId="7"/>
  </si>
  <si>
    <t>その他</t>
    <rPh sb="2" eb="3">
      <t>タ</t>
    </rPh>
    <phoneticPr fontId="7"/>
  </si>
  <si>
    <t>A.</t>
    <phoneticPr fontId="7"/>
  </si>
  <si>
    <t>補助金等交付</t>
    <phoneticPr fontId="7"/>
  </si>
  <si>
    <t>国庫債務負担行為等</t>
    <phoneticPr fontId="7"/>
  </si>
  <si>
    <t>その他</t>
    <rPh sb="2" eb="3">
      <t>タ</t>
    </rPh>
    <phoneticPr fontId="7"/>
  </si>
  <si>
    <t>運営費交付金交付</t>
    <phoneticPr fontId="7"/>
  </si>
  <si>
    <r>
      <t xml:space="preserve">入札者数
</t>
    </r>
    <r>
      <rPr>
        <sz val="10"/>
        <rFont val="ＭＳ Ｐゴシック"/>
        <family val="3"/>
        <charset val="128"/>
      </rPr>
      <t>（応募者数）</t>
    </r>
    <rPh sb="6" eb="9">
      <t>オウボシャ</t>
    </rPh>
    <rPh sb="9" eb="10">
      <t>スウ</t>
    </rPh>
    <phoneticPr fontId="7"/>
  </si>
  <si>
    <t>一般競争契約
（最低価格）</t>
    <rPh sb="4" eb="6">
      <t>ケイヤク</t>
    </rPh>
    <rPh sb="8" eb="10">
      <t>サイテイ</t>
    </rPh>
    <rPh sb="10" eb="12">
      <t>カカク</t>
    </rPh>
    <phoneticPr fontId="7"/>
  </si>
  <si>
    <t>一般競争契約
（総合評価）</t>
    <rPh sb="4" eb="6">
      <t>ケイヤク</t>
    </rPh>
    <rPh sb="8" eb="12">
      <t>ソウゴウヒョウカ</t>
    </rPh>
    <phoneticPr fontId="7"/>
  </si>
  <si>
    <t>指名競争契約
（最低価格）</t>
    <rPh sb="0" eb="2">
      <t>シメイ</t>
    </rPh>
    <rPh sb="2" eb="4">
      <t>キョウソウ</t>
    </rPh>
    <rPh sb="4" eb="6">
      <t>ケイヤク</t>
    </rPh>
    <rPh sb="8" eb="10">
      <t>サイテイ</t>
    </rPh>
    <rPh sb="10" eb="12">
      <t>カカク</t>
    </rPh>
    <phoneticPr fontId="7"/>
  </si>
  <si>
    <t>指名競争契約
（総合評価）</t>
    <rPh sb="0" eb="2">
      <t>シメイ</t>
    </rPh>
    <rPh sb="2" eb="4">
      <t>キョウソウ</t>
    </rPh>
    <rPh sb="4" eb="6">
      <t>ケイヤク</t>
    </rPh>
    <rPh sb="8" eb="12">
      <t>ソウゴウヒョウカ</t>
    </rPh>
    <phoneticPr fontId="7"/>
  </si>
  <si>
    <t>随意契約
（企画競争）</t>
    <rPh sb="2" eb="4">
      <t>ケイヤク</t>
    </rPh>
    <rPh sb="6" eb="8">
      <t>キカク</t>
    </rPh>
    <rPh sb="8" eb="10">
      <t>キョウソウ</t>
    </rPh>
    <phoneticPr fontId="7"/>
  </si>
  <si>
    <t>随意契約
（公募）</t>
    <rPh sb="2" eb="4">
      <t>ケイヤク</t>
    </rPh>
    <rPh sb="6" eb="8">
      <t>コウボ</t>
    </rPh>
    <phoneticPr fontId="7"/>
  </si>
  <si>
    <t>随意契約
（少額）</t>
    <rPh sb="0" eb="2">
      <t>ズイイ</t>
    </rPh>
    <rPh sb="2" eb="4">
      <t>ケイヤク</t>
    </rPh>
    <rPh sb="6" eb="8">
      <t>ショウガク</t>
    </rPh>
    <phoneticPr fontId="7"/>
  </si>
  <si>
    <t>随意契約
（その他）</t>
    <rPh sb="0" eb="2">
      <t>ズイイ</t>
    </rPh>
    <rPh sb="2" eb="4">
      <t>ケイヤク</t>
    </rPh>
    <rPh sb="8" eb="9">
      <t>タ</t>
    </rPh>
    <phoneticPr fontId="7"/>
  </si>
  <si>
    <t>根拠として用いた
統計・データ名
（出典）</t>
    <rPh sb="0" eb="2">
      <t>コンキョ</t>
    </rPh>
    <rPh sb="5" eb="6">
      <t>モチ</t>
    </rPh>
    <rPh sb="9" eb="11">
      <t>トウケイ</t>
    </rPh>
    <rPh sb="15" eb="16">
      <t>メイ</t>
    </rPh>
    <rPh sb="18" eb="20">
      <t>シュッテン</t>
    </rPh>
    <phoneticPr fontId="7"/>
  </si>
  <si>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7"/>
  </si>
  <si>
    <t>予定通り終了</t>
    <rPh sb="0" eb="2">
      <t>ヨテイ</t>
    </rPh>
    <rPh sb="2" eb="3">
      <t>ドオ</t>
    </rPh>
    <rPh sb="4" eb="6">
      <t>シュウリョウ</t>
    </rPh>
    <phoneticPr fontId="7"/>
  </si>
  <si>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7"/>
  </si>
  <si>
    <t>年度内に改善を検討</t>
    <rPh sb="0" eb="2">
      <t>ネンド</t>
    </rPh>
    <rPh sb="2" eb="3">
      <t>ナイ</t>
    </rPh>
    <rPh sb="4" eb="6">
      <t>カイゼン</t>
    </rPh>
    <rPh sb="7" eb="9">
      <t>ケントウ</t>
    </rPh>
    <phoneticPr fontId="7"/>
  </si>
  <si>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7"/>
  </si>
  <si>
    <t>事業番号その２</t>
    <rPh sb="0" eb="4">
      <t>ジギョウバンゴウ</t>
    </rPh>
    <phoneticPr fontId="7"/>
  </si>
  <si>
    <t>新31</t>
    <rPh sb="0" eb="1">
      <t>シン</t>
    </rPh>
    <phoneticPr fontId="7"/>
  </si>
  <si>
    <t>関係する
計画、通知等</t>
    <phoneticPr fontId="7"/>
  </si>
  <si>
    <t>平成30年度</t>
    <rPh sb="0" eb="2">
      <t>ヘイセイ</t>
    </rPh>
    <phoneticPr fontId="7"/>
  </si>
  <si>
    <t>平成29年度</t>
    <rPh sb="0" eb="2">
      <t>ヘイセイ</t>
    </rPh>
    <phoneticPr fontId="7"/>
  </si>
  <si>
    <t>平成28年度</t>
    <rPh sb="0" eb="2">
      <t>ヘイセイ</t>
    </rPh>
    <phoneticPr fontId="7"/>
  </si>
  <si>
    <t>平成27年度</t>
    <rPh sb="0" eb="2">
      <t>ヘイセイ</t>
    </rPh>
    <phoneticPr fontId="7"/>
  </si>
  <si>
    <t>平成26年度</t>
    <rPh sb="0" eb="2">
      <t>ヘイセイ</t>
    </rPh>
    <phoneticPr fontId="7"/>
  </si>
  <si>
    <t>平成25年度</t>
    <rPh sb="0" eb="2">
      <t>ヘイセイ</t>
    </rPh>
    <phoneticPr fontId="7"/>
  </si>
  <si>
    <t>平成24年度</t>
    <rPh sb="0" eb="2">
      <t>ヘイセイ</t>
    </rPh>
    <phoneticPr fontId="7"/>
  </si>
  <si>
    <t>平成23年度</t>
    <rPh sb="0" eb="2">
      <t>ヘイセイ</t>
    </rPh>
    <phoneticPr fontId="7"/>
  </si>
  <si>
    <t>新32</t>
    <rPh sb="0" eb="1">
      <t>シン</t>
    </rPh>
    <phoneticPr fontId="7"/>
  </si>
  <si>
    <t>取組事項</t>
    <rPh sb="0" eb="2">
      <t>トリクミ</t>
    </rPh>
    <rPh sb="2" eb="4">
      <t>ジコウ</t>
    </rPh>
    <phoneticPr fontId="7"/>
  </si>
  <si>
    <t>文教・科学技術</t>
    <phoneticPr fontId="7"/>
  </si>
  <si>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7"/>
  </si>
  <si>
    <t>統計改革</t>
    <rPh sb="0" eb="2">
      <t>トウケイ</t>
    </rPh>
    <rPh sb="2" eb="4">
      <t>カイカク</t>
    </rPh>
    <phoneticPr fontId="7"/>
  </si>
  <si>
    <t>政策評価、新経済・財政再生計画との関係</t>
    <rPh sb="0" eb="2">
      <t>セイサク</t>
    </rPh>
    <rPh sb="2" eb="4">
      <t>ヒョウカ</t>
    </rPh>
    <rPh sb="17" eb="19">
      <t>カンケイ</t>
    </rPh>
    <phoneticPr fontId="7"/>
  </si>
  <si>
    <t>-</t>
    <phoneticPr fontId="7"/>
  </si>
  <si>
    <t>食料安定供給特別会計農業再保険勘定</t>
    <rPh sb="6" eb="8">
      <t>トクベツ</t>
    </rPh>
    <rPh sb="8" eb="10">
      <t>カイケイ</t>
    </rPh>
    <phoneticPr fontId="7"/>
  </si>
  <si>
    <t>令和元年度</t>
    <rPh sb="0" eb="2">
      <t>レイワ</t>
    </rPh>
    <rPh sb="2" eb="4">
      <t>ガンネン</t>
    </rPh>
    <rPh sb="3" eb="5">
      <t>ネンド</t>
    </rPh>
    <phoneticPr fontId="7"/>
  </si>
  <si>
    <t>令和元年度</t>
    <rPh sb="0" eb="2">
      <t>レイワ</t>
    </rPh>
    <rPh sb="2" eb="3">
      <t>ガン</t>
    </rPh>
    <rPh sb="4" eb="5">
      <t>ド</t>
    </rPh>
    <phoneticPr fontId="23"/>
  </si>
  <si>
    <t>新02</t>
    <rPh sb="0" eb="1">
      <t>シン</t>
    </rPh>
    <phoneticPr fontId="7"/>
  </si>
  <si>
    <t>新03</t>
    <rPh sb="0" eb="1">
      <t>シン</t>
    </rPh>
    <phoneticPr fontId="7"/>
  </si>
  <si>
    <t>地方行財政改革</t>
    <rPh sb="0" eb="2">
      <t>チホウ</t>
    </rPh>
    <rPh sb="2" eb="5">
      <t>ギョウザイセイ</t>
    </rPh>
    <rPh sb="5" eb="7">
      <t>カイカク</t>
    </rPh>
    <phoneticPr fontId="7"/>
  </si>
  <si>
    <t>次世代型行政サービスの早期実現</t>
    <rPh sb="0" eb="4">
      <t>ジセダイガタ</t>
    </rPh>
    <rPh sb="4" eb="6">
      <t>ギョウセイ</t>
    </rPh>
    <rPh sb="11" eb="13">
      <t>ソウキ</t>
    </rPh>
    <rPh sb="13" eb="15">
      <t>ジツゲン</t>
    </rPh>
    <phoneticPr fontId="7"/>
  </si>
  <si>
    <t>昭和2年度</t>
    <rPh sb="0" eb="2">
      <t>ショウワ</t>
    </rPh>
    <rPh sb="3" eb="4">
      <t>ネン</t>
    </rPh>
    <rPh sb="4" eb="5">
      <t>ド</t>
    </rPh>
    <phoneticPr fontId="23"/>
  </si>
  <si>
    <t>昭和3年度</t>
    <rPh sb="0" eb="2">
      <t>ショウワ</t>
    </rPh>
    <rPh sb="3" eb="4">
      <t>ネン</t>
    </rPh>
    <rPh sb="4" eb="5">
      <t>ド</t>
    </rPh>
    <phoneticPr fontId="23"/>
  </si>
  <si>
    <t>昭和4年度</t>
    <rPh sb="0" eb="2">
      <t>ショウワ</t>
    </rPh>
    <rPh sb="3" eb="4">
      <t>ネン</t>
    </rPh>
    <rPh sb="4" eb="5">
      <t>ド</t>
    </rPh>
    <phoneticPr fontId="23"/>
  </si>
  <si>
    <t>昭和5年度</t>
    <rPh sb="0" eb="2">
      <t>ショウワ</t>
    </rPh>
    <rPh sb="3" eb="4">
      <t>ネン</t>
    </rPh>
    <rPh sb="4" eb="5">
      <t>ド</t>
    </rPh>
    <phoneticPr fontId="23"/>
  </si>
  <si>
    <t>昭和6年度</t>
    <rPh sb="0" eb="2">
      <t>ショウワ</t>
    </rPh>
    <rPh sb="3" eb="4">
      <t>ネン</t>
    </rPh>
    <rPh sb="4" eb="5">
      <t>ド</t>
    </rPh>
    <phoneticPr fontId="23"/>
  </si>
  <si>
    <t>昭和7年度</t>
    <rPh sb="0" eb="2">
      <t>ショウワ</t>
    </rPh>
    <rPh sb="3" eb="4">
      <t>ネン</t>
    </rPh>
    <rPh sb="4" eb="5">
      <t>ド</t>
    </rPh>
    <phoneticPr fontId="23"/>
  </si>
  <si>
    <t>昭和8年度</t>
    <rPh sb="0" eb="2">
      <t>ショウワ</t>
    </rPh>
    <rPh sb="3" eb="4">
      <t>ネン</t>
    </rPh>
    <rPh sb="4" eb="5">
      <t>ド</t>
    </rPh>
    <phoneticPr fontId="23"/>
  </si>
  <si>
    <t>昭和9年度</t>
    <rPh sb="0" eb="2">
      <t>ショウワ</t>
    </rPh>
    <rPh sb="3" eb="4">
      <t>ネン</t>
    </rPh>
    <rPh sb="4" eb="5">
      <t>ド</t>
    </rPh>
    <phoneticPr fontId="23"/>
  </si>
  <si>
    <t>昭和10年度</t>
    <rPh sb="0" eb="2">
      <t>ショウワ</t>
    </rPh>
    <rPh sb="4" eb="5">
      <t>ネン</t>
    </rPh>
    <rPh sb="5" eb="6">
      <t>ド</t>
    </rPh>
    <phoneticPr fontId="23"/>
  </si>
  <si>
    <t>昭和11年度</t>
    <rPh sb="0" eb="2">
      <t>ショウワ</t>
    </rPh>
    <rPh sb="4" eb="5">
      <t>ネン</t>
    </rPh>
    <rPh sb="5" eb="6">
      <t>ド</t>
    </rPh>
    <phoneticPr fontId="23"/>
  </si>
  <si>
    <t>昭和12年度</t>
    <rPh sb="0" eb="2">
      <t>ショウワ</t>
    </rPh>
    <rPh sb="4" eb="5">
      <t>ネン</t>
    </rPh>
    <rPh sb="5" eb="6">
      <t>ド</t>
    </rPh>
    <phoneticPr fontId="23"/>
  </si>
  <si>
    <t>昭和13年度</t>
    <rPh sb="0" eb="2">
      <t>ショウワ</t>
    </rPh>
    <rPh sb="4" eb="5">
      <t>ネン</t>
    </rPh>
    <rPh sb="5" eb="6">
      <t>ド</t>
    </rPh>
    <phoneticPr fontId="23"/>
  </si>
  <si>
    <t>昭和14年度</t>
    <rPh sb="0" eb="2">
      <t>ショウワ</t>
    </rPh>
    <rPh sb="4" eb="5">
      <t>ネン</t>
    </rPh>
    <rPh sb="5" eb="6">
      <t>ド</t>
    </rPh>
    <phoneticPr fontId="23"/>
  </si>
  <si>
    <t>昭和15年度</t>
    <rPh sb="0" eb="2">
      <t>ショウワ</t>
    </rPh>
    <rPh sb="4" eb="5">
      <t>ネン</t>
    </rPh>
    <rPh sb="5" eb="6">
      <t>ド</t>
    </rPh>
    <phoneticPr fontId="23"/>
  </si>
  <si>
    <t>昭和16年度</t>
    <rPh sb="0" eb="2">
      <t>ショウワ</t>
    </rPh>
    <rPh sb="4" eb="5">
      <t>ネン</t>
    </rPh>
    <rPh sb="5" eb="6">
      <t>ド</t>
    </rPh>
    <phoneticPr fontId="23"/>
  </si>
  <si>
    <t>昭和17年度</t>
    <rPh sb="0" eb="2">
      <t>ショウワ</t>
    </rPh>
    <rPh sb="4" eb="5">
      <t>ネン</t>
    </rPh>
    <rPh sb="5" eb="6">
      <t>ド</t>
    </rPh>
    <phoneticPr fontId="23"/>
  </si>
  <si>
    <t>昭和18年度</t>
    <rPh sb="0" eb="2">
      <t>ショウワ</t>
    </rPh>
    <rPh sb="4" eb="5">
      <t>ネン</t>
    </rPh>
    <rPh sb="5" eb="6">
      <t>ド</t>
    </rPh>
    <phoneticPr fontId="23"/>
  </si>
  <si>
    <t>昭和19年度</t>
    <rPh sb="0" eb="2">
      <t>ショウワ</t>
    </rPh>
    <rPh sb="4" eb="5">
      <t>ネン</t>
    </rPh>
    <rPh sb="5" eb="6">
      <t>ド</t>
    </rPh>
    <phoneticPr fontId="23"/>
  </si>
  <si>
    <t>昭和20年度</t>
    <rPh sb="0" eb="2">
      <t>ショウワ</t>
    </rPh>
    <rPh sb="4" eb="5">
      <t>ネン</t>
    </rPh>
    <rPh sb="5" eb="6">
      <t>ド</t>
    </rPh>
    <phoneticPr fontId="23"/>
  </si>
  <si>
    <t>昭和21年度</t>
    <rPh sb="0" eb="2">
      <t>ショウワ</t>
    </rPh>
    <rPh sb="4" eb="5">
      <t>ネン</t>
    </rPh>
    <rPh sb="5" eb="6">
      <t>ド</t>
    </rPh>
    <phoneticPr fontId="23"/>
  </si>
  <si>
    <t>昭和22年度</t>
    <rPh sb="0" eb="2">
      <t>ショウワ</t>
    </rPh>
    <rPh sb="4" eb="5">
      <t>ネン</t>
    </rPh>
    <rPh sb="5" eb="6">
      <t>ド</t>
    </rPh>
    <phoneticPr fontId="23"/>
  </si>
  <si>
    <t>昭和23年度</t>
    <rPh sb="0" eb="2">
      <t>ショウワ</t>
    </rPh>
    <rPh sb="4" eb="5">
      <t>ネン</t>
    </rPh>
    <rPh sb="5" eb="6">
      <t>ド</t>
    </rPh>
    <phoneticPr fontId="23"/>
  </si>
  <si>
    <t>昭和24年度</t>
    <rPh sb="0" eb="2">
      <t>ショウワ</t>
    </rPh>
    <rPh sb="4" eb="5">
      <t>ネン</t>
    </rPh>
    <rPh sb="5" eb="6">
      <t>ド</t>
    </rPh>
    <phoneticPr fontId="23"/>
  </si>
  <si>
    <t>昭和25年度</t>
    <rPh sb="0" eb="2">
      <t>ショウワ</t>
    </rPh>
    <rPh sb="4" eb="5">
      <t>ネン</t>
    </rPh>
    <rPh sb="5" eb="6">
      <t>ド</t>
    </rPh>
    <phoneticPr fontId="23"/>
  </si>
  <si>
    <t>昭和26年度</t>
    <rPh sb="0" eb="2">
      <t>ショウワ</t>
    </rPh>
    <rPh sb="4" eb="5">
      <t>ネン</t>
    </rPh>
    <rPh sb="5" eb="6">
      <t>ド</t>
    </rPh>
    <phoneticPr fontId="23"/>
  </si>
  <si>
    <t>昭和27年度</t>
    <rPh sb="0" eb="2">
      <t>ショウワ</t>
    </rPh>
    <rPh sb="4" eb="5">
      <t>ネン</t>
    </rPh>
    <rPh sb="5" eb="6">
      <t>ド</t>
    </rPh>
    <phoneticPr fontId="23"/>
  </si>
  <si>
    <t>昭和28年度</t>
    <rPh sb="0" eb="2">
      <t>ショウワ</t>
    </rPh>
    <rPh sb="4" eb="5">
      <t>ネン</t>
    </rPh>
    <rPh sb="5" eb="6">
      <t>ド</t>
    </rPh>
    <phoneticPr fontId="23"/>
  </si>
  <si>
    <t>昭和29年度</t>
    <rPh sb="0" eb="2">
      <t>ショウワ</t>
    </rPh>
    <rPh sb="4" eb="5">
      <t>ネン</t>
    </rPh>
    <rPh sb="5" eb="6">
      <t>ド</t>
    </rPh>
    <phoneticPr fontId="23"/>
  </si>
  <si>
    <t>昭和30年度</t>
    <rPh sb="0" eb="2">
      <t>ショウワ</t>
    </rPh>
    <rPh sb="4" eb="5">
      <t>ネン</t>
    </rPh>
    <rPh sb="5" eb="6">
      <t>ド</t>
    </rPh>
    <phoneticPr fontId="23"/>
  </si>
  <si>
    <t>昭和31年度</t>
    <rPh sb="0" eb="2">
      <t>ショウワ</t>
    </rPh>
    <rPh sb="4" eb="5">
      <t>ネン</t>
    </rPh>
    <rPh sb="5" eb="6">
      <t>ド</t>
    </rPh>
    <phoneticPr fontId="23"/>
  </si>
  <si>
    <t>昭和32年度</t>
    <rPh sb="0" eb="2">
      <t>ショウワ</t>
    </rPh>
    <rPh sb="4" eb="5">
      <t>ネン</t>
    </rPh>
    <rPh sb="5" eb="6">
      <t>ド</t>
    </rPh>
    <phoneticPr fontId="23"/>
  </si>
  <si>
    <t>昭和33年度</t>
    <rPh sb="0" eb="2">
      <t>ショウワ</t>
    </rPh>
    <rPh sb="4" eb="5">
      <t>ネン</t>
    </rPh>
    <rPh sb="5" eb="6">
      <t>ド</t>
    </rPh>
    <phoneticPr fontId="23"/>
  </si>
  <si>
    <t>昭和34年度</t>
    <rPh sb="0" eb="2">
      <t>ショウワ</t>
    </rPh>
    <rPh sb="4" eb="5">
      <t>ネン</t>
    </rPh>
    <rPh sb="5" eb="6">
      <t>ド</t>
    </rPh>
    <phoneticPr fontId="23"/>
  </si>
  <si>
    <t>昭和35年度</t>
    <rPh sb="0" eb="2">
      <t>ショウワ</t>
    </rPh>
    <rPh sb="4" eb="5">
      <t>ネン</t>
    </rPh>
    <rPh sb="5" eb="6">
      <t>ド</t>
    </rPh>
    <phoneticPr fontId="23"/>
  </si>
  <si>
    <t>昭和36年度</t>
    <rPh sb="0" eb="2">
      <t>ショウワ</t>
    </rPh>
    <rPh sb="4" eb="5">
      <t>ネン</t>
    </rPh>
    <rPh sb="5" eb="6">
      <t>ド</t>
    </rPh>
    <phoneticPr fontId="23"/>
  </si>
  <si>
    <t>昭和37年度</t>
    <rPh sb="0" eb="2">
      <t>ショウワ</t>
    </rPh>
    <rPh sb="4" eb="5">
      <t>ネン</t>
    </rPh>
    <rPh sb="5" eb="6">
      <t>ド</t>
    </rPh>
    <phoneticPr fontId="23"/>
  </si>
  <si>
    <t>昭和38年度</t>
    <rPh sb="0" eb="2">
      <t>ショウワ</t>
    </rPh>
    <rPh sb="4" eb="5">
      <t>ネン</t>
    </rPh>
    <rPh sb="5" eb="6">
      <t>ド</t>
    </rPh>
    <phoneticPr fontId="23"/>
  </si>
  <si>
    <t>昭和39年度</t>
    <rPh sb="0" eb="2">
      <t>ショウワ</t>
    </rPh>
    <rPh sb="4" eb="5">
      <t>ネン</t>
    </rPh>
    <rPh sb="5" eb="6">
      <t>ド</t>
    </rPh>
    <phoneticPr fontId="23"/>
  </si>
  <si>
    <t>昭和40年度</t>
    <rPh sb="0" eb="2">
      <t>ショウワ</t>
    </rPh>
    <rPh sb="4" eb="5">
      <t>ネン</t>
    </rPh>
    <rPh sb="5" eb="6">
      <t>ド</t>
    </rPh>
    <phoneticPr fontId="23"/>
  </si>
  <si>
    <t>昭和41年度</t>
    <rPh sb="0" eb="2">
      <t>ショウワ</t>
    </rPh>
    <rPh sb="4" eb="5">
      <t>ネン</t>
    </rPh>
    <rPh sb="5" eb="6">
      <t>ド</t>
    </rPh>
    <phoneticPr fontId="23"/>
  </si>
  <si>
    <t>昭和42年度</t>
    <rPh sb="0" eb="2">
      <t>ショウワ</t>
    </rPh>
    <rPh sb="4" eb="5">
      <t>ネン</t>
    </rPh>
    <rPh sb="5" eb="6">
      <t>ド</t>
    </rPh>
    <phoneticPr fontId="23"/>
  </si>
  <si>
    <t>昭和43年度</t>
    <rPh sb="0" eb="2">
      <t>ショウワ</t>
    </rPh>
    <rPh sb="4" eb="5">
      <t>ネン</t>
    </rPh>
    <rPh sb="5" eb="6">
      <t>ド</t>
    </rPh>
    <phoneticPr fontId="23"/>
  </si>
  <si>
    <t>昭和44年度</t>
    <rPh sb="0" eb="2">
      <t>ショウワ</t>
    </rPh>
    <rPh sb="4" eb="5">
      <t>ネン</t>
    </rPh>
    <rPh sb="5" eb="6">
      <t>ド</t>
    </rPh>
    <phoneticPr fontId="23"/>
  </si>
  <si>
    <t>昭和45年度</t>
    <rPh sb="0" eb="2">
      <t>ショウワ</t>
    </rPh>
    <rPh sb="4" eb="5">
      <t>ネン</t>
    </rPh>
    <rPh sb="5" eb="6">
      <t>ド</t>
    </rPh>
    <phoneticPr fontId="23"/>
  </si>
  <si>
    <t>昭和46年度</t>
    <rPh sb="0" eb="2">
      <t>ショウワ</t>
    </rPh>
    <rPh sb="4" eb="5">
      <t>ネン</t>
    </rPh>
    <rPh sb="5" eb="6">
      <t>ド</t>
    </rPh>
    <phoneticPr fontId="23"/>
  </si>
  <si>
    <t>昭和47年度</t>
    <rPh sb="0" eb="2">
      <t>ショウワ</t>
    </rPh>
    <rPh sb="4" eb="5">
      <t>ネン</t>
    </rPh>
    <rPh sb="5" eb="6">
      <t>ド</t>
    </rPh>
    <phoneticPr fontId="23"/>
  </si>
  <si>
    <t>昭和48年度</t>
    <rPh sb="0" eb="2">
      <t>ショウワ</t>
    </rPh>
    <rPh sb="4" eb="5">
      <t>ネン</t>
    </rPh>
    <rPh sb="5" eb="6">
      <t>ド</t>
    </rPh>
    <phoneticPr fontId="23"/>
  </si>
  <si>
    <t>昭和49年度</t>
    <rPh sb="0" eb="2">
      <t>ショウワ</t>
    </rPh>
    <rPh sb="4" eb="5">
      <t>ネン</t>
    </rPh>
    <rPh sb="5" eb="6">
      <t>ド</t>
    </rPh>
    <phoneticPr fontId="23"/>
  </si>
  <si>
    <t>昭和50年度</t>
    <rPh sb="0" eb="2">
      <t>ショウワ</t>
    </rPh>
    <rPh sb="4" eb="5">
      <t>ネン</t>
    </rPh>
    <rPh sb="5" eb="6">
      <t>ド</t>
    </rPh>
    <phoneticPr fontId="23"/>
  </si>
  <si>
    <t>昭和51年度</t>
    <rPh sb="0" eb="2">
      <t>ショウワ</t>
    </rPh>
    <rPh sb="4" eb="5">
      <t>ネン</t>
    </rPh>
    <rPh sb="5" eb="6">
      <t>ド</t>
    </rPh>
    <phoneticPr fontId="23"/>
  </si>
  <si>
    <t>昭和52年度</t>
    <rPh sb="0" eb="2">
      <t>ショウワ</t>
    </rPh>
    <rPh sb="4" eb="5">
      <t>ネン</t>
    </rPh>
    <rPh sb="5" eb="6">
      <t>ド</t>
    </rPh>
    <phoneticPr fontId="23"/>
  </si>
  <si>
    <t>昭和53年度</t>
    <rPh sb="0" eb="2">
      <t>ショウワ</t>
    </rPh>
    <rPh sb="4" eb="5">
      <t>ネン</t>
    </rPh>
    <rPh sb="5" eb="6">
      <t>ド</t>
    </rPh>
    <phoneticPr fontId="23"/>
  </si>
  <si>
    <t>昭和54年度</t>
    <rPh sb="0" eb="2">
      <t>ショウワ</t>
    </rPh>
    <rPh sb="4" eb="5">
      <t>ネン</t>
    </rPh>
    <rPh sb="5" eb="6">
      <t>ド</t>
    </rPh>
    <phoneticPr fontId="23"/>
  </si>
  <si>
    <t>昭和55年度</t>
    <rPh sb="0" eb="2">
      <t>ショウワ</t>
    </rPh>
    <rPh sb="4" eb="5">
      <t>ネン</t>
    </rPh>
    <rPh sb="5" eb="6">
      <t>ド</t>
    </rPh>
    <phoneticPr fontId="23"/>
  </si>
  <si>
    <t>昭和56年度</t>
    <rPh sb="0" eb="2">
      <t>ショウワ</t>
    </rPh>
    <rPh sb="4" eb="5">
      <t>ネン</t>
    </rPh>
    <rPh sb="5" eb="6">
      <t>ド</t>
    </rPh>
    <phoneticPr fontId="23"/>
  </si>
  <si>
    <t>昭和57年度</t>
    <rPh sb="0" eb="2">
      <t>ショウワ</t>
    </rPh>
    <rPh sb="4" eb="5">
      <t>ネン</t>
    </rPh>
    <rPh sb="5" eb="6">
      <t>ド</t>
    </rPh>
    <phoneticPr fontId="23"/>
  </si>
  <si>
    <t>昭和58年度</t>
    <rPh sb="0" eb="2">
      <t>ショウワ</t>
    </rPh>
    <rPh sb="4" eb="5">
      <t>ネン</t>
    </rPh>
    <rPh sb="5" eb="6">
      <t>ド</t>
    </rPh>
    <phoneticPr fontId="23"/>
  </si>
  <si>
    <t>昭和59年度</t>
    <rPh sb="0" eb="2">
      <t>ショウワ</t>
    </rPh>
    <rPh sb="4" eb="5">
      <t>ネン</t>
    </rPh>
    <rPh sb="5" eb="6">
      <t>ド</t>
    </rPh>
    <phoneticPr fontId="23"/>
  </si>
  <si>
    <t>昭和60年度</t>
    <rPh sb="0" eb="2">
      <t>ショウワ</t>
    </rPh>
    <rPh sb="4" eb="5">
      <t>ネン</t>
    </rPh>
    <rPh sb="5" eb="6">
      <t>ド</t>
    </rPh>
    <phoneticPr fontId="23"/>
  </si>
  <si>
    <t>昭和61年度</t>
    <rPh sb="0" eb="2">
      <t>ショウワ</t>
    </rPh>
    <rPh sb="4" eb="5">
      <t>ネン</t>
    </rPh>
    <rPh sb="5" eb="6">
      <t>ド</t>
    </rPh>
    <phoneticPr fontId="23"/>
  </si>
  <si>
    <t>昭和62年度</t>
    <rPh sb="0" eb="2">
      <t>ショウワ</t>
    </rPh>
    <rPh sb="4" eb="5">
      <t>ネン</t>
    </rPh>
    <rPh sb="5" eb="6">
      <t>ド</t>
    </rPh>
    <phoneticPr fontId="23"/>
  </si>
  <si>
    <t>昭和63年度</t>
    <rPh sb="0" eb="2">
      <t>ショウワ</t>
    </rPh>
    <rPh sb="4" eb="5">
      <t>ネン</t>
    </rPh>
    <rPh sb="5" eb="6">
      <t>ド</t>
    </rPh>
    <phoneticPr fontId="23"/>
  </si>
  <si>
    <t>平成2年度</t>
    <rPh sb="0" eb="2">
      <t>ヘイセイ</t>
    </rPh>
    <rPh sb="3" eb="4">
      <t>ネン</t>
    </rPh>
    <rPh sb="4" eb="5">
      <t>ド</t>
    </rPh>
    <phoneticPr fontId="23"/>
  </si>
  <si>
    <t>平成3年度</t>
    <rPh sb="0" eb="2">
      <t>ヘイセイ</t>
    </rPh>
    <rPh sb="3" eb="4">
      <t>ネン</t>
    </rPh>
    <rPh sb="4" eb="5">
      <t>ド</t>
    </rPh>
    <phoneticPr fontId="23"/>
  </si>
  <si>
    <t>平成4年度</t>
    <rPh sb="0" eb="2">
      <t>ヘイセイ</t>
    </rPh>
    <rPh sb="3" eb="4">
      <t>ネン</t>
    </rPh>
    <rPh sb="4" eb="5">
      <t>ド</t>
    </rPh>
    <phoneticPr fontId="23"/>
  </si>
  <si>
    <t>平成5年度</t>
    <rPh sb="0" eb="2">
      <t>ヘイセイ</t>
    </rPh>
    <rPh sb="3" eb="4">
      <t>ネン</t>
    </rPh>
    <rPh sb="4" eb="5">
      <t>ド</t>
    </rPh>
    <phoneticPr fontId="23"/>
  </si>
  <si>
    <t>平成6年度</t>
    <rPh sb="0" eb="2">
      <t>ヘイセイ</t>
    </rPh>
    <rPh sb="3" eb="4">
      <t>ネン</t>
    </rPh>
    <rPh sb="4" eb="5">
      <t>ド</t>
    </rPh>
    <phoneticPr fontId="23"/>
  </si>
  <si>
    <t>平成7年度</t>
    <rPh sb="0" eb="2">
      <t>ヘイセイ</t>
    </rPh>
    <rPh sb="3" eb="4">
      <t>ネン</t>
    </rPh>
    <rPh sb="4" eb="5">
      <t>ド</t>
    </rPh>
    <phoneticPr fontId="23"/>
  </si>
  <si>
    <t>平成8年度</t>
    <rPh sb="0" eb="2">
      <t>ヘイセイ</t>
    </rPh>
    <rPh sb="3" eb="4">
      <t>ネン</t>
    </rPh>
    <rPh sb="4" eb="5">
      <t>ド</t>
    </rPh>
    <phoneticPr fontId="23"/>
  </si>
  <si>
    <t>平成9年度</t>
    <rPh sb="0" eb="2">
      <t>ヘイセイ</t>
    </rPh>
    <rPh sb="3" eb="4">
      <t>ネン</t>
    </rPh>
    <rPh sb="4" eb="5">
      <t>ド</t>
    </rPh>
    <phoneticPr fontId="23"/>
  </si>
  <si>
    <t>平成10年度</t>
    <rPh sb="0" eb="2">
      <t>ヘイセイ</t>
    </rPh>
    <rPh sb="4" eb="5">
      <t>ネン</t>
    </rPh>
    <rPh sb="5" eb="6">
      <t>ド</t>
    </rPh>
    <phoneticPr fontId="23"/>
  </si>
  <si>
    <t>平成11年度</t>
    <rPh sb="0" eb="2">
      <t>ヘイセイ</t>
    </rPh>
    <rPh sb="4" eb="5">
      <t>ネン</t>
    </rPh>
    <rPh sb="5" eb="6">
      <t>ド</t>
    </rPh>
    <phoneticPr fontId="23"/>
  </si>
  <si>
    <t>平成12年度</t>
    <rPh sb="0" eb="2">
      <t>ヘイセイ</t>
    </rPh>
    <rPh sb="4" eb="5">
      <t>ネン</t>
    </rPh>
    <rPh sb="5" eb="6">
      <t>ド</t>
    </rPh>
    <phoneticPr fontId="23"/>
  </si>
  <si>
    <t>平成13年度</t>
    <rPh sb="0" eb="2">
      <t>ヘイセイ</t>
    </rPh>
    <rPh sb="4" eb="5">
      <t>ネン</t>
    </rPh>
    <rPh sb="5" eb="6">
      <t>ド</t>
    </rPh>
    <phoneticPr fontId="23"/>
  </si>
  <si>
    <t>平成14年度</t>
    <rPh sb="0" eb="2">
      <t>ヘイセイ</t>
    </rPh>
    <rPh sb="4" eb="5">
      <t>ネン</t>
    </rPh>
    <rPh sb="5" eb="6">
      <t>ド</t>
    </rPh>
    <phoneticPr fontId="23"/>
  </si>
  <si>
    <t>平成15年度</t>
    <rPh sb="0" eb="2">
      <t>ヘイセイ</t>
    </rPh>
    <rPh sb="4" eb="5">
      <t>ネン</t>
    </rPh>
    <rPh sb="5" eb="6">
      <t>ド</t>
    </rPh>
    <phoneticPr fontId="23"/>
  </si>
  <si>
    <t>平成16年度</t>
    <rPh sb="0" eb="2">
      <t>ヘイセイ</t>
    </rPh>
    <rPh sb="4" eb="5">
      <t>ネン</t>
    </rPh>
    <rPh sb="5" eb="6">
      <t>ド</t>
    </rPh>
    <phoneticPr fontId="23"/>
  </si>
  <si>
    <t>平成17年度</t>
    <rPh sb="0" eb="2">
      <t>ヘイセイ</t>
    </rPh>
    <rPh sb="4" eb="5">
      <t>ネン</t>
    </rPh>
    <rPh sb="5" eb="6">
      <t>ド</t>
    </rPh>
    <phoneticPr fontId="23"/>
  </si>
  <si>
    <t>平成18年度</t>
    <rPh sb="0" eb="2">
      <t>ヘイセイ</t>
    </rPh>
    <rPh sb="4" eb="5">
      <t>ネン</t>
    </rPh>
    <rPh sb="5" eb="6">
      <t>ド</t>
    </rPh>
    <phoneticPr fontId="23"/>
  </si>
  <si>
    <t>平成19年度</t>
    <rPh sb="0" eb="2">
      <t>ヘイセイ</t>
    </rPh>
    <rPh sb="4" eb="5">
      <t>ネン</t>
    </rPh>
    <rPh sb="5" eb="6">
      <t>ド</t>
    </rPh>
    <phoneticPr fontId="23"/>
  </si>
  <si>
    <t>平成20年度</t>
    <rPh sb="0" eb="2">
      <t>ヘイセイ</t>
    </rPh>
    <rPh sb="4" eb="5">
      <t>ネン</t>
    </rPh>
    <rPh sb="5" eb="6">
      <t>ド</t>
    </rPh>
    <phoneticPr fontId="23"/>
  </si>
  <si>
    <t>平成21年度</t>
    <rPh sb="0" eb="2">
      <t>ヘイセイ</t>
    </rPh>
    <rPh sb="4" eb="5">
      <t>ネン</t>
    </rPh>
    <rPh sb="5" eb="6">
      <t>ド</t>
    </rPh>
    <phoneticPr fontId="23"/>
  </si>
  <si>
    <t>平成22年度</t>
    <rPh sb="0" eb="2">
      <t>ヘイセイ</t>
    </rPh>
    <rPh sb="4" eb="5">
      <t>ネン</t>
    </rPh>
    <rPh sb="5" eb="6">
      <t>ド</t>
    </rPh>
    <phoneticPr fontId="23"/>
  </si>
  <si>
    <t>平成23年度</t>
    <rPh sb="0" eb="2">
      <t>ヘイセイ</t>
    </rPh>
    <rPh sb="4" eb="5">
      <t>ネン</t>
    </rPh>
    <rPh sb="5" eb="6">
      <t>ド</t>
    </rPh>
    <phoneticPr fontId="23"/>
  </si>
  <si>
    <t>平成24年度</t>
    <rPh sb="0" eb="2">
      <t>ヘイセイ</t>
    </rPh>
    <rPh sb="4" eb="5">
      <t>ネン</t>
    </rPh>
    <rPh sb="5" eb="6">
      <t>ド</t>
    </rPh>
    <phoneticPr fontId="23"/>
  </si>
  <si>
    <t>平成25年度</t>
    <rPh sb="0" eb="2">
      <t>ヘイセイ</t>
    </rPh>
    <rPh sb="4" eb="5">
      <t>ネン</t>
    </rPh>
    <rPh sb="5" eb="6">
      <t>ド</t>
    </rPh>
    <phoneticPr fontId="23"/>
  </si>
  <si>
    <t>平成26年度</t>
    <rPh sb="0" eb="2">
      <t>ヘイセイ</t>
    </rPh>
    <rPh sb="4" eb="5">
      <t>ネン</t>
    </rPh>
    <rPh sb="5" eb="6">
      <t>ド</t>
    </rPh>
    <phoneticPr fontId="23"/>
  </si>
  <si>
    <t>平成27年度</t>
    <rPh sb="0" eb="2">
      <t>ヘイセイ</t>
    </rPh>
    <rPh sb="4" eb="5">
      <t>ネン</t>
    </rPh>
    <rPh sb="5" eb="6">
      <t>ド</t>
    </rPh>
    <phoneticPr fontId="23"/>
  </si>
  <si>
    <t>平成28年度</t>
    <rPh sb="0" eb="2">
      <t>ヘイセイ</t>
    </rPh>
    <rPh sb="4" eb="5">
      <t>ネン</t>
    </rPh>
    <rPh sb="5" eb="6">
      <t>ド</t>
    </rPh>
    <phoneticPr fontId="23"/>
  </si>
  <si>
    <t>平成29年度</t>
    <rPh sb="0" eb="2">
      <t>ヘイセイ</t>
    </rPh>
    <rPh sb="4" eb="5">
      <t>ネン</t>
    </rPh>
    <rPh sb="5" eb="6">
      <t>ド</t>
    </rPh>
    <phoneticPr fontId="23"/>
  </si>
  <si>
    <t>平成30年度</t>
    <rPh sb="0" eb="2">
      <t>ヘイセイ</t>
    </rPh>
    <rPh sb="4" eb="5">
      <t>ネン</t>
    </rPh>
    <rPh sb="5" eb="6">
      <t>ド</t>
    </rPh>
    <phoneticPr fontId="23"/>
  </si>
  <si>
    <t>令和2年度</t>
    <rPh sb="0" eb="2">
      <t>レイワ</t>
    </rPh>
    <rPh sb="3" eb="5">
      <t>ネンド</t>
    </rPh>
    <phoneticPr fontId="7"/>
  </si>
  <si>
    <t>令和3年度</t>
    <rPh sb="0" eb="2">
      <t>レイワ</t>
    </rPh>
    <rPh sb="3" eb="5">
      <t>ネンド</t>
    </rPh>
    <phoneticPr fontId="7"/>
  </si>
  <si>
    <t>令和2年度</t>
    <rPh sb="0" eb="2">
      <t>レイワ</t>
    </rPh>
    <rPh sb="3" eb="4">
      <t>ネン</t>
    </rPh>
    <rPh sb="4" eb="5">
      <t>ド</t>
    </rPh>
    <phoneticPr fontId="23"/>
  </si>
  <si>
    <t>令和3年度</t>
    <rPh sb="0" eb="2">
      <t>レイワ</t>
    </rPh>
    <rPh sb="3" eb="4">
      <t>ネン</t>
    </rPh>
    <rPh sb="4" eb="5">
      <t>ド</t>
    </rPh>
    <phoneticPr fontId="23"/>
  </si>
  <si>
    <t>令和4年度</t>
    <rPh sb="0" eb="2">
      <t>レイワ</t>
    </rPh>
    <rPh sb="3" eb="4">
      <t>ネン</t>
    </rPh>
    <rPh sb="4" eb="5">
      <t>ド</t>
    </rPh>
    <phoneticPr fontId="23"/>
  </si>
  <si>
    <t>令和5年度</t>
    <rPh sb="0" eb="2">
      <t>レイワ</t>
    </rPh>
    <rPh sb="3" eb="4">
      <t>ネン</t>
    </rPh>
    <rPh sb="4" eb="5">
      <t>ド</t>
    </rPh>
    <phoneticPr fontId="23"/>
  </si>
  <si>
    <t>令和6年度</t>
    <rPh sb="0" eb="2">
      <t>レイワ</t>
    </rPh>
    <rPh sb="3" eb="4">
      <t>ネン</t>
    </rPh>
    <rPh sb="4" eb="5">
      <t>ド</t>
    </rPh>
    <phoneticPr fontId="23"/>
  </si>
  <si>
    <t>令和7年度</t>
    <rPh sb="0" eb="2">
      <t>レイワ</t>
    </rPh>
    <rPh sb="3" eb="4">
      <t>ネン</t>
    </rPh>
    <rPh sb="4" eb="5">
      <t>ド</t>
    </rPh>
    <phoneticPr fontId="23"/>
  </si>
  <si>
    <t>令和8年度</t>
    <rPh sb="0" eb="2">
      <t>レイワ</t>
    </rPh>
    <rPh sb="3" eb="4">
      <t>ネン</t>
    </rPh>
    <rPh sb="4" eb="5">
      <t>ド</t>
    </rPh>
    <phoneticPr fontId="23"/>
  </si>
  <si>
    <t>令和9年度</t>
    <rPh sb="0" eb="2">
      <t>レイワ</t>
    </rPh>
    <rPh sb="3" eb="4">
      <t>ネン</t>
    </rPh>
    <rPh sb="4" eb="5">
      <t>ド</t>
    </rPh>
    <phoneticPr fontId="23"/>
  </si>
  <si>
    <t>令和10年度</t>
    <rPh sb="0" eb="2">
      <t>レイワ</t>
    </rPh>
    <rPh sb="4" eb="5">
      <t>ネン</t>
    </rPh>
    <rPh sb="5" eb="6">
      <t>ド</t>
    </rPh>
    <phoneticPr fontId="23"/>
  </si>
  <si>
    <t>令和11年度</t>
    <rPh sb="0" eb="2">
      <t>レイワ</t>
    </rPh>
    <rPh sb="4" eb="5">
      <t>ネン</t>
    </rPh>
    <rPh sb="5" eb="6">
      <t>ド</t>
    </rPh>
    <phoneticPr fontId="23"/>
  </si>
  <si>
    <t>令和12年度</t>
    <rPh sb="0" eb="2">
      <t>レイワ</t>
    </rPh>
    <rPh sb="4" eb="5">
      <t>ネン</t>
    </rPh>
    <rPh sb="5" eb="6">
      <t>ド</t>
    </rPh>
    <phoneticPr fontId="23"/>
  </si>
  <si>
    <t>令和13年度</t>
    <rPh sb="0" eb="2">
      <t>レイワ</t>
    </rPh>
    <rPh sb="4" eb="5">
      <t>ネン</t>
    </rPh>
    <rPh sb="5" eb="6">
      <t>ド</t>
    </rPh>
    <phoneticPr fontId="23"/>
  </si>
  <si>
    <t>令和14年度</t>
    <rPh sb="0" eb="2">
      <t>レイワ</t>
    </rPh>
    <rPh sb="4" eb="5">
      <t>ネン</t>
    </rPh>
    <rPh sb="5" eb="6">
      <t>ド</t>
    </rPh>
    <phoneticPr fontId="23"/>
  </si>
  <si>
    <t>令和15年度</t>
    <rPh sb="0" eb="2">
      <t>レイワ</t>
    </rPh>
    <rPh sb="4" eb="5">
      <t>ネン</t>
    </rPh>
    <rPh sb="5" eb="6">
      <t>ド</t>
    </rPh>
    <phoneticPr fontId="23"/>
  </si>
  <si>
    <t>令和16年度</t>
    <rPh sb="0" eb="2">
      <t>レイワ</t>
    </rPh>
    <rPh sb="4" eb="5">
      <t>ネン</t>
    </rPh>
    <rPh sb="5" eb="6">
      <t>ド</t>
    </rPh>
    <phoneticPr fontId="23"/>
  </si>
  <si>
    <t>令和17年度</t>
    <rPh sb="0" eb="2">
      <t>レイワ</t>
    </rPh>
    <rPh sb="4" eb="5">
      <t>ネン</t>
    </rPh>
    <rPh sb="5" eb="6">
      <t>ド</t>
    </rPh>
    <phoneticPr fontId="23"/>
  </si>
  <si>
    <t>令和18年度</t>
    <rPh sb="0" eb="2">
      <t>レイワ</t>
    </rPh>
    <rPh sb="4" eb="5">
      <t>ネン</t>
    </rPh>
    <rPh sb="5" eb="6">
      <t>ド</t>
    </rPh>
    <phoneticPr fontId="23"/>
  </si>
  <si>
    <t>令和19年度</t>
    <rPh sb="0" eb="2">
      <t>レイワ</t>
    </rPh>
    <rPh sb="4" eb="5">
      <t>ネン</t>
    </rPh>
    <rPh sb="5" eb="6">
      <t>ド</t>
    </rPh>
    <phoneticPr fontId="23"/>
  </si>
  <si>
    <t>令和20年度</t>
    <rPh sb="0" eb="2">
      <t>レイワ</t>
    </rPh>
    <rPh sb="4" eb="5">
      <t>ネン</t>
    </rPh>
    <rPh sb="5" eb="6">
      <t>ド</t>
    </rPh>
    <phoneticPr fontId="23"/>
  </si>
  <si>
    <t>令和21年度</t>
    <rPh sb="0" eb="2">
      <t>レイワ</t>
    </rPh>
    <rPh sb="4" eb="5">
      <t>ネン</t>
    </rPh>
    <rPh sb="5" eb="6">
      <t>ド</t>
    </rPh>
    <phoneticPr fontId="23"/>
  </si>
  <si>
    <t>令和22年度</t>
    <rPh sb="0" eb="2">
      <t>レイワ</t>
    </rPh>
    <rPh sb="4" eb="5">
      <t>ネン</t>
    </rPh>
    <rPh sb="5" eb="6">
      <t>ド</t>
    </rPh>
    <phoneticPr fontId="23"/>
  </si>
  <si>
    <t>令和23年度</t>
    <rPh sb="0" eb="2">
      <t>レイワ</t>
    </rPh>
    <rPh sb="4" eb="5">
      <t>ネン</t>
    </rPh>
    <rPh sb="5" eb="6">
      <t>ド</t>
    </rPh>
    <phoneticPr fontId="23"/>
  </si>
  <si>
    <t>令和24年度</t>
    <rPh sb="0" eb="2">
      <t>レイワ</t>
    </rPh>
    <rPh sb="4" eb="5">
      <t>ネン</t>
    </rPh>
    <rPh sb="5" eb="6">
      <t>ド</t>
    </rPh>
    <phoneticPr fontId="23"/>
  </si>
  <si>
    <t>令和25年度</t>
    <rPh sb="0" eb="2">
      <t>レイワ</t>
    </rPh>
    <rPh sb="4" eb="5">
      <t>ネン</t>
    </rPh>
    <rPh sb="5" eb="6">
      <t>ド</t>
    </rPh>
    <phoneticPr fontId="23"/>
  </si>
  <si>
    <t>令和26年度</t>
    <rPh sb="0" eb="2">
      <t>レイワ</t>
    </rPh>
    <rPh sb="4" eb="5">
      <t>ネン</t>
    </rPh>
    <rPh sb="5" eb="6">
      <t>ド</t>
    </rPh>
    <phoneticPr fontId="23"/>
  </si>
  <si>
    <t>令和27年度</t>
    <rPh sb="0" eb="2">
      <t>レイワ</t>
    </rPh>
    <rPh sb="4" eb="5">
      <t>ネン</t>
    </rPh>
    <rPh sb="5" eb="6">
      <t>ド</t>
    </rPh>
    <phoneticPr fontId="23"/>
  </si>
  <si>
    <t>令和28年度</t>
    <rPh sb="0" eb="2">
      <t>レイワ</t>
    </rPh>
    <rPh sb="4" eb="5">
      <t>ネン</t>
    </rPh>
    <rPh sb="5" eb="6">
      <t>ド</t>
    </rPh>
    <phoneticPr fontId="23"/>
  </si>
  <si>
    <t>令和29年度</t>
    <rPh sb="0" eb="2">
      <t>レイワ</t>
    </rPh>
    <rPh sb="4" eb="5">
      <t>ネン</t>
    </rPh>
    <rPh sb="5" eb="6">
      <t>ド</t>
    </rPh>
    <phoneticPr fontId="23"/>
  </si>
  <si>
    <t>令和30年度以降</t>
    <rPh sb="0" eb="2">
      <t>レイワ</t>
    </rPh>
    <rPh sb="4" eb="5">
      <t>ネン</t>
    </rPh>
    <rPh sb="5" eb="6">
      <t>ド</t>
    </rPh>
    <rPh sb="6" eb="8">
      <t>イコウ</t>
    </rPh>
    <phoneticPr fontId="23"/>
  </si>
  <si>
    <t>令和4年度</t>
    <rPh sb="0" eb="2">
      <t>レイワ</t>
    </rPh>
    <rPh sb="3" eb="5">
      <t>ネンド</t>
    </rPh>
    <phoneticPr fontId="7"/>
  </si>
  <si>
    <t>4年度
活動見込</t>
    <rPh sb="4" eb="6">
      <t>カツドウ</t>
    </rPh>
    <rPh sb="6" eb="8">
      <t>ミコ</t>
    </rPh>
    <phoneticPr fontId="7"/>
  </si>
  <si>
    <t>令和元年度</t>
    <rPh sb="0" eb="2">
      <t>レイワ</t>
    </rPh>
    <rPh sb="2" eb="4">
      <t>ガンネン</t>
    </rPh>
    <rPh sb="4" eb="5">
      <t>ド</t>
    </rPh>
    <phoneticPr fontId="7"/>
  </si>
  <si>
    <t>開始年度西暦</t>
    <rPh sb="0" eb="2">
      <t>カイシ</t>
    </rPh>
    <rPh sb="2" eb="4">
      <t>ネンド</t>
    </rPh>
    <rPh sb="4" eb="6">
      <t>セイレキ</t>
    </rPh>
    <phoneticPr fontId="7"/>
  </si>
  <si>
    <t>終了（予定）年度西暦</t>
    <rPh sb="0" eb="2">
      <t>シュウリョウ</t>
    </rPh>
    <rPh sb="3" eb="5">
      <t>ヨテイ</t>
    </rPh>
    <rPh sb="6" eb="8">
      <t>ネンド</t>
    </rPh>
    <rPh sb="8" eb="10">
      <t>セイレキ</t>
    </rPh>
    <phoneticPr fontId="7"/>
  </si>
  <si>
    <t>1926年度以前</t>
    <rPh sb="4" eb="6">
      <t>ネンド</t>
    </rPh>
    <rPh sb="5" eb="6">
      <t>ド</t>
    </rPh>
    <rPh sb="6" eb="8">
      <t>イゼン</t>
    </rPh>
    <phoneticPr fontId="23"/>
  </si>
  <si>
    <t>1927年度</t>
    <rPh sb="4" eb="6">
      <t>ネンド</t>
    </rPh>
    <rPh sb="5" eb="6">
      <t>ド</t>
    </rPh>
    <phoneticPr fontId="23"/>
  </si>
  <si>
    <t>1928年度</t>
    <rPh sb="4" eb="6">
      <t>ネンド</t>
    </rPh>
    <rPh sb="5" eb="6">
      <t>ド</t>
    </rPh>
    <phoneticPr fontId="23"/>
  </si>
  <si>
    <t>1929年度</t>
    <rPh sb="4" eb="6">
      <t>ネンド</t>
    </rPh>
    <rPh sb="5" eb="6">
      <t>ド</t>
    </rPh>
    <phoneticPr fontId="23"/>
  </si>
  <si>
    <t>1930年度</t>
    <rPh sb="4" eb="6">
      <t>ネンド</t>
    </rPh>
    <rPh sb="5" eb="6">
      <t>ド</t>
    </rPh>
    <phoneticPr fontId="23"/>
  </si>
  <si>
    <t>1931年度</t>
    <rPh sb="4" eb="6">
      <t>ネンド</t>
    </rPh>
    <rPh sb="5" eb="6">
      <t>ド</t>
    </rPh>
    <phoneticPr fontId="23"/>
  </si>
  <si>
    <t>1932年度</t>
    <rPh sb="4" eb="6">
      <t>ネンド</t>
    </rPh>
    <rPh sb="5" eb="6">
      <t>ド</t>
    </rPh>
    <phoneticPr fontId="23"/>
  </si>
  <si>
    <t>1933年度</t>
    <rPh sb="4" eb="6">
      <t>ネンド</t>
    </rPh>
    <rPh sb="5" eb="6">
      <t>ド</t>
    </rPh>
    <phoneticPr fontId="23"/>
  </si>
  <si>
    <t>1934年度</t>
    <rPh sb="4" eb="6">
      <t>ネンド</t>
    </rPh>
    <rPh sb="5" eb="6">
      <t>ド</t>
    </rPh>
    <phoneticPr fontId="23"/>
  </si>
  <si>
    <t>1935年度</t>
    <rPh sb="4" eb="6">
      <t>ネンド</t>
    </rPh>
    <rPh sb="5" eb="6">
      <t>ド</t>
    </rPh>
    <phoneticPr fontId="23"/>
  </si>
  <si>
    <t>1936年度</t>
    <rPh sb="4" eb="6">
      <t>ネンド</t>
    </rPh>
    <rPh sb="5" eb="6">
      <t>ド</t>
    </rPh>
    <phoneticPr fontId="23"/>
  </si>
  <si>
    <t>1937年度</t>
    <rPh sb="4" eb="6">
      <t>ネンド</t>
    </rPh>
    <rPh sb="5" eb="6">
      <t>ド</t>
    </rPh>
    <phoneticPr fontId="23"/>
  </si>
  <si>
    <t>1938年度</t>
    <rPh sb="4" eb="6">
      <t>ネンド</t>
    </rPh>
    <rPh sb="5" eb="6">
      <t>ド</t>
    </rPh>
    <phoneticPr fontId="23"/>
  </si>
  <si>
    <t>1939年度</t>
    <rPh sb="4" eb="6">
      <t>ネンド</t>
    </rPh>
    <rPh sb="5" eb="6">
      <t>ド</t>
    </rPh>
    <phoneticPr fontId="23"/>
  </si>
  <si>
    <t>1940年度</t>
    <rPh sb="4" eb="6">
      <t>ネンド</t>
    </rPh>
    <rPh sb="5" eb="6">
      <t>ド</t>
    </rPh>
    <phoneticPr fontId="23"/>
  </si>
  <si>
    <t>1941年度</t>
    <rPh sb="4" eb="6">
      <t>ネンド</t>
    </rPh>
    <rPh sb="5" eb="6">
      <t>ド</t>
    </rPh>
    <phoneticPr fontId="23"/>
  </si>
  <si>
    <t>1942年度</t>
    <rPh sb="4" eb="6">
      <t>ネンド</t>
    </rPh>
    <rPh sb="5" eb="6">
      <t>ド</t>
    </rPh>
    <phoneticPr fontId="23"/>
  </si>
  <si>
    <t>1943年度</t>
    <rPh sb="4" eb="6">
      <t>ネンド</t>
    </rPh>
    <rPh sb="5" eb="6">
      <t>ド</t>
    </rPh>
    <phoneticPr fontId="23"/>
  </si>
  <si>
    <t>1944年度</t>
    <rPh sb="4" eb="6">
      <t>ネンド</t>
    </rPh>
    <rPh sb="5" eb="6">
      <t>ド</t>
    </rPh>
    <phoneticPr fontId="23"/>
  </si>
  <si>
    <t>1945年度</t>
    <rPh sb="4" eb="6">
      <t>ネンド</t>
    </rPh>
    <rPh sb="5" eb="6">
      <t>ド</t>
    </rPh>
    <phoneticPr fontId="23"/>
  </si>
  <si>
    <t>1946年度</t>
    <rPh sb="4" eb="6">
      <t>ネンド</t>
    </rPh>
    <rPh sb="5" eb="6">
      <t>ド</t>
    </rPh>
    <phoneticPr fontId="23"/>
  </si>
  <si>
    <t>1947年度</t>
    <rPh sb="4" eb="6">
      <t>ネンド</t>
    </rPh>
    <rPh sb="5" eb="6">
      <t>ド</t>
    </rPh>
    <phoneticPr fontId="23"/>
  </si>
  <si>
    <t>1948年度</t>
    <rPh sb="4" eb="6">
      <t>ネンド</t>
    </rPh>
    <rPh sb="5" eb="6">
      <t>ド</t>
    </rPh>
    <phoneticPr fontId="23"/>
  </si>
  <si>
    <t>1949年度</t>
    <rPh sb="4" eb="6">
      <t>ネンド</t>
    </rPh>
    <rPh sb="5" eb="6">
      <t>ド</t>
    </rPh>
    <phoneticPr fontId="23"/>
  </si>
  <si>
    <t>1950年度</t>
    <rPh sb="4" eb="6">
      <t>ネンド</t>
    </rPh>
    <rPh sb="5" eb="6">
      <t>ド</t>
    </rPh>
    <phoneticPr fontId="23"/>
  </si>
  <si>
    <t>1951年度</t>
    <rPh sb="4" eb="6">
      <t>ネンド</t>
    </rPh>
    <rPh sb="5" eb="6">
      <t>ド</t>
    </rPh>
    <phoneticPr fontId="23"/>
  </si>
  <si>
    <t>1952年度</t>
    <rPh sb="4" eb="6">
      <t>ネンド</t>
    </rPh>
    <rPh sb="5" eb="6">
      <t>ド</t>
    </rPh>
    <phoneticPr fontId="23"/>
  </si>
  <si>
    <t>1953年度</t>
    <rPh sb="4" eb="6">
      <t>ネンド</t>
    </rPh>
    <rPh sb="5" eb="6">
      <t>ド</t>
    </rPh>
    <phoneticPr fontId="23"/>
  </si>
  <si>
    <t>1954年度</t>
    <rPh sb="4" eb="6">
      <t>ネンド</t>
    </rPh>
    <rPh sb="5" eb="6">
      <t>ド</t>
    </rPh>
    <phoneticPr fontId="23"/>
  </si>
  <si>
    <t>1955年度</t>
    <rPh sb="4" eb="6">
      <t>ネンド</t>
    </rPh>
    <rPh sb="5" eb="6">
      <t>ド</t>
    </rPh>
    <phoneticPr fontId="23"/>
  </si>
  <si>
    <t>1956年度</t>
    <rPh sb="4" eb="6">
      <t>ネンド</t>
    </rPh>
    <rPh sb="5" eb="6">
      <t>ド</t>
    </rPh>
    <phoneticPr fontId="23"/>
  </si>
  <si>
    <t>1957年度</t>
    <rPh sb="4" eb="6">
      <t>ネンド</t>
    </rPh>
    <rPh sb="5" eb="6">
      <t>ド</t>
    </rPh>
    <phoneticPr fontId="23"/>
  </si>
  <si>
    <t>1958年度</t>
    <rPh sb="4" eb="6">
      <t>ネンド</t>
    </rPh>
    <rPh sb="5" eb="6">
      <t>ド</t>
    </rPh>
    <phoneticPr fontId="23"/>
  </si>
  <si>
    <t>1959年度</t>
    <rPh sb="4" eb="6">
      <t>ネンド</t>
    </rPh>
    <rPh sb="5" eb="6">
      <t>ド</t>
    </rPh>
    <phoneticPr fontId="23"/>
  </si>
  <si>
    <t>1960年度</t>
    <rPh sb="4" eb="6">
      <t>ネンド</t>
    </rPh>
    <rPh sb="5" eb="6">
      <t>ド</t>
    </rPh>
    <phoneticPr fontId="23"/>
  </si>
  <si>
    <t>1961年度</t>
    <rPh sb="4" eb="6">
      <t>ネンド</t>
    </rPh>
    <rPh sb="5" eb="6">
      <t>ド</t>
    </rPh>
    <phoneticPr fontId="23"/>
  </si>
  <si>
    <t>1962年度</t>
    <rPh sb="4" eb="6">
      <t>ネンド</t>
    </rPh>
    <rPh sb="5" eb="6">
      <t>ド</t>
    </rPh>
    <phoneticPr fontId="23"/>
  </si>
  <si>
    <t>1963年度</t>
    <rPh sb="4" eb="6">
      <t>ネンド</t>
    </rPh>
    <rPh sb="5" eb="6">
      <t>ド</t>
    </rPh>
    <phoneticPr fontId="23"/>
  </si>
  <si>
    <t>1964年度</t>
    <rPh sb="4" eb="6">
      <t>ネンド</t>
    </rPh>
    <rPh sb="5" eb="6">
      <t>ド</t>
    </rPh>
    <phoneticPr fontId="23"/>
  </si>
  <si>
    <t>1965年度</t>
    <rPh sb="4" eb="6">
      <t>ネンド</t>
    </rPh>
    <rPh sb="5" eb="6">
      <t>ド</t>
    </rPh>
    <phoneticPr fontId="23"/>
  </si>
  <si>
    <t>1966年度</t>
    <rPh sb="4" eb="6">
      <t>ネンド</t>
    </rPh>
    <rPh sb="5" eb="6">
      <t>ド</t>
    </rPh>
    <phoneticPr fontId="23"/>
  </si>
  <si>
    <t>1967年度</t>
    <rPh sb="4" eb="6">
      <t>ネンド</t>
    </rPh>
    <rPh sb="5" eb="6">
      <t>ド</t>
    </rPh>
    <phoneticPr fontId="23"/>
  </si>
  <si>
    <t>1968年度</t>
    <rPh sb="4" eb="6">
      <t>ネンド</t>
    </rPh>
    <rPh sb="5" eb="6">
      <t>ド</t>
    </rPh>
    <phoneticPr fontId="23"/>
  </si>
  <si>
    <t>1969年度</t>
    <rPh sb="4" eb="6">
      <t>ネンド</t>
    </rPh>
    <rPh sb="5" eb="6">
      <t>ド</t>
    </rPh>
    <phoneticPr fontId="23"/>
  </si>
  <si>
    <t>1970年度</t>
    <rPh sb="4" eb="6">
      <t>ネンド</t>
    </rPh>
    <rPh sb="5" eb="6">
      <t>ド</t>
    </rPh>
    <phoneticPr fontId="23"/>
  </si>
  <si>
    <t>1971年度</t>
    <rPh sb="4" eb="6">
      <t>ネンド</t>
    </rPh>
    <rPh sb="5" eb="6">
      <t>ド</t>
    </rPh>
    <phoneticPr fontId="23"/>
  </si>
  <si>
    <t>1972年度</t>
    <rPh sb="4" eb="6">
      <t>ネンド</t>
    </rPh>
    <rPh sb="5" eb="6">
      <t>ド</t>
    </rPh>
    <phoneticPr fontId="23"/>
  </si>
  <si>
    <t>1973年度</t>
    <rPh sb="4" eb="6">
      <t>ネンド</t>
    </rPh>
    <rPh sb="5" eb="6">
      <t>ド</t>
    </rPh>
    <phoneticPr fontId="23"/>
  </si>
  <si>
    <t>1974年度</t>
    <rPh sb="4" eb="6">
      <t>ネンド</t>
    </rPh>
    <rPh sb="5" eb="6">
      <t>ド</t>
    </rPh>
    <phoneticPr fontId="23"/>
  </si>
  <si>
    <t>1975年度</t>
    <rPh sb="4" eb="6">
      <t>ネンド</t>
    </rPh>
    <rPh sb="5" eb="6">
      <t>ド</t>
    </rPh>
    <phoneticPr fontId="23"/>
  </si>
  <si>
    <t>1976年度</t>
    <rPh sb="4" eb="6">
      <t>ネンド</t>
    </rPh>
    <rPh sb="5" eb="6">
      <t>ド</t>
    </rPh>
    <phoneticPr fontId="23"/>
  </si>
  <si>
    <t>1977年度</t>
    <rPh sb="4" eb="6">
      <t>ネンド</t>
    </rPh>
    <rPh sb="5" eb="6">
      <t>ド</t>
    </rPh>
    <phoneticPr fontId="23"/>
  </si>
  <si>
    <t>1978年度</t>
    <rPh sb="4" eb="6">
      <t>ネンド</t>
    </rPh>
    <rPh sb="5" eb="6">
      <t>ド</t>
    </rPh>
    <phoneticPr fontId="23"/>
  </si>
  <si>
    <t>1979年度</t>
    <rPh sb="4" eb="6">
      <t>ネンド</t>
    </rPh>
    <rPh sb="5" eb="6">
      <t>ド</t>
    </rPh>
    <phoneticPr fontId="23"/>
  </si>
  <si>
    <t>1980年度</t>
    <rPh sb="4" eb="6">
      <t>ネンド</t>
    </rPh>
    <rPh sb="5" eb="6">
      <t>ド</t>
    </rPh>
    <phoneticPr fontId="23"/>
  </si>
  <si>
    <t>1981年度</t>
    <rPh sb="4" eb="6">
      <t>ネンド</t>
    </rPh>
    <rPh sb="5" eb="6">
      <t>ド</t>
    </rPh>
    <phoneticPr fontId="23"/>
  </si>
  <si>
    <t>1982年度</t>
    <rPh sb="4" eb="6">
      <t>ネンド</t>
    </rPh>
    <rPh sb="5" eb="6">
      <t>ド</t>
    </rPh>
    <phoneticPr fontId="23"/>
  </si>
  <si>
    <t>1983年度</t>
    <rPh sb="4" eb="6">
      <t>ネンド</t>
    </rPh>
    <rPh sb="5" eb="6">
      <t>ド</t>
    </rPh>
    <phoneticPr fontId="23"/>
  </si>
  <si>
    <t>1984年度</t>
    <rPh sb="4" eb="6">
      <t>ネンド</t>
    </rPh>
    <rPh sb="5" eb="6">
      <t>ド</t>
    </rPh>
    <phoneticPr fontId="23"/>
  </si>
  <si>
    <t>1985年度</t>
    <rPh sb="4" eb="6">
      <t>ネンド</t>
    </rPh>
    <rPh sb="5" eb="6">
      <t>ド</t>
    </rPh>
    <phoneticPr fontId="23"/>
  </si>
  <si>
    <t>1986年度</t>
    <rPh sb="4" eb="6">
      <t>ネンド</t>
    </rPh>
    <rPh sb="5" eb="6">
      <t>ド</t>
    </rPh>
    <phoneticPr fontId="23"/>
  </si>
  <si>
    <t>1987年度</t>
    <rPh sb="4" eb="6">
      <t>ネンド</t>
    </rPh>
    <rPh sb="5" eb="6">
      <t>ド</t>
    </rPh>
    <phoneticPr fontId="23"/>
  </si>
  <si>
    <t>1988年度</t>
    <rPh sb="4" eb="6">
      <t>ネンド</t>
    </rPh>
    <rPh sb="5" eb="6">
      <t>ド</t>
    </rPh>
    <phoneticPr fontId="23"/>
  </si>
  <si>
    <t>1989年度</t>
    <rPh sb="4" eb="6">
      <t>ネンド</t>
    </rPh>
    <rPh sb="5" eb="6">
      <t>ド</t>
    </rPh>
    <phoneticPr fontId="23"/>
  </si>
  <si>
    <t>1990年度</t>
    <rPh sb="4" eb="6">
      <t>ネンド</t>
    </rPh>
    <rPh sb="5" eb="6">
      <t>ド</t>
    </rPh>
    <phoneticPr fontId="23"/>
  </si>
  <si>
    <t>1991年度</t>
    <rPh sb="4" eb="6">
      <t>ネンド</t>
    </rPh>
    <rPh sb="5" eb="6">
      <t>ド</t>
    </rPh>
    <phoneticPr fontId="23"/>
  </si>
  <si>
    <t>1992年度</t>
    <rPh sb="4" eb="6">
      <t>ネンド</t>
    </rPh>
    <rPh sb="5" eb="6">
      <t>ド</t>
    </rPh>
    <phoneticPr fontId="23"/>
  </si>
  <si>
    <t>1993年度</t>
    <rPh sb="4" eb="6">
      <t>ネンド</t>
    </rPh>
    <rPh sb="5" eb="6">
      <t>ド</t>
    </rPh>
    <phoneticPr fontId="23"/>
  </si>
  <si>
    <t>1994年度</t>
    <rPh sb="4" eb="6">
      <t>ネンド</t>
    </rPh>
    <rPh sb="5" eb="6">
      <t>ド</t>
    </rPh>
    <phoneticPr fontId="23"/>
  </si>
  <si>
    <t>1995年度</t>
    <rPh sb="4" eb="6">
      <t>ネンド</t>
    </rPh>
    <rPh sb="5" eb="6">
      <t>ド</t>
    </rPh>
    <phoneticPr fontId="23"/>
  </si>
  <si>
    <t>1996年度</t>
    <rPh sb="4" eb="6">
      <t>ネンド</t>
    </rPh>
    <rPh sb="5" eb="6">
      <t>ド</t>
    </rPh>
    <phoneticPr fontId="23"/>
  </si>
  <si>
    <t>1997年度</t>
    <rPh sb="4" eb="6">
      <t>ネンド</t>
    </rPh>
    <rPh sb="5" eb="6">
      <t>ド</t>
    </rPh>
    <phoneticPr fontId="23"/>
  </si>
  <si>
    <t>1998年度</t>
    <rPh sb="4" eb="6">
      <t>ネンド</t>
    </rPh>
    <rPh sb="5" eb="6">
      <t>ド</t>
    </rPh>
    <phoneticPr fontId="23"/>
  </si>
  <si>
    <t>1999年度</t>
    <rPh sb="4" eb="6">
      <t>ネンド</t>
    </rPh>
    <rPh sb="5" eb="6">
      <t>ド</t>
    </rPh>
    <phoneticPr fontId="23"/>
  </si>
  <si>
    <t>2000年度</t>
    <rPh sb="4" eb="6">
      <t>ネンド</t>
    </rPh>
    <rPh sb="5" eb="6">
      <t>ド</t>
    </rPh>
    <phoneticPr fontId="23"/>
  </si>
  <si>
    <t>2001年度</t>
    <rPh sb="4" eb="6">
      <t>ネンド</t>
    </rPh>
    <rPh sb="5" eb="6">
      <t>ド</t>
    </rPh>
    <phoneticPr fontId="23"/>
  </si>
  <si>
    <t>2002年度</t>
    <rPh sb="4" eb="6">
      <t>ネンド</t>
    </rPh>
    <rPh sb="5" eb="6">
      <t>ド</t>
    </rPh>
    <phoneticPr fontId="23"/>
  </si>
  <si>
    <t>2003年度</t>
    <rPh sb="4" eb="6">
      <t>ネンド</t>
    </rPh>
    <rPh sb="5" eb="6">
      <t>ド</t>
    </rPh>
    <phoneticPr fontId="23"/>
  </si>
  <si>
    <t>2004年度</t>
    <rPh sb="4" eb="6">
      <t>ネンド</t>
    </rPh>
    <rPh sb="5" eb="6">
      <t>ド</t>
    </rPh>
    <phoneticPr fontId="23"/>
  </si>
  <si>
    <t>2005年度</t>
    <rPh sb="4" eb="6">
      <t>ネンド</t>
    </rPh>
    <rPh sb="5" eb="6">
      <t>ド</t>
    </rPh>
    <phoneticPr fontId="23"/>
  </si>
  <si>
    <t>2006年度</t>
    <rPh sb="4" eb="6">
      <t>ネンド</t>
    </rPh>
    <rPh sb="5" eb="6">
      <t>ド</t>
    </rPh>
    <phoneticPr fontId="23"/>
  </si>
  <si>
    <t>2007年度</t>
    <rPh sb="4" eb="6">
      <t>ネンド</t>
    </rPh>
    <rPh sb="5" eb="6">
      <t>ド</t>
    </rPh>
    <phoneticPr fontId="23"/>
  </si>
  <si>
    <t>2008年度</t>
    <rPh sb="4" eb="6">
      <t>ネンド</t>
    </rPh>
    <rPh sb="5" eb="6">
      <t>ド</t>
    </rPh>
    <phoneticPr fontId="23"/>
  </si>
  <si>
    <t>2009年度</t>
    <rPh sb="4" eb="6">
      <t>ネンド</t>
    </rPh>
    <rPh sb="5" eb="6">
      <t>ド</t>
    </rPh>
    <phoneticPr fontId="23"/>
  </si>
  <si>
    <t>2010年度</t>
    <rPh sb="4" eb="6">
      <t>ネンド</t>
    </rPh>
    <rPh sb="5" eb="6">
      <t>ド</t>
    </rPh>
    <phoneticPr fontId="23"/>
  </si>
  <si>
    <t>2011年度</t>
    <rPh sb="4" eb="6">
      <t>ネンド</t>
    </rPh>
    <rPh sb="5" eb="6">
      <t>ド</t>
    </rPh>
    <phoneticPr fontId="23"/>
  </si>
  <si>
    <t>2012年度</t>
    <rPh sb="4" eb="6">
      <t>ネンド</t>
    </rPh>
    <rPh sb="5" eb="6">
      <t>ド</t>
    </rPh>
    <phoneticPr fontId="23"/>
  </si>
  <si>
    <t>2013年度</t>
    <rPh sb="4" eb="6">
      <t>ネンド</t>
    </rPh>
    <rPh sb="5" eb="6">
      <t>ド</t>
    </rPh>
    <phoneticPr fontId="23"/>
  </si>
  <si>
    <t>2014年度</t>
    <rPh sb="4" eb="6">
      <t>ネンド</t>
    </rPh>
    <rPh sb="5" eb="6">
      <t>ド</t>
    </rPh>
    <phoneticPr fontId="23"/>
  </si>
  <si>
    <t>2015年度</t>
    <rPh sb="4" eb="6">
      <t>ネンド</t>
    </rPh>
    <rPh sb="5" eb="6">
      <t>ド</t>
    </rPh>
    <phoneticPr fontId="23"/>
  </si>
  <si>
    <t>2016年度</t>
    <rPh sb="4" eb="6">
      <t>ネンド</t>
    </rPh>
    <rPh sb="5" eb="6">
      <t>ド</t>
    </rPh>
    <phoneticPr fontId="23"/>
  </si>
  <si>
    <t>2017年度</t>
    <rPh sb="4" eb="6">
      <t>ネンド</t>
    </rPh>
    <rPh sb="5" eb="6">
      <t>ド</t>
    </rPh>
    <phoneticPr fontId="23"/>
  </si>
  <si>
    <t>2018年度</t>
    <rPh sb="4" eb="6">
      <t>ネンド</t>
    </rPh>
    <rPh sb="5" eb="6">
      <t>ド</t>
    </rPh>
    <phoneticPr fontId="23"/>
  </si>
  <si>
    <t>2019年度</t>
    <rPh sb="4" eb="6">
      <t>ネンド</t>
    </rPh>
    <rPh sb="5" eb="6">
      <t>ド</t>
    </rPh>
    <phoneticPr fontId="23"/>
  </si>
  <si>
    <t>2020年度</t>
    <rPh sb="4" eb="6">
      <t>ネンド</t>
    </rPh>
    <rPh sb="5" eb="6">
      <t>ド</t>
    </rPh>
    <phoneticPr fontId="23"/>
  </si>
  <si>
    <t>2021年度</t>
    <rPh sb="4" eb="6">
      <t>ネンド</t>
    </rPh>
    <rPh sb="5" eb="6">
      <t>ド</t>
    </rPh>
    <phoneticPr fontId="23"/>
  </si>
  <si>
    <t>2022年度</t>
    <rPh sb="4" eb="6">
      <t>ネンド</t>
    </rPh>
    <rPh sb="5" eb="6">
      <t>ド</t>
    </rPh>
    <phoneticPr fontId="23"/>
  </si>
  <si>
    <t>2023年度</t>
    <rPh sb="4" eb="6">
      <t>ネンド</t>
    </rPh>
    <rPh sb="5" eb="6">
      <t>ド</t>
    </rPh>
    <phoneticPr fontId="23"/>
  </si>
  <si>
    <t>2024年度</t>
    <rPh sb="4" eb="6">
      <t>ネンド</t>
    </rPh>
    <rPh sb="5" eb="6">
      <t>ド</t>
    </rPh>
    <phoneticPr fontId="23"/>
  </si>
  <si>
    <t>2025年度</t>
    <rPh sb="4" eb="6">
      <t>ネンド</t>
    </rPh>
    <rPh sb="5" eb="6">
      <t>ド</t>
    </rPh>
    <phoneticPr fontId="23"/>
  </si>
  <si>
    <t>2026年度</t>
    <rPh sb="4" eb="6">
      <t>ネンド</t>
    </rPh>
    <rPh sb="5" eb="6">
      <t>ド</t>
    </rPh>
    <phoneticPr fontId="23"/>
  </si>
  <si>
    <t>2027年度</t>
    <rPh sb="4" eb="6">
      <t>ネンド</t>
    </rPh>
    <rPh sb="5" eb="6">
      <t>ド</t>
    </rPh>
    <phoneticPr fontId="23"/>
  </si>
  <si>
    <t>2028年度</t>
    <rPh sb="4" eb="6">
      <t>ネンド</t>
    </rPh>
    <rPh sb="5" eb="6">
      <t>ド</t>
    </rPh>
    <phoneticPr fontId="23"/>
  </si>
  <si>
    <t>2029年度</t>
    <rPh sb="4" eb="6">
      <t>ネンド</t>
    </rPh>
    <rPh sb="5" eb="6">
      <t>ド</t>
    </rPh>
    <phoneticPr fontId="23"/>
  </si>
  <si>
    <t>2030年度</t>
    <rPh sb="4" eb="6">
      <t>ネンド</t>
    </rPh>
    <rPh sb="5" eb="6">
      <t>ド</t>
    </rPh>
    <phoneticPr fontId="23"/>
  </si>
  <si>
    <t>2031年度</t>
    <rPh sb="4" eb="6">
      <t>ネンド</t>
    </rPh>
    <rPh sb="5" eb="6">
      <t>ド</t>
    </rPh>
    <phoneticPr fontId="23"/>
  </si>
  <si>
    <t>2032年度</t>
    <rPh sb="4" eb="6">
      <t>ネンド</t>
    </rPh>
    <rPh sb="5" eb="6">
      <t>ド</t>
    </rPh>
    <phoneticPr fontId="23"/>
  </si>
  <si>
    <t>2033年度</t>
    <rPh sb="4" eb="6">
      <t>ネンド</t>
    </rPh>
    <rPh sb="5" eb="6">
      <t>ド</t>
    </rPh>
    <phoneticPr fontId="23"/>
  </si>
  <si>
    <t>2034年度</t>
    <rPh sb="4" eb="6">
      <t>ネンド</t>
    </rPh>
    <rPh sb="5" eb="6">
      <t>ド</t>
    </rPh>
    <phoneticPr fontId="23"/>
  </si>
  <si>
    <t>2035年度</t>
    <rPh sb="4" eb="6">
      <t>ネンド</t>
    </rPh>
    <rPh sb="5" eb="6">
      <t>ド</t>
    </rPh>
    <phoneticPr fontId="23"/>
  </si>
  <si>
    <t>2036年度</t>
    <rPh sb="4" eb="6">
      <t>ネンド</t>
    </rPh>
    <rPh sb="5" eb="6">
      <t>ド</t>
    </rPh>
    <phoneticPr fontId="23"/>
  </si>
  <si>
    <t>2037年度</t>
    <rPh sb="4" eb="6">
      <t>ネンド</t>
    </rPh>
    <rPh sb="5" eb="6">
      <t>ド</t>
    </rPh>
    <phoneticPr fontId="23"/>
  </si>
  <si>
    <t>2038年度</t>
    <rPh sb="4" eb="6">
      <t>ネンド</t>
    </rPh>
    <rPh sb="5" eb="6">
      <t>ド</t>
    </rPh>
    <phoneticPr fontId="23"/>
  </si>
  <si>
    <t>2039年度</t>
    <rPh sb="4" eb="6">
      <t>ネンド</t>
    </rPh>
    <rPh sb="5" eb="6">
      <t>ド</t>
    </rPh>
    <phoneticPr fontId="23"/>
  </si>
  <si>
    <t>2040年度</t>
    <rPh sb="4" eb="6">
      <t>ネンド</t>
    </rPh>
    <rPh sb="5" eb="6">
      <t>ド</t>
    </rPh>
    <phoneticPr fontId="23"/>
  </si>
  <si>
    <t>2041年度</t>
    <rPh sb="4" eb="6">
      <t>ネンド</t>
    </rPh>
    <rPh sb="5" eb="6">
      <t>ド</t>
    </rPh>
    <phoneticPr fontId="23"/>
  </si>
  <si>
    <t>2042年度</t>
    <rPh sb="4" eb="6">
      <t>ネンド</t>
    </rPh>
    <rPh sb="5" eb="6">
      <t>ド</t>
    </rPh>
    <phoneticPr fontId="23"/>
  </si>
  <si>
    <t>2043年度</t>
    <rPh sb="4" eb="6">
      <t>ネンド</t>
    </rPh>
    <rPh sb="5" eb="6">
      <t>ド</t>
    </rPh>
    <phoneticPr fontId="23"/>
  </si>
  <si>
    <t>2044年度</t>
    <rPh sb="4" eb="6">
      <t>ネンド</t>
    </rPh>
    <rPh sb="5" eb="6">
      <t>ド</t>
    </rPh>
    <phoneticPr fontId="23"/>
  </si>
  <si>
    <t>2045年度</t>
    <rPh sb="4" eb="6">
      <t>ネンド</t>
    </rPh>
    <rPh sb="5" eb="6">
      <t>ド</t>
    </rPh>
    <phoneticPr fontId="23"/>
  </si>
  <si>
    <t>2046年度</t>
    <rPh sb="4" eb="6">
      <t>ネンド</t>
    </rPh>
    <rPh sb="5" eb="6">
      <t>ド</t>
    </rPh>
    <phoneticPr fontId="23"/>
  </si>
  <si>
    <t>2047年度</t>
    <rPh sb="4" eb="6">
      <t>ネンド</t>
    </rPh>
    <rPh sb="5" eb="6">
      <t>ド</t>
    </rPh>
    <phoneticPr fontId="23"/>
  </si>
  <si>
    <t>2048年度以降</t>
    <rPh sb="4" eb="6">
      <t>ネンド</t>
    </rPh>
    <rPh sb="5" eb="6">
      <t>ド</t>
    </rPh>
    <rPh sb="6" eb="8">
      <t>イコウ</t>
    </rPh>
    <phoneticPr fontId="23"/>
  </si>
  <si>
    <t>新21</t>
    <rPh sb="0" eb="1">
      <t>シン</t>
    </rPh>
    <phoneticPr fontId="7"/>
  </si>
  <si>
    <t>新22</t>
    <rPh sb="0" eb="1">
      <t>シン</t>
    </rPh>
    <phoneticPr fontId="7"/>
  </si>
  <si>
    <t>省庁(事業番号用)</t>
    <rPh sb="0" eb="2">
      <t>ショウチョウ</t>
    </rPh>
    <rPh sb="3" eb="5">
      <t>ジギョウ</t>
    </rPh>
    <rPh sb="5" eb="7">
      <t>バンゴウ</t>
    </rPh>
    <rPh sb="7" eb="8">
      <t>ヨウ</t>
    </rPh>
    <phoneticPr fontId="7"/>
  </si>
  <si>
    <t>官房</t>
    <phoneticPr fontId="7"/>
  </si>
  <si>
    <t>府</t>
    <phoneticPr fontId="7"/>
  </si>
  <si>
    <t>個情</t>
    <rPh sb="1" eb="2">
      <t>ジョウ</t>
    </rPh>
    <phoneticPr fontId="7"/>
  </si>
  <si>
    <t>公取</t>
    <phoneticPr fontId="7"/>
  </si>
  <si>
    <t>警察</t>
    <phoneticPr fontId="7"/>
  </si>
  <si>
    <t>金融</t>
    <phoneticPr fontId="7"/>
  </si>
  <si>
    <t>消費</t>
    <phoneticPr fontId="7"/>
  </si>
  <si>
    <t>復興</t>
    <phoneticPr fontId="7"/>
  </si>
  <si>
    <t>総務</t>
    <phoneticPr fontId="7"/>
  </si>
  <si>
    <t>法務</t>
    <phoneticPr fontId="7"/>
  </si>
  <si>
    <t>外務</t>
    <phoneticPr fontId="7"/>
  </si>
  <si>
    <t>財務</t>
    <rPh sb="0" eb="2">
      <t>ザイム</t>
    </rPh>
    <phoneticPr fontId="7"/>
  </si>
  <si>
    <t>文科</t>
    <phoneticPr fontId="7"/>
  </si>
  <si>
    <t>厚労</t>
    <phoneticPr fontId="7"/>
  </si>
  <si>
    <t>農水</t>
    <phoneticPr fontId="7"/>
  </si>
  <si>
    <t>経産</t>
    <phoneticPr fontId="7"/>
  </si>
  <si>
    <t>国交</t>
    <phoneticPr fontId="7"/>
  </si>
  <si>
    <t>環境</t>
    <phoneticPr fontId="7"/>
  </si>
  <si>
    <t>原規</t>
    <phoneticPr fontId="7"/>
  </si>
  <si>
    <t>防衛</t>
    <phoneticPr fontId="7"/>
  </si>
  <si>
    <t>カジノ</t>
    <phoneticPr fontId="7"/>
  </si>
  <si>
    <t>事業番号その3</t>
    <rPh sb="0" eb="4">
      <t>ジギョウバンゴウ</t>
    </rPh>
    <phoneticPr fontId="7"/>
  </si>
  <si>
    <t>個人情報保護委員会</t>
    <phoneticPr fontId="7"/>
  </si>
  <si>
    <t>令和2年度</t>
    <rPh sb="0" eb="2">
      <t>レイワ</t>
    </rPh>
    <phoneticPr fontId="7"/>
  </si>
  <si>
    <t>カジノ管理委員会</t>
    <rPh sb="3" eb="5">
      <t>カンリ</t>
    </rPh>
    <rPh sb="5" eb="8">
      <t>イインカイ</t>
    </rPh>
    <phoneticPr fontId="7"/>
  </si>
  <si>
    <t>令和3年度</t>
    <rPh sb="0" eb="2">
      <t>レイワ</t>
    </rPh>
    <phoneticPr fontId="7"/>
  </si>
  <si>
    <t>活動指標</t>
  </si>
  <si>
    <t>活動目標</t>
    <rPh sb="0" eb="2">
      <t>カツドウ</t>
    </rPh>
    <rPh sb="2" eb="4">
      <t>モクヒョウ</t>
    </rPh>
    <phoneticPr fontId="7"/>
  </si>
  <si>
    <t>活動内容
（アクティビティ）</t>
    <phoneticPr fontId="7"/>
  </si>
  <si>
    <t>活動目標及び
活動実績
（アウトプット）</t>
    <phoneticPr fontId="7"/>
  </si>
  <si>
    <t>単位当たり
コスト</t>
    <rPh sb="0" eb="2">
      <t>タンイ</t>
    </rPh>
    <rPh sb="2" eb="3">
      <t>ア</t>
    </rPh>
    <phoneticPr fontId="7"/>
  </si>
  <si>
    <t>算出根拠</t>
    <rPh sb="0" eb="2">
      <t>サンシュツ</t>
    </rPh>
    <rPh sb="2" eb="4">
      <t>コンキョ</t>
    </rPh>
    <phoneticPr fontId="7"/>
  </si>
  <si>
    <t>計算式</t>
    <rPh sb="0" eb="2">
      <t>ケイサン</t>
    </rPh>
    <rPh sb="2" eb="3">
      <t>シキ</t>
    </rPh>
    <phoneticPr fontId="7"/>
  </si>
  <si>
    <t>政策評価書URL</t>
    <rPh sb="0" eb="2">
      <t>セイサク</t>
    </rPh>
    <rPh sb="2" eb="4">
      <t>ヒョウカ</t>
    </rPh>
    <rPh sb="4" eb="5">
      <t>ショ</t>
    </rPh>
    <phoneticPr fontId="7"/>
  </si>
  <si>
    <t>該当箇所</t>
    <rPh sb="0" eb="2">
      <t>ガイトウ</t>
    </rPh>
    <rPh sb="2" eb="4">
      <t>カショ</t>
    </rPh>
    <phoneticPr fontId="7"/>
  </si>
  <si>
    <t>令和4年度</t>
    <rPh sb="0" eb="2">
      <t>レイワ</t>
    </rPh>
    <phoneticPr fontId="7"/>
  </si>
  <si>
    <t>5年度
活動見込</t>
    <rPh sb="4" eb="6">
      <t>カツドウ</t>
    </rPh>
    <rPh sb="6" eb="8">
      <t>ミコ</t>
    </rPh>
    <phoneticPr fontId="7"/>
  </si>
  <si>
    <t>4年度活動見込</t>
    <rPh sb="3" eb="5">
      <t>カツドウ</t>
    </rPh>
    <rPh sb="5" eb="7">
      <t>ミコ</t>
    </rPh>
    <phoneticPr fontId="7"/>
  </si>
  <si>
    <t>令和2年度</t>
    <rPh sb="0" eb="2">
      <t>レイワ</t>
    </rPh>
    <rPh sb="3" eb="5">
      <t>ネンド</t>
    </rPh>
    <rPh sb="4" eb="5">
      <t>ド</t>
    </rPh>
    <phoneticPr fontId="7"/>
  </si>
  <si>
    <t>※令和3年度実績を記入。執行実績がない新規事業、新規要求事業については現時点で予定やイメージを記入。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7"/>
  </si>
  <si>
    <t>新経済・財政再生計画改革工程表 2021</t>
    <rPh sb="0" eb="1">
      <t>シン</t>
    </rPh>
    <rPh sb="1" eb="3">
      <t>ケイザイ</t>
    </rPh>
    <rPh sb="4" eb="6">
      <t>ザイセイ</t>
    </rPh>
    <rPh sb="6" eb="8">
      <t>サイセイ</t>
    </rPh>
    <rPh sb="8" eb="10">
      <t>ケイカク</t>
    </rPh>
    <rPh sb="10" eb="12">
      <t>カイカク</t>
    </rPh>
    <rPh sb="12" eb="14">
      <t>コウテイ</t>
    </rPh>
    <rPh sb="14" eb="15">
      <t>ヒョウ</t>
    </rPh>
    <phoneticPr fontId="7"/>
  </si>
  <si>
    <t>（新経済・財政再生計画改革工程表 2021）URL：</t>
    <phoneticPr fontId="7"/>
  </si>
  <si>
    <t>デジタル庁</t>
    <rPh sb="4" eb="5">
      <t>チョウ</t>
    </rPh>
    <phoneticPr fontId="7"/>
  </si>
  <si>
    <t>令和３年度</t>
    <rPh sb="0" eb="2">
      <t>レイワ</t>
    </rPh>
    <rPh sb="3" eb="5">
      <t>ネンド</t>
    </rPh>
    <phoneticPr fontId="7"/>
  </si>
  <si>
    <t>デジ</t>
    <phoneticPr fontId="7"/>
  </si>
  <si>
    <t>新23</t>
    <rPh sb="0" eb="1">
      <t>シン</t>
    </rPh>
    <phoneticPr fontId="7"/>
  </si>
  <si>
    <t>令和5年度</t>
    <rPh sb="0" eb="2">
      <t>レイワ</t>
    </rPh>
    <rPh sb="3" eb="5">
      <t>ネンド</t>
    </rPh>
    <phoneticPr fontId="7"/>
  </si>
  <si>
    <t>令和４年度
第２次補正予算</t>
    <rPh sb="0" eb="2">
      <t>レイワ</t>
    </rPh>
    <rPh sb="3" eb="5">
      <t>ネンド</t>
    </rPh>
    <rPh sb="6" eb="7">
      <t>ダイ</t>
    </rPh>
    <rPh sb="8" eb="9">
      <t>ジ</t>
    </rPh>
    <rPh sb="9" eb="11">
      <t>ホセイ</t>
    </rPh>
    <rPh sb="11" eb="13">
      <t>ヨサン</t>
    </rPh>
    <phoneticPr fontId="7"/>
  </si>
  <si>
    <t>令和4年度第２次補正予算行政事業レビューシート</t>
    <rPh sb="0" eb="2">
      <t>レイワ</t>
    </rPh>
    <rPh sb="3" eb="5">
      <t>ネンド</t>
    </rPh>
    <rPh sb="5" eb="6">
      <t>ダイ</t>
    </rPh>
    <rPh sb="7" eb="8">
      <t>ジ</t>
    </rPh>
    <rPh sb="8" eb="10">
      <t>ホセイ</t>
    </rPh>
    <rPh sb="10" eb="12">
      <t>ヨサン</t>
    </rPh>
    <rPh sb="12" eb="14">
      <t>ギョウセイ</t>
    </rPh>
    <rPh sb="14" eb="16">
      <t>ジギョウ</t>
    </rPh>
    <phoneticPr fontId="7"/>
  </si>
  <si>
    <t>令和４年度第２次補正予算内訳
（単位：百万円）</t>
    <rPh sb="12" eb="14">
      <t>ウチワケ</t>
    </rPh>
    <phoneticPr fontId="7"/>
  </si>
  <si>
    <t>関係人口創出・拡大のための対流促進事業</t>
    <rPh sb="0" eb="2">
      <t>カンケイ</t>
    </rPh>
    <rPh sb="2" eb="4">
      <t>ジンコウ</t>
    </rPh>
    <rPh sb="4" eb="6">
      <t>ソウシュツ</t>
    </rPh>
    <rPh sb="7" eb="9">
      <t>カクダイ</t>
    </rPh>
    <rPh sb="13" eb="15">
      <t>タイリュウ</t>
    </rPh>
    <rPh sb="15" eb="17">
      <t>ソクシン</t>
    </rPh>
    <rPh sb="17" eb="19">
      <t>ジギョウ</t>
    </rPh>
    <phoneticPr fontId="7"/>
  </si>
  <si>
    <t>政策統括官（経済財政分析担当）</t>
    <rPh sb="0" eb="2">
      <t>セイサク</t>
    </rPh>
    <rPh sb="2" eb="4">
      <t>トウカツ</t>
    </rPh>
    <rPh sb="4" eb="5">
      <t>カン</t>
    </rPh>
    <rPh sb="6" eb="8">
      <t>ケイザイ</t>
    </rPh>
    <rPh sb="8" eb="10">
      <t>ザイセイ</t>
    </rPh>
    <rPh sb="10" eb="12">
      <t>ブンセキ</t>
    </rPh>
    <rPh sb="12" eb="14">
      <t>タントウ</t>
    </rPh>
    <phoneticPr fontId="7"/>
  </si>
  <si>
    <t>地方創生推進室</t>
    <rPh sb="0" eb="2">
      <t>チホウ</t>
    </rPh>
    <rPh sb="2" eb="4">
      <t>ソウセイ</t>
    </rPh>
    <rPh sb="4" eb="6">
      <t>スイシン</t>
    </rPh>
    <rPh sb="6" eb="7">
      <t>シツ</t>
    </rPh>
    <phoneticPr fontId="7"/>
  </si>
  <si>
    <t>参事官　髙橋一成</t>
    <rPh sb="0" eb="3">
      <t>サンジカン</t>
    </rPh>
    <rPh sb="4" eb="6">
      <t>タカハシ</t>
    </rPh>
    <rPh sb="6" eb="7">
      <t>イチ</t>
    </rPh>
    <rPh sb="7" eb="8">
      <t>ナリ</t>
    </rPh>
    <phoneticPr fontId="7"/>
  </si>
  <si>
    <t>○</t>
  </si>
  <si>
    <t>-</t>
  </si>
  <si>
    <t>-</t>
    <phoneticPr fontId="7"/>
  </si>
  <si>
    <t>第２期「まち・ひと・しごと創生総合戦略」（2020改訂版）</t>
    <phoneticPr fontId="7"/>
  </si>
  <si>
    <t>地域との関わりを求める都市住民等と地域のニーズとのマッチング支援や、地域と人材をつなぐコーディネーターの設置など中間支援を行う民間主体のモデル的な取組を支援し、地方公共団体等との連携を推進する。また、全国レベルにおいて、各地域における「関係案内所」「関係案内人」などの取組に関する情報を共有し、ネットワーク化を図る場として全国官民連携プラットフォームを運営し、関係人口の創出・拡大を図る地方公共団体等の取組を加速化する。</t>
    <rPh sb="157" eb="158">
      <t>バ</t>
    </rPh>
    <rPh sb="161" eb="163">
      <t>ゼンコク</t>
    </rPh>
    <rPh sb="163" eb="165">
      <t>カンミン</t>
    </rPh>
    <rPh sb="165" eb="167">
      <t>レンケイ</t>
    </rPh>
    <rPh sb="176" eb="178">
      <t>ウンエイ</t>
    </rPh>
    <phoneticPr fontId="8"/>
  </si>
  <si>
    <t>・民間事業者等を主体とした都市住民と地域ニーズのマッチング支援等の取組に関するモデル事業を実施する。
・地方公共団体、民間事業者等を会員とするプラットフォームを運営し、全国フォーラムや研修会等の開催により先進事例の横展開を図るとともに、会員間での情報共有やネットワーク化を促進する。</t>
    <rPh sb="80" eb="82">
      <t>ウンエイ</t>
    </rPh>
    <rPh sb="92" eb="94">
      <t>ケンシュウ</t>
    </rPh>
    <rPh sb="94" eb="95">
      <t>カイ</t>
    </rPh>
    <rPh sb="95" eb="96">
      <t>トウ</t>
    </rPh>
    <rPh sb="97" eb="99">
      <t>カイサイ</t>
    </rPh>
    <rPh sb="118" eb="120">
      <t>カイイン</t>
    </rPh>
    <rPh sb="120" eb="121">
      <t>カン</t>
    </rPh>
    <rPh sb="123" eb="125">
      <t>ジョウホウ</t>
    </rPh>
    <rPh sb="125" eb="127">
      <t>キョウユウ</t>
    </rPh>
    <rPh sb="134" eb="135">
      <t>カ</t>
    </rPh>
    <rPh sb="136" eb="138">
      <t>ソクシン</t>
    </rPh>
    <phoneticPr fontId="8"/>
  </si>
  <si>
    <t>地方創生支援事業費補助金</t>
    <rPh sb="4" eb="6">
      <t>シエン</t>
    </rPh>
    <rPh sb="6" eb="9">
      <t>ジギョウヒ</t>
    </rPh>
    <rPh sb="9" eb="12">
      <t>ホジョキン</t>
    </rPh>
    <phoneticPr fontId="7"/>
  </si>
  <si>
    <t>・都市住民等と地域との中間支援に取り組む民間事業者等を補助する。
・地方公共団体、民間事業者等を会員とするプラットフォームを設立し、全国フォーラム、研修会等の開催等を通じ、先進事例の横展開を図る。</t>
    <phoneticPr fontId="7"/>
  </si>
  <si>
    <r>
      <t>関係人口の創出・拡大を図るための全国フォーラム・研修会へ</t>
    </r>
    <r>
      <rPr>
        <sz val="11"/>
        <rFont val="ＭＳ Ｐゴシック"/>
        <family val="3"/>
        <charset val="128"/>
      </rPr>
      <t>の参加人数の増加</t>
    </r>
    <rPh sb="29" eb="31">
      <t>サンカ</t>
    </rPh>
    <rPh sb="31" eb="33">
      <t>ニンズウ</t>
    </rPh>
    <rPh sb="34" eb="36">
      <t>ゾウカ</t>
    </rPh>
    <phoneticPr fontId="7"/>
  </si>
  <si>
    <t>関係人口の創出・拡大を図るための全国フォーラム・研修会の参加人数</t>
    <phoneticPr fontId="7"/>
  </si>
  <si>
    <t>人</t>
  </si>
  <si>
    <t>事業実施に係る経費／全国フォーラム・研修会の参加人数</t>
    <phoneticPr fontId="7"/>
  </si>
  <si>
    <t>百万円</t>
  </si>
  <si>
    <t>百万円/人</t>
    <phoneticPr fontId="7"/>
  </si>
  <si>
    <t>100/619</t>
  </si>
  <si>
    <t>155/455</t>
    <phoneticPr fontId="7"/>
  </si>
  <si>
    <t>199/665</t>
    <phoneticPr fontId="7"/>
  </si>
  <si>
    <t>全国官民連携プラットフォーム登録会員数の増加</t>
    <phoneticPr fontId="7"/>
  </si>
  <si>
    <t>全国官民連携プラットフォーム登録会員数（民間団体等）</t>
    <rPh sb="0" eb="2">
      <t>ゼンコク</t>
    </rPh>
    <rPh sb="2" eb="4">
      <t>カンミン</t>
    </rPh>
    <rPh sb="4" eb="6">
      <t>レンケイ</t>
    </rPh>
    <rPh sb="14" eb="16">
      <t>トウロク</t>
    </rPh>
    <rPh sb="16" eb="18">
      <t>カイイン</t>
    </rPh>
    <rPh sb="18" eb="19">
      <t>スウ</t>
    </rPh>
    <rPh sb="20" eb="22">
      <t>ミンカン</t>
    </rPh>
    <rPh sb="22" eb="24">
      <t>ダンタイ</t>
    </rPh>
    <rPh sb="24" eb="25">
      <t>トウ</t>
    </rPh>
    <phoneticPr fontId="7"/>
  </si>
  <si>
    <t>人</t>
    <phoneticPr fontId="7"/>
  </si>
  <si>
    <t>事業実施に係る経費／全国官民連携プラットフォーム登録会員数（民間団体等）</t>
    <phoneticPr fontId="7"/>
  </si>
  <si>
    <t>百万円</t>
    <rPh sb="0" eb="1">
      <t>ヒャク</t>
    </rPh>
    <rPh sb="1" eb="3">
      <t>マンエン</t>
    </rPh>
    <phoneticPr fontId="7"/>
  </si>
  <si>
    <t>百万円／人</t>
    <rPh sb="0" eb="1">
      <t>ヒャク</t>
    </rPh>
    <rPh sb="1" eb="3">
      <t>マンエン</t>
    </rPh>
    <rPh sb="4" eb="5">
      <t>ヒト</t>
    </rPh>
    <phoneticPr fontId="7"/>
  </si>
  <si>
    <t>100/428</t>
    <phoneticPr fontId="7"/>
  </si>
  <si>
    <t>155/464</t>
    <phoneticPr fontId="7"/>
  </si>
  <si>
    <t>199/570</t>
    <phoneticPr fontId="7"/>
  </si>
  <si>
    <t>地方公共団体における関係人口の創出拡大に向けた取組を実施する自治体数の増加</t>
  </si>
  <si>
    <t>地方公共団体における関係人口の創出拡大に向けた取組を実施する自治体数</t>
  </si>
  <si>
    <t>団体</t>
    <phoneticPr fontId="7"/>
  </si>
  <si>
    <t>R2年度実績の根拠：「令和３年度　関係人口の創出・拡大に向けた取組状況調査（内閣官房実施調査）」
※R3年度の実績については、R４年度に調査する。</t>
    <phoneticPr fontId="7"/>
  </si>
  <si>
    <t>５．地方創生</t>
    <rPh sb="2" eb="4">
      <t>チホウ</t>
    </rPh>
    <rPh sb="4" eb="6">
      <t>ソウセイ</t>
    </rPh>
    <phoneticPr fontId="7"/>
  </si>
  <si>
    <t>５．地方創生に関する施策の推進</t>
    <rPh sb="2" eb="4">
      <t>チホウ</t>
    </rPh>
    <rPh sb="4" eb="6">
      <t>ソウセイ</t>
    </rPh>
    <rPh sb="7" eb="8">
      <t>カン</t>
    </rPh>
    <rPh sb="10" eb="12">
      <t>シサク</t>
    </rPh>
    <rPh sb="13" eb="15">
      <t>スイシン</t>
    </rPh>
    <phoneticPr fontId="7"/>
  </si>
  <si>
    <t>https://www8.cao.go.jp/hyouka/r2hyouka/r2jigo/r2jigo-3.pdf</t>
    <phoneticPr fontId="7"/>
  </si>
  <si>
    <t>1ページ目</t>
    <rPh sb="4" eb="5">
      <t>メ</t>
    </rPh>
    <phoneticPr fontId="7"/>
  </si>
  <si>
    <t>関係人口は、地域課題の解決や地方移住の裾野拡大に資するものとして「第２期まち・ひと・しごと創生総合戦略」に位置づけられており、関係人口の創出・拡大を目的とした本事業は、社会のニーズを反映している。</t>
    <rPh sb="14" eb="16">
      <t>チホウ</t>
    </rPh>
    <rPh sb="16" eb="18">
      <t>イジュウ</t>
    </rPh>
    <rPh sb="19" eb="21">
      <t>スソノ</t>
    </rPh>
    <rPh sb="21" eb="23">
      <t>カクダイ</t>
    </rPh>
    <rPh sb="24" eb="25">
      <t>シ</t>
    </rPh>
    <rPh sb="74" eb="76">
      <t>モクテキ</t>
    </rPh>
    <rPh sb="79" eb="80">
      <t>ホン</t>
    </rPh>
    <rPh sb="80" eb="82">
      <t>ジギョウ</t>
    </rPh>
    <rPh sb="84" eb="86">
      <t>シャカイ</t>
    </rPh>
    <rPh sb="91" eb="93">
      <t>ハンエイ</t>
    </rPh>
    <phoneticPr fontId="7"/>
  </si>
  <si>
    <t>本事業は、官民連携のプラットフォームの運営や広域的に関係人口の創出に取り組む民間事業者を支援するものであり、自治体等へ委任できる内容にあたらない。</t>
    <rPh sb="19" eb="21">
      <t>ウンエイ</t>
    </rPh>
    <rPh sb="38" eb="40">
      <t>ミンカン</t>
    </rPh>
    <rPh sb="40" eb="43">
      <t>ジギョウシャ</t>
    </rPh>
    <phoneticPr fontId="7"/>
  </si>
  <si>
    <t>関係人口は「第２期まち・ひと・しごと創生総合戦略」の新たな視点として位置づけられており、地方への新しい人の流れを作ることにより、地方移住の裾野の拡大や、地域課題の解決に資する関係人口の創出・拡大の取組は政策体系の中で優先度の高い事業である。</t>
    <phoneticPr fontId="7"/>
  </si>
  <si>
    <t>有</t>
  </si>
  <si>
    <t>無</t>
  </si>
  <si>
    <t>提案型モデル事業（企画競争、補助金等交付）では、価格の妥当性の検証に努め、随意契約審査委員会において契約内容などの事前審査を行うなど、適正性を確保している。
官民連携プラットフォーム運営等では、一般競争入札（総合評価）を実施することで、競争性を確保し広く公募を行ったが、１者応募であった。</t>
    <rPh sb="14" eb="17">
      <t>ホジョキン</t>
    </rPh>
    <rPh sb="17" eb="18">
      <t>トウ</t>
    </rPh>
    <rPh sb="18" eb="20">
      <t>コウフ</t>
    </rPh>
    <rPh sb="91" eb="93">
      <t>ウンエイ</t>
    </rPh>
    <phoneticPr fontId="7"/>
  </si>
  <si>
    <t>提案型モデル事業（補助金等交付）では、公募のうえ、外部委員による公平な審査を経て申請事業を選定しており、自己負担を考慮したうえで、補助金を交付している。</t>
    <rPh sb="9" eb="12">
      <t>ホジョキン</t>
    </rPh>
    <rPh sb="12" eb="13">
      <t>トウ</t>
    </rPh>
    <rPh sb="13" eb="15">
      <t>コウフ</t>
    </rPh>
    <phoneticPr fontId="7"/>
  </si>
  <si>
    <t>提案型モデル事業（企画競争、補助金等交付）では、提案内容及び金額を精査した上で、随意契約を行っていることから、妥当である。
また、官民連携プラットフォーム運営等では、原則として一般競争入札（総合評価）により調達しており、価格面での競争性を確保することにより経費の効率化に努めていることから、妥当である。</t>
    <rPh sb="14" eb="17">
      <t>ホジョキン</t>
    </rPh>
    <rPh sb="17" eb="18">
      <t>トウ</t>
    </rPh>
    <rPh sb="18" eb="20">
      <t>コウフ</t>
    </rPh>
    <phoneticPr fontId="7"/>
  </si>
  <si>
    <t>‐</t>
  </si>
  <si>
    <t>‐</t>
    <phoneticPr fontId="7"/>
  </si>
  <si>
    <t>企画提案・補助金公募の受付時には、事業経費の費目・使途の内容について確認するとともに、事業目的に即した真に必要なものに限定している。</t>
    <rPh sb="5" eb="8">
      <t>ホジョキン</t>
    </rPh>
    <rPh sb="8" eb="10">
      <t>コウボ</t>
    </rPh>
    <phoneticPr fontId="7"/>
  </si>
  <si>
    <t>デジタルやグリーン分野に着目し、関係人口の創出・拡大に取り組む中間支援組織を募集・選定し、執行管理を行う民間事業者を支援するもの。補助事業者を選定するにあたり、外部有識者から、中間支援組織等の事業検討や事業実施地域との調整を行うためには、十分な期間が必要との意見があったことを踏まえ、計画を見直し、令和４年度に繰越しを行ったもの。</t>
    <rPh sb="31" eb="33">
      <t>チュウカン</t>
    </rPh>
    <rPh sb="33" eb="35">
      <t>シエン</t>
    </rPh>
    <rPh sb="35" eb="37">
      <t>ソシキ</t>
    </rPh>
    <rPh sb="38" eb="40">
      <t>ボシュウ</t>
    </rPh>
    <rPh sb="41" eb="43">
      <t>センテイ</t>
    </rPh>
    <rPh sb="45" eb="47">
      <t>シッコウ</t>
    </rPh>
    <rPh sb="47" eb="49">
      <t>カンリ</t>
    </rPh>
    <rPh sb="50" eb="51">
      <t>オコナ</t>
    </rPh>
    <rPh sb="52" eb="54">
      <t>ミンカン</t>
    </rPh>
    <rPh sb="54" eb="57">
      <t>ジギョウシャ</t>
    </rPh>
    <rPh sb="58" eb="60">
      <t>シエン</t>
    </rPh>
    <rPh sb="112" eb="113">
      <t>オコナ</t>
    </rPh>
    <rPh sb="122" eb="124">
      <t>キカン</t>
    </rPh>
    <phoneticPr fontId="7"/>
  </si>
  <si>
    <t>入札時の仕様書や補助事業の公募要領の作成に当たっては、真に必要なものに限り、多くの事業者が入札に参加できるような業務とする等により、競争性の確保やコストの低減に努めている。</t>
    <rPh sb="8" eb="10">
      <t>ホジョ</t>
    </rPh>
    <rPh sb="10" eb="12">
      <t>ジギョウ</t>
    </rPh>
    <rPh sb="13" eb="15">
      <t>コウボ</t>
    </rPh>
    <rPh sb="15" eb="17">
      <t>ヨウリョウ</t>
    </rPh>
    <rPh sb="18" eb="20">
      <t>サクセイ</t>
    </rPh>
    <phoneticPr fontId="7"/>
  </si>
  <si>
    <t>最終目標には達していないものの、89％達成している。</t>
    <rPh sb="0" eb="2">
      <t>サイシュウ</t>
    </rPh>
    <rPh sb="2" eb="4">
      <t>モクヒョウ</t>
    </rPh>
    <rPh sb="6" eb="7">
      <t>タッ</t>
    </rPh>
    <rPh sb="19" eb="21">
      <t>タッセイ</t>
    </rPh>
    <phoneticPr fontId="7"/>
  </si>
  <si>
    <t>△</t>
  </si>
  <si>
    <t>提案型モデル事業で実施された先駆的な取組については、成果報告会の開催を通じて、広く情報を発信した。プラットフォームでは、会員数や全国フォーラムの参加人数が計画を下回ったものの、地方公共団体と民間事業者の双方の視点に立った全国フォーラムのテーマを設定するなど効果的に情報発信できるような企画・運営をおこなった。</t>
    <rPh sb="9" eb="11">
      <t>ジッシ</t>
    </rPh>
    <rPh sb="14" eb="17">
      <t>センクテキ</t>
    </rPh>
    <rPh sb="18" eb="20">
      <t>トリクミ</t>
    </rPh>
    <rPh sb="26" eb="28">
      <t>セイカ</t>
    </rPh>
    <rPh sb="28" eb="30">
      <t>ホウコク</t>
    </rPh>
    <rPh sb="30" eb="31">
      <t>カイ</t>
    </rPh>
    <rPh sb="32" eb="34">
      <t>カイサイ</t>
    </rPh>
    <rPh sb="35" eb="36">
      <t>ツウ</t>
    </rPh>
    <rPh sb="39" eb="40">
      <t>ヒロ</t>
    </rPh>
    <rPh sb="41" eb="43">
      <t>ジョウホウ</t>
    </rPh>
    <rPh sb="44" eb="46">
      <t>ハッシン</t>
    </rPh>
    <rPh sb="80" eb="81">
      <t>シタ</t>
    </rPh>
    <rPh sb="88" eb="90">
      <t>チホウ</t>
    </rPh>
    <rPh sb="90" eb="92">
      <t>コウキョウ</t>
    </rPh>
    <rPh sb="92" eb="94">
      <t>ダンタイ</t>
    </rPh>
    <rPh sb="95" eb="97">
      <t>ミンカン</t>
    </rPh>
    <rPh sb="97" eb="100">
      <t>ジギョウシャ</t>
    </rPh>
    <rPh sb="101" eb="103">
      <t>ソウホウ</t>
    </rPh>
    <rPh sb="104" eb="106">
      <t>シテン</t>
    </rPh>
    <rPh sb="107" eb="108">
      <t>タ</t>
    </rPh>
    <rPh sb="110" eb="112">
      <t>ゼンコク</t>
    </rPh>
    <rPh sb="122" eb="124">
      <t>セッテイ</t>
    </rPh>
    <rPh sb="128" eb="131">
      <t>コウカテキ</t>
    </rPh>
    <rPh sb="132" eb="134">
      <t>ジョウホウ</t>
    </rPh>
    <rPh sb="134" eb="136">
      <t>ハッシン</t>
    </rPh>
    <rPh sb="142" eb="144">
      <t>キカク</t>
    </rPh>
    <rPh sb="145" eb="147">
      <t>ウンエイ</t>
    </rPh>
    <phoneticPr fontId="7"/>
  </si>
  <si>
    <t>関係人口の創出・拡大に取り組む民間事業者や地方公共団体等と共有され、ネットワーク化に繋がっている。</t>
    <phoneticPr fontId="7"/>
  </si>
  <si>
    <t>内閣府</t>
  </si>
  <si>
    <t>府</t>
  </si>
  <si>
    <t>補助金</t>
    <rPh sb="0" eb="3">
      <t>ホジョキン</t>
    </rPh>
    <phoneticPr fontId="7"/>
  </si>
  <si>
    <t>関係人口創出・拡大のための対流促進事業</t>
    <rPh sb="0" eb="2">
      <t>カンケイ</t>
    </rPh>
    <rPh sb="2" eb="4">
      <t>ジンコウ</t>
    </rPh>
    <rPh sb="4" eb="6">
      <t>ソウシュツ</t>
    </rPh>
    <rPh sb="7" eb="9">
      <t>カクダイ</t>
    </rPh>
    <rPh sb="13" eb="15">
      <t>タイリュウ</t>
    </rPh>
    <rPh sb="15" eb="17">
      <t>ソクシン</t>
    </rPh>
    <rPh sb="17" eb="19">
      <t>ジギョウ</t>
    </rPh>
    <phoneticPr fontId="7"/>
  </si>
  <si>
    <t>委託費</t>
    <rPh sb="0" eb="2">
      <t>イタク</t>
    </rPh>
    <rPh sb="2" eb="3">
      <t>ヒ</t>
    </rPh>
    <phoneticPr fontId="7"/>
  </si>
  <si>
    <t>広報費用、記録動画制作費、地域コーディネート費等</t>
    <rPh sb="0" eb="2">
      <t>コウホウ</t>
    </rPh>
    <rPh sb="2" eb="4">
      <t>ヒヨウ</t>
    </rPh>
    <rPh sb="5" eb="7">
      <t>キロク</t>
    </rPh>
    <rPh sb="7" eb="9">
      <t>ドウガ</t>
    </rPh>
    <rPh sb="9" eb="11">
      <t>セイサク</t>
    </rPh>
    <rPh sb="11" eb="12">
      <t>ヒ</t>
    </rPh>
    <rPh sb="13" eb="15">
      <t>チイキ</t>
    </rPh>
    <rPh sb="22" eb="23">
      <t>ヒ</t>
    </rPh>
    <rPh sb="23" eb="24">
      <t>トウ</t>
    </rPh>
    <phoneticPr fontId="7"/>
  </si>
  <si>
    <t>関係人口創出・拡大官民連携全国協議会等を通じた中間支援組織等相互の連携・事業形成促進に関する調査・検討業務</t>
    <rPh sb="0" eb="2">
      <t>カンケイ</t>
    </rPh>
    <rPh sb="2" eb="4">
      <t>ジンコウ</t>
    </rPh>
    <rPh sb="4" eb="6">
      <t>ソウシュツ</t>
    </rPh>
    <rPh sb="7" eb="9">
      <t>カクダイ</t>
    </rPh>
    <rPh sb="9" eb="11">
      <t>カンミン</t>
    </rPh>
    <rPh sb="11" eb="13">
      <t>レンケイ</t>
    </rPh>
    <rPh sb="13" eb="15">
      <t>ゼンコク</t>
    </rPh>
    <rPh sb="15" eb="18">
      <t>キョウギカイ</t>
    </rPh>
    <rPh sb="18" eb="19">
      <t>トウ</t>
    </rPh>
    <rPh sb="20" eb="21">
      <t>ツウ</t>
    </rPh>
    <rPh sb="23" eb="25">
      <t>チュウカン</t>
    </rPh>
    <rPh sb="25" eb="27">
      <t>シエン</t>
    </rPh>
    <rPh sb="27" eb="29">
      <t>ソシキ</t>
    </rPh>
    <rPh sb="29" eb="30">
      <t>トウ</t>
    </rPh>
    <rPh sb="30" eb="32">
      <t>ソウゴ</t>
    </rPh>
    <rPh sb="33" eb="35">
      <t>レンケイ</t>
    </rPh>
    <rPh sb="36" eb="38">
      <t>ジギョウ</t>
    </rPh>
    <rPh sb="38" eb="40">
      <t>ケイセイ</t>
    </rPh>
    <rPh sb="40" eb="42">
      <t>ソクシン</t>
    </rPh>
    <rPh sb="43" eb="44">
      <t>カン</t>
    </rPh>
    <rPh sb="46" eb="48">
      <t>チョウサ</t>
    </rPh>
    <rPh sb="49" eb="51">
      <t>ケントウ</t>
    </rPh>
    <rPh sb="51" eb="53">
      <t>ギョウム</t>
    </rPh>
    <phoneticPr fontId="7"/>
  </si>
  <si>
    <t xml:space="preserve">A.特定非営利活動法人エティック </t>
    <phoneticPr fontId="7"/>
  </si>
  <si>
    <t>B.一般社団法人 熱意ある地方創生ベンチャー連合</t>
    <phoneticPr fontId="7"/>
  </si>
  <si>
    <t>C.株式会社価値総合研究所</t>
    <phoneticPr fontId="7"/>
  </si>
  <si>
    <t xml:space="preserve">特定非営利活動法人エティック </t>
  </si>
  <si>
    <t>提案型モデル事業（補助）</t>
    <rPh sb="0" eb="3">
      <t>テイアンガタ</t>
    </rPh>
    <rPh sb="6" eb="8">
      <t>ジギョウ</t>
    </rPh>
    <rPh sb="9" eb="11">
      <t>ホジョ</t>
    </rPh>
    <phoneticPr fontId="7"/>
  </si>
  <si>
    <t>補助金等交付</t>
  </si>
  <si>
    <t xml:space="preserve">株式会社日添 </t>
    <rPh sb="0" eb="2">
      <t>カブシキ</t>
    </rPh>
    <rPh sb="2" eb="4">
      <t>カイシャ</t>
    </rPh>
    <rPh sb="4" eb="5">
      <t>ヒ</t>
    </rPh>
    <rPh sb="5" eb="6">
      <t>テン</t>
    </rPh>
    <phoneticPr fontId="2"/>
  </si>
  <si>
    <t xml:space="preserve">株式会社トビムシ </t>
  </si>
  <si>
    <t>株式会社福山コンサルタント</t>
    <rPh sb="0" eb="2">
      <t>カブシキ</t>
    </rPh>
    <rPh sb="2" eb="4">
      <t>カイシャ</t>
    </rPh>
    <rPh sb="4" eb="6">
      <t>フクヤマ</t>
    </rPh>
    <phoneticPr fontId="2"/>
  </si>
  <si>
    <t xml:space="preserve">株式会社クラフトパートナーズ </t>
  </si>
  <si>
    <t>株式会社ポケットマルシェ</t>
    <phoneticPr fontId="7"/>
  </si>
  <si>
    <t>一般社団法人 熱意ある地方創生ベンチャー連合</t>
  </si>
  <si>
    <t>提案型モデル事業（委託）</t>
    <rPh sb="0" eb="3">
      <t>テイアンガタ</t>
    </rPh>
    <rPh sb="6" eb="8">
      <t>ジギョウ</t>
    </rPh>
    <rPh sb="9" eb="11">
      <t>イタク</t>
    </rPh>
    <phoneticPr fontId="7"/>
  </si>
  <si>
    <t>十勝シティデザイン株式会社</t>
  </si>
  <si>
    <t>一般社団法人 熱中学園</t>
  </si>
  <si>
    <t>株式会社ＪＴＢ</t>
  </si>
  <si>
    <t>特定非営利活動法人持続可能な環境共生林業を実現する自伐型林業推進協会</t>
  </si>
  <si>
    <t>株式会社シーズ総合政策研究所</t>
  </si>
  <si>
    <t>U-Bito JAPAN 株式会社</t>
  </si>
  <si>
    <t>公益社団法人 中越防災安全推進機構</t>
  </si>
  <si>
    <t>VUILD株式会社</t>
  </si>
  <si>
    <t>一般社団法人 つながる地域づくり研究所</t>
  </si>
  <si>
    <t>株式会社価値総合研究所</t>
    <phoneticPr fontId="7"/>
  </si>
  <si>
    <t>官民連携プラットフォーム運営等</t>
    <rPh sb="0" eb="2">
      <t>カンミン</t>
    </rPh>
    <rPh sb="2" eb="4">
      <t>レンケイ</t>
    </rPh>
    <rPh sb="12" eb="14">
      <t>ウンエイ</t>
    </rPh>
    <rPh sb="14" eb="15">
      <t>トウ</t>
    </rPh>
    <phoneticPr fontId="7"/>
  </si>
  <si>
    <t>予定価格が類推される恐れがあるため、落札率は記載していない。</t>
    <rPh sb="0" eb="2">
      <t>ヨテイ</t>
    </rPh>
    <rPh sb="2" eb="4">
      <t>カカク</t>
    </rPh>
    <rPh sb="5" eb="7">
      <t>ルイスイ</t>
    </rPh>
    <rPh sb="10" eb="11">
      <t>オソ</t>
    </rPh>
    <rPh sb="18" eb="20">
      <t>ラクサツ</t>
    </rPh>
    <rPh sb="20" eb="21">
      <t>リツ</t>
    </rPh>
    <rPh sb="22" eb="24">
      <t>キサイ</t>
    </rPh>
    <phoneticPr fontId="7"/>
  </si>
  <si>
    <t>-</t>
    <phoneticPr fontId="7"/>
  </si>
  <si>
    <t>-</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</si>
</sst>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quot;▲ &quot;#,##0"/>
    <numFmt numFmtId="178" formatCode="00"/>
    <numFmt numFmtId="179" formatCode="0000"/>
    <numFmt numFmtId="180" formatCode="0;&quot;▲ &quot;0"/>
    <numFmt numFmtId="181" formatCode="0000000000000"/>
    <numFmt numFmtId="182" formatCode="0_ "/>
  </numFmts>
  <fonts count="34"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sz val="10"/>
      <name val="ＭＳ ゴシック"/>
      <family val="3"/>
      <charset val="128"/>
    </font>
    <font>
      <b/>
      <sz val="20"/>
      <name val="ＭＳ Ｐゴシック"/>
      <family val="3"/>
      <charset val="128"/>
    </font>
    <font>
      <sz val="7"/>
      <name val="ＭＳ Ｐゴシック"/>
      <family val="3"/>
      <charset val="128"/>
    </font>
    <font>
      <sz val="11"/>
      <color theme="1"/>
      <name val="ＭＳ Ｐゴシック"/>
      <family val="3"/>
      <charset val="128"/>
    </font>
    <font>
      <sz val="9"/>
      <color theme="1"/>
      <name val="ＭＳ 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28">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style="hair">
        <color indexed="64"/>
      </left>
      <right/>
      <top style="hair">
        <color indexed="64"/>
      </top>
      <bottom style="hair">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left/>
      <right style="double">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style="thin">
        <color indexed="64"/>
      </left>
      <right/>
      <top/>
      <bottom/>
      <diagonal style="thin">
        <color indexed="64"/>
      </diagonal>
    </border>
    <border>
      <left style="thin">
        <color indexed="64"/>
      </left>
      <right style="double">
        <color indexed="64"/>
      </right>
      <top/>
      <bottom style="thin">
        <color indexed="64"/>
      </bottom>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Up="1">
      <left/>
      <right/>
      <top/>
      <bottom/>
      <diagonal style="thin">
        <color indexed="64"/>
      </diagonal>
    </border>
    <border diagonalUp="1">
      <left/>
      <right style="medium">
        <color indexed="64"/>
      </right>
      <top style="thin">
        <color indexed="64"/>
      </top>
      <bottom/>
      <diagonal style="thin">
        <color indexed="64"/>
      </diagonal>
    </border>
    <border diagonalUp="1">
      <left/>
      <right style="medium">
        <color indexed="64"/>
      </right>
      <top/>
      <bottom/>
      <diagonal style="thin">
        <color indexed="64"/>
      </diagonal>
    </border>
    <border diagonalUp="1">
      <left/>
      <right style="medium">
        <color indexed="64"/>
      </right>
      <top/>
      <bottom style="thin">
        <color indexed="64"/>
      </bottom>
      <diagonal style="thin">
        <color indexed="64"/>
      </diagonal>
    </border>
  </borders>
  <cellStyleXfs count="8">
    <xf numFmtId="0" fontId="0" fillId="0" borderId="0">
      <alignment vertical="center"/>
    </xf>
    <xf numFmtId="0" fontId="6" fillId="0" borderId="0">
      <alignment vertical="center"/>
    </xf>
    <xf numFmtId="0" fontId="6" fillId="0" borderId="0">
      <alignment vertical="center"/>
    </xf>
    <xf numFmtId="0" fontId="6" fillId="0" borderId="0">
      <alignment vertical="center"/>
    </xf>
    <xf numFmtId="0" fontId="5" fillId="0" borderId="0">
      <alignment vertical="center"/>
    </xf>
    <xf numFmtId="0" fontId="4" fillId="0" borderId="0">
      <alignment vertical="center"/>
    </xf>
    <xf numFmtId="0" fontId="3" fillId="0" borderId="0">
      <alignment vertical="center"/>
    </xf>
    <xf numFmtId="0" fontId="1" fillId="0" borderId="0">
      <alignment vertical="center"/>
    </xf>
  </cellStyleXfs>
  <cellXfs count="639">
    <xf numFmtId="0" fontId="0" fillId="0" borderId="0" xfId="0">
      <alignment vertical="center"/>
    </xf>
    <xf numFmtId="0" fontId="19" fillId="0" borderId="0" xfId="0" applyFont="1">
      <alignment vertical="center"/>
    </xf>
    <xf numFmtId="0" fontId="20" fillId="0" borderId="0" xfId="0" applyFont="1">
      <alignment vertical="center"/>
    </xf>
    <xf numFmtId="0" fontId="13" fillId="0" borderId="0" xfId="0" applyFont="1" applyBorder="1" applyAlignment="1">
      <alignment horizontal="center" vertical="center" wrapText="1"/>
    </xf>
    <xf numFmtId="0" fontId="15" fillId="0" borderId="0" xfId="0" applyFont="1" applyFill="1" applyBorder="1" applyAlignment="1">
      <alignment horizontal="center" vertical="center" wrapText="1"/>
    </xf>
    <xf numFmtId="0" fontId="15" fillId="2" borderId="4" xfId="0" applyFont="1" applyFill="1" applyBorder="1" applyAlignment="1">
      <alignment horizontal="center" vertical="center" textRotation="255" wrapText="1"/>
    </xf>
    <xf numFmtId="0" fontId="15" fillId="2" borderId="5" xfId="0" applyFont="1" applyFill="1" applyBorder="1" applyAlignment="1">
      <alignment horizontal="center" vertical="center" textRotation="255" wrapText="1"/>
    </xf>
    <xf numFmtId="0" fontId="5" fillId="0" borderId="0" xfId="0" applyFont="1" applyBorder="1" applyAlignment="1">
      <alignment horizontal="center" vertical="center"/>
    </xf>
    <xf numFmtId="176" fontId="5" fillId="0" borderId="0" xfId="0" applyNumberFormat="1" applyFont="1" applyBorder="1" applyAlignment="1">
      <alignment horizontal="right" vertical="center"/>
    </xf>
    <xf numFmtId="0" fontId="5" fillId="0" borderId="0" xfId="0" applyFont="1">
      <alignment vertical="center"/>
    </xf>
    <xf numFmtId="0" fontId="0" fillId="0" borderId="0" xfId="0" applyBorder="1">
      <alignment vertical="center"/>
    </xf>
    <xf numFmtId="0" fontId="8" fillId="0" borderId="0" xfId="0" applyFont="1" applyBorder="1" applyAlignment="1">
      <alignment vertical="center"/>
    </xf>
    <xf numFmtId="0" fontId="24" fillId="0" borderId="11" xfId="0" applyFont="1" applyBorder="1">
      <alignment vertical="center"/>
    </xf>
    <xf numFmtId="0" fontId="24" fillId="0" borderId="0" xfId="0" applyFont="1">
      <alignment vertical="center"/>
    </xf>
    <xf numFmtId="0" fontId="27" fillId="0" borderId="11" xfId="0" applyFont="1" applyBorder="1" applyAlignment="1">
      <alignment horizontal="justify" vertical="center" wrapText="1"/>
    </xf>
    <xf numFmtId="0" fontId="25" fillId="0" borderId="11" xfId="0" applyFont="1" applyBorder="1" applyAlignment="1" applyProtection="1">
      <alignment horizontal="center" vertical="center"/>
      <protection locked="0"/>
    </xf>
    <xf numFmtId="0" fontId="0" fillId="0" borderId="0" xfId="0" applyAlignment="1">
      <alignment horizontal="center" vertical="center"/>
    </xf>
    <xf numFmtId="0" fontId="24" fillId="0" borderId="11" xfId="0" applyFont="1" applyBorder="1" applyAlignment="1" applyProtection="1">
      <alignment horizontal="center" vertical="center"/>
      <protection locked="0"/>
    </xf>
    <xf numFmtId="0" fontId="24" fillId="0" borderId="11" xfId="4" applyFont="1" applyBorder="1" applyAlignment="1">
      <alignment vertical="center" wrapText="1"/>
    </xf>
    <xf numFmtId="0" fontId="24" fillId="0" borderId="0" xfId="0" applyFont="1" applyAlignment="1">
      <alignment horizontal="center" vertical="center"/>
    </xf>
    <xf numFmtId="0" fontId="24" fillId="0" borderId="0" xfId="0" applyFont="1" applyBorder="1">
      <alignment vertical="center"/>
    </xf>
    <xf numFmtId="0" fontId="9" fillId="0" borderId="9" xfId="0" applyFont="1" applyFill="1" applyBorder="1" applyAlignment="1">
      <alignment vertical="center"/>
    </xf>
    <xf numFmtId="0" fontId="9" fillId="0" borderId="10" xfId="0" applyFont="1" applyFill="1" applyBorder="1" applyAlignment="1">
      <alignment vertical="center"/>
    </xf>
    <xf numFmtId="0" fontId="25" fillId="7" borderId="11" xfId="0" applyFont="1" applyFill="1" applyBorder="1" applyAlignment="1">
      <alignment horizontal="center" vertical="center"/>
    </xf>
    <xf numFmtId="0" fontId="24" fillId="7" borderId="11" xfId="0" applyFont="1" applyFill="1" applyBorder="1" applyAlignment="1">
      <alignment horizontal="center" vertical="center"/>
    </xf>
    <xf numFmtId="0" fontId="27" fillId="7" borderId="11" xfId="0" applyFont="1" applyFill="1" applyBorder="1" applyAlignment="1">
      <alignment horizontal="center" vertical="center" wrapText="1"/>
    </xf>
    <xf numFmtId="0" fontId="0" fillId="3" borderId="0" xfId="0" applyFill="1">
      <alignment vertical="center"/>
    </xf>
    <xf numFmtId="0" fontId="24" fillId="3" borderId="11" xfId="0" applyFont="1" applyFill="1" applyBorder="1">
      <alignment vertical="center"/>
    </xf>
    <xf numFmtId="0" fontId="24" fillId="3" borderId="0" xfId="0" applyFont="1" applyFill="1">
      <alignment vertical="center"/>
    </xf>
    <xf numFmtId="0" fontId="7" fillId="3" borderId="0" xfId="0" applyFont="1" applyFill="1" applyBorder="1">
      <alignment vertical="center"/>
    </xf>
    <xf numFmtId="0" fontId="7" fillId="3" borderId="11" xfId="0" applyFont="1" applyFill="1" applyBorder="1">
      <alignment vertical="center"/>
    </xf>
    <xf numFmtId="0" fontId="7" fillId="3" borderId="0" xfId="0" applyFont="1" applyFill="1">
      <alignment vertical="center"/>
    </xf>
    <xf numFmtId="0" fontId="28" fillId="3" borderId="11" xfId="0" applyFont="1" applyFill="1" applyBorder="1">
      <alignment vertical="center"/>
    </xf>
    <xf numFmtId="0" fontId="13" fillId="0" borderId="1" xfId="1" applyFont="1" applyFill="1" applyBorder="1" applyAlignment="1" applyProtection="1">
      <alignment vertical="top"/>
      <protection locked="0"/>
    </xf>
    <xf numFmtId="0" fontId="13" fillId="0" borderId="0" xfId="1" applyFont="1" applyFill="1" applyBorder="1" applyAlignment="1" applyProtection="1">
      <alignment vertical="top"/>
      <protection locked="0"/>
    </xf>
    <xf numFmtId="0" fontId="13" fillId="0" borderId="2" xfId="1" applyFont="1" applyFill="1" applyBorder="1" applyAlignment="1" applyProtection="1">
      <alignment vertical="top"/>
      <protection locked="0"/>
    </xf>
    <xf numFmtId="0" fontId="13" fillId="0" borderId="6" xfId="1" applyFont="1" applyFill="1" applyBorder="1" applyAlignment="1" applyProtection="1">
      <alignment vertical="top"/>
      <protection locked="0"/>
    </xf>
    <xf numFmtId="0" fontId="13" fillId="0" borderId="7" xfId="1" applyFont="1" applyFill="1" applyBorder="1" applyAlignment="1" applyProtection="1">
      <alignment vertical="top"/>
      <protection locked="0"/>
    </xf>
    <xf numFmtId="0" fontId="13" fillId="0" borderId="8" xfId="1" applyFont="1" applyFill="1" applyBorder="1" applyAlignment="1" applyProtection="1">
      <alignment vertical="top"/>
      <protection locked="0"/>
    </xf>
    <xf numFmtId="0" fontId="0" fillId="0" borderId="0" xfId="0" applyFont="1" applyProtection="1">
      <alignment vertical="center"/>
      <protection locked="0"/>
    </xf>
    <xf numFmtId="0" fontId="0" fillId="3" borderId="11" xfId="0" applyFill="1" applyBorder="1">
      <alignment vertical="center"/>
    </xf>
    <xf numFmtId="0" fontId="0" fillId="3" borderId="11" xfId="0" applyFill="1" applyBorder="1" applyAlignment="1">
      <alignment vertical="center" wrapText="1"/>
    </xf>
    <xf numFmtId="0" fontId="0" fillId="0" borderId="0" xfId="0" applyFont="1">
      <alignment vertical="center"/>
    </xf>
    <xf numFmtId="0" fontId="5" fillId="0" borderId="0" xfId="0" applyFont="1" applyAlignment="1">
      <alignment vertical="center" wrapText="1"/>
    </xf>
    <xf numFmtId="0" fontId="5" fillId="5" borderId="0" xfId="0" applyFont="1" applyFill="1" applyAlignment="1">
      <alignment vertical="center" wrapText="1"/>
    </xf>
    <xf numFmtId="0" fontId="5" fillId="5" borderId="0" xfId="0" applyFont="1" applyFill="1" applyAlignment="1">
      <alignment horizontal="left" vertical="center" wrapText="1"/>
    </xf>
    <xf numFmtId="0" fontId="5" fillId="5" borderId="0" xfId="0" applyFont="1" applyFill="1" applyAlignment="1">
      <alignment horizontal="center" vertical="center" wrapText="1"/>
    </xf>
    <xf numFmtId="0" fontId="0" fillId="0" borderId="0" xfId="0" applyFont="1" applyAlignment="1" applyProtection="1">
      <alignment vertical="center" wrapText="1"/>
      <protection locked="0"/>
    </xf>
    <xf numFmtId="0" fontId="5" fillId="0" borderId="0" xfId="0" applyFont="1" applyAlignment="1">
      <alignment horizontal="left" vertical="center" wrapText="1"/>
    </xf>
    <xf numFmtId="0" fontId="5" fillId="0" borderId="0" xfId="0" applyFont="1" applyAlignment="1">
      <alignment horizontal="center" vertical="center" wrapText="1"/>
    </xf>
    <xf numFmtId="0" fontId="0" fillId="0" borderId="0" xfId="0" applyAlignment="1">
      <alignment vertical="center" wrapText="1"/>
    </xf>
    <xf numFmtId="0" fontId="0" fillId="0" borderId="0" xfId="0" applyAlignment="1">
      <alignment horizontal="left" vertical="center" wrapText="1"/>
    </xf>
    <xf numFmtId="0" fontId="0" fillId="0" borderId="0" xfId="0" applyAlignment="1">
      <alignment horizontal="center" vertical="center" wrapText="1"/>
    </xf>
    <xf numFmtId="0" fontId="7" fillId="3" borderId="41" xfId="0" applyFont="1" applyFill="1" applyBorder="1">
      <alignment vertical="center"/>
    </xf>
    <xf numFmtId="0" fontId="0" fillId="3" borderId="41" xfId="0" applyFill="1" applyBorder="1">
      <alignment vertical="center"/>
    </xf>
    <xf numFmtId="0" fontId="0" fillId="3" borderId="0" xfId="0" applyFill="1" applyBorder="1">
      <alignment vertical="center"/>
    </xf>
    <xf numFmtId="0" fontId="13" fillId="0" borderId="1" xfId="1" applyFont="1" applyFill="1" applyBorder="1" applyAlignment="1" applyProtection="1">
      <alignment vertical="top"/>
    </xf>
    <xf numFmtId="0" fontId="0" fillId="0" borderId="0" xfId="0" applyFont="1" applyFill="1">
      <alignment vertical="center"/>
    </xf>
    <xf numFmtId="0" fontId="0" fillId="3" borderId="59" xfId="0" applyFill="1" applyBorder="1">
      <alignment vertical="center"/>
    </xf>
    <xf numFmtId="0" fontId="25" fillId="0" borderId="0" xfId="0" applyFont="1" applyBorder="1" applyAlignment="1" applyProtection="1">
      <alignment horizontal="center" vertical="center"/>
      <protection locked="0"/>
    </xf>
    <xf numFmtId="0" fontId="24" fillId="0" borderId="0" xfId="0" applyFont="1" applyFill="1" applyBorder="1">
      <alignment vertical="center"/>
    </xf>
    <xf numFmtId="0" fontId="27" fillId="0" borderId="11" xfId="0" applyFont="1" applyFill="1" applyBorder="1" applyAlignment="1">
      <alignment horizontal="justify" vertical="center" wrapText="1"/>
    </xf>
    <xf numFmtId="0" fontId="0" fillId="0" borderId="0" xfId="0" applyAlignment="1">
      <alignment horizontal="right" vertical="center"/>
    </xf>
    <xf numFmtId="0" fontId="7" fillId="3" borderId="26" xfId="0" applyFont="1" applyFill="1" applyBorder="1">
      <alignment vertical="center"/>
    </xf>
    <xf numFmtId="0" fontId="7" fillId="3" borderId="26" xfId="0" applyFont="1" applyFill="1" applyBorder="1" applyAlignment="1">
      <alignment vertical="center" wrapText="1"/>
    </xf>
    <xf numFmtId="0" fontId="30" fillId="0" borderId="0" xfId="0" applyFont="1" applyFill="1">
      <alignment vertical="center"/>
    </xf>
    <xf numFmtId="0" fontId="22" fillId="5" borderId="0" xfId="0" applyFont="1" applyFill="1" applyBorder="1" applyAlignment="1" applyProtection="1">
      <alignment vertical="center" wrapText="1"/>
      <protection locked="0"/>
    </xf>
    <xf numFmtId="0" fontId="21" fillId="0" borderId="0" xfId="0" applyFont="1" applyFill="1" applyAlignment="1">
      <alignment horizontal="center" vertical="center"/>
    </xf>
    <xf numFmtId="0" fontId="21" fillId="0" borderId="0" xfId="0" applyFont="1" applyFill="1" applyBorder="1" applyAlignment="1" applyProtection="1">
      <alignment horizontal="center" vertical="center"/>
    </xf>
    <xf numFmtId="0" fontId="24" fillId="0" borderId="25" xfId="0" applyFont="1" applyFill="1" applyBorder="1" applyAlignment="1" applyProtection="1">
      <alignment horizontal="center" vertical="center" wrapText="1"/>
    </xf>
    <xf numFmtId="0" fontId="7" fillId="3" borderId="11" xfId="0" applyFont="1" applyFill="1" applyBorder="1" applyAlignment="1">
      <alignment horizontal="left" vertical="center"/>
    </xf>
    <xf numFmtId="178" fontId="24" fillId="0" borderId="34" xfId="0" applyNumberFormat="1" applyFont="1" applyFill="1" applyBorder="1" applyAlignment="1" applyProtection="1">
      <alignment horizontal="center" vertical="center" wrapText="1"/>
      <protection locked="0"/>
    </xf>
    <xf numFmtId="0" fontId="27" fillId="0" borderId="0" xfId="0" applyFont="1" applyFill="1" applyBorder="1" applyAlignment="1">
      <alignment horizontal="justify" vertical="center" wrapText="1"/>
    </xf>
    <xf numFmtId="49" fontId="0" fillId="5" borderId="11" xfId="0" applyNumberFormat="1" applyFont="1" applyFill="1" applyBorder="1" applyAlignment="1" applyProtection="1">
      <alignment horizontal="center" vertical="center" wrapText="1" shrinkToFit="1"/>
      <protection locked="0"/>
    </xf>
    <xf numFmtId="49" fontId="0" fillId="5" borderId="11" xfId="0" applyNumberFormat="1" applyFont="1" applyFill="1" applyBorder="1" applyAlignment="1" applyProtection="1">
      <alignment horizontal="center" vertical="center" shrinkToFit="1"/>
      <protection locked="0"/>
    </xf>
    <xf numFmtId="177" fontId="0" fillId="0" borderId="24" xfId="0" applyNumberFormat="1" applyFont="1" applyFill="1" applyBorder="1" applyAlignment="1" applyProtection="1">
      <alignment horizontal="right" vertical="center" wrapText="1"/>
      <protection locked="0"/>
    </xf>
    <xf numFmtId="177" fontId="0" fillId="0" borderId="25" xfId="0" applyNumberFormat="1" applyFont="1" applyFill="1" applyBorder="1" applyAlignment="1" applyProtection="1">
      <alignment horizontal="right" vertical="center" wrapText="1"/>
      <protection locked="0"/>
    </xf>
    <xf numFmtId="177" fontId="0" fillId="0" borderId="26" xfId="0" applyNumberFormat="1" applyFont="1" applyFill="1" applyBorder="1" applyAlignment="1" applyProtection="1">
      <alignment horizontal="right" vertical="center" wrapText="1"/>
      <protection locked="0"/>
    </xf>
    <xf numFmtId="0" fontId="0" fillId="5" borderId="11" xfId="0" applyFill="1" applyBorder="1" applyAlignment="1" applyProtection="1">
      <alignment horizontal="left" vertical="center" wrapText="1"/>
      <protection locked="0"/>
    </xf>
    <xf numFmtId="177" fontId="0" fillId="0" borderId="13" xfId="0" applyNumberFormat="1" applyFont="1" applyFill="1" applyBorder="1" applyAlignment="1" applyProtection="1">
      <alignment horizontal="center" vertical="center"/>
      <protection locked="0"/>
    </xf>
    <xf numFmtId="177" fontId="0" fillId="0" borderId="14" xfId="0" applyNumberFormat="1" applyFont="1" applyFill="1" applyBorder="1" applyAlignment="1" applyProtection="1">
      <alignment horizontal="center" vertical="center"/>
      <protection locked="0"/>
    </xf>
    <xf numFmtId="177" fontId="0" fillId="0" borderId="15" xfId="0" applyNumberFormat="1" applyFont="1" applyFill="1" applyBorder="1" applyAlignment="1" applyProtection="1">
      <alignment horizontal="center" vertical="center"/>
      <protection locked="0"/>
    </xf>
    <xf numFmtId="0" fontId="5" fillId="2" borderId="11" xfId="0" applyFont="1" applyFill="1" applyBorder="1" applyAlignment="1">
      <alignment vertical="center" wrapText="1"/>
    </xf>
    <xf numFmtId="181" fontId="0" fillId="5" borderId="11" xfId="0" applyNumberFormat="1" applyFont="1" applyFill="1" applyBorder="1" applyAlignment="1" applyProtection="1">
      <alignment horizontal="center" vertical="center" wrapText="1"/>
      <protection locked="0"/>
    </xf>
    <xf numFmtId="181" fontId="5" fillId="5" borderId="11" xfId="0" applyNumberFormat="1" applyFont="1" applyFill="1" applyBorder="1" applyAlignment="1" applyProtection="1">
      <alignment horizontal="center" vertical="center" wrapText="1"/>
      <protection locked="0"/>
    </xf>
    <xf numFmtId="49" fontId="5" fillId="5" borderId="11" xfId="0" applyNumberFormat="1" applyFont="1" applyFill="1" applyBorder="1" applyAlignment="1" applyProtection="1">
      <alignment horizontal="left" vertical="center" wrapText="1"/>
      <protection locked="0"/>
    </xf>
    <xf numFmtId="177" fontId="0" fillId="0" borderId="24" xfId="0" applyNumberFormat="1" applyFont="1" applyFill="1" applyBorder="1" applyAlignment="1" applyProtection="1">
      <alignment horizontal="right" vertical="center"/>
      <protection locked="0"/>
    </xf>
    <xf numFmtId="177" fontId="0" fillId="0" borderId="25" xfId="0" applyNumberFormat="1" applyFont="1" applyFill="1" applyBorder="1" applyAlignment="1" applyProtection="1">
      <alignment horizontal="right" vertical="center"/>
      <protection locked="0"/>
    </xf>
    <xf numFmtId="177" fontId="0" fillId="0" borderId="26" xfId="0" applyNumberFormat="1" applyFont="1" applyFill="1" applyBorder="1" applyAlignment="1" applyProtection="1">
      <alignment horizontal="right" vertical="center"/>
      <protection locked="0"/>
    </xf>
    <xf numFmtId="0" fontId="0" fillId="6" borderId="11" xfId="0" applyFont="1" applyFill="1" applyBorder="1" applyAlignment="1">
      <alignment horizontal="center" vertical="center" wrapText="1"/>
    </xf>
    <xf numFmtId="0" fontId="0" fillId="6" borderId="11" xfId="0" applyFill="1" applyBorder="1" applyAlignment="1">
      <alignment horizontal="center" vertical="center" wrapText="1"/>
    </xf>
    <xf numFmtId="0" fontId="5" fillId="0" borderId="11" xfId="0" applyFont="1" applyBorder="1" applyAlignment="1" applyProtection="1">
      <alignment horizontal="left" vertical="center" wrapText="1"/>
      <protection locked="0"/>
    </xf>
    <xf numFmtId="0" fontId="0" fillId="0" borderId="11" xfId="0" applyFont="1" applyBorder="1" applyAlignment="1" applyProtection="1">
      <alignment horizontal="left" vertical="center" wrapText="1"/>
      <protection locked="0"/>
    </xf>
    <xf numFmtId="49" fontId="0" fillId="5" borderId="11" xfId="0" applyNumberFormat="1" applyFont="1" applyFill="1" applyBorder="1" applyAlignment="1" applyProtection="1">
      <alignment horizontal="left" vertical="center" wrapText="1"/>
      <protection locked="0"/>
    </xf>
    <xf numFmtId="182" fontId="0" fillId="0" borderId="11" xfId="0" applyNumberFormat="1" applyFont="1" applyFill="1" applyBorder="1" applyAlignment="1" applyProtection="1">
      <alignment horizontal="right" vertical="center" wrapText="1"/>
      <protection locked="0"/>
    </xf>
    <xf numFmtId="182" fontId="5" fillId="0" borderId="11" xfId="0" applyNumberFormat="1" applyFont="1" applyFill="1" applyBorder="1" applyAlignment="1" applyProtection="1">
      <alignment horizontal="right" vertical="center" wrapText="1"/>
      <protection locked="0"/>
    </xf>
    <xf numFmtId="0" fontId="5" fillId="2" borderId="11" xfId="0" applyFont="1" applyFill="1" applyBorder="1" applyAlignment="1">
      <alignment horizontal="center" vertical="center"/>
    </xf>
    <xf numFmtId="0" fontId="0" fillId="6" borderId="11" xfId="0" applyFont="1" applyFill="1" applyBorder="1" applyAlignment="1">
      <alignment horizontal="center" vertical="center"/>
    </xf>
    <xf numFmtId="0" fontId="0" fillId="2" borderId="11" xfId="0" applyFont="1" applyFill="1" applyBorder="1" applyAlignment="1">
      <alignment horizontal="center" vertical="center"/>
    </xf>
    <xf numFmtId="0" fontId="0" fillId="2" borderId="11"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5" fillId="0" borderId="11" xfId="0" applyFont="1" applyBorder="1" applyAlignment="1">
      <alignment horizontal="center" vertical="center"/>
    </xf>
    <xf numFmtId="0" fontId="5" fillId="0" borderId="24" xfId="0" applyFont="1" applyBorder="1" applyAlignment="1" applyProtection="1">
      <alignment horizontal="left" vertical="center" wrapText="1"/>
      <protection locked="0"/>
    </xf>
    <xf numFmtId="0" fontId="5" fillId="0" borderId="25" xfId="0" applyFont="1" applyBorder="1" applyAlignment="1" applyProtection="1">
      <alignment horizontal="left" vertical="center" wrapText="1"/>
      <protection locked="0"/>
    </xf>
    <xf numFmtId="0" fontId="5" fillId="0" borderId="26" xfId="0" applyFont="1" applyBorder="1" applyAlignment="1" applyProtection="1">
      <alignment horizontal="left" vertical="center" wrapText="1"/>
      <protection locked="0"/>
    </xf>
    <xf numFmtId="0" fontId="0" fillId="0" borderId="24" xfId="0" applyFont="1" applyBorder="1" applyAlignment="1" applyProtection="1">
      <alignment horizontal="left" vertical="center" wrapText="1"/>
      <protection locked="0"/>
    </xf>
    <xf numFmtId="0" fontId="0" fillId="0" borderId="25" xfId="0" applyFont="1" applyBorder="1" applyAlignment="1" applyProtection="1">
      <alignment horizontal="left" vertical="center" wrapText="1"/>
      <protection locked="0"/>
    </xf>
    <xf numFmtId="0" fontId="0" fillId="0" borderId="26" xfId="0" applyFont="1" applyBorder="1" applyAlignment="1" applyProtection="1">
      <alignment horizontal="left" vertical="center" wrapText="1"/>
      <protection locked="0"/>
    </xf>
    <xf numFmtId="0" fontId="5" fillId="0" borderId="33" xfId="0" applyFont="1" applyBorder="1" applyAlignment="1">
      <alignment horizontal="center" vertical="center"/>
    </xf>
    <xf numFmtId="0" fontId="5" fillId="0" borderId="25" xfId="0" applyFont="1" applyBorder="1" applyAlignment="1">
      <alignment horizontal="center" vertical="center"/>
    </xf>
    <xf numFmtId="0" fontId="13" fillId="0" borderId="12" xfId="0" applyFont="1" applyBorder="1" applyAlignment="1">
      <alignment horizontal="center" vertical="center" wrapText="1"/>
    </xf>
    <xf numFmtId="0" fontId="5" fillId="0" borderId="22" xfId="0" applyFont="1" applyBorder="1" applyAlignment="1">
      <alignment horizontal="center" vertical="center"/>
    </xf>
    <xf numFmtId="0" fontId="5" fillId="0" borderId="23" xfId="0" applyFont="1" applyBorder="1" applyAlignment="1">
      <alignment horizontal="center" vertical="center"/>
    </xf>
    <xf numFmtId="177" fontId="0" fillId="0" borderId="24" xfId="0" applyNumberFormat="1" applyFont="1" applyFill="1" applyBorder="1" applyAlignment="1" applyProtection="1">
      <alignment horizontal="right" vertical="center"/>
    </xf>
    <xf numFmtId="177" fontId="0" fillId="0" borderId="25" xfId="0" applyNumberFormat="1" applyFont="1" applyFill="1" applyBorder="1" applyAlignment="1" applyProtection="1">
      <alignment horizontal="right" vertical="center"/>
    </xf>
    <xf numFmtId="177" fontId="0" fillId="0" borderId="43" xfId="0" applyNumberFormat="1" applyFont="1" applyFill="1" applyBorder="1" applyAlignment="1" applyProtection="1">
      <alignment horizontal="right" vertical="center"/>
    </xf>
    <xf numFmtId="177" fontId="0" fillId="0" borderId="34" xfId="0" applyNumberFormat="1" applyFont="1" applyFill="1" applyBorder="1" applyAlignment="1" applyProtection="1">
      <alignment horizontal="right" vertical="center"/>
    </xf>
    <xf numFmtId="0" fontId="0" fillId="0" borderId="75" xfId="0" applyFont="1" applyBorder="1" applyAlignment="1" applyProtection="1">
      <alignment horizontal="left" vertical="center" wrapText="1"/>
      <protection locked="0"/>
    </xf>
    <xf numFmtId="0" fontId="5" fillId="0" borderId="67" xfId="0" applyFont="1" applyBorder="1" applyAlignment="1" applyProtection="1">
      <alignment horizontal="left" vertical="center" wrapText="1"/>
      <protection locked="0"/>
    </xf>
    <xf numFmtId="0" fontId="5" fillId="0" borderId="87" xfId="0" applyFont="1" applyBorder="1" applyAlignment="1" applyProtection="1">
      <alignment horizontal="left" vertical="center" wrapText="1"/>
      <protection locked="0"/>
    </xf>
    <xf numFmtId="0" fontId="13" fillId="0" borderId="66" xfId="0" applyFont="1" applyBorder="1" applyAlignment="1" applyProtection="1">
      <alignment horizontal="left" vertical="center" wrapText="1"/>
      <protection locked="0"/>
    </xf>
    <xf numFmtId="0" fontId="5" fillId="0" borderId="67" xfId="0" applyFont="1" applyBorder="1" applyAlignment="1" applyProtection="1">
      <alignment horizontal="left" vertical="center"/>
      <protection locked="0"/>
    </xf>
    <xf numFmtId="0" fontId="5" fillId="0" borderId="87" xfId="0" applyFont="1" applyBorder="1" applyAlignment="1" applyProtection="1">
      <alignment horizontal="left" vertical="center"/>
      <protection locked="0"/>
    </xf>
    <xf numFmtId="177" fontId="0" fillId="0" borderId="66" xfId="0" applyNumberFormat="1" applyFont="1" applyFill="1" applyBorder="1" applyAlignment="1" applyProtection="1">
      <alignment horizontal="right" vertical="center"/>
      <protection locked="0"/>
    </xf>
    <xf numFmtId="177" fontId="0" fillId="0" borderId="67" xfId="0" applyNumberFormat="1" applyFont="1" applyFill="1" applyBorder="1" applyAlignment="1" applyProtection="1">
      <alignment horizontal="right" vertical="center"/>
      <protection locked="0"/>
    </xf>
    <xf numFmtId="177" fontId="0" fillId="0" borderId="103" xfId="0" applyNumberFormat="1" applyFont="1" applyFill="1" applyBorder="1" applyAlignment="1" applyProtection="1">
      <alignment horizontal="right" vertical="center"/>
      <protection locked="0"/>
    </xf>
    <xf numFmtId="177" fontId="0" fillId="0" borderId="88" xfId="0" applyNumberFormat="1" applyFont="1" applyFill="1" applyBorder="1" applyAlignment="1" applyProtection="1">
      <alignment horizontal="right" vertical="center"/>
      <protection locked="0"/>
    </xf>
    <xf numFmtId="0" fontId="21" fillId="0" borderId="79" xfId="0" applyFont="1" applyFill="1" applyBorder="1" applyAlignment="1" applyProtection="1">
      <alignment horizontal="center" vertical="center" wrapText="1"/>
      <protection locked="0"/>
    </xf>
    <xf numFmtId="0" fontId="21" fillId="0" borderId="50" xfId="0" applyFont="1" applyBorder="1" applyAlignment="1" applyProtection="1">
      <alignment horizontal="center" vertical="center" wrapText="1"/>
      <protection locked="0"/>
    </xf>
    <xf numFmtId="0" fontId="21" fillId="0" borderId="80" xfId="0" applyFont="1" applyBorder="1" applyAlignment="1" applyProtection="1">
      <alignment horizontal="center" vertical="center" wrapText="1"/>
      <protection locked="0"/>
    </xf>
    <xf numFmtId="0" fontId="21" fillId="0" borderId="51" xfId="0" applyFont="1" applyBorder="1" applyAlignment="1" applyProtection="1">
      <alignment horizontal="center" vertical="center" wrapText="1"/>
      <protection locked="0"/>
    </xf>
    <xf numFmtId="0" fontId="0" fillId="0" borderId="69" xfId="0" applyFont="1" applyFill="1" applyBorder="1" applyAlignment="1">
      <alignment horizontal="center" vertical="center"/>
    </xf>
    <xf numFmtId="0" fontId="5" fillId="0" borderId="41" xfId="0" applyFont="1" applyBorder="1" applyAlignment="1">
      <alignment horizontal="center" vertical="center"/>
    </xf>
    <xf numFmtId="0" fontId="0" fillId="0" borderId="40" xfId="0" applyFont="1" applyFill="1" applyBorder="1" applyAlignment="1">
      <alignment horizontal="center" vertical="center"/>
    </xf>
    <xf numFmtId="0" fontId="5" fillId="0" borderId="42" xfId="0" applyFont="1" applyBorder="1" applyAlignment="1">
      <alignment horizontal="center" vertical="center"/>
    </xf>
    <xf numFmtId="0" fontId="13" fillId="0" borderId="40" xfId="0" applyFont="1" applyBorder="1" applyAlignment="1">
      <alignment horizontal="center" vertical="center" wrapText="1"/>
    </xf>
    <xf numFmtId="0" fontId="13" fillId="0" borderId="41" xfId="0" applyFont="1" applyBorder="1" applyAlignment="1">
      <alignment horizontal="center" vertical="center"/>
    </xf>
    <xf numFmtId="0" fontId="13" fillId="0" borderId="42" xfId="0" applyFont="1" applyBorder="1" applyAlignment="1">
      <alignment horizontal="center" vertical="center"/>
    </xf>
    <xf numFmtId="0" fontId="13" fillId="0" borderId="58" xfId="0" applyFont="1" applyBorder="1" applyAlignment="1">
      <alignment horizontal="center" vertical="center"/>
    </xf>
    <xf numFmtId="0" fontId="0" fillId="0" borderId="67" xfId="0" applyFont="1" applyBorder="1" applyAlignment="1" applyProtection="1">
      <alignment horizontal="left" vertical="center" wrapText="1"/>
      <protection locked="0"/>
    </xf>
    <xf numFmtId="0" fontId="0" fillId="0" borderId="87" xfId="0" applyFont="1" applyBorder="1" applyAlignment="1" applyProtection="1">
      <alignment horizontal="left" vertical="center" wrapText="1"/>
      <protection locked="0"/>
    </xf>
    <xf numFmtId="0" fontId="13" fillId="0" borderId="67" xfId="0" applyFont="1" applyBorder="1" applyAlignment="1" applyProtection="1">
      <alignment horizontal="left" vertical="center" wrapText="1"/>
      <protection locked="0"/>
    </xf>
    <xf numFmtId="0" fontId="13" fillId="0" borderId="87" xfId="0" applyFont="1" applyBorder="1" applyAlignment="1" applyProtection="1">
      <alignment horizontal="left" vertical="center" wrapText="1"/>
      <protection locked="0"/>
    </xf>
    <xf numFmtId="0" fontId="24" fillId="0" borderId="25" xfId="0" applyFont="1" applyFill="1" applyBorder="1" applyAlignment="1" applyProtection="1">
      <alignment horizontal="center" vertical="center" wrapText="1"/>
      <protection locked="0"/>
    </xf>
    <xf numFmtId="49" fontId="22" fillId="0" borderId="25" xfId="0" applyNumberFormat="1" applyFont="1" applyFill="1" applyBorder="1" applyAlignment="1" applyProtection="1">
      <alignment horizontal="center" vertical="center" wrapText="1"/>
      <protection locked="0"/>
    </xf>
    <xf numFmtId="179" fontId="24" fillId="0" borderId="25" xfId="0" applyNumberFormat="1" applyFont="1" applyFill="1" applyBorder="1" applyAlignment="1" applyProtection="1">
      <alignment horizontal="center" vertical="center" wrapText="1"/>
      <protection locked="0"/>
    </xf>
    <xf numFmtId="0" fontId="11" fillId="2" borderId="3" xfId="3" applyFont="1" applyFill="1" applyBorder="1" applyAlignment="1" applyProtection="1">
      <alignment horizontal="center" vertical="center" wrapText="1"/>
    </xf>
    <xf numFmtId="0" fontId="11" fillId="2" borderId="0" xfId="3" applyFont="1" applyFill="1" applyBorder="1" applyAlignment="1" applyProtection="1">
      <alignment horizontal="center" vertical="center" wrapText="1"/>
    </xf>
    <xf numFmtId="0" fontId="11" fillId="2" borderId="46" xfId="3" applyFont="1" applyFill="1" applyBorder="1" applyAlignment="1" applyProtection="1">
      <alignment horizontal="center" vertical="center" wrapText="1"/>
    </xf>
    <xf numFmtId="0" fontId="5" fillId="0" borderId="64" xfId="0" applyFont="1" applyBorder="1" applyAlignment="1">
      <alignment horizontal="center" vertical="center" wrapText="1"/>
    </xf>
    <xf numFmtId="0" fontId="5" fillId="0" borderId="7" xfId="0" applyFont="1" applyBorder="1" applyAlignment="1">
      <alignment horizontal="center" vertical="center" wrapText="1"/>
    </xf>
    <xf numFmtId="0" fontId="5" fillId="0" borderId="65" xfId="0" applyFont="1" applyBorder="1" applyAlignment="1">
      <alignment horizontal="center" vertical="center" wrapText="1"/>
    </xf>
    <xf numFmtId="0" fontId="15" fillId="2" borderId="76" xfId="0" applyFont="1" applyFill="1" applyBorder="1" applyAlignment="1">
      <alignment horizontal="center" vertical="center" wrapText="1"/>
    </xf>
    <xf numFmtId="0" fontId="15" fillId="2" borderId="77" xfId="0" applyFont="1" applyFill="1" applyBorder="1" applyAlignment="1">
      <alignment horizontal="center" vertical="center" wrapText="1"/>
    </xf>
    <xf numFmtId="0" fontId="15" fillId="2" borderId="78"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46" xfId="0" applyFont="1" applyFill="1" applyBorder="1" applyAlignment="1">
      <alignment horizontal="center" vertical="center" wrapText="1"/>
    </xf>
    <xf numFmtId="49" fontId="22" fillId="0" borderId="24" xfId="0" applyNumberFormat="1" applyFont="1" applyFill="1" applyBorder="1" applyAlignment="1" applyProtection="1">
      <alignment horizontal="center" vertical="center" wrapText="1"/>
      <protection locked="0"/>
    </xf>
    <xf numFmtId="49" fontId="22" fillId="0" borderId="26" xfId="0" applyNumberFormat="1" applyFont="1" applyFill="1" applyBorder="1" applyAlignment="1" applyProtection="1">
      <alignment horizontal="center" vertical="center" wrapText="1"/>
      <protection locked="0"/>
    </xf>
    <xf numFmtId="178" fontId="24" fillId="0" borderId="25" xfId="0" applyNumberFormat="1" applyFont="1" applyFill="1" applyBorder="1" applyAlignment="1" applyProtection="1">
      <alignment horizontal="center" vertical="center" wrapText="1"/>
      <protection locked="0"/>
    </xf>
    <xf numFmtId="178" fontId="24" fillId="0" borderId="26" xfId="0" applyNumberFormat="1" applyFont="1" applyFill="1" applyBorder="1" applyAlignment="1" applyProtection="1">
      <alignment horizontal="center" vertical="center" wrapText="1"/>
      <protection locked="0"/>
    </xf>
    <xf numFmtId="0" fontId="24" fillId="0" borderId="24" xfId="0" applyFont="1" applyFill="1" applyBorder="1" applyAlignment="1" applyProtection="1">
      <alignment horizontal="center" vertical="center" wrapText="1"/>
      <protection locked="0"/>
    </xf>
    <xf numFmtId="49" fontId="22" fillId="0" borderId="24" xfId="0" applyNumberFormat="1" applyFont="1" applyFill="1" applyBorder="1" applyAlignment="1" applyProtection="1">
      <alignment horizontal="left" vertical="center" wrapText="1"/>
      <protection locked="0"/>
    </xf>
    <xf numFmtId="49" fontId="22" fillId="0" borderId="25" xfId="0" applyNumberFormat="1" applyFont="1" applyFill="1" applyBorder="1" applyAlignment="1" applyProtection="1">
      <alignment horizontal="left" vertical="center" wrapText="1"/>
      <protection locked="0"/>
    </xf>
    <xf numFmtId="49" fontId="22" fillId="0" borderId="26" xfId="0" applyNumberFormat="1" applyFont="1" applyFill="1" applyBorder="1" applyAlignment="1" applyProtection="1">
      <alignment horizontal="left" vertical="center" wrapText="1"/>
      <protection locked="0"/>
    </xf>
    <xf numFmtId="49" fontId="22" fillId="0" borderId="34" xfId="0" applyNumberFormat="1" applyFont="1" applyFill="1" applyBorder="1" applyAlignment="1" applyProtection="1">
      <alignment horizontal="left" vertical="center" wrapText="1"/>
      <protection locked="0"/>
    </xf>
    <xf numFmtId="0" fontId="19" fillId="3" borderId="49" xfId="0" applyFont="1" applyFill="1" applyBorder="1" applyAlignment="1">
      <alignment horizontal="center" vertical="center"/>
    </xf>
    <xf numFmtId="0" fontId="19" fillId="3" borderId="50" xfId="0" applyFont="1" applyFill="1" applyBorder="1" applyAlignment="1">
      <alignment horizontal="center" vertical="center"/>
    </xf>
    <xf numFmtId="0" fontId="19" fillId="3" borderId="51" xfId="0" applyFont="1" applyFill="1" applyBorder="1" applyAlignment="1">
      <alignment horizontal="center" vertical="center"/>
    </xf>
    <xf numFmtId="0" fontId="0" fillId="5" borderId="71" xfId="0" applyFont="1" applyFill="1" applyBorder="1" applyAlignment="1" applyProtection="1">
      <alignment horizontal="left" vertical="center" wrapText="1"/>
      <protection locked="0"/>
    </xf>
    <xf numFmtId="0" fontId="0" fillId="5" borderId="72" xfId="0" applyFont="1" applyFill="1" applyBorder="1" applyAlignment="1" applyProtection="1">
      <alignment horizontal="left" vertical="center" wrapText="1"/>
      <protection locked="0"/>
    </xf>
    <xf numFmtId="0" fontId="0" fillId="5" borderId="90" xfId="0" applyFont="1" applyFill="1" applyBorder="1" applyAlignment="1" applyProtection="1">
      <alignment horizontal="left" vertical="center" wrapText="1"/>
      <protection locked="0"/>
    </xf>
    <xf numFmtId="0" fontId="15" fillId="3" borderId="110" xfId="0" applyFont="1" applyFill="1" applyBorder="1" applyAlignment="1">
      <alignment horizontal="center" vertical="center" wrapText="1"/>
    </xf>
    <xf numFmtId="0" fontId="0" fillId="3" borderId="111" xfId="0" applyFont="1" applyFill="1" applyBorder="1" applyAlignment="1">
      <alignment horizontal="center" vertical="center" wrapText="1"/>
    </xf>
    <xf numFmtId="0" fontId="0" fillId="3" borderId="112" xfId="0" applyFont="1" applyFill="1" applyBorder="1" applyAlignment="1">
      <alignment horizontal="center" vertical="center" wrapText="1"/>
    </xf>
    <xf numFmtId="0" fontId="0" fillId="6" borderId="32" xfId="0" applyFont="1" applyFill="1" applyBorder="1" applyAlignment="1">
      <alignment horizontal="center" vertical="center"/>
    </xf>
    <xf numFmtId="0" fontId="0" fillId="6" borderId="25" xfId="0" applyFont="1" applyFill="1" applyBorder="1" applyAlignment="1">
      <alignment horizontal="center" vertical="center"/>
    </xf>
    <xf numFmtId="0" fontId="0" fillId="6" borderId="26" xfId="0" applyFont="1" applyFill="1" applyBorder="1" applyAlignment="1">
      <alignment horizontal="center" vertical="center"/>
    </xf>
    <xf numFmtId="0" fontId="0" fillId="5" borderId="68" xfId="0" applyFont="1" applyFill="1" applyBorder="1" applyAlignment="1">
      <alignment vertical="center"/>
    </xf>
    <xf numFmtId="0" fontId="0" fillId="5" borderId="14" xfId="0" applyFont="1" applyFill="1" applyBorder="1" applyAlignment="1">
      <alignment vertical="center"/>
    </xf>
    <xf numFmtId="0" fontId="0" fillId="5" borderId="13" xfId="0" applyFont="1" applyFill="1" applyBorder="1" applyAlignment="1" applyProtection="1">
      <alignment horizontal="center" vertical="center"/>
      <protection locked="0"/>
    </xf>
    <xf numFmtId="0" fontId="0" fillId="5" borderId="14" xfId="0" applyFont="1" applyFill="1" applyBorder="1" applyAlignment="1" applyProtection="1">
      <alignment horizontal="center" vertical="center"/>
      <protection locked="0"/>
    </xf>
    <xf numFmtId="0" fontId="0" fillId="5" borderId="16"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wrapText="1"/>
      <protection locked="0"/>
    </xf>
    <xf numFmtId="0" fontId="0" fillId="5" borderId="31" xfId="0" applyFont="1" applyFill="1" applyBorder="1" applyAlignment="1" applyProtection="1">
      <alignment horizontal="left" vertical="center" wrapText="1"/>
      <protection locked="0"/>
    </xf>
    <xf numFmtId="0" fontId="15" fillId="6" borderId="44" xfId="0" applyFont="1" applyFill="1" applyBorder="1" applyAlignment="1">
      <alignment horizontal="center" vertical="center" textRotation="255" wrapText="1"/>
    </xf>
    <xf numFmtId="0" fontId="0" fillId="6" borderId="41" xfId="0" applyFont="1" applyFill="1" applyBorder="1" applyAlignment="1">
      <alignment horizontal="center" vertical="center" textRotation="255" wrapText="1"/>
    </xf>
    <xf numFmtId="0" fontId="0" fillId="5" borderId="69" xfId="0" applyFont="1" applyFill="1" applyBorder="1" applyAlignment="1">
      <alignment horizontal="left" vertical="center" wrapText="1"/>
    </xf>
    <xf numFmtId="0" fontId="0" fillId="5" borderId="41" xfId="0" applyFont="1" applyFill="1" applyBorder="1" applyAlignment="1">
      <alignment horizontal="left" vertical="center" wrapText="1"/>
    </xf>
    <xf numFmtId="0" fontId="0" fillId="5" borderId="41" xfId="0" applyFont="1" applyFill="1" applyBorder="1" applyAlignment="1">
      <alignment vertical="center"/>
    </xf>
    <xf numFmtId="0" fontId="0" fillId="5" borderId="40" xfId="0" applyFont="1" applyFill="1" applyBorder="1" applyAlignment="1" applyProtection="1">
      <alignment horizontal="center" vertical="center"/>
      <protection locked="0"/>
    </xf>
    <xf numFmtId="0" fontId="0" fillId="5" borderId="41" xfId="0" applyFont="1" applyFill="1" applyBorder="1" applyAlignment="1" applyProtection="1">
      <alignment horizontal="center" vertical="center"/>
      <protection locked="0"/>
    </xf>
    <xf numFmtId="0" fontId="0" fillId="5" borderId="42" xfId="0" applyFont="1" applyFill="1" applyBorder="1" applyAlignment="1" applyProtection="1">
      <alignment horizontal="center" vertical="center"/>
      <protection locked="0"/>
    </xf>
    <xf numFmtId="0" fontId="0" fillId="5" borderId="40" xfId="0" applyFont="1" applyFill="1" applyBorder="1" applyAlignment="1" applyProtection="1">
      <alignment horizontal="left" vertical="center" wrapText="1"/>
      <protection locked="0"/>
    </xf>
    <xf numFmtId="0" fontId="0" fillId="5" borderId="41" xfId="0" applyFont="1" applyFill="1" applyBorder="1" applyAlignment="1" applyProtection="1">
      <alignment horizontal="left" vertical="center" wrapText="1"/>
      <protection locked="0"/>
    </xf>
    <xf numFmtId="0" fontId="0" fillId="5" borderId="58" xfId="0" applyFont="1" applyFill="1" applyBorder="1" applyAlignment="1" applyProtection="1">
      <alignment horizontal="left" vertical="center" wrapText="1"/>
      <protection locked="0"/>
    </xf>
    <xf numFmtId="0" fontId="0" fillId="5" borderId="59" xfId="0" applyFont="1" applyFill="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15" fillId="2" borderId="44" xfId="0" applyFont="1" applyFill="1" applyBorder="1" applyAlignment="1">
      <alignment horizontal="center" vertical="center" textRotation="255" wrapText="1"/>
    </xf>
    <xf numFmtId="0" fontId="15" fillId="2" borderId="45" xfId="0" applyFont="1" applyFill="1" applyBorder="1" applyAlignment="1">
      <alignment horizontal="center" vertical="center" textRotation="255" wrapText="1"/>
    </xf>
    <xf numFmtId="0" fontId="15" fillId="2" borderId="3" xfId="0" applyFont="1" applyFill="1" applyBorder="1" applyAlignment="1">
      <alignment horizontal="center" vertical="center" textRotation="255" wrapText="1"/>
    </xf>
    <xf numFmtId="0" fontId="15" fillId="2" borderId="46" xfId="0" applyFont="1" applyFill="1" applyBorder="1" applyAlignment="1">
      <alignment horizontal="center" vertical="center" textRotation="255" wrapText="1"/>
    </xf>
    <xf numFmtId="0" fontId="15" fillId="2" borderId="47" xfId="0" applyFont="1" applyFill="1" applyBorder="1" applyAlignment="1">
      <alignment horizontal="center" vertical="center" textRotation="255" wrapText="1"/>
    </xf>
    <xf numFmtId="0" fontId="15" fillId="2" borderId="48" xfId="0" applyFont="1" applyFill="1" applyBorder="1" applyAlignment="1">
      <alignment horizontal="center" vertical="center" textRotation="255" wrapText="1"/>
    </xf>
    <xf numFmtId="0" fontId="0" fillId="5" borderId="75" xfId="0" applyFont="1" applyFill="1" applyBorder="1" applyAlignment="1">
      <alignment horizontal="left" vertical="center"/>
    </xf>
    <xf numFmtId="0" fontId="0" fillId="5" borderId="67" xfId="0" applyFont="1" applyFill="1" applyBorder="1" applyAlignment="1">
      <alignment horizontal="left" vertical="center"/>
    </xf>
    <xf numFmtId="0" fontId="0" fillId="5" borderId="87" xfId="0" applyFont="1" applyFill="1" applyBorder="1" applyAlignment="1">
      <alignment horizontal="left" vertical="center"/>
    </xf>
    <xf numFmtId="0" fontId="0" fillId="5" borderId="66" xfId="0" applyFont="1" applyFill="1" applyBorder="1" applyAlignment="1" applyProtection="1">
      <alignment horizontal="center" vertical="center"/>
      <protection locked="0"/>
    </xf>
    <xf numFmtId="0" fontId="0" fillId="5" borderId="67" xfId="0" applyFont="1" applyFill="1" applyBorder="1" applyAlignment="1" applyProtection="1">
      <alignment horizontal="center" vertical="center"/>
      <protection locked="0"/>
    </xf>
    <xf numFmtId="0" fontId="0" fillId="5" borderId="87" xfId="0" applyFont="1" applyFill="1" applyBorder="1" applyAlignment="1" applyProtection="1">
      <alignment horizontal="center" vertical="center"/>
      <protection locked="0"/>
    </xf>
    <xf numFmtId="0" fontId="0" fillId="5" borderId="66" xfId="0" applyFont="1" applyFill="1" applyBorder="1" applyAlignment="1" applyProtection="1">
      <alignment horizontal="left" vertical="center" wrapText="1"/>
      <protection locked="0"/>
    </xf>
    <xf numFmtId="0" fontId="0" fillId="5" borderId="67" xfId="0" applyFont="1" applyFill="1" applyBorder="1" applyAlignment="1" applyProtection="1">
      <alignment horizontal="left" vertical="center" wrapText="1"/>
      <protection locked="0"/>
    </xf>
    <xf numFmtId="0" fontId="0" fillId="5" borderId="88" xfId="0" applyFont="1" applyFill="1" applyBorder="1" applyAlignment="1" applyProtection="1">
      <alignment horizontal="left" vertical="center" wrapText="1"/>
      <protection locked="0"/>
    </xf>
    <xf numFmtId="0" fontId="0" fillId="5" borderId="60" xfId="0" applyFont="1" applyFill="1" applyBorder="1" applyAlignment="1">
      <alignment vertical="center" wrapText="1"/>
    </xf>
    <xf numFmtId="0" fontId="0" fillId="5" borderId="56" xfId="0" applyFont="1" applyFill="1" applyBorder="1" applyAlignment="1">
      <alignment vertical="center" wrapText="1"/>
    </xf>
    <xf numFmtId="0" fontId="0" fillId="5" borderId="61" xfId="0" applyFont="1" applyFill="1" applyBorder="1" applyAlignment="1">
      <alignment vertical="center" wrapText="1"/>
    </xf>
    <xf numFmtId="0" fontId="0" fillId="5" borderId="55" xfId="0" applyFont="1" applyFill="1" applyBorder="1" applyAlignment="1" applyProtection="1">
      <alignment horizontal="center" vertical="center"/>
      <protection locked="0"/>
    </xf>
    <xf numFmtId="0" fontId="0" fillId="5" borderId="56" xfId="0" applyFont="1" applyFill="1" applyBorder="1" applyAlignment="1" applyProtection="1">
      <alignment horizontal="center" vertical="center"/>
      <protection locked="0"/>
    </xf>
    <xf numFmtId="0" fontId="0" fillId="5" borderId="13"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left" vertical="center" wrapText="1"/>
      <protection locked="0"/>
    </xf>
    <xf numFmtId="0" fontId="0" fillId="5" borderId="30" xfId="0" applyFont="1" applyFill="1" applyBorder="1" applyAlignment="1" applyProtection="1">
      <alignment horizontal="left" vertical="center" wrapText="1"/>
      <protection locked="0"/>
    </xf>
    <xf numFmtId="0" fontId="0" fillId="5" borderId="15" xfId="0" applyFont="1" applyFill="1" applyBorder="1" applyAlignment="1">
      <alignment vertical="center"/>
    </xf>
    <xf numFmtId="0" fontId="0" fillId="5" borderId="95" xfId="0" applyFont="1" applyFill="1" applyBorder="1" applyAlignment="1" applyProtection="1">
      <alignment horizontal="center" vertical="center"/>
      <protection locked="0"/>
    </xf>
    <xf numFmtId="0" fontId="0" fillId="5" borderId="96" xfId="0" applyFont="1" applyFill="1" applyBorder="1" applyAlignment="1" applyProtection="1">
      <alignment horizontal="center" vertical="center"/>
      <protection locked="0"/>
    </xf>
    <xf numFmtId="0" fontId="0" fillId="5" borderId="55" xfId="0" applyFont="1" applyFill="1" applyBorder="1" applyAlignment="1" applyProtection="1">
      <alignment horizontal="left" vertical="center" wrapText="1"/>
      <protection locked="0"/>
    </xf>
    <xf numFmtId="0" fontId="0" fillId="5" borderId="56" xfId="0" applyFont="1" applyFill="1" applyBorder="1" applyAlignment="1" applyProtection="1">
      <alignment horizontal="left" vertical="center" wrapText="1"/>
      <protection locked="0"/>
    </xf>
    <xf numFmtId="0" fontId="0" fillId="5" borderId="57" xfId="0" applyFont="1" applyFill="1" applyBorder="1" applyAlignment="1" applyProtection="1">
      <alignment horizontal="left" vertical="center" wrapText="1"/>
      <protection locked="0"/>
    </xf>
    <xf numFmtId="0" fontId="0" fillId="5" borderId="15" xfId="0" applyFont="1" applyFill="1" applyBorder="1" applyAlignment="1" applyProtection="1">
      <alignment horizontal="center" vertical="center"/>
      <protection locked="0"/>
    </xf>
    <xf numFmtId="0" fontId="0" fillId="5" borderId="70" xfId="0" applyFont="1" applyFill="1" applyBorder="1" applyAlignment="1">
      <alignment horizontal="left" vertical="center" wrapText="1"/>
    </xf>
    <xf numFmtId="0" fontId="0" fillId="5" borderId="20" xfId="0" applyFont="1" applyFill="1" applyBorder="1" applyAlignment="1">
      <alignment horizontal="left" vertical="center" wrapText="1"/>
    </xf>
    <xf numFmtId="0" fontId="0" fillId="5" borderId="63" xfId="0" applyFont="1" applyFill="1" applyBorder="1" applyAlignment="1">
      <alignment horizontal="left" vertical="center" wrapText="1"/>
    </xf>
    <xf numFmtId="0" fontId="0" fillId="5" borderId="59"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5" borderId="60" xfId="0" applyFont="1" applyFill="1" applyBorder="1" applyAlignment="1">
      <alignment vertical="center"/>
    </xf>
    <xf numFmtId="0" fontId="0" fillId="5" borderId="56" xfId="0" applyFont="1" applyFill="1" applyBorder="1" applyAlignment="1">
      <alignment vertical="center"/>
    </xf>
    <xf numFmtId="0" fontId="0" fillId="5" borderId="106" xfId="0" applyFont="1" applyFill="1" applyBorder="1" applyAlignment="1">
      <alignment vertical="center" wrapText="1"/>
    </xf>
    <xf numFmtId="0" fontId="0" fillId="5" borderId="96" xfId="0" applyFont="1" applyFill="1" applyBorder="1" applyAlignment="1">
      <alignment vertical="center" wrapText="1"/>
    </xf>
    <xf numFmtId="0" fontId="0" fillId="5" borderId="108" xfId="0" applyFont="1" applyFill="1" applyBorder="1" applyAlignment="1">
      <alignment vertical="center" wrapText="1"/>
    </xf>
    <xf numFmtId="0" fontId="15" fillId="2" borderId="41" xfId="0" applyFont="1" applyFill="1" applyBorder="1" applyAlignment="1">
      <alignment horizontal="center" vertical="center" textRotation="255" wrapText="1"/>
    </xf>
    <xf numFmtId="0" fontId="15" fillId="2" borderId="0" xfId="0" applyFont="1" applyFill="1" applyBorder="1" applyAlignment="1">
      <alignment horizontal="center" vertical="center" textRotation="255" wrapText="1"/>
    </xf>
    <xf numFmtId="0" fontId="0" fillId="5" borderId="69" xfId="0" applyFont="1" applyFill="1" applyBorder="1" applyAlignment="1">
      <alignment vertical="center"/>
    </xf>
    <xf numFmtId="0" fontId="0" fillId="5" borderId="67" xfId="0" applyFont="1" applyFill="1" applyBorder="1" applyAlignment="1">
      <alignment vertical="center"/>
    </xf>
    <xf numFmtId="0" fontId="0" fillId="5" borderId="87" xfId="0" applyFont="1" applyFill="1" applyBorder="1" applyAlignment="1">
      <alignment vertical="center"/>
    </xf>
    <xf numFmtId="0" fontId="0" fillId="5" borderId="1" xfId="0" applyFont="1" applyFill="1" applyBorder="1" applyAlignment="1">
      <alignment horizontal="center" vertical="center"/>
    </xf>
    <xf numFmtId="0" fontId="0" fillId="5" borderId="107" xfId="0" applyFont="1" applyFill="1" applyBorder="1" applyAlignment="1">
      <alignment horizontal="center" vertical="center"/>
    </xf>
    <xf numFmtId="0" fontId="0" fillId="5" borderId="62" xfId="0" applyFont="1" applyFill="1" applyBorder="1" applyAlignment="1">
      <alignment horizontal="center" vertical="center"/>
    </xf>
    <xf numFmtId="0" fontId="0" fillId="5" borderId="109" xfId="0" applyFont="1" applyFill="1" applyBorder="1" applyAlignment="1">
      <alignment horizontal="center" vertical="center"/>
    </xf>
    <xf numFmtId="0" fontId="0" fillId="5" borderId="98" xfId="0" applyFont="1" applyFill="1" applyBorder="1" applyAlignment="1">
      <alignment horizontal="left" vertical="center" wrapText="1"/>
    </xf>
    <xf numFmtId="0" fontId="0" fillId="5" borderId="14" xfId="0" applyFont="1" applyFill="1" applyBorder="1" applyAlignment="1">
      <alignment horizontal="left" vertical="center" wrapText="1"/>
    </xf>
    <xf numFmtId="0" fontId="0" fillId="5" borderId="15" xfId="0" applyFont="1" applyFill="1" applyBorder="1" applyAlignment="1">
      <alignment horizontal="left" vertical="center" wrapText="1"/>
    </xf>
    <xf numFmtId="0" fontId="19" fillId="6" borderId="49" xfId="0" applyFont="1" applyFill="1" applyBorder="1" applyAlignment="1">
      <alignment horizontal="center" vertical="center" wrapText="1"/>
    </xf>
    <xf numFmtId="0" fontId="19" fillId="6" borderId="50" xfId="0" applyFont="1" applyFill="1" applyBorder="1" applyAlignment="1">
      <alignment horizontal="center" vertical="center" wrapText="1"/>
    </xf>
    <xf numFmtId="0" fontId="19" fillId="6" borderId="51" xfId="0" applyFont="1" applyFill="1" applyBorder="1" applyAlignment="1">
      <alignment horizontal="center" vertical="center" wrapText="1"/>
    </xf>
    <xf numFmtId="0" fontId="0" fillId="0" borderId="93" xfId="0" applyFont="1" applyFill="1" applyBorder="1" applyAlignment="1">
      <alignment horizontal="center" vertical="center"/>
    </xf>
    <xf numFmtId="0" fontId="0" fillId="0" borderId="53" xfId="0" applyFont="1" applyBorder="1" applyAlignment="1">
      <alignment horizontal="center" vertical="center"/>
    </xf>
    <xf numFmtId="0" fontId="0" fillId="0" borderId="94" xfId="0" applyFont="1" applyBorder="1" applyAlignment="1">
      <alignment horizontal="center" vertical="center"/>
    </xf>
    <xf numFmtId="0" fontId="0" fillId="0" borderId="52" xfId="0" applyFont="1" applyFill="1" applyBorder="1" applyAlignment="1">
      <alignment horizontal="center" vertical="center"/>
    </xf>
    <xf numFmtId="0" fontId="0" fillId="0" borderId="54" xfId="0" applyFont="1" applyBorder="1" applyAlignment="1">
      <alignment horizontal="center" vertical="center"/>
    </xf>
    <xf numFmtId="0" fontId="15" fillId="2" borderId="91" xfId="0" applyFont="1" applyFill="1" applyBorder="1" applyAlignment="1">
      <alignment horizontal="center" vertical="center" textRotation="255" wrapText="1"/>
    </xf>
    <xf numFmtId="0" fontId="0" fillId="0" borderId="92"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0" borderId="47" xfId="0" applyFont="1" applyBorder="1" applyAlignment="1">
      <alignment horizontal="center" vertical="center" textRotation="255" wrapText="1"/>
    </xf>
    <xf numFmtId="0" fontId="0" fillId="0" borderId="48" xfId="0" applyFont="1" applyBorder="1" applyAlignment="1">
      <alignment horizontal="center" vertical="center" textRotation="255" wrapText="1"/>
    </xf>
    <xf numFmtId="0" fontId="0" fillId="5" borderId="73" xfId="0" applyFont="1" applyFill="1" applyBorder="1" applyAlignment="1">
      <alignment vertical="center" wrapText="1"/>
    </xf>
    <xf numFmtId="0" fontId="0" fillId="5" borderId="28" xfId="0" applyFont="1" applyFill="1" applyBorder="1" applyAlignment="1">
      <alignment vertical="center" wrapText="1"/>
    </xf>
    <xf numFmtId="0" fontId="0" fillId="5" borderId="28" xfId="0" applyFont="1" applyFill="1" applyBorder="1" applyAlignment="1">
      <alignment vertical="center"/>
    </xf>
    <xf numFmtId="0" fontId="0" fillId="5" borderId="27" xfId="0" applyFont="1" applyFill="1" applyBorder="1" applyAlignment="1" applyProtection="1">
      <alignment horizontal="center" vertical="center"/>
      <protection locked="0"/>
    </xf>
    <xf numFmtId="0" fontId="0" fillId="5" borderId="28" xfId="0" applyFont="1" applyFill="1" applyBorder="1" applyAlignment="1" applyProtection="1">
      <alignment horizontal="center" vertical="center"/>
      <protection locked="0"/>
    </xf>
    <xf numFmtId="0" fontId="0" fillId="5" borderId="27"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0" fontId="0" fillId="5" borderId="68" xfId="0" applyFont="1" applyFill="1" applyBorder="1" applyAlignment="1">
      <alignment vertical="center" wrapText="1"/>
    </xf>
    <xf numFmtId="0" fontId="0" fillId="5" borderId="14" xfId="0" applyFont="1" applyFill="1" applyBorder="1" applyAlignment="1">
      <alignment vertical="center" wrapText="1"/>
    </xf>
    <xf numFmtId="0" fontId="0" fillId="5" borderId="68" xfId="0" applyFont="1" applyFill="1" applyBorder="1" applyAlignment="1">
      <alignment horizontal="left" vertical="center"/>
    </xf>
    <xf numFmtId="0" fontId="0" fillId="5" borderId="14" xfId="0" applyFont="1" applyFill="1" applyBorder="1" applyAlignment="1">
      <alignment horizontal="left" vertical="center"/>
    </xf>
    <xf numFmtId="0" fontId="0" fillId="5" borderId="15" xfId="0" applyFont="1" applyFill="1" applyBorder="1" applyAlignment="1">
      <alignment horizontal="left" vertical="center"/>
    </xf>
    <xf numFmtId="0" fontId="0" fillId="5" borderId="74" xfId="0" applyFont="1" applyFill="1" applyBorder="1" applyAlignment="1">
      <alignment horizontal="left" vertical="center"/>
    </xf>
    <xf numFmtId="0" fontId="0" fillId="5" borderId="20" xfId="0" applyFont="1" applyFill="1" applyBorder="1" applyAlignment="1">
      <alignment horizontal="left" vertical="center"/>
    </xf>
    <xf numFmtId="0" fontId="0" fillId="5" borderId="63" xfId="0" applyFont="1" applyFill="1" applyBorder="1" applyAlignment="1">
      <alignment horizontal="left" vertical="center"/>
    </xf>
    <xf numFmtId="0" fontId="0" fillId="5" borderId="19" xfId="0" applyFont="1" applyFill="1" applyBorder="1" applyAlignment="1" applyProtection="1">
      <alignment horizontal="center" vertical="center"/>
      <protection locked="0"/>
    </xf>
    <xf numFmtId="0" fontId="0" fillId="5" borderId="20" xfId="0" applyFont="1" applyFill="1" applyBorder="1" applyAlignment="1" applyProtection="1">
      <alignment horizontal="center" vertical="center"/>
      <protection locked="0"/>
    </xf>
    <xf numFmtId="0" fontId="0" fillId="5" borderId="63" xfId="0" applyFont="1" applyFill="1" applyBorder="1" applyAlignment="1" applyProtection="1">
      <alignment horizontal="center" vertical="center"/>
      <protection locked="0"/>
    </xf>
    <xf numFmtId="0" fontId="0" fillId="5" borderId="19" xfId="0" applyFont="1" applyFill="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0" fontId="0" fillId="5" borderId="21" xfId="0" applyFont="1" applyFill="1" applyBorder="1" applyAlignment="1" applyProtection="1">
      <alignment horizontal="left" vertical="center" wrapText="1"/>
      <protection locked="0"/>
    </xf>
    <xf numFmtId="0" fontId="17" fillId="6" borderId="40" xfId="0" applyFont="1" applyFill="1" applyBorder="1" applyAlignment="1">
      <alignment horizontal="center" vertical="center" textRotation="255" wrapText="1"/>
    </xf>
    <xf numFmtId="0" fontId="17" fillId="6" borderId="42" xfId="0" applyFont="1" applyFill="1" applyBorder="1" applyAlignment="1">
      <alignment horizontal="center" vertical="center" textRotation="255" wrapText="1"/>
    </xf>
    <xf numFmtId="0" fontId="17" fillId="6" borderId="59" xfId="0" applyFont="1" applyFill="1" applyBorder="1" applyAlignment="1">
      <alignment horizontal="center" vertical="center" textRotation="255" wrapText="1"/>
    </xf>
    <xf numFmtId="0" fontId="17" fillId="6" borderId="84" xfId="0" applyFont="1" applyFill="1" applyBorder="1" applyAlignment="1">
      <alignment horizontal="center" vertical="center" textRotation="255" wrapText="1"/>
    </xf>
    <xf numFmtId="0" fontId="15" fillId="6" borderId="40" xfId="0" applyFont="1" applyFill="1" applyBorder="1" applyAlignment="1">
      <alignment horizontal="center" vertical="center" wrapText="1"/>
    </xf>
    <xf numFmtId="0" fontId="15" fillId="6" borderId="45" xfId="0" applyFont="1" applyFill="1" applyBorder="1" applyAlignment="1">
      <alignment horizontal="center" vertical="center" wrapText="1"/>
    </xf>
    <xf numFmtId="0" fontId="15" fillId="6" borderId="59" xfId="0" applyFont="1" applyFill="1" applyBorder="1" applyAlignment="1">
      <alignment horizontal="center" vertical="center" wrapText="1"/>
    </xf>
    <xf numFmtId="0" fontId="15" fillId="6" borderId="46" xfId="0" applyFont="1" applyFill="1" applyBorder="1" applyAlignment="1">
      <alignment horizontal="center" vertical="center" wrapText="1"/>
    </xf>
    <xf numFmtId="0" fontId="15" fillId="6" borderId="16" xfId="0" applyFont="1" applyFill="1" applyBorder="1" applyAlignment="1">
      <alignment horizontal="center" vertical="center" wrapText="1"/>
    </xf>
    <xf numFmtId="0" fontId="15" fillId="6" borderId="48" xfId="0" applyFont="1" applyFill="1" applyBorder="1" applyAlignment="1">
      <alignment horizontal="center" vertical="center" wrapText="1"/>
    </xf>
    <xf numFmtId="0" fontId="0" fillId="6" borderId="33" xfId="0" applyFont="1" applyFill="1" applyBorder="1" applyAlignment="1">
      <alignment horizontal="center" vertical="center" wrapText="1"/>
    </xf>
    <xf numFmtId="0" fontId="0" fillId="6" borderId="25" xfId="0" applyFont="1" applyFill="1" applyBorder="1" applyAlignment="1">
      <alignment horizontal="center" vertical="center" wrapText="1"/>
    </xf>
    <xf numFmtId="0" fontId="0" fillId="0" borderId="24" xfId="0" applyFont="1" applyFill="1" applyBorder="1" applyAlignment="1" applyProtection="1">
      <alignment horizontal="center" vertical="center" wrapText="1"/>
      <protection locked="0"/>
    </xf>
    <xf numFmtId="0" fontId="0" fillId="0" borderId="25" xfId="0" applyFont="1" applyFill="1" applyBorder="1" applyAlignment="1" applyProtection="1">
      <alignment horizontal="center" vertical="center" wrapText="1"/>
      <protection locked="0"/>
    </xf>
    <xf numFmtId="0" fontId="0" fillId="0" borderId="26" xfId="0" applyFont="1" applyFill="1" applyBorder="1" applyAlignment="1" applyProtection="1">
      <alignment horizontal="center" vertical="center" wrapText="1"/>
      <protection locked="0"/>
    </xf>
    <xf numFmtId="0" fontId="0" fillId="5" borderId="25" xfId="0" applyFont="1" applyFill="1" applyBorder="1" applyAlignment="1" applyProtection="1">
      <alignment horizontal="left" vertical="center" wrapText="1"/>
      <protection locked="0"/>
    </xf>
    <xf numFmtId="0" fontId="0" fillId="5" borderId="34" xfId="0" applyFont="1" applyFill="1" applyBorder="1" applyAlignment="1" applyProtection="1">
      <alignment horizontal="left" vertical="center" wrapText="1"/>
      <protection locked="0"/>
    </xf>
    <xf numFmtId="0" fontId="0" fillId="5" borderId="24" xfId="0" applyFont="1" applyFill="1" applyBorder="1" applyAlignment="1" applyProtection="1">
      <alignment horizontal="left" vertical="center" wrapText="1"/>
      <protection locked="0"/>
    </xf>
    <xf numFmtId="0" fontId="0" fillId="5" borderId="89" xfId="0" applyFont="1" applyFill="1" applyBorder="1" applyAlignment="1" applyProtection="1">
      <alignment horizontal="left" vertical="center" wrapText="1"/>
      <protection locked="0"/>
    </xf>
    <xf numFmtId="0" fontId="17" fillId="6" borderId="76" xfId="0" applyFont="1" applyFill="1" applyBorder="1" applyAlignment="1">
      <alignment horizontal="center" vertical="center" textRotation="255" wrapText="1"/>
    </xf>
    <xf numFmtId="0" fontId="17" fillId="6" borderId="114" xfId="0" applyFont="1" applyFill="1" applyBorder="1" applyAlignment="1">
      <alignment horizontal="center" vertical="center" textRotation="255" wrapText="1"/>
    </xf>
    <xf numFmtId="0" fontId="17" fillId="6" borderId="3" xfId="0" applyFont="1" applyFill="1" applyBorder="1" applyAlignment="1">
      <alignment horizontal="center" vertical="center" textRotation="255" wrapText="1"/>
    </xf>
    <xf numFmtId="0" fontId="17" fillId="6" borderId="115" xfId="0" applyFont="1" applyFill="1" applyBorder="1" applyAlignment="1">
      <alignment horizontal="center" vertical="center" textRotation="255" wrapText="1"/>
    </xf>
    <xf numFmtId="0" fontId="15" fillId="6" borderId="81" xfId="0" applyFont="1" applyFill="1" applyBorder="1" applyAlignment="1">
      <alignment horizontal="center" vertical="center" wrapText="1"/>
    </xf>
    <xf numFmtId="0" fontId="15" fillId="6" borderId="116" xfId="0" applyFont="1" applyFill="1" applyBorder="1" applyAlignment="1">
      <alignment horizontal="center" vertical="center"/>
    </xf>
    <xf numFmtId="0" fontId="0" fillId="5" borderId="79" xfId="0" applyFont="1" applyFill="1" applyBorder="1" applyAlignment="1" applyProtection="1">
      <alignment horizontal="left" vertical="center" wrapText="1"/>
      <protection locked="0"/>
    </xf>
    <xf numFmtId="0" fontId="0" fillId="5" borderId="50" xfId="0" applyFont="1" applyFill="1" applyBorder="1" applyAlignment="1" applyProtection="1">
      <alignment horizontal="left" vertical="center"/>
      <protection locked="0"/>
    </xf>
    <xf numFmtId="0" fontId="0" fillId="5" borderId="51" xfId="0" applyFont="1" applyFill="1" applyBorder="1" applyAlignment="1" applyProtection="1">
      <alignment horizontal="left" vertical="center"/>
      <protection locked="0"/>
    </xf>
    <xf numFmtId="0" fontId="0" fillId="5" borderId="69" xfId="0" applyFont="1" applyFill="1" applyBorder="1" applyAlignment="1" applyProtection="1">
      <alignment horizontal="left" vertical="center" wrapText="1"/>
      <protection locked="0"/>
    </xf>
    <xf numFmtId="0" fontId="0" fillId="5" borderId="42" xfId="0" applyFont="1" applyFill="1" applyBorder="1" applyAlignment="1" applyProtection="1">
      <alignment horizontal="left" vertical="center" wrapText="1"/>
      <protection locked="0"/>
    </xf>
    <xf numFmtId="0" fontId="0" fillId="5" borderId="62" xfId="0" applyFont="1" applyFill="1" applyBorder="1" applyAlignment="1" applyProtection="1">
      <alignment horizontal="left" vertical="center" wrapText="1"/>
      <protection locked="0"/>
    </xf>
    <xf numFmtId="0" fontId="0" fillId="5" borderId="18" xfId="0" applyFont="1" applyFill="1" applyBorder="1" applyAlignment="1" applyProtection="1">
      <alignment horizontal="left" vertical="center" wrapText="1"/>
      <protection locked="0"/>
    </xf>
    <xf numFmtId="0" fontId="0" fillId="6" borderId="24" xfId="0" applyFont="1" applyFill="1" applyBorder="1" applyAlignment="1">
      <alignment horizontal="center" vertical="center" wrapText="1" shrinkToFit="1"/>
    </xf>
    <xf numFmtId="0" fontId="0" fillId="6" borderId="25" xfId="0" applyFont="1" applyFill="1" applyBorder="1" applyAlignment="1">
      <alignment horizontal="center" vertical="center" wrapText="1" shrinkToFit="1"/>
    </xf>
    <xf numFmtId="0" fontId="0" fillId="6" borderId="26" xfId="0" applyFont="1" applyFill="1" applyBorder="1" applyAlignment="1">
      <alignment horizontal="center" vertical="center" wrapText="1" shrinkToFit="1"/>
    </xf>
    <xf numFmtId="0" fontId="0" fillId="0" borderId="24" xfId="0" applyFont="1" applyFill="1" applyBorder="1" applyAlignment="1" applyProtection="1">
      <alignment horizontal="left" vertical="center" wrapText="1" shrinkToFit="1"/>
      <protection locked="0"/>
    </xf>
    <xf numFmtId="0" fontId="0" fillId="0" borderId="25" xfId="0" applyFont="1" applyFill="1" applyBorder="1" applyAlignment="1" applyProtection="1">
      <alignment horizontal="left" vertical="center" wrapText="1" shrinkToFit="1"/>
      <protection locked="0"/>
    </xf>
    <xf numFmtId="0" fontId="0" fillId="0" borderId="34" xfId="0" applyFont="1" applyFill="1" applyBorder="1" applyAlignment="1" applyProtection="1">
      <alignment horizontal="left" vertical="center" wrapText="1" shrinkToFit="1"/>
      <protection locked="0"/>
    </xf>
    <xf numFmtId="0" fontId="0" fillId="6" borderId="16" xfId="0" applyFont="1" applyFill="1" applyBorder="1" applyAlignment="1">
      <alignment horizontal="center" vertical="center" wrapText="1" shrinkToFit="1"/>
    </xf>
    <xf numFmtId="0" fontId="0" fillId="6" borderId="17" xfId="0" applyFont="1" applyFill="1" applyBorder="1" applyAlignment="1">
      <alignment horizontal="center" vertical="center" wrapText="1" shrinkToFit="1"/>
    </xf>
    <xf numFmtId="0" fontId="0" fillId="6" borderId="18" xfId="0" applyFont="1" applyFill="1" applyBorder="1" applyAlignment="1">
      <alignment horizontal="center" vertical="center" wrapText="1" shrinkToFit="1"/>
    </xf>
    <xf numFmtId="0" fontId="0" fillId="3" borderId="17" xfId="0" applyFont="1" applyFill="1" applyBorder="1" applyAlignment="1">
      <alignment horizontal="center" vertical="center"/>
    </xf>
    <xf numFmtId="0" fontId="0" fillId="3" borderId="18" xfId="0" applyFont="1" applyFill="1" applyBorder="1" applyAlignment="1">
      <alignment horizontal="center" vertical="center"/>
    </xf>
    <xf numFmtId="0" fontId="0" fillId="6" borderId="41" xfId="0" applyFont="1" applyFill="1" applyBorder="1" applyAlignment="1">
      <alignment horizontal="center" vertical="center"/>
    </xf>
    <xf numFmtId="0" fontId="0" fillId="6" borderId="16" xfId="0" applyFont="1" applyFill="1" applyBorder="1" applyAlignment="1">
      <alignment horizontal="center" vertical="center"/>
    </xf>
    <xf numFmtId="0" fontId="0" fillId="6" borderId="17" xfId="0" applyFont="1" applyFill="1" applyBorder="1" applyAlignment="1">
      <alignment horizontal="center" vertical="center"/>
    </xf>
    <xf numFmtId="0" fontId="0" fillId="6" borderId="18" xfId="0" applyFont="1" applyFill="1" applyBorder="1" applyAlignment="1">
      <alignment horizontal="center" vertical="center"/>
    </xf>
    <xf numFmtId="0" fontId="0" fillId="5" borderId="84" xfId="0" applyFont="1" applyFill="1" applyBorder="1" applyAlignment="1" applyProtection="1">
      <alignment horizontal="left" vertical="center" wrapText="1"/>
      <protection locked="0"/>
    </xf>
    <xf numFmtId="0" fontId="15" fillId="6" borderId="102" xfId="0" applyFont="1" applyFill="1" applyBorder="1" applyAlignment="1">
      <alignment horizontal="center" vertical="center" wrapText="1"/>
    </xf>
    <xf numFmtId="177" fontId="0" fillId="0" borderId="25" xfId="0" applyNumberFormat="1" applyFont="1" applyFill="1" applyBorder="1" applyAlignment="1" applyProtection="1">
      <alignment horizontal="center" vertical="center" shrinkToFit="1"/>
      <protection locked="0"/>
    </xf>
    <xf numFmtId="177" fontId="0" fillId="0" borderId="34" xfId="0" applyNumberFormat="1" applyFont="1" applyFill="1" applyBorder="1" applyAlignment="1" applyProtection="1">
      <alignment horizontal="center" vertical="center" shrinkToFit="1"/>
      <protection locked="0"/>
    </xf>
    <xf numFmtId="177" fontId="0" fillId="5" borderId="24" xfId="0" applyNumberFormat="1" applyFont="1" applyFill="1" applyBorder="1" applyAlignment="1" applyProtection="1">
      <alignment horizontal="center" vertical="center" shrinkToFit="1"/>
      <protection locked="0"/>
    </xf>
    <xf numFmtId="177" fontId="0" fillId="5" borderId="25" xfId="0" applyNumberFormat="1" applyFont="1" applyFill="1" applyBorder="1" applyAlignment="1" applyProtection="1">
      <alignment horizontal="center" vertical="center" shrinkToFit="1"/>
      <protection locked="0"/>
    </xf>
    <xf numFmtId="177" fontId="0" fillId="5" borderId="26" xfId="0" applyNumberFormat="1" applyFont="1" applyFill="1" applyBorder="1" applyAlignment="1" applyProtection="1">
      <alignment horizontal="center" vertical="center" shrinkToFit="1"/>
      <protection locked="0"/>
    </xf>
    <xf numFmtId="0" fontId="0" fillId="3" borderId="24" xfId="0" applyFont="1" applyFill="1" applyBorder="1" applyAlignment="1">
      <alignment horizontal="center" vertical="center"/>
    </xf>
    <xf numFmtId="0" fontId="0" fillId="3" borderId="25" xfId="0" applyFont="1" applyFill="1" applyBorder="1" applyAlignment="1">
      <alignment horizontal="center" vertical="center"/>
    </xf>
    <xf numFmtId="177" fontId="0" fillId="0" borderId="24" xfId="0" applyNumberFormat="1" applyFont="1" applyFill="1" applyBorder="1" applyAlignment="1" applyProtection="1">
      <alignment horizontal="center" vertical="center" shrinkToFit="1"/>
      <protection locked="0"/>
    </xf>
    <xf numFmtId="180" fontId="0" fillId="5" borderId="16" xfId="0" applyNumberFormat="1" applyFont="1" applyFill="1" applyBorder="1" applyAlignment="1" applyProtection="1">
      <alignment horizontal="center" vertical="center" shrinkToFit="1"/>
      <protection locked="0"/>
    </xf>
    <xf numFmtId="180" fontId="0" fillId="5" borderId="17" xfId="0" applyNumberFormat="1" applyFont="1" applyFill="1" applyBorder="1" applyAlignment="1" applyProtection="1">
      <alignment horizontal="center" vertical="center" shrinkToFit="1"/>
      <protection locked="0"/>
    </xf>
    <xf numFmtId="0" fontId="0" fillId="4" borderId="25" xfId="0" applyFont="1" applyFill="1" applyBorder="1" applyAlignment="1">
      <alignment horizontal="center" vertical="center"/>
    </xf>
    <xf numFmtId="0" fontId="0" fillId="4" borderId="26" xfId="0" applyFont="1" applyFill="1" applyBorder="1" applyAlignment="1">
      <alignment horizontal="center" vertical="center"/>
    </xf>
    <xf numFmtId="180" fontId="0" fillId="0" borderId="17" xfId="0" applyNumberFormat="1" applyFont="1" applyFill="1" applyBorder="1" applyAlignment="1" applyProtection="1">
      <alignment horizontal="center" vertical="center" shrinkToFit="1"/>
      <protection locked="0"/>
    </xf>
    <xf numFmtId="0" fontId="15" fillId="6" borderId="41" xfId="0" applyFont="1" applyFill="1" applyBorder="1" applyAlignment="1">
      <alignment horizontal="center" vertical="center" wrapText="1"/>
    </xf>
    <xf numFmtId="0" fontId="15" fillId="6" borderId="0" xfId="0" applyFont="1" applyFill="1" applyBorder="1" applyAlignment="1">
      <alignment horizontal="center" vertical="center" wrapText="1"/>
    </xf>
    <xf numFmtId="0" fontId="0" fillId="6" borderId="62"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17" xfId="0" applyFont="1" applyFill="1" applyBorder="1" applyAlignment="1">
      <alignment horizontal="center" vertical="center"/>
    </xf>
    <xf numFmtId="0" fontId="0" fillId="2" borderId="18" xfId="0" applyFont="1" applyFill="1" applyBorder="1" applyAlignment="1">
      <alignment horizontal="center" vertical="center"/>
    </xf>
    <xf numFmtId="0" fontId="0" fillId="0" borderId="38" xfId="0" applyFont="1" applyFill="1" applyBorder="1" applyAlignment="1" applyProtection="1">
      <alignment horizontal="center" vertical="center" shrinkToFit="1"/>
      <protection locked="0"/>
    </xf>
    <xf numFmtId="0" fontId="0" fillId="0" borderId="11" xfId="0" applyFont="1" applyBorder="1" applyAlignment="1" applyProtection="1">
      <alignment horizontal="center" vertical="center" shrinkToFit="1"/>
      <protection locked="0"/>
    </xf>
    <xf numFmtId="0" fontId="0" fillId="6" borderId="31" xfId="0" applyFont="1" applyFill="1" applyBorder="1" applyAlignment="1">
      <alignment horizontal="center" vertical="center"/>
    </xf>
    <xf numFmtId="0" fontId="15" fillId="6" borderId="17" xfId="0" applyFont="1" applyFill="1" applyBorder="1" applyAlignment="1">
      <alignment horizontal="center" vertical="center" wrapText="1"/>
    </xf>
    <xf numFmtId="0" fontId="15" fillId="6" borderId="44" xfId="0" applyFont="1" applyFill="1" applyBorder="1" applyAlignment="1">
      <alignment horizontal="center" vertical="center" wrapText="1"/>
    </xf>
    <xf numFmtId="0" fontId="15" fillId="6" borderId="47" xfId="0" applyFont="1" applyFill="1" applyBorder="1" applyAlignment="1">
      <alignment horizontal="center" vertical="center" wrapText="1"/>
    </xf>
    <xf numFmtId="0" fontId="0" fillId="0" borderId="69" xfId="0" applyBorder="1" applyAlignment="1" applyProtection="1">
      <alignment horizontal="left" vertical="center" wrapText="1"/>
      <protection locked="0"/>
    </xf>
    <xf numFmtId="0" fontId="0" fillId="0" borderId="41" xfId="0" applyBorder="1" applyAlignment="1" applyProtection="1">
      <alignment horizontal="left" vertical="center" wrapText="1"/>
      <protection locked="0"/>
    </xf>
    <xf numFmtId="0" fontId="0" fillId="0" borderId="58" xfId="0" applyBorder="1" applyAlignment="1" applyProtection="1">
      <alignment horizontal="left" vertical="center" wrapText="1"/>
      <protection locked="0"/>
    </xf>
    <xf numFmtId="0" fontId="0" fillId="0" borderId="62" xfId="0" applyBorder="1" applyAlignment="1" applyProtection="1">
      <alignment horizontal="left" vertical="center" wrapText="1"/>
      <protection locked="0"/>
    </xf>
    <xf numFmtId="0" fontId="0" fillId="0" borderId="17" xfId="0" applyBorder="1" applyAlignment="1" applyProtection="1">
      <alignment horizontal="left" vertical="center" wrapText="1"/>
      <protection locked="0"/>
    </xf>
    <xf numFmtId="0" fontId="0" fillId="0" borderId="31" xfId="0" applyBorder="1" applyAlignment="1" applyProtection="1">
      <alignment horizontal="left" vertical="center" wrapText="1"/>
      <protection locked="0"/>
    </xf>
    <xf numFmtId="0" fontId="0" fillId="6" borderId="0" xfId="0" applyFont="1" applyFill="1" applyBorder="1" applyAlignment="1">
      <alignment horizontal="center" vertical="center"/>
    </xf>
    <xf numFmtId="0" fontId="0" fillId="6" borderId="84" xfId="0" applyFont="1" applyFill="1" applyBorder="1" applyAlignment="1">
      <alignment horizontal="center" vertical="center"/>
    </xf>
    <xf numFmtId="0" fontId="0" fillId="6" borderId="59" xfId="0" applyFont="1" applyFill="1" applyBorder="1" applyAlignment="1">
      <alignment horizontal="center" vertical="center"/>
    </xf>
    <xf numFmtId="0" fontId="0" fillId="6" borderId="2" xfId="0" applyFont="1" applyFill="1" applyBorder="1" applyAlignment="1">
      <alignment horizontal="center" vertical="center"/>
    </xf>
    <xf numFmtId="0" fontId="0" fillId="2" borderId="24" xfId="0" applyFont="1" applyFill="1" applyBorder="1" applyAlignment="1">
      <alignment horizontal="center" vertical="center"/>
    </xf>
    <xf numFmtId="0" fontId="0" fillId="2" borderId="25" xfId="0" applyFont="1" applyFill="1" applyBorder="1" applyAlignment="1">
      <alignment horizontal="center" vertical="center"/>
    </xf>
    <xf numFmtId="0" fontId="0" fillId="2" borderId="26" xfId="0" applyFont="1" applyFill="1" applyBorder="1" applyAlignment="1">
      <alignment horizontal="center" vertical="center"/>
    </xf>
    <xf numFmtId="0" fontId="0" fillId="6" borderId="45" xfId="0" applyFont="1" applyFill="1" applyBorder="1" applyAlignment="1">
      <alignment horizontal="center" vertical="center"/>
    </xf>
    <xf numFmtId="0" fontId="0" fillId="6" borderId="3" xfId="0" applyFont="1" applyFill="1" applyBorder="1" applyAlignment="1">
      <alignment horizontal="center" vertical="center"/>
    </xf>
    <xf numFmtId="0" fontId="0" fillId="6" borderId="46" xfId="0" applyFont="1" applyFill="1" applyBorder="1" applyAlignment="1">
      <alignment horizontal="center" vertical="center"/>
    </xf>
    <xf numFmtId="0" fontId="0" fillId="6" borderId="47" xfId="0" applyFont="1" applyFill="1" applyBorder="1" applyAlignment="1">
      <alignment horizontal="center" vertical="center"/>
    </xf>
    <xf numFmtId="0" fontId="0" fillId="6" borderId="48" xfId="0" applyFont="1" applyFill="1" applyBorder="1" applyAlignment="1">
      <alignment horizontal="center" vertical="center"/>
    </xf>
    <xf numFmtId="0" fontId="18" fillId="0" borderId="12" xfId="0" applyFont="1" applyFill="1" applyBorder="1" applyAlignment="1">
      <alignment horizontal="center" vertical="center" shrinkToFit="1"/>
    </xf>
    <xf numFmtId="0" fontId="0" fillId="0" borderId="22" xfId="0" applyFont="1" applyFill="1" applyBorder="1" applyAlignment="1">
      <alignment horizontal="center" vertical="center" shrinkToFit="1"/>
    </xf>
    <xf numFmtId="0" fontId="0" fillId="0" borderId="23" xfId="0" applyFont="1" applyFill="1" applyBorder="1" applyAlignment="1">
      <alignment horizontal="center" vertical="center" shrinkToFit="1"/>
    </xf>
    <xf numFmtId="0" fontId="13" fillId="2" borderId="24" xfId="0" applyFont="1" applyFill="1" applyBorder="1" applyAlignment="1">
      <alignment horizontal="center" vertical="center" shrinkToFit="1"/>
    </xf>
    <xf numFmtId="0" fontId="13" fillId="2" borderId="25" xfId="0" applyFont="1" applyFill="1" applyBorder="1" applyAlignment="1">
      <alignment horizontal="center" vertical="center" shrinkToFit="1"/>
    </xf>
    <xf numFmtId="0" fontId="13" fillId="2" borderId="34" xfId="0" applyFont="1" applyFill="1" applyBorder="1" applyAlignment="1">
      <alignment horizontal="center" vertical="center" shrinkToFit="1"/>
    </xf>
    <xf numFmtId="0" fontId="0" fillId="0" borderId="69" xfId="0" applyFont="1" applyFill="1" applyBorder="1" applyAlignment="1" applyProtection="1">
      <alignment horizontal="center" vertical="center" wrapText="1"/>
      <protection locked="0"/>
    </xf>
    <xf numFmtId="0" fontId="0" fillId="0" borderId="41" xfId="0" applyFont="1" applyFill="1" applyBorder="1" applyAlignment="1" applyProtection="1">
      <alignment horizontal="center" vertical="center" wrapText="1"/>
      <protection locked="0"/>
    </xf>
    <xf numFmtId="0" fontId="0" fillId="0" borderId="62" xfId="0" applyFont="1" applyFill="1" applyBorder="1" applyAlignment="1" applyProtection="1">
      <alignment horizontal="center" vertical="center" wrapText="1"/>
      <protection locked="0"/>
    </xf>
    <xf numFmtId="0" fontId="0" fillId="0" borderId="17" xfId="0" applyFont="1" applyFill="1" applyBorder="1" applyAlignment="1" applyProtection="1">
      <alignment horizontal="center" vertical="center" wrapText="1"/>
      <protection locked="0"/>
    </xf>
    <xf numFmtId="0" fontId="0" fillId="3" borderId="59" xfId="0" applyFont="1" applyFill="1" applyBorder="1" applyAlignment="1">
      <alignment horizontal="center" vertical="center"/>
    </xf>
    <xf numFmtId="0" fontId="0" fillId="3" borderId="0" xfId="0" applyFont="1" applyFill="1" applyBorder="1" applyAlignment="1">
      <alignment horizontal="center" vertical="center"/>
    </xf>
    <xf numFmtId="0" fontId="0" fillId="3" borderId="84" xfId="0" applyFont="1" applyFill="1" applyBorder="1" applyAlignment="1">
      <alignment horizontal="center" vertical="center"/>
    </xf>
    <xf numFmtId="0" fontId="15" fillId="6" borderId="104" xfId="0" applyFont="1" applyFill="1" applyBorder="1" applyAlignment="1">
      <alignment horizontal="center" vertical="center"/>
    </xf>
    <xf numFmtId="0" fontId="15" fillId="6" borderId="120" xfId="0" applyFont="1" applyFill="1" applyBorder="1" applyAlignment="1">
      <alignment horizontal="center" vertical="center"/>
    </xf>
    <xf numFmtId="0" fontId="15" fillId="6" borderId="35" xfId="0" applyFont="1" applyFill="1" applyBorder="1" applyAlignment="1">
      <alignment horizontal="center" vertical="center" wrapText="1"/>
    </xf>
    <xf numFmtId="0" fontId="15" fillId="6" borderId="11" xfId="0" applyFont="1" applyFill="1" applyBorder="1" applyAlignment="1">
      <alignment horizontal="center" vertical="center"/>
    </xf>
    <xf numFmtId="0" fontId="15" fillId="6" borderId="36" xfId="0" applyFont="1" applyFill="1" applyBorder="1" applyAlignment="1">
      <alignment horizontal="center" vertical="center"/>
    </xf>
    <xf numFmtId="0" fontId="15" fillId="6" borderId="35" xfId="0" applyFont="1" applyFill="1" applyBorder="1" applyAlignment="1">
      <alignment horizontal="center" vertical="center"/>
    </xf>
    <xf numFmtId="0" fontId="15" fillId="6" borderId="37" xfId="0" applyFont="1" applyFill="1" applyBorder="1" applyAlignment="1">
      <alignment horizontal="center" vertical="center"/>
    </xf>
    <xf numFmtId="0" fontId="15" fillId="6" borderId="38" xfId="0" applyFont="1" applyFill="1" applyBorder="1" applyAlignment="1">
      <alignment horizontal="center" vertical="center"/>
    </xf>
    <xf numFmtId="0" fontId="15" fillId="6" borderId="39" xfId="0" applyFont="1" applyFill="1" applyBorder="1" applyAlignment="1">
      <alignment horizontal="center" vertical="center"/>
    </xf>
    <xf numFmtId="0" fontId="0" fillId="6" borderId="1" xfId="0" applyFont="1" applyFill="1" applyBorder="1" applyAlignment="1">
      <alignment horizontal="center" vertical="center"/>
    </xf>
    <xf numFmtId="0" fontId="0" fillId="0" borderId="99" xfId="0" applyFont="1" applyBorder="1" applyAlignment="1">
      <alignment horizontal="center" vertical="center"/>
    </xf>
    <xf numFmtId="0" fontId="0" fillId="0" borderId="100" xfId="0" applyFont="1" applyBorder="1" applyAlignment="1">
      <alignment horizontal="center" vertical="center"/>
    </xf>
    <xf numFmtId="0" fontId="0" fillId="0" borderId="101" xfId="0" applyFont="1" applyBorder="1" applyAlignment="1">
      <alignment horizontal="center" vertical="center"/>
    </xf>
    <xf numFmtId="0" fontId="0" fillId="0" borderId="12" xfId="0" applyFont="1" applyBorder="1" applyAlignment="1">
      <alignment horizontal="center" vertical="center"/>
    </xf>
    <xf numFmtId="0" fontId="0" fillId="0" borderId="22" xfId="0" applyFont="1" applyBorder="1" applyAlignment="1">
      <alignment horizontal="center" vertical="center"/>
    </xf>
    <xf numFmtId="0" fontId="0" fillId="0" borderId="23" xfId="0" applyFont="1" applyBorder="1" applyAlignment="1">
      <alignment horizontal="center" vertical="center"/>
    </xf>
    <xf numFmtId="0" fontId="0" fillId="2" borderId="59" xfId="0" applyFont="1" applyFill="1" applyBorder="1" applyAlignment="1">
      <alignment horizontal="center" vertical="center"/>
    </xf>
    <xf numFmtId="0" fontId="0" fillId="2" borderId="0" xfId="0" applyFont="1" applyFill="1" applyBorder="1" applyAlignment="1">
      <alignment horizontal="center" vertical="center"/>
    </xf>
    <xf numFmtId="0" fontId="0" fillId="2" borderId="84" xfId="0" applyFont="1" applyFill="1" applyBorder="1" applyAlignment="1">
      <alignment horizontal="center" vertical="center"/>
    </xf>
    <xf numFmtId="0" fontId="0" fillId="0" borderId="69" xfId="0" applyFont="1" applyBorder="1" applyAlignment="1" applyProtection="1">
      <alignment horizontal="left" vertical="center" wrapText="1"/>
      <protection locked="0"/>
    </xf>
    <xf numFmtId="0" fontId="0" fillId="0" borderId="41" xfId="0" applyFont="1" applyBorder="1" applyAlignment="1" applyProtection="1">
      <alignment horizontal="left" vertical="center" wrapText="1"/>
      <protection locked="0"/>
    </xf>
    <xf numFmtId="0" fontId="0" fillId="0" borderId="42"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84" xfId="0" applyFont="1" applyBorder="1" applyAlignment="1" applyProtection="1">
      <alignment horizontal="left" vertical="center" wrapText="1"/>
      <protection locked="0"/>
    </xf>
    <xf numFmtId="0" fontId="0" fillId="0" borderId="62" xfId="0" applyFont="1" applyBorder="1" applyAlignment="1" applyProtection="1">
      <alignment horizontal="left" vertical="center" wrapText="1"/>
      <protection locked="0"/>
    </xf>
    <xf numFmtId="0" fontId="0" fillId="0" borderId="17" xfId="0" applyFont="1" applyBorder="1" applyAlignment="1" applyProtection="1">
      <alignment horizontal="left" vertical="center" wrapText="1"/>
      <protection locked="0"/>
    </xf>
    <xf numFmtId="0" fontId="0" fillId="0" borderId="18" xfId="0" applyFont="1" applyBorder="1" applyAlignment="1" applyProtection="1">
      <alignment horizontal="left" vertical="center" wrapText="1"/>
      <protection locked="0"/>
    </xf>
    <xf numFmtId="0" fontId="0" fillId="2" borderId="24" xfId="0" applyFont="1" applyFill="1" applyBorder="1" applyAlignment="1">
      <alignment horizontal="center" vertical="center" shrinkToFit="1"/>
    </xf>
    <xf numFmtId="0" fontId="0" fillId="2" borderId="25" xfId="0" applyFont="1" applyFill="1" applyBorder="1" applyAlignment="1">
      <alignment horizontal="center" vertical="center" shrinkToFit="1"/>
    </xf>
    <xf numFmtId="0" fontId="0" fillId="2" borderId="26" xfId="0" applyFont="1" applyFill="1" applyBorder="1" applyAlignment="1">
      <alignment horizontal="center" vertical="center" shrinkToFit="1"/>
    </xf>
    <xf numFmtId="0" fontId="0" fillId="0" borderId="11" xfId="0" applyFont="1" applyBorder="1" applyAlignment="1">
      <alignment horizontal="center" vertical="center"/>
    </xf>
    <xf numFmtId="0" fontId="5" fillId="5" borderId="41" xfId="0" applyFont="1" applyFill="1" applyBorder="1" applyAlignment="1" applyProtection="1">
      <alignment vertical="center" wrapText="1"/>
      <protection locked="0"/>
    </xf>
    <xf numFmtId="0" fontId="5" fillId="5" borderId="62" xfId="0" applyFont="1" applyFill="1" applyBorder="1" applyAlignment="1" applyProtection="1">
      <alignment vertical="center" wrapText="1"/>
      <protection locked="0"/>
    </xf>
    <xf numFmtId="0" fontId="5" fillId="5" borderId="17" xfId="0" applyFont="1" applyFill="1" applyBorder="1" applyAlignment="1" applyProtection="1">
      <alignment vertical="center" wrapText="1"/>
      <protection locked="0"/>
    </xf>
    <xf numFmtId="0" fontId="5" fillId="5" borderId="41" xfId="0" applyFont="1" applyFill="1" applyBorder="1" applyAlignment="1" applyProtection="1">
      <alignment horizontal="left" vertical="center" wrapText="1"/>
      <protection locked="0"/>
    </xf>
    <xf numFmtId="0" fontId="5" fillId="5" borderId="42" xfId="0" applyFont="1" applyFill="1" applyBorder="1" applyAlignment="1" applyProtection="1">
      <alignment horizontal="left" vertical="center" wrapText="1"/>
      <protection locked="0"/>
    </xf>
    <xf numFmtId="0" fontId="5" fillId="5" borderId="16" xfId="0" applyFont="1" applyFill="1" applyBorder="1" applyAlignment="1" applyProtection="1">
      <alignment horizontal="left" vertical="center" wrapText="1"/>
      <protection locked="0"/>
    </xf>
    <xf numFmtId="0" fontId="5" fillId="5" borderId="17" xfId="0" applyFont="1" applyFill="1" applyBorder="1" applyAlignment="1" applyProtection="1">
      <alignment horizontal="left" vertical="center" wrapText="1"/>
      <protection locked="0"/>
    </xf>
    <xf numFmtId="0" fontId="5" fillId="5" borderId="18" xfId="0" applyFont="1" applyFill="1" applyBorder="1" applyAlignment="1" applyProtection="1">
      <alignment horizontal="left" vertical="center" wrapText="1"/>
      <protection locked="0"/>
    </xf>
    <xf numFmtId="0" fontId="18" fillId="2" borderId="40" xfId="0" applyFont="1" applyFill="1" applyBorder="1" applyAlignment="1">
      <alignment horizontal="center" vertical="center" wrapText="1" shrinkToFit="1"/>
    </xf>
    <xf numFmtId="0" fontId="5" fillId="0" borderId="41" xfId="0" applyFont="1" applyBorder="1" applyAlignment="1">
      <alignment horizontal="center" vertical="center" shrinkToFit="1"/>
    </xf>
    <xf numFmtId="0" fontId="5" fillId="0" borderId="42" xfId="0" applyFont="1" applyBorder="1" applyAlignment="1">
      <alignment horizontal="center" vertical="center" shrinkToFit="1"/>
    </xf>
    <xf numFmtId="0" fontId="5" fillId="0" borderId="11" xfId="0" applyFont="1" applyBorder="1" applyAlignment="1" applyProtection="1">
      <alignment horizontal="center" vertical="center" shrinkToFit="1"/>
      <protection locked="0"/>
    </xf>
    <xf numFmtId="177" fontId="5" fillId="0" borderId="11" xfId="0" applyNumberFormat="1" applyFont="1" applyFill="1" applyBorder="1" applyAlignment="1" applyProtection="1">
      <alignment horizontal="center" vertical="center" shrinkToFit="1"/>
      <protection locked="0"/>
    </xf>
    <xf numFmtId="0" fontId="0" fillId="0" borderId="25" xfId="0" applyFont="1" applyBorder="1" applyAlignment="1">
      <alignment horizontal="center" vertical="center" shrinkToFit="1"/>
    </xf>
    <xf numFmtId="0" fontId="0" fillId="0" borderId="26" xfId="0" applyFont="1" applyBorder="1" applyAlignment="1">
      <alignment horizontal="center" vertical="center" shrinkToFit="1"/>
    </xf>
    <xf numFmtId="0" fontId="24" fillId="0" borderId="24" xfId="0" applyFont="1" applyFill="1" applyBorder="1" applyAlignment="1" applyProtection="1">
      <alignment vertical="center" wrapText="1"/>
      <protection locked="0"/>
    </xf>
    <xf numFmtId="0" fontId="24" fillId="0" borderId="25" xfId="0" applyFont="1" applyFill="1" applyBorder="1" applyAlignment="1" applyProtection="1">
      <alignment vertical="center" wrapText="1"/>
      <protection locked="0"/>
    </xf>
    <xf numFmtId="0" fontId="24" fillId="0" borderId="26" xfId="0" applyFont="1" applyFill="1" applyBorder="1" applyAlignment="1" applyProtection="1">
      <alignment vertical="center" wrapText="1"/>
      <protection locked="0"/>
    </xf>
    <xf numFmtId="49" fontId="0" fillId="0" borderId="11" xfId="0" applyNumberFormat="1" applyFont="1" applyFill="1" applyBorder="1" applyAlignment="1" applyProtection="1">
      <alignment horizontal="center" vertical="center" shrinkToFit="1"/>
      <protection locked="0"/>
    </xf>
    <xf numFmtId="49" fontId="0" fillId="0" borderId="105" xfId="0" applyNumberFormat="1" applyFont="1" applyFill="1" applyBorder="1" applyAlignment="1" applyProtection="1">
      <alignment horizontal="center" vertical="center" shrinkToFit="1"/>
      <protection locked="0"/>
    </xf>
    <xf numFmtId="0" fontId="31" fillId="2" borderId="24" xfId="0" applyFont="1" applyFill="1" applyBorder="1" applyAlignment="1">
      <alignment horizontal="center" vertical="center" wrapText="1" shrinkToFit="1"/>
    </xf>
    <xf numFmtId="0" fontId="31" fillId="2" borderId="25" xfId="0" applyFont="1" applyFill="1" applyBorder="1" applyAlignment="1">
      <alignment horizontal="center" vertical="center" shrinkToFit="1"/>
    </xf>
    <xf numFmtId="0" fontId="31" fillId="2" borderId="26" xfId="0" applyFont="1" applyFill="1" applyBorder="1" applyAlignment="1">
      <alignment horizontal="center" vertical="center" shrinkToFit="1"/>
    </xf>
    <xf numFmtId="0" fontId="0" fillId="0" borderId="24" xfId="0" applyFont="1" applyFill="1" applyBorder="1" applyAlignment="1" applyProtection="1">
      <alignment horizontal="center" vertical="center" shrinkToFit="1"/>
      <protection locked="0"/>
    </xf>
    <xf numFmtId="0" fontId="0" fillId="0" borderId="25" xfId="0" applyFont="1" applyFill="1" applyBorder="1" applyAlignment="1" applyProtection="1">
      <alignment horizontal="center" vertical="center" shrinkToFit="1"/>
      <protection locked="0"/>
    </xf>
    <xf numFmtId="0" fontId="0" fillId="0" borderId="26" xfId="0" applyFont="1" applyFill="1" applyBorder="1" applyAlignment="1" applyProtection="1">
      <alignment horizontal="center" vertical="center" shrinkToFit="1"/>
      <protection locked="0"/>
    </xf>
    <xf numFmtId="177" fontId="0" fillId="0" borderId="11" xfId="0" applyNumberFormat="1" applyFont="1" applyFill="1" applyBorder="1" applyAlignment="1" applyProtection="1">
      <alignment horizontal="center" vertical="center" shrinkToFit="1"/>
      <protection locked="0"/>
    </xf>
    <xf numFmtId="177" fontId="5" fillId="0" borderId="25" xfId="0" applyNumberFormat="1" applyFont="1" applyFill="1" applyBorder="1" applyAlignment="1" applyProtection="1">
      <alignment horizontal="center" vertical="center" shrinkToFit="1"/>
      <protection locked="0"/>
    </xf>
    <xf numFmtId="177" fontId="5" fillId="0" borderId="34" xfId="0" applyNumberFormat="1" applyFont="1" applyFill="1" applyBorder="1" applyAlignment="1" applyProtection="1">
      <alignment horizontal="center" vertical="center" shrinkToFit="1"/>
      <protection locked="0"/>
    </xf>
    <xf numFmtId="0" fontId="18" fillId="2" borderId="24" xfId="0" applyFont="1" applyFill="1" applyBorder="1" applyAlignment="1">
      <alignment horizontal="center" vertical="center" shrinkToFit="1"/>
    </xf>
    <xf numFmtId="0" fontId="5" fillId="0" borderId="25" xfId="0" applyFont="1" applyBorder="1" applyAlignment="1">
      <alignment horizontal="center" vertical="center" shrinkToFit="1"/>
    </xf>
    <xf numFmtId="0" fontId="5" fillId="0" borderId="26" xfId="0" applyFont="1" applyBorder="1" applyAlignment="1">
      <alignment horizontal="center" vertical="center" shrinkToFit="1"/>
    </xf>
    <xf numFmtId="0" fontId="13" fillId="2" borderId="16" xfId="0" applyFont="1" applyFill="1" applyBorder="1" applyAlignment="1">
      <alignment horizontal="center" vertical="center" wrapText="1"/>
    </xf>
    <xf numFmtId="0" fontId="13" fillId="2" borderId="17" xfId="0" applyFont="1" applyFill="1" applyBorder="1" applyAlignment="1">
      <alignment horizontal="center" vertical="center"/>
    </xf>
    <xf numFmtId="0" fontId="13" fillId="2" borderId="18" xfId="0" applyFont="1" applyFill="1" applyBorder="1" applyAlignment="1">
      <alignment horizontal="center" vertical="center"/>
    </xf>
    <xf numFmtId="0" fontId="13" fillId="2" borderId="31" xfId="0" applyFont="1" applyFill="1" applyBorder="1" applyAlignment="1">
      <alignment horizontal="center" vertical="center"/>
    </xf>
    <xf numFmtId="0" fontId="5" fillId="0" borderId="50" xfId="1" applyFont="1" applyFill="1" applyBorder="1" applyAlignment="1" applyProtection="1">
      <alignment horizontal="left" vertical="top" wrapText="1"/>
      <protection locked="0"/>
    </xf>
    <xf numFmtId="0" fontId="5" fillId="0" borderId="51" xfId="1" applyFont="1" applyFill="1" applyBorder="1" applyAlignment="1" applyProtection="1">
      <alignment horizontal="left" vertical="top" wrapText="1"/>
      <protection locked="0"/>
    </xf>
    <xf numFmtId="0" fontId="15" fillId="6" borderId="3" xfId="0" applyFont="1" applyFill="1" applyBorder="1" applyAlignment="1">
      <alignment horizontal="center" vertical="center" wrapText="1"/>
    </xf>
    <xf numFmtId="0" fontId="5" fillId="6" borderId="62" xfId="0" applyFont="1" applyFill="1" applyBorder="1" applyAlignment="1">
      <alignment horizontal="center" vertical="center"/>
    </xf>
    <xf numFmtId="0" fontId="5" fillId="6" borderId="17" xfId="0" applyFont="1" applyFill="1" applyBorder="1" applyAlignment="1">
      <alignment horizontal="center" vertical="center"/>
    </xf>
    <xf numFmtId="0" fontId="5" fillId="6" borderId="16" xfId="0" applyFont="1" applyFill="1" applyBorder="1" applyAlignment="1">
      <alignment horizontal="center" vertical="center"/>
    </xf>
    <xf numFmtId="0" fontId="5" fillId="6" borderId="18" xfId="0" applyFont="1" applyFill="1" applyBorder="1" applyAlignment="1">
      <alignment horizontal="center" vertical="center"/>
    </xf>
    <xf numFmtId="0" fontId="5" fillId="0" borderId="99" xfId="0" applyFont="1" applyBorder="1" applyAlignment="1">
      <alignment horizontal="center" vertical="center"/>
    </xf>
    <xf numFmtId="0" fontId="5" fillId="0" borderId="100" xfId="0" applyFont="1" applyBorder="1" applyAlignment="1">
      <alignment horizontal="center" vertical="center"/>
    </xf>
    <xf numFmtId="0" fontId="5" fillId="0" borderId="101" xfId="0" applyFont="1" applyBorder="1" applyAlignment="1">
      <alignment horizontal="center" vertical="center"/>
    </xf>
    <xf numFmtId="0" fontId="5" fillId="2" borderId="104" xfId="0" applyFont="1" applyFill="1" applyBorder="1" applyAlignment="1">
      <alignment horizontal="center" vertical="center"/>
    </xf>
    <xf numFmtId="0" fontId="0" fillId="5" borderId="69" xfId="0" applyFont="1" applyFill="1" applyBorder="1" applyAlignment="1" applyProtection="1">
      <alignment vertical="center" wrapText="1"/>
      <protection locked="0"/>
    </xf>
    <xf numFmtId="0" fontId="15" fillId="2" borderId="44" xfId="0" applyFont="1" applyFill="1" applyBorder="1" applyAlignment="1">
      <alignment horizontal="center" vertical="center" wrapText="1"/>
    </xf>
    <xf numFmtId="0" fontId="0" fillId="0" borderId="41" xfId="0" applyFont="1" applyBorder="1" applyAlignment="1">
      <alignment horizontal="center" vertical="center"/>
    </xf>
    <xf numFmtId="0" fontId="0" fillId="0" borderId="45"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6" xfId="0" applyFont="1" applyBorder="1" applyAlignment="1">
      <alignment horizontal="center" vertical="center"/>
    </xf>
    <xf numFmtId="0" fontId="0" fillId="0" borderId="47" xfId="0" applyFont="1" applyBorder="1" applyAlignment="1">
      <alignment horizontal="center" vertical="center"/>
    </xf>
    <xf numFmtId="0" fontId="0" fillId="0" borderId="17" xfId="0" applyFont="1" applyBorder="1" applyAlignment="1">
      <alignment horizontal="center" vertical="center"/>
    </xf>
    <xf numFmtId="0" fontId="0" fillId="0" borderId="48" xfId="0" applyFont="1" applyBorder="1" applyAlignment="1">
      <alignment horizontal="center" vertical="center"/>
    </xf>
    <xf numFmtId="0" fontId="5" fillId="2" borderId="17" xfId="0" applyFont="1" applyFill="1" applyBorder="1" applyAlignment="1">
      <alignment horizontal="center" vertical="center"/>
    </xf>
    <xf numFmtId="0" fontId="5" fillId="2" borderId="18" xfId="0" applyFont="1" applyFill="1" applyBorder="1" applyAlignment="1">
      <alignment horizontal="center" vertical="center"/>
    </xf>
    <xf numFmtId="0" fontId="11" fillId="2" borderId="49" xfId="3" applyFont="1" applyFill="1" applyBorder="1" applyAlignment="1" applyProtection="1">
      <alignment horizontal="center" vertical="center" wrapText="1"/>
    </xf>
    <xf numFmtId="0" fontId="11" fillId="2" borderId="50" xfId="3" applyFont="1" applyFill="1" applyBorder="1" applyAlignment="1" applyProtection="1">
      <alignment horizontal="center" vertical="center" wrapText="1"/>
    </xf>
    <xf numFmtId="0" fontId="11" fillId="2" borderId="116" xfId="3" applyFont="1" applyFill="1" applyBorder="1" applyAlignment="1" applyProtection="1">
      <alignment horizontal="center" vertical="center" wrapText="1"/>
    </xf>
    <xf numFmtId="0" fontId="0" fillId="0" borderId="79" xfId="1" applyFont="1" applyFill="1" applyBorder="1" applyAlignment="1" applyProtection="1">
      <alignment horizontal="left" vertical="top" wrapText="1"/>
      <protection locked="0"/>
    </xf>
    <xf numFmtId="0" fontId="17" fillId="2" borderId="44" xfId="0" applyFont="1" applyFill="1" applyBorder="1" applyAlignment="1">
      <alignment horizontal="center" vertical="center" wrapText="1"/>
    </xf>
    <xf numFmtId="0" fontId="17" fillId="2" borderId="41" xfId="0" applyFont="1" applyFill="1" applyBorder="1" applyAlignment="1">
      <alignment horizontal="center" vertical="center" wrapText="1"/>
    </xf>
    <xf numFmtId="0" fontId="17" fillId="2" borderId="45" xfId="0" applyFont="1" applyFill="1" applyBorder="1" applyAlignment="1">
      <alignment horizontal="center" vertical="center" wrapText="1"/>
    </xf>
    <xf numFmtId="0" fontId="17" fillId="2" borderId="3" xfId="0" applyFont="1" applyFill="1" applyBorder="1" applyAlignment="1">
      <alignment horizontal="center" vertical="center" wrapText="1"/>
    </xf>
    <xf numFmtId="0" fontId="17" fillId="2" borderId="0" xfId="0" applyFont="1" applyFill="1" applyBorder="1" applyAlignment="1">
      <alignment horizontal="center" vertical="center" wrapText="1"/>
    </xf>
    <xf numFmtId="0" fontId="17" fillId="2" borderId="46" xfId="0" applyFont="1" applyFill="1" applyBorder="1" applyAlignment="1">
      <alignment horizontal="center" vertical="center" wrapText="1"/>
    </xf>
    <xf numFmtId="0" fontId="0" fillId="4" borderId="33" xfId="0" applyFont="1" applyFill="1" applyBorder="1" applyAlignment="1">
      <alignment horizontal="center" vertical="center"/>
    </xf>
    <xf numFmtId="0" fontId="32" fillId="4" borderId="24" xfId="0" applyFont="1" applyFill="1" applyBorder="1" applyAlignment="1">
      <alignment horizontal="center" vertical="center" wrapText="1"/>
    </xf>
    <xf numFmtId="0" fontId="0" fillId="0" borderId="75" xfId="0" applyFont="1" applyFill="1" applyBorder="1" applyAlignment="1" applyProtection="1">
      <alignment horizontal="center" vertical="center" wrapText="1"/>
      <protection locked="0"/>
    </xf>
    <xf numFmtId="0" fontId="0" fillId="0" borderId="67" xfId="0" applyFont="1" applyFill="1" applyBorder="1" applyAlignment="1" applyProtection="1">
      <alignment horizontal="center" vertical="center" wrapText="1"/>
      <protection locked="0"/>
    </xf>
    <xf numFmtId="0" fontId="0" fillId="0" borderId="87" xfId="0" applyFont="1" applyFill="1" applyBorder="1" applyAlignment="1" applyProtection="1">
      <alignment horizontal="center" vertical="center" wrapText="1"/>
      <protection locked="0"/>
    </xf>
    <xf numFmtId="177" fontId="0" fillId="0" borderId="66" xfId="0" applyNumberFormat="1" applyFont="1" applyFill="1" applyBorder="1" applyAlignment="1" applyProtection="1">
      <alignment horizontal="center" vertical="center"/>
      <protection locked="0"/>
    </xf>
    <xf numFmtId="177" fontId="0" fillId="0" borderId="67" xfId="0" applyNumberFormat="1" applyFont="1" applyFill="1" applyBorder="1" applyAlignment="1" applyProtection="1">
      <alignment horizontal="center" vertical="center"/>
      <protection locked="0"/>
    </xf>
    <xf numFmtId="177" fontId="0" fillId="0" borderId="87" xfId="0" applyNumberFormat="1" applyFont="1" applyFill="1" applyBorder="1" applyAlignment="1" applyProtection="1">
      <alignment horizontal="center" vertical="center"/>
      <protection locked="0"/>
    </xf>
    <xf numFmtId="0" fontId="29" fillId="2" borderId="85" xfId="3" applyFont="1" applyFill="1" applyBorder="1" applyAlignment="1" applyProtection="1">
      <alignment horizontal="center" vertical="center" wrapText="1"/>
    </xf>
    <xf numFmtId="0" fontId="29" fillId="2" borderId="11" xfId="3" applyFont="1" applyFill="1" applyBorder="1" applyAlignment="1" applyProtection="1">
      <alignment horizontal="center" vertical="center" wrapText="1"/>
    </xf>
    <xf numFmtId="9" fontId="0" fillId="0" borderId="11" xfId="0" applyNumberFormat="1" applyFont="1" applyFill="1" applyBorder="1" applyAlignment="1">
      <alignment horizontal="center" vertical="center"/>
    </xf>
    <xf numFmtId="177" fontId="0" fillId="0" borderId="83" xfId="0" applyNumberFormat="1" applyFont="1" applyFill="1" applyBorder="1" applyAlignment="1">
      <alignment horizontal="right" vertical="center"/>
    </xf>
    <xf numFmtId="177" fontId="0" fillId="0" borderId="86" xfId="0" applyNumberFormat="1" applyFont="1" applyFill="1" applyBorder="1" applyAlignment="1">
      <alignment horizontal="right" vertical="center"/>
    </xf>
    <xf numFmtId="0" fontId="14" fillId="2" borderId="85" xfId="3" applyFont="1" applyFill="1" applyBorder="1" applyAlignment="1" applyProtection="1">
      <alignment horizontal="center" vertical="center" wrapText="1"/>
    </xf>
    <xf numFmtId="0" fontId="14" fillId="2" borderId="11" xfId="3" applyFont="1" applyFill="1" applyBorder="1" applyAlignment="1" applyProtection="1">
      <alignment horizontal="center" vertical="center" wrapText="1"/>
    </xf>
    <xf numFmtId="0" fontId="0" fillId="0" borderId="41" xfId="0" applyFont="1" applyFill="1" applyBorder="1" applyAlignment="1">
      <alignment horizontal="center" vertical="center"/>
    </xf>
    <xf numFmtId="0" fontId="0" fillId="0" borderId="42" xfId="0" applyFont="1" applyFill="1" applyBorder="1" applyAlignment="1">
      <alignment horizontal="center" vertical="center"/>
    </xf>
    <xf numFmtId="177" fontId="0" fillId="0" borderId="95" xfId="0" applyNumberFormat="1" applyFont="1" applyFill="1" applyBorder="1" applyAlignment="1" applyProtection="1">
      <alignment horizontal="center" vertical="center"/>
      <protection locked="0"/>
    </xf>
    <xf numFmtId="177" fontId="0" fillId="0" borderId="96" xfId="0" applyNumberFormat="1" applyFont="1" applyFill="1" applyBorder="1" applyAlignment="1" applyProtection="1">
      <alignment horizontal="center" vertical="center"/>
      <protection locked="0"/>
    </xf>
    <xf numFmtId="177" fontId="0" fillId="0" borderId="108" xfId="0" applyNumberFormat="1" applyFont="1" applyFill="1" applyBorder="1" applyAlignment="1" applyProtection="1">
      <alignment horizontal="center" vertical="center"/>
      <protection locked="0"/>
    </xf>
    <xf numFmtId="0" fontId="0" fillId="4" borderId="24" xfId="0" applyFont="1" applyFill="1" applyBorder="1" applyAlignment="1">
      <alignment horizontal="center" vertical="center"/>
    </xf>
    <xf numFmtId="0" fontId="0" fillId="4" borderId="34" xfId="0" applyFont="1" applyFill="1" applyBorder="1" applyAlignment="1">
      <alignment horizontal="center" vertical="center"/>
    </xf>
    <xf numFmtId="177" fontId="0" fillId="5" borderId="40" xfId="0" applyNumberFormat="1" applyFont="1" applyFill="1" applyBorder="1" applyAlignment="1" applyProtection="1">
      <alignment horizontal="center" vertical="center"/>
      <protection locked="0"/>
    </xf>
    <xf numFmtId="177" fontId="0" fillId="5" borderId="41" xfId="0" applyNumberFormat="1" applyFont="1" applyFill="1" applyBorder="1" applyAlignment="1" applyProtection="1">
      <alignment horizontal="center" vertical="center"/>
      <protection locked="0"/>
    </xf>
    <xf numFmtId="177" fontId="0" fillId="5" borderId="58" xfId="0" applyNumberFormat="1" applyFont="1" applyFill="1" applyBorder="1" applyAlignment="1" applyProtection="1">
      <alignment horizontal="center" vertical="center"/>
      <protection locked="0"/>
    </xf>
    <xf numFmtId="177" fontId="0" fillId="5" borderId="113" xfId="0" applyNumberFormat="1" applyFont="1" applyFill="1" applyBorder="1" applyAlignment="1" applyProtection="1">
      <alignment horizontal="center" vertical="center"/>
      <protection locked="0"/>
    </xf>
    <xf numFmtId="177" fontId="0" fillId="5" borderId="7" xfId="0" applyNumberFormat="1" applyFont="1" applyFill="1" applyBorder="1" applyAlignment="1" applyProtection="1">
      <alignment horizontal="center" vertical="center"/>
      <protection locked="0"/>
    </xf>
    <xf numFmtId="177" fontId="0" fillId="5" borderId="8" xfId="0" applyNumberFormat="1" applyFont="1" applyFill="1" applyBorder="1" applyAlignment="1" applyProtection="1">
      <alignment horizontal="center" vertical="center"/>
      <protection locked="0"/>
    </xf>
    <xf numFmtId="0" fontId="0" fillId="3" borderId="34" xfId="0" applyFont="1" applyFill="1" applyBorder="1" applyAlignment="1">
      <alignment horizontal="center" vertical="center"/>
    </xf>
    <xf numFmtId="0" fontId="14" fillId="2" borderId="69" xfId="3" applyFont="1" applyFill="1" applyBorder="1" applyAlignment="1" applyProtection="1">
      <alignment horizontal="center" vertical="center" wrapText="1"/>
    </xf>
    <xf numFmtId="0" fontId="0" fillId="2" borderId="42" xfId="0" applyFont="1" applyFill="1" applyBorder="1" applyAlignment="1">
      <alignment horizontal="center" vertical="center" wrapText="1"/>
    </xf>
    <xf numFmtId="0" fontId="14" fillId="2" borderId="1" xfId="3" applyFont="1" applyFill="1" applyBorder="1" applyAlignment="1" applyProtection="1">
      <alignment horizontal="center" vertical="center" wrapText="1"/>
    </xf>
    <xf numFmtId="0" fontId="0" fillId="2" borderId="84"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62" xfId="0" applyFont="1" applyFill="1" applyBorder="1" applyAlignment="1">
      <alignment horizontal="center" vertical="center" wrapText="1"/>
    </xf>
    <xf numFmtId="0" fontId="0" fillId="2" borderId="18" xfId="0" applyFont="1" applyFill="1" applyBorder="1" applyAlignment="1">
      <alignment horizontal="center" vertical="center" wrapText="1"/>
    </xf>
    <xf numFmtId="0" fontId="14" fillId="2" borderId="40" xfId="3" applyFont="1" applyFill="1" applyBorder="1" applyAlignment="1" applyProtection="1">
      <alignment horizontal="center" vertical="center" wrapText="1"/>
    </xf>
    <xf numFmtId="0" fontId="14" fillId="2" borderId="41" xfId="3" applyFont="1" applyFill="1" applyBorder="1" applyAlignment="1" applyProtection="1">
      <alignment horizontal="center" vertical="center" wrapText="1"/>
    </xf>
    <xf numFmtId="0" fontId="14" fillId="2" borderId="42" xfId="3" applyFont="1" applyFill="1" applyBorder="1" applyAlignment="1" applyProtection="1">
      <alignment horizontal="center" vertical="center" wrapText="1"/>
    </xf>
    <xf numFmtId="0" fontId="33" fillId="2" borderId="13" xfId="3" applyFont="1" applyFill="1" applyBorder="1" applyAlignment="1" applyProtection="1">
      <alignment horizontal="center" vertical="center" wrapText="1"/>
    </xf>
    <xf numFmtId="0" fontId="33" fillId="2" borderId="14" xfId="3" applyFont="1" applyFill="1" applyBorder="1" applyAlignment="1" applyProtection="1">
      <alignment horizontal="center" vertical="center" wrapText="1"/>
    </xf>
    <xf numFmtId="0" fontId="33" fillId="2" borderId="15" xfId="3" applyFont="1" applyFill="1" applyBorder="1" applyAlignment="1" applyProtection="1">
      <alignment horizontal="center" vertical="center" wrapText="1"/>
    </xf>
    <xf numFmtId="177" fontId="0" fillId="0" borderId="121" xfId="0" applyNumberFormat="1" applyFont="1" applyFill="1" applyBorder="1" applyAlignment="1" applyProtection="1">
      <alignment horizontal="center" vertical="center"/>
      <protection locked="0"/>
    </xf>
    <xf numFmtId="177" fontId="0" fillId="0" borderId="122" xfId="0" applyNumberFormat="1" applyFont="1" applyFill="1" applyBorder="1" applyAlignment="1" applyProtection="1">
      <alignment horizontal="center" vertical="center"/>
      <protection locked="0"/>
    </xf>
    <xf numFmtId="177" fontId="0" fillId="0" borderId="123" xfId="0" applyNumberFormat="1" applyFont="1" applyFill="1" applyBorder="1" applyAlignment="1" applyProtection="1">
      <alignment horizontal="center" vertical="center"/>
      <protection locked="0"/>
    </xf>
    <xf numFmtId="0" fontId="14" fillId="2" borderId="16" xfId="3" applyFont="1" applyFill="1" applyBorder="1" applyAlignment="1" applyProtection="1">
      <alignment horizontal="center" vertical="center" wrapText="1"/>
    </xf>
    <xf numFmtId="0" fontId="14" fillId="2" borderId="17" xfId="3" applyFont="1" applyFill="1" applyBorder="1" applyAlignment="1" applyProtection="1">
      <alignment horizontal="center" vertical="center" wrapText="1"/>
    </xf>
    <xf numFmtId="0" fontId="14" fillId="2" borderId="18" xfId="3" applyFont="1" applyFill="1" applyBorder="1" applyAlignment="1" applyProtection="1">
      <alignment horizontal="center" vertical="center" wrapText="1"/>
    </xf>
    <xf numFmtId="177" fontId="0" fillId="0" borderId="19" xfId="0" applyNumberFormat="1" applyFont="1" applyFill="1" applyBorder="1" applyAlignment="1" applyProtection="1">
      <alignment horizontal="center" vertical="center"/>
    </xf>
    <xf numFmtId="177" fontId="0" fillId="0" borderId="20" xfId="0" applyNumberFormat="1" applyFont="1" applyFill="1" applyBorder="1" applyAlignment="1" applyProtection="1">
      <alignment horizontal="center" vertical="center"/>
    </xf>
    <xf numFmtId="177" fontId="0" fillId="0" borderId="63" xfId="0" applyNumberFormat="1" applyFont="1" applyFill="1" applyBorder="1" applyAlignment="1" applyProtection="1">
      <alignment horizontal="center" vertical="center"/>
    </xf>
    <xf numFmtId="0" fontId="14" fillId="2" borderId="13" xfId="3" applyFont="1" applyFill="1" applyBorder="1" applyAlignment="1" applyProtection="1">
      <alignment horizontal="center" vertical="center" wrapText="1"/>
    </xf>
    <xf numFmtId="0" fontId="14" fillId="2" borderId="14" xfId="3" applyFont="1" applyFill="1" applyBorder="1" applyAlignment="1" applyProtection="1">
      <alignment horizontal="center" vertical="center" wrapText="1"/>
    </xf>
    <xf numFmtId="0" fontId="14" fillId="2" borderId="15" xfId="3" applyFont="1" applyFill="1" applyBorder="1" applyAlignment="1" applyProtection="1">
      <alignment horizontal="center" vertical="center" wrapText="1"/>
    </xf>
    <xf numFmtId="0" fontId="0" fillId="0" borderId="14" xfId="0" applyFont="1" applyBorder="1" applyAlignment="1">
      <alignment horizontal="center" vertical="center" wrapText="1"/>
    </xf>
    <xf numFmtId="0" fontId="0" fillId="0" borderId="15" xfId="0" applyFont="1" applyBorder="1" applyAlignment="1">
      <alignment horizontal="center" vertical="center" wrapText="1"/>
    </xf>
    <xf numFmtId="177" fontId="0" fillId="5" borderId="117" xfId="0" applyNumberFormat="1" applyFont="1" applyFill="1" applyBorder="1" applyAlignment="1">
      <alignment horizontal="center" vertical="center"/>
    </xf>
    <xf numFmtId="177" fontId="0" fillId="5" borderId="118" xfId="0" applyNumberFormat="1" applyFont="1" applyFill="1" applyBorder="1" applyAlignment="1">
      <alignment horizontal="center" vertical="center"/>
    </xf>
    <xf numFmtId="177" fontId="0" fillId="5" borderId="125" xfId="0" applyNumberFormat="1" applyFont="1" applyFill="1" applyBorder="1" applyAlignment="1">
      <alignment horizontal="center" vertical="center"/>
    </xf>
    <xf numFmtId="177" fontId="0" fillId="5" borderId="119" xfId="0" applyNumberFormat="1" applyFont="1" applyFill="1" applyBorder="1" applyAlignment="1">
      <alignment horizontal="center" vertical="center"/>
    </xf>
    <xf numFmtId="177" fontId="0" fillId="5" borderId="124" xfId="0" applyNumberFormat="1" applyFont="1" applyFill="1" applyBorder="1" applyAlignment="1">
      <alignment horizontal="center" vertical="center"/>
    </xf>
    <xf numFmtId="177" fontId="0" fillId="5" borderId="126" xfId="0" applyNumberFormat="1" applyFont="1" applyFill="1" applyBorder="1" applyAlignment="1">
      <alignment horizontal="center" vertical="center"/>
    </xf>
    <xf numFmtId="177" fontId="0" fillId="5" borderId="99" xfId="0" applyNumberFormat="1" applyFont="1" applyFill="1" applyBorder="1" applyAlignment="1">
      <alignment horizontal="center" vertical="center"/>
    </xf>
    <xf numFmtId="177" fontId="0" fillId="5" borderId="100" xfId="0" applyNumberFormat="1" applyFont="1" applyFill="1" applyBorder="1" applyAlignment="1">
      <alignment horizontal="center" vertical="center"/>
    </xf>
    <xf numFmtId="177" fontId="0" fillId="5" borderId="127" xfId="0" applyNumberFormat="1" applyFont="1" applyFill="1" applyBorder="1" applyAlignment="1">
      <alignment horizontal="center" vertical="center"/>
    </xf>
    <xf numFmtId="0" fontId="11" fillId="2" borderId="32" xfId="3" applyFont="1" applyFill="1" applyBorder="1" applyAlignment="1" applyProtection="1">
      <alignment horizontal="center" vertical="center" wrapText="1"/>
    </xf>
    <xf numFmtId="0" fontId="11" fillId="2" borderId="25" xfId="3" applyFont="1" applyFill="1" applyBorder="1" applyAlignment="1" applyProtection="1">
      <alignment horizontal="center" vertical="center" wrapText="1"/>
    </xf>
    <xf numFmtId="0" fontId="13" fillId="0" borderId="33" xfId="1" applyFont="1" applyFill="1" applyBorder="1" applyAlignment="1" applyProtection="1">
      <alignment horizontal="left" vertical="top" wrapText="1"/>
      <protection locked="0"/>
    </xf>
    <xf numFmtId="0" fontId="13" fillId="0" borderId="25" xfId="1" applyFont="1" applyFill="1" applyBorder="1" applyAlignment="1" applyProtection="1">
      <alignment horizontal="left" vertical="top" wrapText="1"/>
      <protection locked="0"/>
    </xf>
    <xf numFmtId="0" fontId="13" fillId="0" borderId="34" xfId="1" applyFont="1" applyFill="1" applyBorder="1" applyAlignment="1" applyProtection="1">
      <alignment horizontal="left" vertical="top" wrapText="1"/>
      <protection locked="0"/>
    </xf>
    <xf numFmtId="0" fontId="11" fillId="2" borderId="43" xfId="3" applyFont="1" applyFill="1" applyBorder="1" applyAlignment="1" applyProtection="1">
      <alignment horizontal="center" vertical="center" wrapText="1"/>
    </xf>
    <xf numFmtId="0" fontId="0" fillId="0" borderId="33" xfId="1" applyFont="1" applyFill="1" applyBorder="1" applyAlignment="1" applyProtection="1">
      <alignment horizontal="left" vertical="center" wrapText="1"/>
    </xf>
    <xf numFmtId="0" fontId="0" fillId="0" borderId="25" xfId="1" applyFont="1" applyFill="1" applyBorder="1" applyAlignment="1" applyProtection="1">
      <alignment horizontal="left" vertical="center" wrapText="1"/>
    </xf>
    <xf numFmtId="0" fontId="0" fillId="0" borderId="34" xfId="1" applyFont="1" applyFill="1" applyBorder="1" applyAlignment="1" applyProtection="1">
      <alignment horizontal="left" vertical="center" wrapText="1"/>
    </xf>
    <xf numFmtId="0" fontId="11" fillId="2" borderId="44" xfId="3" applyFont="1" applyFill="1" applyBorder="1" applyAlignment="1" applyProtection="1">
      <alignment horizontal="center" vertical="center" wrapText="1"/>
    </xf>
    <xf numFmtId="0" fontId="11" fillId="2" borderId="41" xfId="3" applyFont="1" applyFill="1" applyBorder="1" applyAlignment="1" applyProtection="1">
      <alignment horizontal="center" vertical="center" wrapText="1"/>
    </xf>
    <xf numFmtId="0" fontId="11" fillId="2" borderId="45" xfId="3" applyFont="1" applyFill="1" applyBorder="1" applyAlignment="1" applyProtection="1">
      <alignment horizontal="center" vertical="center" wrapText="1"/>
    </xf>
    <xf numFmtId="0" fontId="11" fillId="2" borderId="47" xfId="3" applyFont="1" applyFill="1" applyBorder="1" applyAlignment="1" applyProtection="1">
      <alignment horizontal="center" vertical="center" wrapText="1"/>
    </xf>
    <xf numFmtId="0" fontId="11" fillId="2" borderId="17" xfId="3" applyFont="1" applyFill="1" applyBorder="1" applyAlignment="1" applyProtection="1">
      <alignment horizontal="center" vertical="center" wrapText="1"/>
    </xf>
    <xf numFmtId="0" fontId="11" fillId="2" borderId="48" xfId="3" applyFont="1" applyFill="1" applyBorder="1" applyAlignment="1" applyProtection="1">
      <alignment horizontal="center" vertical="center" wrapText="1"/>
    </xf>
    <xf numFmtId="0" fontId="11" fillId="0" borderId="82" xfId="3" applyFont="1" applyFill="1" applyBorder="1" applyAlignment="1" applyProtection="1">
      <alignment horizontal="center" vertical="center" wrapText="1"/>
    </xf>
    <xf numFmtId="0" fontId="11" fillId="0" borderId="83" xfId="3" applyFont="1" applyFill="1" applyBorder="1" applyAlignment="1" applyProtection="1">
      <alignment horizontal="center" vertical="center" wrapText="1"/>
    </xf>
    <xf numFmtId="0" fontId="15" fillId="2" borderId="47" xfId="3" applyFont="1" applyFill="1" applyBorder="1" applyAlignment="1" applyProtection="1">
      <alignment horizontal="center" vertical="center" wrapText="1" shrinkToFit="1"/>
    </xf>
    <xf numFmtId="0" fontId="15" fillId="2" borderId="17" xfId="3" applyFont="1" applyFill="1" applyBorder="1" applyAlignment="1" applyProtection="1">
      <alignment horizontal="center" vertical="center" wrapText="1" shrinkToFit="1"/>
    </xf>
    <xf numFmtId="0" fontId="15" fillId="2" borderId="48" xfId="3" applyFont="1" applyFill="1" applyBorder="1" applyAlignment="1" applyProtection="1">
      <alignment horizontal="center" vertical="center" wrapText="1" shrinkToFit="1"/>
    </xf>
    <xf numFmtId="0" fontId="0" fillId="5" borderId="33" xfId="3" applyFont="1" applyFill="1" applyBorder="1" applyAlignment="1" applyProtection="1">
      <alignment horizontal="left" vertical="center" wrapText="1" shrinkToFit="1"/>
    </xf>
    <xf numFmtId="0" fontId="0" fillId="5" borderId="25" xfId="3" applyFont="1" applyFill="1" applyBorder="1" applyAlignment="1" applyProtection="1">
      <alignment horizontal="left" vertical="center" wrapText="1" shrinkToFit="1"/>
    </xf>
    <xf numFmtId="0" fontId="0" fillId="5" borderId="26" xfId="3" applyFont="1" applyFill="1" applyBorder="1" applyAlignment="1" applyProtection="1">
      <alignment horizontal="left" vertical="center" wrapText="1" shrinkToFit="1"/>
    </xf>
    <xf numFmtId="0" fontId="15" fillId="6" borderId="24" xfId="3" applyFont="1" applyFill="1" applyBorder="1" applyAlignment="1" applyProtection="1">
      <alignment horizontal="center" vertical="center" wrapText="1" shrinkToFit="1"/>
    </xf>
    <xf numFmtId="0" fontId="15" fillId="6" borderId="25" xfId="3" applyFont="1" applyFill="1" applyBorder="1" applyAlignment="1" applyProtection="1">
      <alignment horizontal="center" vertical="center" wrapText="1" shrinkToFit="1"/>
    </xf>
    <xf numFmtId="0" fontId="15" fillId="6" borderId="26" xfId="3" applyFont="1" applyFill="1" applyBorder="1" applyAlignment="1" applyProtection="1">
      <alignment horizontal="center" vertical="center" wrapText="1" shrinkToFit="1"/>
    </xf>
    <xf numFmtId="0" fontId="0" fillId="5" borderId="24" xfId="3" applyFont="1" applyFill="1" applyBorder="1" applyAlignment="1" applyProtection="1">
      <alignment horizontal="left" vertical="center" wrapText="1" shrinkToFit="1"/>
    </xf>
    <xf numFmtId="0" fontId="0" fillId="5" borderId="34" xfId="3" applyFont="1" applyFill="1" applyBorder="1" applyAlignment="1" applyProtection="1">
      <alignment horizontal="left" vertical="center" wrapText="1" shrinkToFit="1"/>
    </xf>
    <xf numFmtId="0" fontId="13" fillId="0" borderId="62" xfId="1" applyFont="1" applyFill="1" applyBorder="1" applyAlignment="1" applyProtection="1">
      <alignment horizontal="left" vertical="top" wrapText="1"/>
      <protection locked="0"/>
    </xf>
    <xf numFmtId="0" fontId="13" fillId="0" borderId="17" xfId="1" applyFont="1" applyFill="1" applyBorder="1" applyAlignment="1" applyProtection="1">
      <alignment horizontal="left" vertical="top" wrapText="1"/>
      <protection locked="0"/>
    </xf>
    <xf numFmtId="0" fontId="13" fillId="0" borderId="31" xfId="1" applyFont="1" applyFill="1" applyBorder="1" applyAlignment="1" applyProtection="1">
      <alignment horizontal="left" vertical="top" wrapText="1"/>
      <protection locked="0"/>
    </xf>
    <xf numFmtId="0" fontId="0" fillId="0" borderId="41" xfId="0" applyFont="1" applyBorder="1" applyAlignment="1" applyProtection="1">
      <alignment horizontal="left" vertical="center" wrapText="1" shrinkToFit="1"/>
      <protection locked="0"/>
    </xf>
    <xf numFmtId="0" fontId="0" fillId="0" borderId="42" xfId="0" applyFont="1" applyBorder="1" applyAlignment="1" applyProtection="1">
      <alignment horizontal="left" vertical="center" wrapText="1" shrinkToFit="1"/>
      <protection locked="0"/>
    </xf>
    <xf numFmtId="0" fontId="14" fillId="0" borderId="40" xfId="2" applyFont="1" applyFill="1" applyBorder="1" applyAlignment="1" applyProtection="1">
      <alignment horizontal="left" vertical="center" wrapText="1" shrinkToFit="1"/>
      <protection locked="0"/>
    </xf>
    <xf numFmtId="0" fontId="14" fillId="0" borderId="41" xfId="2" applyFont="1" applyFill="1" applyBorder="1" applyAlignment="1" applyProtection="1">
      <alignment horizontal="left" vertical="center" wrapText="1" shrinkToFit="1"/>
      <protection locked="0"/>
    </xf>
    <xf numFmtId="0" fontId="14" fillId="0" borderId="58" xfId="2" applyFont="1" applyFill="1" applyBorder="1" applyAlignment="1" applyProtection="1">
      <alignment horizontal="left" vertical="center" wrapText="1" shrinkToFit="1"/>
      <protection locked="0"/>
    </xf>
    <xf numFmtId="0" fontId="15" fillId="2" borderId="32" xfId="3" applyFont="1" applyFill="1" applyBorder="1" applyAlignment="1" applyProtection="1">
      <alignment horizontal="center" vertical="center"/>
    </xf>
    <xf numFmtId="0" fontId="15" fillId="2" borderId="25" xfId="3" applyFont="1" applyFill="1" applyBorder="1" applyAlignment="1" applyProtection="1">
      <alignment horizontal="center" vertical="center"/>
    </xf>
    <xf numFmtId="0" fontId="14" fillId="0" borderId="33" xfId="1" applyFont="1" applyFill="1" applyBorder="1" applyAlignment="1" applyProtection="1">
      <alignment horizontal="left" vertical="center" wrapText="1" shrinkToFit="1"/>
    </xf>
    <xf numFmtId="0" fontId="14" fillId="0" borderId="25" xfId="1" applyFont="1" applyFill="1" applyBorder="1" applyAlignment="1" applyProtection="1">
      <alignment horizontal="left" vertical="center" wrapText="1" shrinkToFit="1"/>
    </xf>
    <xf numFmtId="0" fontId="14" fillId="0" borderId="34" xfId="1" applyFont="1" applyFill="1" applyBorder="1" applyAlignment="1" applyProtection="1">
      <alignment horizontal="left" vertical="center" wrapText="1" shrinkToFit="1"/>
    </xf>
    <xf numFmtId="0" fontId="0" fillId="5" borderId="62" xfId="3" applyFont="1" applyFill="1" applyBorder="1" applyAlignment="1" applyProtection="1">
      <alignment horizontal="left" vertical="center" wrapText="1" shrinkToFit="1"/>
      <protection locked="0"/>
    </xf>
    <xf numFmtId="0" fontId="0" fillId="5" borderId="17" xfId="3" applyFont="1" applyFill="1" applyBorder="1" applyAlignment="1" applyProtection="1">
      <alignment horizontal="left" vertical="center" wrapText="1" shrinkToFit="1"/>
      <protection locked="0"/>
    </xf>
    <xf numFmtId="0" fontId="0" fillId="5" borderId="18" xfId="3" applyFont="1" applyFill="1" applyBorder="1" applyAlignment="1" applyProtection="1">
      <alignment horizontal="left" vertical="center" wrapText="1" shrinkToFit="1"/>
      <protection locked="0"/>
    </xf>
    <xf numFmtId="0" fontId="11" fillId="2" borderId="16" xfId="1" applyNumberFormat="1" applyFont="1" applyFill="1" applyBorder="1" applyAlignment="1" applyProtection="1">
      <alignment horizontal="center" vertical="center" wrapText="1"/>
    </xf>
    <xf numFmtId="0" fontId="0" fillId="0" borderId="18" xfId="0" applyFont="1" applyBorder="1" applyAlignment="1">
      <alignment horizontal="center" vertical="center"/>
    </xf>
    <xf numFmtId="0" fontId="6" fillId="0" borderId="17" xfId="1" applyFont="1" applyFill="1" applyBorder="1" applyAlignment="1" applyProtection="1">
      <alignment horizontal="left" vertical="center" wrapText="1" shrinkToFit="1"/>
      <protection locked="0"/>
    </xf>
    <xf numFmtId="0" fontId="0" fillId="0" borderId="17" xfId="0" applyFont="1" applyBorder="1" applyAlignment="1" applyProtection="1">
      <alignment horizontal="left" vertical="center" wrapText="1" shrinkToFit="1"/>
      <protection locked="0"/>
    </xf>
    <xf numFmtId="0" fontId="0" fillId="0" borderId="31" xfId="0" applyFont="1" applyBorder="1" applyAlignment="1" applyProtection="1">
      <alignment horizontal="left" vertical="center" wrapText="1" shrinkToFit="1"/>
      <protection locked="0"/>
    </xf>
    <xf numFmtId="0" fontId="11" fillId="2" borderId="49" xfId="3" applyFont="1" applyFill="1" applyBorder="1" applyAlignment="1" applyProtection="1">
      <alignment horizontal="center" vertical="center"/>
    </xf>
    <xf numFmtId="0" fontId="11" fillId="2" borderId="50" xfId="3" applyFont="1" applyFill="1" applyBorder="1" applyAlignment="1" applyProtection="1">
      <alignment horizontal="center" vertical="center"/>
    </xf>
    <xf numFmtId="0" fontId="16" fillId="0" borderId="79" xfId="1" applyFont="1" applyFill="1" applyBorder="1" applyAlignment="1" applyProtection="1">
      <alignment horizontal="left" vertical="center" wrapText="1" shrinkToFit="1"/>
      <protection locked="0"/>
    </xf>
    <xf numFmtId="0" fontId="0" fillId="0" borderId="50" xfId="0" applyFont="1" applyFill="1" applyBorder="1" applyAlignment="1" applyProtection="1">
      <alignment horizontal="left" vertical="center" wrapText="1"/>
      <protection locked="0"/>
    </xf>
    <xf numFmtId="0" fontId="11" fillId="2" borderId="81" xfId="1" applyFont="1" applyFill="1" applyBorder="1" applyAlignment="1" applyProtection="1">
      <alignment horizontal="center" vertical="center" wrapText="1" shrinkToFit="1"/>
    </xf>
    <xf numFmtId="0" fontId="0" fillId="0" borderId="50" xfId="0" applyFont="1" applyBorder="1" applyAlignment="1">
      <alignment horizontal="center" vertical="center"/>
    </xf>
    <xf numFmtId="0" fontId="0" fillId="0" borderId="80" xfId="0" applyFont="1" applyBorder="1" applyAlignment="1">
      <alignment horizontal="center" vertical="center"/>
    </xf>
    <xf numFmtId="0" fontId="13" fillId="0" borderId="50" xfId="0" applyFont="1" applyBorder="1" applyAlignment="1" applyProtection="1">
      <alignment horizontal="left" vertical="center" wrapText="1"/>
      <protection locked="0"/>
    </xf>
    <xf numFmtId="0" fontId="0" fillId="0" borderId="50" xfId="0" applyFont="1" applyBorder="1" applyAlignment="1" applyProtection="1">
      <alignment horizontal="left" vertical="center" wrapText="1"/>
      <protection locked="0"/>
    </xf>
    <xf numFmtId="0" fontId="0" fillId="0" borderId="80" xfId="0" applyFont="1" applyBorder="1" applyAlignment="1" applyProtection="1">
      <alignment horizontal="left" vertical="center" wrapText="1"/>
      <protection locked="0"/>
    </xf>
    <xf numFmtId="0" fontId="11" fillId="2" borderId="81" xfId="1" applyFont="1" applyFill="1" applyBorder="1" applyAlignment="1" applyProtection="1">
      <alignment horizontal="center" vertical="center"/>
    </xf>
    <xf numFmtId="0" fontId="0" fillId="0" borderId="51" xfId="0" applyFont="1" applyBorder="1" applyAlignment="1">
      <alignment horizontal="center" vertical="center"/>
    </xf>
    <xf numFmtId="0" fontId="12" fillId="6" borderId="44" xfId="3" applyFont="1" applyFill="1" applyBorder="1" applyAlignment="1" applyProtection="1">
      <alignment horizontal="center" vertical="center" wrapText="1" shrinkToFit="1"/>
    </xf>
    <xf numFmtId="0" fontId="12" fillId="6" borderId="41" xfId="3" applyFont="1" applyFill="1" applyBorder="1" applyAlignment="1" applyProtection="1">
      <alignment horizontal="center" vertical="center" wrapText="1" shrinkToFit="1"/>
    </xf>
    <xf numFmtId="0" fontId="12" fillId="6" borderId="45" xfId="3" applyFont="1" applyFill="1" applyBorder="1" applyAlignment="1" applyProtection="1">
      <alignment horizontal="center" vertical="center" wrapText="1" shrinkToFit="1"/>
    </xf>
    <xf numFmtId="0" fontId="14" fillId="0" borderId="69" xfId="3" applyFont="1" applyFill="1" applyBorder="1" applyAlignment="1" applyProtection="1">
      <alignment horizontal="center" vertical="center"/>
      <protection locked="0"/>
    </xf>
    <xf numFmtId="0" fontId="14" fillId="0" borderId="41" xfId="3" applyFont="1" applyFill="1" applyBorder="1" applyAlignment="1" applyProtection="1">
      <alignment horizontal="center" vertical="center"/>
      <protection locked="0"/>
    </xf>
    <xf numFmtId="0" fontId="12" fillId="6" borderId="40" xfId="3" applyFont="1" applyFill="1" applyBorder="1" applyAlignment="1" applyProtection="1">
      <alignment horizontal="center" vertical="center" wrapText="1"/>
    </xf>
    <xf numFmtId="0" fontId="12" fillId="6" borderId="41" xfId="3" applyFont="1" applyFill="1" applyBorder="1" applyAlignment="1" applyProtection="1">
      <alignment horizontal="center" vertical="center" wrapText="1"/>
    </xf>
    <xf numFmtId="0" fontId="12" fillId="6" borderId="42" xfId="3" applyFont="1" applyFill="1" applyBorder="1" applyAlignment="1" applyProtection="1">
      <alignment horizontal="center" vertical="center" wrapText="1"/>
    </xf>
    <xf numFmtId="0" fontId="14" fillId="0" borderId="40" xfId="3" applyFont="1" applyFill="1" applyBorder="1" applyAlignment="1" applyProtection="1">
      <alignment horizontal="center" vertical="center"/>
      <protection locked="0"/>
    </xf>
    <xf numFmtId="0" fontId="14" fillId="0" borderId="42" xfId="3" applyFont="1" applyFill="1" applyBorder="1" applyAlignment="1" applyProtection="1">
      <alignment horizontal="center" vertical="center"/>
      <protection locked="0"/>
    </xf>
    <xf numFmtId="0" fontId="11" fillId="2" borderId="40" xfId="1" applyFont="1" applyFill="1" applyBorder="1" applyAlignment="1" applyProtection="1">
      <alignment horizontal="center" vertical="center" shrinkToFit="1"/>
    </xf>
    <xf numFmtId="0" fontId="0" fillId="0" borderId="41" xfId="0" applyFont="1" applyBorder="1" applyAlignment="1">
      <alignment horizontal="center" vertical="center" shrinkToFit="1"/>
    </xf>
    <xf numFmtId="0" fontId="0" fillId="0" borderId="42" xfId="0" applyFont="1" applyBorder="1" applyAlignment="1">
      <alignment horizontal="center" vertical="center" shrinkToFit="1"/>
    </xf>
    <xf numFmtId="0" fontId="21" fillId="0" borderId="7" xfId="0" applyFont="1" applyFill="1" applyBorder="1" applyAlignment="1" applyProtection="1">
      <alignment horizontal="center" vertical="center"/>
      <protection locked="0"/>
    </xf>
    <xf numFmtId="179" fontId="21" fillId="0" borderId="7" xfId="0" applyNumberFormat="1" applyFont="1" applyFill="1" applyBorder="1" applyAlignment="1" applyProtection="1">
      <alignment horizontal="center" vertical="center"/>
      <protection locked="0"/>
    </xf>
    <xf numFmtId="178" fontId="21" fillId="0" borderId="7" xfId="0" applyNumberFormat="1" applyFont="1" applyFill="1" applyBorder="1" applyAlignment="1" applyProtection="1">
      <alignment horizontal="center" vertical="center"/>
      <protection locked="0"/>
    </xf>
    <xf numFmtId="0" fontId="10" fillId="2" borderId="97" xfId="3" applyFont="1" applyFill="1" applyBorder="1" applyAlignment="1" applyProtection="1">
      <alignment horizontal="center" vertical="center"/>
    </xf>
    <xf numFmtId="0" fontId="10" fillId="2" borderId="9" xfId="3" applyFont="1" applyFill="1" applyBorder="1" applyAlignment="1" applyProtection="1">
      <alignment horizontal="center" vertical="center"/>
    </xf>
    <xf numFmtId="0" fontId="20" fillId="0" borderId="9" xfId="0" applyFont="1" applyFill="1" applyBorder="1" applyAlignment="1" applyProtection="1">
      <alignment horizontal="center" vertical="center"/>
      <protection locked="0"/>
    </xf>
  </cellXfs>
  <cellStyles count="8">
    <cellStyle name="標準" xfId="0" builtinId="0"/>
    <cellStyle name="標準 2" xfId="4"/>
    <cellStyle name="標準 3" xfId="5"/>
    <cellStyle name="標準 3 2" xfId="6"/>
    <cellStyle name="標準 3 3" xfId="7"/>
    <cellStyle name="標準_01【みんまち】（地区まちづくり推進事業）" xfId="1"/>
    <cellStyle name="標準_01【みんまち】（地区まちづくり推進事業） 2" xfId="2"/>
    <cellStyle name="標準_Sheet1" xfId="3"/>
  </cellStyles>
  <dxfs count="734">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22</xdr:col>
      <xdr:colOff>199047</xdr:colOff>
      <xdr:row>86</xdr:row>
      <xdr:rowOff>33057</xdr:rowOff>
    </xdr:from>
    <xdr:to>
      <xdr:col>34</xdr:col>
      <xdr:colOff>199047</xdr:colOff>
      <xdr:row>88</xdr:row>
      <xdr:rowOff>61632</xdr:rowOff>
    </xdr:to>
    <xdr:sp macro="" textlink="">
      <xdr:nvSpPr>
        <xdr:cNvPr id="2" name="正方形/長方形 1"/>
        <xdr:cNvSpPr/>
      </xdr:nvSpPr>
      <xdr:spPr>
        <a:xfrm>
          <a:off x="4651985" y="37073401"/>
          <a:ext cx="2428875" cy="742950"/>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a:solidFill>
                <a:schemeClr val="tx1"/>
              </a:solidFill>
            </a:rPr>
            <a:t>内閣府</a:t>
          </a:r>
          <a:endParaRPr kumimoji="1" lang="en-US" altLang="ja-JP" sz="1600">
            <a:solidFill>
              <a:schemeClr val="tx1"/>
            </a:solidFill>
          </a:endParaRPr>
        </a:p>
        <a:p>
          <a:pPr algn="ctr"/>
          <a:r>
            <a:rPr kumimoji="1" lang="en-US" altLang="ja-JP" sz="1600">
              <a:solidFill>
                <a:schemeClr val="tx1"/>
              </a:solidFill>
            </a:rPr>
            <a:t>153</a:t>
          </a:r>
          <a:r>
            <a:rPr kumimoji="1" lang="ja-JP" altLang="en-US" sz="1600">
              <a:solidFill>
                <a:schemeClr val="tx1"/>
              </a:solidFill>
            </a:rPr>
            <a:t>百万円</a:t>
          </a:r>
        </a:p>
      </xdr:txBody>
    </xdr:sp>
    <xdr:clientData/>
  </xdr:twoCellAnchor>
  <xdr:twoCellAnchor>
    <xdr:from>
      <xdr:col>21</xdr:col>
      <xdr:colOff>189079</xdr:colOff>
      <xdr:row>92</xdr:row>
      <xdr:rowOff>80681</xdr:rowOff>
    </xdr:from>
    <xdr:to>
      <xdr:col>35</xdr:col>
      <xdr:colOff>156887</xdr:colOff>
      <xdr:row>94</xdr:row>
      <xdr:rowOff>185457</xdr:rowOff>
    </xdr:to>
    <xdr:sp macro="" textlink="">
      <xdr:nvSpPr>
        <xdr:cNvPr id="3" name="正方形/長方形 2"/>
        <xdr:cNvSpPr/>
      </xdr:nvSpPr>
      <xdr:spPr>
        <a:xfrm>
          <a:off x="4439610" y="39264150"/>
          <a:ext cx="2801496" cy="819151"/>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600">
              <a:solidFill>
                <a:schemeClr val="tx1"/>
              </a:solidFill>
            </a:rPr>
            <a:t>B.</a:t>
          </a:r>
          <a:r>
            <a:rPr kumimoji="1" lang="ja-JP" altLang="en-US" sz="1600">
              <a:solidFill>
                <a:schemeClr val="tx1"/>
              </a:solidFill>
            </a:rPr>
            <a:t>民間事業者等（</a:t>
          </a:r>
          <a:r>
            <a:rPr kumimoji="1" lang="en-US" altLang="ja-JP" sz="1600">
              <a:solidFill>
                <a:schemeClr val="tx1"/>
              </a:solidFill>
            </a:rPr>
            <a:t>14</a:t>
          </a:r>
          <a:r>
            <a:rPr kumimoji="1" lang="ja-JP" altLang="en-US" sz="1600">
              <a:solidFill>
                <a:schemeClr val="tx1"/>
              </a:solidFill>
            </a:rPr>
            <a:t>団体）</a:t>
          </a:r>
          <a:endParaRPr kumimoji="1" lang="en-US" altLang="ja-JP" sz="1600">
            <a:solidFill>
              <a:schemeClr val="tx1"/>
            </a:solidFill>
          </a:endParaRPr>
        </a:p>
        <a:p>
          <a:pPr algn="ctr"/>
          <a:r>
            <a:rPr kumimoji="1" lang="en-US" altLang="ja-JP" sz="1600">
              <a:solidFill>
                <a:schemeClr val="tx1"/>
              </a:solidFill>
            </a:rPr>
            <a:t>101</a:t>
          </a:r>
          <a:r>
            <a:rPr kumimoji="1" lang="ja-JP" altLang="en-US" sz="1600">
              <a:solidFill>
                <a:schemeClr val="tx1"/>
              </a:solidFill>
            </a:rPr>
            <a:t>百万円（合計）</a:t>
          </a:r>
        </a:p>
      </xdr:txBody>
    </xdr:sp>
    <xdr:clientData/>
  </xdr:twoCellAnchor>
  <xdr:twoCellAnchor>
    <xdr:from>
      <xdr:col>22</xdr:col>
      <xdr:colOff>90772</xdr:colOff>
      <xdr:row>94</xdr:row>
      <xdr:rowOff>312086</xdr:rowOff>
    </xdr:from>
    <xdr:to>
      <xdr:col>34</xdr:col>
      <xdr:colOff>99174</xdr:colOff>
      <xdr:row>95</xdr:row>
      <xdr:rowOff>321891</xdr:rowOff>
    </xdr:to>
    <xdr:sp macro="" textlink="">
      <xdr:nvSpPr>
        <xdr:cNvPr id="4" name="正方形/長方形 3"/>
        <xdr:cNvSpPr/>
      </xdr:nvSpPr>
      <xdr:spPr>
        <a:xfrm>
          <a:off x="4543710" y="40209930"/>
          <a:ext cx="2437277" cy="3669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ysClr val="windowText" lastClr="000000"/>
              </a:solidFill>
            </a:rPr>
            <a:t>提案型モデル事業（委託）</a:t>
          </a:r>
          <a:endParaRPr kumimoji="1" lang="en-US" altLang="ja-JP" sz="1200">
            <a:solidFill>
              <a:sysClr val="windowText" lastClr="000000"/>
            </a:solidFill>
          </a:endParaRPr>
        </a:p>
      </xdr:txBody>
    </xdr:sp>
    <xdr:clientData/>
  </xdr:twoCellAnchor>
  <xdr:twoCellAnchor>
    <xdr:from>
      <xdr:col>13</xdr:col>
      <xdr:colOff>197368</xdr:colOff>
      <xdr:row>89</xdr:row>
      <xdr:rowOff>33057</xdr:rowOff>
    </xdr:from>
    <xdr:to>
      <xdr:col>44</xdr:col>
      <xdr:colOff>197367</xdr:colOff>
      <xdr:row>89</xdr:row>
      <xdr:rowOff>33057</xdr:rowOff>
    </xdr:to>
    <xdr:cxnSp macro="">
      <xdr:nvCxnSpPr>
        <xdr:cNvPr id="5" name="直線コネクタ 4"/>
        <xdr:cNvCxnSpPr/>
      </xdr:nvCxnSpPr>
      <xdr:spPr>
        <a:xfrm>
          <a:off x="2828649" y="38144963"/>
          <a:ext cx="6274593" cy="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37</xdr:col>
      <xdr:colOff>191833</xdr:colOff>
      <xdr:row>92</xdr:row>
      <xdr:rowOff>80681</xdr:rowOff>
    </xdr:from>
    <xdr:to>
      <xdr:col>49</xdr:col>
      <xdr:colOff>328689</xdr:colOff>
      <xdr:row>94</xdr:row>
      <xdr:rowOff>185457</xdr:rowOff>
    </xdr:to>
    <xdr:sp macro="" textlink="">
      <xdr:nvSpPr>
        <xdr:cNvPr id="6" name="正方形/長方形 5"/>
        <xdr:cNvSpPr/>
      </xdr:nvSpPr>
      <xdr:spPr>
        <a:xfrm>
          <a:off x="7680864" y="39264150"/>
          <a:ext cx="2565731" cy="819151"/>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600">
              <a:solidFill>
                <a:schemeClr val="tx1"/>
              </a:solidFill>
            </a:rPr>
            <a:t>C.(</a:t>
          </a:r>
          <a:r>
            <a:rPr kumimoji="1" lang="ja-JP" altLang="en-US" sz="1600">
              <a:solidFill>
                <a:schemeClr val="tx1"/>
              </a:solidFill>
            </a:rPr>
            <a:t>株</a:t>
          </a:r>
          <a:r>
            <a:rPr kumimoji="1" lang="en-US" altLang="ja-JP" sz="1600">
              <a:solidFill>
                <a:schemeClr val="tx1"/>
              </a:solidFill>
            </a:rPr>
            <a:t>)</a:t>
          </a:r>
          <a:r>
            <a:rPr kumimoji="1" lang="ja-JP" altLang="en-US" sz="1600">
              <a:solidFill>
                <a:schemeClr val="tx1"/>
              </a:solidFill>
            </a:rPr>
            <a:t>価値総合研究所</a:t>
          </a:r>
          <a:endParaRPr kumimoji="1" lang="en-US" altLang="ja-JP" sz="1600">
            <a:solidFill>
              <a:schemeClr val="tx1"/>
            </a:solidFill>
          </a:endParaRPr>
        </a:p>
        <a:p>
          <a:pPr algn="ctr"/>
          <a:r>
            <a:rPr kumimoji="1" lang="en-US" altLang="ja-JP" sz="1600">
              <a:solidFill>
                <a:schemeClr val="tx1"/>
              </a:solidFill>
            </a:rPr>
            <a:t>33</a:t>
          </a:r>
          <a:r>
            <a:rPr kumimoji="1" lang="ja-JP" altLang="en-US" sz="1600">
              <a:solidFill>
                <a:schemeClr val="tx1"/>
              </a:solidFill>
            </a:rPr>
            <a:t>百万円</a:t>
          </a:r>
        </a:p>
      </xdr:txBody>
    </xdr:sp>
    <xdr:clientData/>
  </xdr:twoCellAnchor>
  <xdr:twoCellAnchor>
    <xdr:from>
      <xdr:col>37</xdr:col>
      <xdr:colOff>42587</xdr:colOff>
      <xdr:row>94</xdr:row>
      <xdr:rowOff>347383</xdr:rowOff>
    </xdr:from>
    <xdr:to>
      <xdr:col>49</xdr:col>
      <xdr:colOff>231125</xdr:colOff>
      <xdr:row>96</xdr:row>
      <xdr:rowOff>0</xdr:rowOff>
    </xdr:to>
    <xdr:sp macro="" textlink="">
      <xdr:nvSpPr>
        <xdr:cNvPr id="7" name="正方形/長方形 6"/>
        <xdr:cNvSpPr/>
      </xdr:nvSpPr>
      <xdr:spPr>
        <a:xfrm>
          <a:off x="7531618" y="40245227"/>
          <a:ext cx="2617413" cy="3669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ja-JP" sz="1200">
              <a:solidFill>
                <a:schemeClr val="tx1"/>
              </a:solidFill>
              <a:effectLst/>
              <a:latin typeface="+mn-lt"/>
              <a:ea typeface="+mn-ea"/>
              <a:cs typeface="+mn-cs"/>
            </a:rPr>
            <a:t>官民連携プラットフォーム設立</a:t>
          </a:r>
          <a:r>
            <a:rPr kumimoji="1" lang="ja-JP" altLang="en-US" sz="1200">
              <a:solidFill>
                <a:schemeClr val="tx1"/>
              </a:solidFill>
              <a:effectLst/>
              <a:latin typeface="+mn-lt"/>
              <a:ea typeface="+mn-ea"/>
              <a:cs typeface="+mn-cs"/>
            </a:rPr>
            <a:t>等</a:t>
          </a:r>
          <a:endParaRPr kumimoji="1" lang="en-US" altLang="ja-JP" sz="1200">
            <a:solidFill>
              <a:schemeClr val="tx1"/>
            </a:solidFill>
          </a:endParaRPr>
        </a:p>
      </xdr:txBody>
    </xdr:sp>
    <xdr:clientData/>
  </xdr:twoCellAnchor>
  <xdr:twoCellAnchor>
    <xdr:from>
      <xdr:col>28</xdr:col>
      <xdr:colOff>197367</xdr:colOff>
      <xdr:row>88</xdr:row>
      <xdr:rowOff>38100</xdr:rowOff>
    </xdr:from>
    <xdr:to>
      <xdr:col>28</xdr:col>
      <xdr:colOff>197367</xdr:colOff>
      <xdr:row>90</xdr:row>
      <xdr:rowOff>33057</xdr:rowOff>
    </xdr:to>
    <xdr:cxnSp macro="">
      <xdr:nvCxnSpPr>
        <xdr:cNvPr id="8" name="直線コネクタ 7"/>
        <xdr:cNvCxnSpPr/>
      </xdr:nvCxnSpPr>
      <xdr:spPr>
        <a:xfrm>
          <a:off x="5864742" y="37792819"/>
          <a:ext cx="0" cy="709332"/>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197367</xdr:colOff>
      <xdr:row>89</xdr:row>
      <xdr:rowOff>33057</xdr:rowOff>
    </xdr:from>
    <xdr:to>
      <xdr:col>28</xdr:col>
      <xdr:colOff>197367</xdr:colOff>
      <xdr:row>92</xdr:row>
      <xdr:rowOff>33057</xdr:rowOff>
    </xdr:to>
    <xdr:cxnSp macro="">
      <xdr:nvCxnSpPr>
        <xdr:cNvPr id="9" name="直線矢印コネクタ 8"/>
        <xdr:cNvCxnSpPr/>
      </xdr:nvCxnSpPr>
      <xdr:spPr>
        <a:xfrm>
          <a:off x="5864742" y="38144963"/>
          <a:ext cx="0" cy="1071563"/>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20731</xdr:colOff>
      <xdr:row>89</xdr:row>
      <xdr:rowOff>134751</xdr:rowOff>
    </xdr:from>
    <xdr:to>
      <xdr:col>34</xdr:col>
      <xdr:colOff>53793</xdr:colOff>
      <xdr:row>91</xdr:row>
      <xdr:rowOff>154362</xdr:rowOff>
    </xdr:to>
    <xdr:sp macro="" textlink="">
      <xdr:nvSpPr>
        <xdr:cNvPr id="10" name="正方形/長方形 9"/>
        <xdr:cNvSpPr/>
      </xdr:nvSpPr>
      <xdr:spPr>
        <a:xfrm>
          <a:off x="4473669" y="38246657"/>
          <a:ext cx="2461937" cy="733986"/>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ysClr val="windowText" lastClr="000000"/>
              </a:solidFill>
            </a:rPr>
            <a:t>委託</a:t>
          </a:r>
          <a:endParaRPr kumimoji="1" lang="en-US" altLang="ja-JP" sz="1400">
            <a:solidFill>
              <a:sysClr val="windowText" lastClr="000000"/>
            </a:solidFill>
          </a:endParaRPr>
        </a:p>
        <a:p>
          <a:pPr algn="ctr"/>
          <a:r>
            <a:rPr kumimoji="1" lang="en-US" altLang="ja-JP" sz="1400">
              <a:solidFill>
                <a:sysClr val="windowText" lastClr="000000"/>
              </a:solidFill>
            </a:rPr>
            <a:t>【</a:t>
          </a:r>
          <a:r>
            <a:rPr kumimoji="1" lang="ja-JP" altLang="ja-JP" sz="1400">
              <a:solidFill>
                <a:sysClr val="windowText" lastClr="000000"/>
              </a:solidFill>
              <a:effectLst/>
              <a:latin typeface="+mn-lt"/>
              <a:ea typeface="+mn-ea"/>
              <a:cs typeface="+mn-cs"/>
            </a:rPr>
            <a:t>随意契約（企画競争）</a:t>
          </a:r>
          <a:r>
            <a:rPr kumimoji="1" lang="en-US" altLang="ja-JP" sz="1400">
              <a:solidFill>
                <a:sysClr val="windowText" lastClr="000000"/>
              </a:solidFill>
            </a:rPr>
            <a:t>】</a:t>
          </a:r>
        </a:p>
      </xdr:txBody>
    </xdr:sp>
    <xdr:clientData/>
  </xdr:twoCellAnchor>
  <xdr:twoCellAnchor>
    <xdr:from>
      <xdr:col>44</xdr:col>
      <xdr:colOff>197367</xdr:colOff>
      <xdr:row>89</xdr:row>
      <xdr:rowOff>33057</xdr:rowOff>
    </xdr:from>
    <xdr:to>
      <xdr:col>45</xdr:col>
      <xdr:colOff>4486</xdr:colOff>
      <xdr:row>92</xdr:row>
      <xdr:rowOff>33057</xdr:rowOff>
    </xdr:to>
    <xdr:cxnSp macro="">
      <xdr:nvCxnSpPr>
        <xdr:cNvPr id="11" name="直線矢印コネクタ 10"/>
        <xdr:cNvCxnSpPr/>
      </xdr:nvCxnSpPr>
      <xdr:spPr>
        <a:xfrm>
          <a:off x="9103242" y="38144963"/>
          <a:ext cx="9525" cy="1071563"/>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197368</xdr:colOff>
      <xdr:row>89</xdr:row>
      <xdr:rowOff>33057</xdr:rowOff>
    </xdr:from>
    <xdr:to>
      <xdr:col>13</xdr:col>
      <xdr:colOff>197368</xdr:colOff>
      <xdr:row>92</xdr:row>
      <xdr:rowOff>33057</xdr:rowOff>
    </xdr:to>
    <xdr:cxnSp macro="">
      <xdr:nvCxnSpPr>
        <xdr:cNvPr id="12" name="直線矢印コネクタ 11"/>
        <xdr:cNvCxnSpPr/>
      </xdr:nvCxnSpPr>
      <xdr:spPr>
        <a:xfrm>
          <a:off x="2828649" y="38144963"/>
          <a:ext cx="0" cy="1071563"/>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160738</xdr:colOff>
      <xdr:row>89</xdr:row>
      <xdr:rowOff>179575</xdr:rowOff>
    </xdr:from>
    <xdr:to>
      <xdr:col>49</xdr:col>
      <xdr:colOff>482485</xdr:colOff>
      <xdr:row>91</xdr:row>
      <xdr:rowOff>94131</xdr:rowOff>
    </xdr:to>
    <xdr:sp macro="" textlink="">
      <xdr:nvSpPr>
        <xdr:cNvPr id="13" name="正方形/長方形 12"/>
        <xdr:cNvSpPr/>
      </xdr:nvSpPr>
      <xdr:spPr>
        <a:xfrm>
          <a:off x="7447363" y="38291481"/>
          <a:ext cx="2953028" cy="628931"/>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400">
              <a:solidFill>
                <a:sysClr val="windowText" lastClr="000000"/>
              </a:solidFill>
              <a:effectLst/>
              <a:latin typeface="+mn-lt"/>
              <a:ea typeface="+mn-ea"/>
              <a:cs typeface="+mn-cs"/>
            </a:rPr>
            <a:t>委託</a:t>
          </a:r>
          <a:endParaRPr kumimoji="1" lang="en-US" altLang="ja-JP" sz="1400">
            <a:solidFill>
              <a:sysClr val="windowText" lastClr="000000"/>
            </a:solidFill>
            <a:effectLst/>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400">
              <a:solidFill>
                <a:sysClr val="windowText" lastClr="000000"/>
              </a:solidFill>
            </a:rPr>
            <a:t>【</a:t>
          </a:r>
          <a:r>
            <a:rPr kumimoji="1" lang="ja-JP" altLang="ja-JP" sz="1400">
              <a:solidFill>
                <a:sysClr val="windowText" lastClr="000000"/>
              </a:solidFill>
              <a:effectLst/>
              <a:latin typeface="+mn-lt"/>
              <a:ea typeface="+mn-ea"/>
              <a:cs typeface="+mn-cs"/>
            </a:rPr>
            <a:t>一般競争入札（総合評価）</a:t>
          </a:r>
          <a:r>
            <a:rPr kumimoji="1" lang="en-US" altLang="ja-JP" sz="1400">
              <a:solidFill>
                <a:sysClr val="windowText" lastClr="000000"/>
              </a:solidFill>
            </a:rPr>
            <a:t>】</a:t>
          </a:r>
        </a:p>
      </xdr:txBody>
    </xdr:sp>
    <xdr:clientData/>
  </xdr:twoCellAnchor>
  <xdr:twoCellAnchor>
    <xdr:from>
      <xdr:col>7</xdr:col>
      <xdr:colOff>8913</xdr:colOff>
      <xdr:row>92</xdr:row>
      <xdr:rowOff>80681</xdr:rowOff>
    </xdr:from>
    <xdr:to>
      <xdr:col>20</xdr:col>
      <xdr:colOff>112422</xdr:colOff>
      <xdr:row>94</xdr:row>
      <xdr:rowOff>185457</xdr:rowOff>
    </xdr:to>
    <xdr:sp macro="" textlink="">
      <xdr:nvSpPr>
        <xdr:cNvPr id="14" name="正方形/長方形 13"/>
        <xdr:cNvSpPr/>
      </xdr:nvSpPr>
      <xdr:spPr>
        <a:xfrm>
          <a:off x="1425757" y="39264150"/>
          <a:ext cx="2734790" cy="819151"/>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600">
              <a:solidFill>
                <a:schemeClr val="tx1"/>
              </a:solidFill>
            </a:rPr>
            <a:t>A.</a:t>
          </a:r>
          <a:r>
            <a:rPr kumimoji="1" lang="ja-JP" altLang="en-US" sz="1600">
              <a:solidFill>
                <a:schemeClr val="tx1"/>
              </a:solidFill>
            </a:rPr>
            <a:t>民間事業者等（６団体）</a:t>
          </a:r>
          <a:endParaRPr kumimoji="1" lang="en-US" altLang="ja-JP" sz="1600">
            <a:solidFill>
              <a:schemeClr val="tx1"/>
            </a:solidFill>
          </a:endParaRPr>
        </a:p>
        <a:p>
          <a:pPr algn="ctr"/>
          <a:r>
            <a:rPr kumimoji="1" lang="en-US" altLang="ja-JP" sz="1600">
              <a:solidFill>
                <a:schemeClr val="tx1"/>
              </a:solidFill>
            </a:rPr>
            <a:t>19</a:t>
          </a:r>
          <a:r>
            <a:rPr kumimoji="1" lang="ja-JP" altLang="en-US" sz="1600">
              <a:solidFill>
                <a:schemeClr val="tx1"/>
              </a:solidFill>
            </a:rPr>
            <a:t>百万円（合計）</a:t>
          </a:r>
        </a:p>
      </xdr:txBody>
    </xdr:sp>
    <xdr:clientData/>
  </xdr:twoCellAnchor>
  <xdr:twoCellAnchor>
    <xdr:from>
      <xdr:col>7</xdr:col>
      <xdr:colOff>0</xdr:colOff>
      <xdr:row>89</xdr:row>
      <xdr:rowOff>157163</xdr:rowOff>
    </xdr:from>
    <xdr:to>
      <xdr:col>19</xdr:col>
      <xdr:colOff>33062</xdr:colOff>
      <xdr:row>91</xdr:row>
      <xdr:rowOff>176774</xdr:rowOff>
    </xdr:to>
    <xdr:sp macro="" textlink="">
      <xdr:nvSpPr>
        <xdr:cNvPr id="15" name="正方形/長方形 14"/>
        <xdr:cNvSpPr/>
      </xdr:nvSpPr>
      <xdr:spPr>
        <a:xfrm>
          <a:off x="1416844" y="38269069"/>
          <a:ext cx="2461937" cy="733986"/>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400">
              <a:solidFill>
                <a:sysClr val="windowText" lastClr="000000"/>
              </a:solidFill>
            </a:rPr>
            <a:t>【</a:t>
          </a:r>
          <a:r>
            <a:rPr kumimoji="1" lang="ja-JP" altLang="en-US" sz="1400">
              <a:solidFill>
                <a:sysClr val="windowText" lastClr="000000"/>
              </a:solidFill>
            </a:rPr>
            <a:t>補助金等交付</a:t>
          </a:r>
          <a:r>
            <a:rPr kumimoji="1" lang="en-US" altLang="ja-JP" sz="1400">
              <a:solidFill>
                <a:sysClr val="windowText" lastClr="000000"/>
              </a:solidFill>
            </a:rPr>
            <a:t>】</a:t>
          </a:r>
        </a:p>
      </xdr:txBody>
    </xdr:sp>
    <xdr:clientData/>
  </xdr:twoCellAnchor>
  <xdr:twoCellAnchor>
    <xdr:from>
      <xdr:col>8</xdr:col>
      <xdr:colOff>39785</xdr:colOff>
      <xdr:row>94</xdr:row>
      <xdr:rowOff>244851</xdr:rowOff>
    </xdr:from>
    <xdr:to>
      <xdr:col>18</xdr:col>
      <xdr:colOff>197367</xdr:colOff>
      <xdr:row>95</xdr:row>
      <xdr:rowOff>271182</xdr:rowOff>
    </xdr:to>
    <xdr:sp macro="" textlink="">
      <xdr:nvSpPr>
        <xdr:cNvPr id="16" name="正方形/長方形 15"/>
        <xdr:cNvSpPr/>
      </xdr:nvSpPr>
      <xdr:spPr>
        <a:xfrm>
          <a:off x="1659035" y="40142695"/>
          <a:ext cx="2181645" cy="38351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ysClr val="windowText" lastClr="000000"/>
              </a:solidFill>
            </a:rPr>
            <a:t>提案型モデル事業（補助）</a:t>
          </a:r>
          <a:endParaRPr kumimoji="1" lang="en-US" altLang="ja-JP" sz="1200">
            <a:solidFill>
              <a:sysClr val="windowText" lastClr="000000"/>
            </a:solidFill>
          </a:endParaRPr>
        </a:p>
      </xdr:txBody>
    </xdr:sp>
    <xdr:clientData/>
  </xdr:twoCellAnchor>
  <xdr:twoCellAnchor>
    <xdr:from>
      <xdr:col>8</xdr:col>
      <xdr:colOff>142875</xdr:colOff>
      <xdr:row>94</xdr:row>
      <xdr:rowOff>271182</xdr:rowOff>
    </xdr:from>
    <xdr:to>
      <xdr:col>18</xdr:col>
      <xdr:colOff>85725</xdr:colOff>
      <xdr:row>95</xdr:row>
      <xdr:rowOff>299757</xdr:rowOff>
    </xdr:to>
    <xdr:sp macro="" textlink="">
      <xdr:nvSpPr>
        <xdr:cNvPr id="17" name="大かっこ 16"/>
        <xdr:cNvSpPr/>
      </xdr:nvSpPr>
      <xdr:spPr>
        <a:xfrm>
          <a:off x="1762125" y="40169026"/>
          <a:ext cx="1966913" cy="385762"/>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23</xdr:col>
      <xdr:colOff>133350</xdr:colOff>
      <xdr:row>94</xdr:row>
      <xdr:rowOff>280707</xdr:rowOff>
    </xdr:from>
    <xdr:to>
      <xdr:col>33</xdr:col>
      <xdr:colOff>76200</xdr:colOff>
      <xdr:row>95</xdr:row>
      <xdr:rowOff>309282</xdr:rowOff>
    </xdr:to>
    <xdr:sp macro="" textlink="">
      <xdr:nvSpPr>
        <xdr:cNvPr id="18" name="大かっこ 17"/>
        <xdr:cNvSpPr/>
      </xdr:nvSpPr>
      <xdr:spPr>
        <a:xfrm>
          <a:off x="4788694" y="40178551"/>
          <a:ext cx="1966912" cy="385762"/>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37</xdr:col>
      <xdr:colOff>133349</xdr:colOff>
      <xdr:row>94</xdr:row>
      <xdr:rowOff>290232</xdr:rowOff>
    </xdr:from>
    <xdr:to>
      <xdr:col>49</xdr:col>
      <xdr:colOff>180974</xdr:colOff>
      <xdr:row>95</xdr:row>
      <xdr:rowOff>318807</xdr:rowOff>
    </xdr:to>
    <xdr:sp macro="" textlink="">
      <xdr:nvSpPr>
        <xdr:cNvPr id="19" name="大かっこ 18"/>
        <xdr:cNvSpPr/>
      </xdr:nvSpPr>
      <xdr:spPr>
        <a:xfrm>
          <a:off x="7622380" y="40188076"/>
          <a:ext cx="2476500" cy="385762"/>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Z133"/>
  <sheetViews>
    <sheetView tabSelected="1" view="pageBreakPreview" zoomScale="80" zoomScaleNormal="75" zoomScaleSheetLayoutView="80" zoomScalePageLayoutView="85" workbookViewId="0"/>
  </sheetViews>
  <sheetFormatPr defaultRowHeight="13.5" x14ac:dyDescent="0.15"/>
  <cols>
    <col min="1" max="49" width="2.625" customWidth="1"/>
    <col min="50" max="50" width="6.625" customWidth="1"/>
    <col min="51" max="51" width="8.625" hidden="1" customWidth="1"/>
    <col min="52" max="57" width="2.125" customWidth="1"/>
    <col min="62" max="62" width="27.875" customWidth="1"/>
    <col min="63" max="63" width="12.125" customWidth="1"/>
  </cols>
  <sheetData>
    <row r="1" spans="1:50" ht="23.25" customHeight="1" x14ac:dyDescent="0.15">
      <c r="AP1" s="11"/>
      <c r="AQ1" s="11"/>
      <c r="AR1" s="11"/>
      <c r="AS1" s="11"/>
      <c r="AT1" s="11"/>
      <c r="AU1" s="11"/>
      <c r="AV1" s="11"/>
      <c r="AW1" s="2"/>
    </row>
    <row r="2" spans="1:50" ht="21.75" customHeight="1" thickBot="1" x14ac:dyDescent="0.2">
      <c r="A2" s="57"/>
      <c r="B2" s="57"/>
      <c r="C2" s="57"/>
      <c r="D2" s="57"/>
      <c r="E2" s="57"/>
      <c r="F2" s="57"/>
      <c r="G2" s="57"/>
      <c r="H2" s="57"/>
      <c r="I2" s="57"/>
      <c r="J2" s="57"/>
      <c r="K2" s="57"/>
      <c r="L2" s="57"/>
      <c r="M2" s="57"/>
      <c r="N2" s="57"/>
      <c r="O2" s="57"/>
      <c r="P2" s="57"/>
      <c r="Q2" s="57"/>
      <c r="R2" s="57"/>
      <c r="S2" s="57"/>
      <c r="T2" s="57"/>
      <c r="U2" s="57"/>
      <c r="V2" s="57"/>
      <c r="W2" s="57"/>
      <c r="X2" s="65" t="s">
        <v>0</v>
      </c>
      <c r="Y2" s="57"/>
      <c r="Z2" s="42"/>
      <c r="AA2" s="42"/>
      <c r="AB2" s="42"/>
      <c r="AC2" s="42"/>
      <c r="AD2" s="633">
        <v>2022</v>
      </c>
      <c r="AE2" s="633"/>
      <c r="AF2" s="633"/>
      <c r="AG2" s="633"/>
      <c r="AH2" s="633"/>
      <c r="AI2" s="67" t="s">
        <v>247</v>
      </c>
      <c r="AJ2" s="633" t="s">
        <v>614</v>
      </c>
      <c r="AK2" s="633"/>
      <c r="AL2" s="633"/>
      <c r="AM2" s="633"/>
      <c r="AN2" s="67" t="s">
        <v>247</v>
      </c>
      <c r="AO2" s="633">
        <v>21</v>
      </c>
      <c r="AP2" s="633"/>
      <c r="AQ2" s="633"/>
      <c r="AR2" s="68" t="s">
        <v>247</v>
      </c>
      <c r="AS2" s="634">
        <v>28</v>
      </c>
      <c r="AT2" s="634"/>
      <c r="AU2" s="634"/>
      <c r="AV2" s="67" t="str">
        <f>IF(AW2="","","-")</f>
        <v/>
      </c>
      <c r="AW2" s="635"/>
      <c r="AX2" s="635"/>
    </row>
    <row r="3" spans="1:50" ht="21" customHeight="1" thickBot="1" x14ac:dyDescent="0.2">
      <c r="A3" s="636" t="s">
        <v>556</v>
      </c>
      <c r="B3" s="637"/>
      <c r="C3" s="637"/>
      <c r="D3" s="637"/>
      <c r="E3" s="637"/>
      <c r="F3" s="637"/>
      <c r="G3" s="637"/>
      <c r="H3" s="637"/>
      <c r="I3" s="637"/>
      <c r="J3" s="637"/>
      <c r="K3" s="637"/>
      <c r="L3" s="637"/>
      <c r="M3" s="637"/>
      <c r="N3" s="637"/>
      <c r="O3" s="637"/>
      <c r="P3" s="637"/>
      <c r="Q3" s="637"/>
      <c r="R3" s="637"/>
      <c r="S3" s="637"/>
      <c r="T3" s="637"/>
      <c r="U3" s="637"/>
      <c r="V3" s="637"/>
      <c r="W3" s="637"/>
      <c r="X3" s="637"/>
      <c r="Y3" s="637"/>
      <c r="Z3" s="637"/>
      <c r="AA3" s="637"/>
      <c r="AB3" s="637"/>
      <c r="AC3" s="637"/>
      <c r="AD3" s="637"/>
      <c r="AE3" s="637"/>
      <c r="AF3" s="637"/>
      <c r="AG3" s="637"/>
      <c r="AH3" s="637"/>
      <c r="AI3" s="21" t="s">
        <v>52</v>
      </c>
      <c r="AJ3" s="638" t="s">
        <v>613</v>
      </c>
      <c r="AK3" s="638"/>
      <c r="AL3" s="638"/>
      <c r="AM3" s="638"/>
      <c r="AN3" s="638"/>
      <c r="AO3" s="638"/>
      <c r="AP3" s="638"/>
      <c r="AQ3" s="638"/>
      <c r="AR3" s="638"/>
      <c r="AS3" s="638"/>
      <c r="AT3" s="638"/>
      <c r="AU3" s="638"/>
      <c r="AV3" s="638"/>
      <c r="AW3" s="638"/>
      <c r="AX3" s="22" t="s">
        <v>53</v>
      </c>
    </row>
    <row r="4" spans="1:50" ht="24.75" customHeight="1" x14ac:dyDescent="0.15">
      <c r="A4" s="608" t="s">
        <v>23</v>
      </c>
      <c r="B4" s="609"/>
      <c r="C4" s="609"/>
      <c r="D4" s="609"/>
      <c r="E4" s="609"/>
      <c r="F4" s="609"/>
      <c r="G4" s="610" t="s">
        <v>558</v>
      </c>
      <c r="H4" s="611"/>
      <c r="I4" s="611"/>
      <c r="J4" s="611"/>
      <c r="K4" s="611"/>
      <c r="L4" s="611"/>
      <c r="M4" s="611"/>
      <c r="N4" s="611"/>
      <c r="O4" s="611"/>
      <c r="P4" s="611"/>
      <c r="Q4" s="611"/>
      <c r="R4" s="611"/>
      <c r="S4" s="611"/>
      <c r="T4" s="611"/>
      <c r="U4" s="611"/>
      <c r="V4" s="611"/>
      <c r="W4" s="611"/>
      <c r="X4" s="611"/>
      <c r="Y4" s="612" t="s">
        <v>1</v>
      </c>
      <c r="Z4" s="613"/>
      <c r="AA4" s="613"/>
      <c r="AB4" s="613"/>
      <c r="AC4" s="613"/>
      <c r="AD4" s="614"/>
      <c r="AE4" s="615" t="s">
        <v>559</v>
      </c>
      <c r="AF4" s="616"/>
      <c r="AG4" s="616"/>
      <c r="AH4" s="616"/>
      <c r="AI4" s="616"/>
      <c r="AJ4" s="616"/>
      <c r="AK4" s="616"/>
      <c r="AL4" s="616"/>
      <c r="AM4" s="616"/>
      <c r="AN4" s="616"/>
      <c r="AO4" s="616"/>
      <c r="AP4" s="617"/>
      <c r="AQ4" s="618" t="s">
        <v>2</v>
      </c>
      <c r="AR4" s="613"/>
      <c r="AS4" s="613"/>
      <c r="AT4" s="613"/>
      <c r="AU4" s="613"/>
      <c r="AV4" s="613"/>
      <c r="AW4" s="613"/>
      <c r="AX4" s="619"/>
    </row>
    <row r="5" spans="1:50" ht="30" customHeight="1" x14ac:dyDescent="0.15">
      <c r="A5" s="620" t="s">
        <v>55</v>
      </c>
      <c r="B5" s="621"/>
      <c r="C5" s="621"/>
      <c r="D5" s="621"/>
      <c r="E5" s="621"/>
      <c r="F5" s="622"/>
      <c r="G5" s="623" t="s">
        <v>346</v>
      </c>
      <c r="H5" s="624"/>
      <c r="I5" s="624"/>
      <c r="J5" s="624"/>
      <c r="K5" s="624"/>
      <c r="L5" s="624"/>
      <c r="M5" s="625" t="s">
        <v>54</v>
      </c>
      <c r="N5" s="626"/>
      <c r="O5" s="626"/>
      <c r="P5" s="626"/>
      <c r="Q5" s="626"/>
      <c r="R5" s="627"/>
      <c r="S5" s="628" t="s">
        <v>58</v>
      </c>
      <c r="T5" s="624"/>
      <c r="U5" s="624"/>
      <c r="V5" s="624"/>
      <c r="W5" s="624"/>
      <c r="X5" s="629"/>
      <c r="Y5" s="630" t="s">
        <v>3</v>
      </c>
      <c r="Z5" s="631"/>
      <c r="AA5" s="631"/>
      <c r="AB5" s="631"/>
      <c r="AC5" s="631"/>
      <c r="AD5" s="632"/>
      <c r="AE5" s="590" t="s">
        <v>560</v>
      </c>
      <c r="AF5" s="590"/>
      <c r="AG5" s="590"/>
      <c r="AH5" s="590"/>
      <c r="AI5" s="590"/>
      <c r="AJ5" s="590"/>
      <c r="AK5" s="590"/>
      <c r="AL5" s="590"/>
      <c r="AM5" s="590"/>
      <c r="AN5" s="590"/>
      <c r="AO5" s="590"/>
      <c r="AP5" s="591"/>
      <c r="AQ5" s="592" t="s">
        <v>561</v>
      </c>
      <c r="AR5" s="593"/>
      <c r="AS5" s="593"/>
      <c r="AT5" s="593"/>
      <c r="AU5" s="593"/>
      <c r="AV5" s="593"/>
      <c r="AW5" s="593"/>
      <c r="AX5" s="594"/>
    </row>
    <row r="6" spans="1:50" ht="39" customHeight="1" x14ac:dyDescent="0.15">
      <c r="A6" s="595" t="s">
        <v>4</v>
      </c>
      <c r="B6" s="596"/>
      <c r="C6" s="596"/>
      <c r="D6" s="596"/>
      <c r="E6" s="596"/>
      <c r="F6" s="596"/>
      <c r="G6" s="597" t="str">
        <f>入力規則等!F39</f>
        <v>一般会計</v>
      </c>
      <c r="H6" s="598"/>
      <c r="I6" s="598"/>
      <c r="J6" s="598"/>
      <c r="K6" s="598"/>
      <c r="L6" s="598"/>
      <c r="M6" s="598"/>
      <c r="N6" s="598"/>
      <c r="O6" s="598"/>
      <c r="P6" s="598"/>
      <c r="Q6" s="598"/>
      <c r="R6" s="598"/>
      <c r="S6" s="598"/>
      <c r="T6" s="598"/>
      <c r="U6" s="598"/>
      <c r="V6" s="598"/>
      <c r="W6" s="598"/>
      <c r="X6" s="598"/>
      <c r="Y6" s="598"/>
      <c r="Z6" s="598"/>
      <c r="AA6" s="598"/>
      <c r="AB6" s="598"/>
      <c r="AC6" s="598"/>
      <c r="AD6" s="598"/>
      <c r="AE6" s="598"/>
      <c r="AF6" s="598"/>
      <c r="AG6" s="598"/>
      <c r="AH6" s="598"/>
      <c r="AI6" s="598"/>
      <c r="AJ6" s="598"/>
      <c r="AK6" s="598"/>
      <c r="AL6" s="598"/>
      <c r="AM6" s="598"/>
      <c r="AN6" s="598"/>
      <c r="AO6" s="598"/>
      <c r="AP6" s="598"/>
      <c r="AQ6" s="598"/>
      <c r="AR6" s="598"/>
      <c r="AS6" s="598"/>
      <c r="AT6" s="598"/>
      <c r="AU6" s="598"/>
      <c r="AV6" s="598"/>
      <c r="AW6" s="598"/>
      <c r="AX6" s="599"/>
    </row>
    <row r="7" spans="1:50" ht="49.5" customHeight="1" x14ac:dyDescent="0.15">
      <c r="A7" s="576" t="s">
        <v>20</v>
      </c>
      <c r="B7" s="577"/>
      <c r="C7" s="577"/>
      <c r="D7" s="577"/>
      <c r="E7" s="577"/>
      <c r="F7" s="578"/>
      <c r="G7" s="600" t="s">
        <v>564</v>
      </c>
      <c r="H7" s="601"/>
      <c r="I7" s="601"/>
      <c r="J7" s="601"/>
      <c r="K7" s="601"/>
      <c r="L7" s="601"/>
      <c r="M7" s="601"/>
      <c r="N7" s="601"/>
      <c r="O7" s="601"/>
      <c r="P7" s="601"/>
      <c r="Q7" s="601"/>
      <c r="R7" s="601"/>
      <c r="S7" s="601"/>
      <c r="T7" s="601"/>
      <c r="U7" s="601"/>
      <c r="V7" s="601"/>
      <c r="W7" s="601"/>
      <c r="X7" s="602"/>
      <c r="Y7" s="603" t="s">
        <v>232</v>
      </c>
      <c r="Z7" s="480"/>
      <c r="AA7" s="480"/>
      <c r="AB7" s="480"/>
      <c r="AC7" s="480"/>
      <c r="AD7" s="604"/>
      <c r="AE7" s="605" t="s">
        <v>565</v>
      </c>
      <c r="AF7" s="606"/>
      <c r="AG7" s="606"/>
      <c r="AH7" s="606"/>
      <c r="AI7" s="606"/>
      <c r="AJ7" s="606"/>
      <c r="AK7" s="606"/>
      <c r="AL7" s="606"/>
      <c r="AM7" s="606"/>
      <c r="AN7" s="606"/>
      <c r="AO7" s="606"/>
      <c r="AP7" s="606"/>
      <c r="AQ7" s="606"/>
      <c r="AR7" s="606"/>
      <c r="AS7" s="606"/>
      <c r="AT7" s="606"/>
      <c r="AU7" s="606"/>
      <c r="AV7" s="606"/>
      <c r="AW7" s="606"/>
      <c r="AX7" s="607"/>
    </row>
    <row r="8" spans="1:50" ht="53.25" customHeight="1" x14ac:dyDescent="0.15">
      <c r="A8" s="576" t="s">
        <v>169</v>
      </c>
      <c r="B8" s="577"/>
      <c r="C8" s="577"/>
      <c r="D8" s="577"/>
      <c r="E8" s="577"/>
      <c r="F8" s="578"/>
      <c r="G8" s="579" t="str">
        <f>入力規則等!A27</f>
        <v>地方創生</v>
      </c>
      <c r="H8" s="580"/>
      <c r="I8" s="580"/>
      <c r="J8" s="580"/>
      <c r="K8" s="580"/>
      <c r="L8" s="580"/>
      <c r="M8" s="580"/>
      <c r="N8" s="580"/>
      <c r="O8" s="580"/>
      <c r="P8" s="580"/>
      <c r="Q8" s="580"/>
      <c r="R8" s="580"/>
      <c r="S8" s="580"/>
      <c r="T8" s="580"/>
      <c r="U8" s="580"/>
      <c r="V8" s="580"/>
      <c r="W8" s="580"/>
      <c r="X8" s="581"/>
      <c r="Y8" s="582" t="s">
        <v>170</v>
      </c>
      <c r="Z8" s="583"/>
      <c r="AA8" s="583"/>
      <c r="AB8" s="583"/>
      <c r="AC8" s="583"/>
      <c r="AD8" s="584"/>
      <c r="AE8" s="585" t="str">
        <f>入力規則等!K13</f>
        <v>その他の事項経費</v>
      </c>
      <c r="AF8" s="580"/>
      <c r="AG8" s="580"/>
      <c r="AH8" s="580"/>
      <c r="AI8" s="580"/>
      <c r="AJ8" s="580"/>
      <c r="AK8" s="580"/>
      <c r="AL8" s="580"/>
      <c r="AM8" s="580"/>
      <c r="AN8" s="580"/>
      <c r="AO8" s="580"/>
      <c r="AP8" s="580"/>
      <c r="AQ8" s="580"/>
      <c r="AR8" s="580"/>
      <c r="AS8" s="580"/>
      <c r="AT8" s="580"/>
      <c r="AU8" s="580"/>
      <c r="AV8" s="580"/>
      <c r="AW8" s="580"/>
      <c r="AX8" s="586"/>
    </row>
    <row r="9" spans="1:50" ht="58.5" customHeight="1" x14ac:dyDescent="0.15">
      <c r="A9" s="571" t="s">
        <v>21</v>
      </c>
      <c r="B9" s="572"/>
      <c r="C9" s="572"/>
      <c r="D9" s="572"/>
      <c r="E9" s="572"/>
      <c r="F9" s="572"/>
      <c r="G9" s="587" t="s">
        <v>566</v>
      </c>
      <c r="H9" s="588"/>
      <c r="I9" s="588"/>
      <c r="J9" s="588"/>
      <c r="K9" s="588"/>
      <c r="L9" s="588"/>
      <c r="M9" s="588"/>
      <c r="N9" s="588"/>
      <c r="O9" s="588"/>
      <c r="P9" s="588"/>
      <c r="Q9" s="588"/>
      <c r="R9" s="588"/>
      <c r="S9" s="588"/>
      <c r="T9" s="588"/>
      <c r="U9" s="588"/>
      <c r="V9" s="588"/>
      <c r="W9" s="588"/>
      <c r="X9" s="588"/>
      <c r="Y9" s="588"/>
      <c r="Z9" s="588"/>
      <c r="AA9" s="588"/>
      <c r="AB9" s="588"/>
      <c r="AC9" s="588"/>
      <c r="AD9" s="588"/>
      <c r="AE9" s="588"/>
      <c r="AF9" s="588"/>
      <c r="AG9" s="588"/>
      <c r="AH9" s="588"/>
      <c r="AI9" s="588"/>
      <c r="AJ9" s="588"/>
      <c r="AK9" s="588"/>
      <c r="AL9" s="588"/>
      <c r="AM9" s="588"/>
      <c r="AN9" s="588"/>
      <c r="AO9" s="588"/>
      <c r="AP9" s="588"/>
      <c r="AQ9" s="588"/>
      <c r="AR9" s="588"/>
      <c r="AS9" s="588"/>
      <c r="AT9" s="588"/>
      <c r="AU9" s="588"/>
      <c r="AV9" s="588"/>
      <c r="AW9" s="588"/>
      <c r="AX9" s="589"/>
    </row>
    <row r="10" spans="1:50" ht="49.5" customHeight="1" x14ac:dyDescent="0.15">
      <c r="A10" s="559" t="s">
        <v>27</v>
      </c>
      <c r="B10" s="560"/>
      <c r="C10" s="560"/>
      <c r="D10" s="560"/>
      <c r="E10" s="560"/>
      <c r="F10" s="560"/>
      <c r="G10" s="561" t="s">
        <v>567</v>
      </c>
      <c r="H10" s="562"/>
      <c r="I10" s="562"/>
      <c r="J10" s="562"/>
      <c r="K10" s="562"/>
      <c r="L10" s="562"/>
      <c r="M10" s="562"/>
      <c r="N10" s="562"/>
      <c r="O10" s="562"/>
      <c r="P10" s="562"/>
      <c r="Q10" s="562"/>
      <c r="R10" s="562"/>
      <c r="S10" s="562"/>
      <c r="T10" s="562"/>
      <c r="U10" s="562"/>
      <c r="V10" s="562"/>
      <c r="W10" s="562"/>
      <c r="X10" s="562"/>
      <c r="Y10" s="562"/>
      <c r="Z10" s="562"/>
      <c r="AA10" s="562"/>
      <c r="AB10" s="562"/>
      <c r="AC10" s="562"/>
      <c r="AD10" s="562"/>
      <c r="AE10" s="562"/>
      <c r="AF10" s="562"/>
      <c r="AG10" s="562"/>
      <c r="AH10" s="562"/>
      <c r="AI10" s="562"/>
      <c r="AJ10" s="562"/>
      <c r="AK10" s="562"/>
      <c r="AL10" s="562"/>
      <c r="AM10" s="562"/>
      <c r="AN10" s="562"/>
      <c r="AO10" s="562"/>
      <c r="AP10" s="562"/>
      <c r="AQ10" s="562"/>
      <c r="AR10" s="562"/>
      <c r="AS10" s="562"/>
      <c r="AT10" s="562"/>
      <c r="AU10" s="562"/>
      <c r="AV10" s="562"/>
      <c r="AW10" s="562"/>
      <c r="AX10" s="563"/>
    </row>
    <row r="11" spans="1:50" ht="42.75" customHeight="1" x14ac:dyDescent="0.15">
      <c r="A11" s="559" t="s">
        <v>5</v>
      </c>
      <c r="B11" s="560"/>
      <c r="C11" s="560"/>
      <c r="D11" s="560"/>
      <c r="E11" s="560"/>
      <c r="F11" s="564"/>
      <c r="G11" s="565" t="str">
        <f>入力規則等!P10</f>
        <v>委託・請負、補助</v>
      </c>
      <c r="H11" s="566"/>
      <c r="I11" s="566"/>
      <c r="J11" s="566"/>
      <c r="K11" s="566"/>
      <c r="L11" s="566"/>
      <c r="M11" s="566"/>
      <c r="N11" s="566"/>
      <c r="O11" s="566"/>
      <c r="P11" s="566"/>
      <c r="Q11" s="566"/>
      <c r="R11" s="566"/>
      <c r="S11" s="566"/>
      <c r="T11" s="566"/>
      <c r="U11" s="566"/>
      <c r="V11" s="566"/>
      <c r="W11" s="566"/>
      <c r="X11" s="566"/>
      <c r="Y11" s="566"/>
      <c r="Z11" s="566"/>
      <c r="AA11" s="566"/>
      <c r="AB11" s="566"/>
      <c r="AC11" s="566"/>
      <c r="AD11" s="566"/>
      <c r="AE11" s="566"/>
      <c r="AF11" s="566"/>
      <c r="AG11" s="566"/>
      <c r="AH11" s="566"/>
      <c r="AI11" s="566"/>
      <c r="AJ11" s="566"/>
      <c r="AK11" s="566"/>
      <c r="AL11" s="566"/>
      <c r="AM11" s="566"/>
      <c r="AN11" s="566"/>
      <c r="AO11" s="566"/>
      <c r="AP11" s="566"/>
      <c r="AQ11" s="566"/>
      <c r="AR11" s="566"/>
      <c r="AS11" s="566"/>
      <c r="AT11" s="566"/>
      <c r="AU11" s="566"/>
      <c r="AV11" s="566"/>
      <c r="AW11" s="566"/>
      <c r="AX11" s="567"/>
    </row>
    <row r="12" spans="1:50" ht="21" customHeight="1" x14ac:dyDescent="0.15">
      <c r="A12" s="568" t="s">
        <v>22</v>
      </c>
      <c r="B12" s="569"/>
      <c r="C12" s="569"/>
      <c r="D12" s="569"/>
      <c r="E12" s="569"/>
      <c r="F12" s="570"/>
      <c r="G12" s="574"/>
      <c r="H12" s="575"/>
      <c r="I12" s="575"/>
      <c r="J12" s="575"/>
      <c r="K12" s="575"/>
      <c r="L12" s="575"/>
      <c r="M12" s="575"/>
      <c r="N12" s="575"/>
      <c r="O12" s="575"/>
      <c r="P12" s="372" t="s">
        <v>379</v>
      </c>
      <c r="Q12" s="373"/>
      <c r="R12" s="373"/>
      <c r="S12" s="373"/>
      <c r="T12" s="373"/>
      <c r="U12" s="373"/>
      <c r="V12" s="374"/>
      <c r="W12" s="372" t="s">
        <v>531</v>
      </c>
      <c r="X12" s="373"/>
      <c r="Y12" s="373"/>
      <c r="Z12" s="373"/>
      <c r="AA12" s="373"/>
      <c r="AB12" s="373"/>
      <c r="AC12" s="374"/>
      <c r="AD12" s="372" t="s">
        <v>533</v>
      </c>
      <c r="AE12" s="373"/>
      <c r="AF12" s="373"/>
      <c r="AG12" s="373"/>
      <c r="AH12" s="373"/>
      <c r="AI12" s="373"/>
      <c r="AJ12" s="374"/>
      <c r="AK12" s="372" t="s">
        <v>543</v>
      </c>
      <c r="AL12" s="373"/>
      <c r="AM12" s="373"/>
      <c r="AN12" s="373"/>
      <c r="AO12" s="373"/>
      <c r="AP12" s="373"/>
      <c r="AQ12" s="374"/>
      <c r="AR12" s="342"/>
      <c r="AS12" s="343"/>
      <c r="AT12" s="343"/>
      <c r="AU12" s="343"/>
      <c r="AV12" s="343"/>
      <c r="AW12" s="343"/>
      <c r="AX12" s="522"/>
    </row>
    <row r="13" spans="1:50" ht="21" customHeight="1" x14ac:dyDescent="0.15">
      <c r="A13" s="146"/>
      <c r="B13" s="147"/>
      <c r="C13" s="147"/>
      <c r="D13" s="147"/>
      <c r="E13" s="147"/>
      <c r="F13" s="148"/>
      <c r="G13" s="523" t="s">
        <v>6</v>
      </c>
      <c r="H13" s="524"/>
      <c r="I13" s="530" t="s">
        <v>7</v>
      </c>
      <c r="J13" s="531"/>
      <c r="K13" s="531"/>
      <c r="L13" s="531"/>
      <c r="M13" s="531"/>
      <c r="N13" s="531"/>
      <c r="O13" s="532"/>
      <c r="P13" s="79" t="s">
        <v>564</v>
      </c>
      <c r="Q13" s="80"/>
      <c r="R13" s="80"/>
      <c r="S13" s="80"/>
      <c r="T13" s="80"/>
      <c r="U13" s="80"/>
      <c r="V13" s="81"/>
      <c r="W13" s="79">
        <v>100</v>
      </c>
      <c r="X13" s="80"/>
      <c r="Y13" s="80"/>
      <c r="Z13" s="80"/>
      <c r="AA13" s="80"/>
      <c r="AB13" s="80"/>
      <c r="AC13" s="81"/>
      <c r="AD13" s="79">
        <v>155</v>
      </c>
      <c r="AE13" s="80"/>
      <c r="AF13" s="80"/>
      <c r="AG13" s="80"/>
      <c r="AH13" s="80"/>
      <c r="AI13" s="80"/>
      <c r="AJ13" s="81"/>
      <c r="AK13" s="79">
        <v>99</v>
      </c>
      <c r="AL13" s="80"/>
      <c r="AM13" s="80"/>
      <c r="AN13" s="80"/>
      <c r="AO13" s="80"/>
      <c r="AP13" s="80"/>
      <c r="AQ13" s="81"/>
      <c r="AR13" s="550"/>
      <c r="AS13" s="551"/>
      <c r="AT13" s="551"/>
      <c r="AU13" s="551"/>
      <c r="AV13" s="551"/>
      <c r="AW13" s="551"/>
      <c r="AX13" s="552"/>
    </row>
    <row r="14" spans="1:50" ht="21" customHeight="1" x14ac:dyDescent="0.15">
      <c r="A14" s="146"/>
      <c r="B14" s="147"/>
      <c r="C14" s="147"/>
      <c r="D14" s="147"/>
      <c r="E14" s="147"/>
      <c r="F14" s="148"/>
      <c r="G14" s="525"/>
      <c r="H14" s="526"/>
      <c r="I14" s="545" t="s">
        <v>8</v>
      </c>
      <c r="J14" s="546"/>
      <c r="K14" s="546"/>
      <c r="L14" s="546"/>
      <c r="M14" s="546"/>
      <c r="N14" s="546"/>
      <c r="O14" s="547"/>
      <c r="P14" s="79" t="s">
        <v>564</v>
      </c>
      <c r="Q14" s="80"/>
      <c r="R14" s="80"/>
      <c r="S14" s="80"/>
      <c r="T14" s="80"/>
      <c r="U14" s="80"/>
      <c r="V14" s="81"/>
      <c r="W14" s="79" t="s">
        <v>564</v>
      </c>
      <c r="X14" s="80"/>
      <c r="Y14" s="80"/>
      <c r="Z14" s="80"/>
      <c r="AA14" s="80"/>
      <c r="AB14" s="80"/>
      <c r="AC14" s="81"/>
      <c r="AD14" s="79">
        <v>100</v>
      </c>
      <c r="AE14" s="80"/>
      <c r="AF14" s="80"/>
      <c r="AG14" s="80"/>
      <c r="AH14" s="80"/>
      <c r="AI14" s="80"/>
      <c r="AJ14" s="81"/>
      <c r="AK14" s="79">
        <v>100</v>
      </c>
      <c r="AL14" s="80"/>
      <c r="AM14" s="80"/>
      <c r="AN14" s="80"/>
      <c r="AO14" s="80"/>
      <c r="AP14" s="80"/>
      <c r="AQ14" s="81"/>
      <c r="AR14" s="553"/>
      <c r="AS14" s="554"/>
      <c r="AT14" s="554"/>
      <c r="AU14" s="554"/>
      <c r="AV14" s="554"/>
      <c r="AW14" s="554"/>
      <c r="AX14" s="555"/>
    </row>
    <row r="15" spans="1:50" ht="21" customHeight="1" x14ac:dyDescent="0.15">
      <c r="A15" s="146"/>
      <c r="B15" s="147"/>
      <c r="C15" s="147"/>
      <c r="D15" s="147"/>
      <c r="E15" s="147"/>
      <c r="F15" s="148"/>
      <c r="G15" s="527"/>
      <c r="H15" s="526"/>
      <c r="I15" s="533" t="s">
        <v>555</v>
      </c>
      <c r="J15" s="534"/>
      <c r="K15" s="534"/>
      <c r="L15" s="534"/>
      <c r="M15" s="534"/>
      <c r="N15" s="534"/>
      <c r="O15" s="535"/>
      <c r="P15" s="536"/>
      <c r="Q15" s="537"/>
      <c r="R15" s="537"/>
      <c r="S15" s="537"/>
      <c r="T15" s="537"/>
      <c r="U15" s="537"/>
      <c r="V15" s="538"/>
      <c r="W15" s="536"/>
      <c r="X15" s="537"/>
      <c r="Y15" s="537"/>
      <c r="Z15" s="537"/>
      <c r="AA15" s="537"/>
      <c r="AB15" s="537"/>
      <c r="AC15" s="538"/>
      <c r="AD15" s="536"/>
      <c r="AE15" s="537"/>
      <c r="AF15" s="537"/>
      <c r="AG15" s="537"/>
      <c r="AH15" s="537"/>
      <c r="AI15" s="537"/>
      <c r="AJ15" s="538"/>
      <c r="AK15" s="79">
        <v>100</v>
      </c>
      <c r="AL15" s="80"/>
      <c r="AM15" s="80"/>
      <c r="AN15" s="80"/>
      <c r="AO15" s="80"/>
      <c r="AP15" s="80"/>
      <c r="AQ15" s="81"/>
      <c r="AR15" s="553"/>
      <c r="AS15" s="554"/>
      <c r="AT15" s="554"/>
      <c r="AU15" s="554"/>
      <c r="AV15" s="554"/>
      <c r="AW15" s="554"/>
      <c r="AX15" s="555"/>
    </row>
    <row r="16" spans="1:50" ht="21" customHeight="1" x14ac:dyDescent="0.15">
      <c r="A16" s="146"/>
      <c r="B16" s="147"/>
      <c r="C16" s="147"/>
      <c r="D16" s="147"/>
      <c r="E16" s="147"/>
      <c r="F16" s="148"/>
      <c r="G16" s="527"/>
      <c r="H16" s="526"/>
      <c r="I16" s="545" t="s">
        <v>45</v>
      </c>
      <c r="J16" s="548"/>
      <c r="K16" s="548"/>
      <c r="L16" s="548"/>
      <c r="M16" s="548"/>
      <c r="N16" s="548"/>
      <c r="O16" s="549"/>
      <c r="P16" s="79" t="s">
        <v>564</v>
      </c>
      <c r="Q16" s="80"/>
      <c r="R16" s="80"/>
      <c r="S16" s="80"/>
      <c r="T16" s="80"/>
      <c r="U16" s="80"/>
      <c r="V16" s="81"/>
      <c r="W16" s="79" t="s">
        <v>564</v>
      </c>
      <c r="X16" s="80"/>
      <c r="Y16" s="80"/>
      <c r="Z16" s="80"/>
      <c r="AA16" s="80"/>
      <c r="AB16" s="80"/>
      <c r="AC16" s="81"/>
      <c r="AD16" s="79" t="s">
        <v>564</v>
      </c>
      <c r="AE16" s="80"/>
      <c r="AF16" s="80"/>
      <c r="AG16" s="80"/>
      <c r="AH16" s="80"/>
      <c r="AI16" s="80"/>
      <c r="AJ16" s="81"/>
      <c r="AK16" s="79">
        <v>100</v>
      </c>
      <c r="AL16" s="80"/>
      <c r="AM16" s="80"/>
      <c r="AN16" s="80"/>
      <c r="AO16" s="80"/>
      <c r="AP16" s="80"/>
      <c r="AQ16" s="81"/>
      <c r="AR16" s="553"/>
      <c r="AS16" s="554"/>
      <c r="AT16" s="554"/>
      <c r="AU16" s="554"/>
      <c r="AV16" s="554"/>
      <c r="AW16" s="554"/>
      <c r="AX16" s="555"/>
    </row>
    <row r="17" spans="1:50" ht="21" customHeight="1" x14ac:dyDescent="0.15">
      <c r="A17" s="146"/>
      <c r="B17" s="147"/>
      <c r="C17" s="147"/>
      <c r="D17" s="147"/>
      <c r="E17" s="147"/>
      <c r="F17" s="148"/>
      <c r="G17" s="527"/>
      <c r="H17" s="526"/>
      <c r="I17" s="545" t="s">
        <v>46</v>
      </c>
      <c r="J17" s="548"/>
      <c r="K17" s="548"/>
      <c r="L17" s="548"/>
      <c r="M17" s="548"/>
      <c r="N17" s="548"/>
      <c r="O17" s="549"/>
      <c r="P17" s="79" t="s">
        <v>564</v>
      </c>
      <c r="Q17" s="80"/>
      <c r="R17" s="80"/>
      <c r="S17" s="80"/>
      <c r="T17" s="80"/>
      <c r="U17" s="80"/>
      <c r="V17" s="81"/>
      <c r="W17" s="79" t="s">
        <v>564</v>
      </c>
      <c r="X17" s="80"/>
      <c r="Y17" s="80"/>
      <c r="Z17" s="80"/>
      <c r="AA17" s="80"/>
      <c r="AB17" s="80"/>
      <c r="AC17" s="81"/>
      <c r="AD17" s="79">
        <v>-100</v>
      </c>
      <c r="AE17" s="80"/>
      <c r="AF17" s="80"/>
      <c r="AG17" s="80"/>
      <c r="AH17" s="80"/>
      <c r="AI17" s="80"/>
      <c r="AJ17" s="81"/>
      <c r="AK17" s="79" t="s">
        <v>564</v>
      </c>
      <c r="AL17" s="80"/>
      <c r="AM17" s="80"/>
      <c r="AN17" s="80"/>
      <c r="AO17" s="80"/>
      <c r="AP17" s="80"/>
      <c r="AQ17" s="81"/>
      <c r="AR17" s="553"/>
      <c r="AS17" s="554"/>
      <c r="AT17" s="554"/>
      <c r="AU17" s="554"/>
      <c r="AV17" s="554"/>
      <c r="AW17" s="554"/>
      <c r="AX17" s="555"/>
    </row>
    <row r="18" spans="1:50" ht="24.75" customHeight="1" x14ac:dyDescent="0.15">
      <c r="A18" s="146"/>
      <c r="B18" s="147"/>
      <c r="C18" s="147"/>
      <c r="D18" s="147"/>
      <c r="E18" s="147"/>
      <c r="F18" s="148"/>
      <c r="G18" s="527"/>
      <c r="H18" s="526"/>
      <c r="I18" s="545" t="s">
        <v>44</v>
      </c>
      <c r="J18" s="546"/>
      <c r="K18" s="546"/>
      <c r="L18" s="546"/>
      <c r="M18" s="546"/>
      <c r="N18" s="546"/>
      <c r="O18" s="547"/>
      <c r="P18" s="79" t="s">
        <v>564</v>
      </c>
      <c r="Q18" s="80"/>
      <c r="R18" s="80"/>
      <c r="S18" s="80"/>
      <c r="T18" s="80"/>
      <c r="U18" s="80"/>
      <c r="V18" s="81"/>
      <c r="W18" s="79" t="s">
        <v>564</v>
      </c>
      <c r="X18" s="80"/>
      <c r="Y18" s="80"/>
      <c r="Z18" s="80"/>
      <c r="AA18" s="80"/>
      <c r="AB18" s="80"/>
      <c r="AC18" s="81"/>
      <c r="AD18" s="79" t="s">
        <v>564</v>
      </c>
      <c r="AE18" s="80"/>
      <c r="AF18" s="80"/>
      <c r="AG18" s="80"/>
      <c r="AH18" s="80"/>
      <c r="AI18" s="80"/>
      <c r="AJ18" s="81"/>
      <c r="AK18" s="79" t="s">
        <v>564</v>
      </c>
      <c r="AL18" s="80"/>
      <c r="AM18" s="80"/>
      <c r="AN18" s="80"/>
      <c r="AO18" s="80"/>
      <c r="AP18" s="80"/>
      <c r="AQ18" s="81"/>
      <c r="AR18" s="553"/>
      <c r="AS18" s="554"/>
      <c r="AT18" s="554"/>
      <c r="AU18" s="554"/>
      <c r="AV18" s="554"/>
      <c r="AW18" s="554"/>
      <c r="AX18" s="555"/>
    </row>
    <row r="19" spans="1:50" ht="24.75" customHeight="1" x14ac:dyDescent="0.15">
      <c r="A19" s="146"/>
      <c r="B19" s="147"/>
      <c r="C19" s="147"/>
      <c r="D19" s="147"/>
      <c r="E19" s="147"/>
      <c r="F19" s="148"/>
      <c r="G19" s="528"/>
      <c r="H19" s="529"/>
      <c r="I19" s="539" t="s">
        <v>18</v>
      </c>
      <c r="J19" s="540"/>
      <c r="K19" s="540"/>
      <c r="L19" s="540"/>
      <c r="M19" s="540"/>
      <c r="N19" s="540"/>
      <c r="O19" s="541"/>
      <c r="P19" s="542">
        <f>SUM(P13:V18)</f>
        <v>0</v>
      </c>
      <c r="Q19" s="543"/>
      <c r="R19" s="543"/>
      <c r="S19" s="543"/>
      <c r="T19" s="543"/>
      <c r="U19" s="543"/>
      <c r="V19" s="544"/>
      <c r="W19" s="542">
        <f>SUM(W13:AC18)</f>
        <v>100</v>
      </c>
      <c r="X19" s="543"/>
      <c r="Y19" s="543"/>
      <c r="Z19" s="543"/>
      <c r="AA19" s="543"/>
      <c r="AB19" s="543"/>
      <c r="AC19" s="544"/>
      <c r="AD19" s="542">
        <f>SUM(AD13:AJ18)</f>
        <v>155</v>
      </c>
      <c r="AE19" s="543"/>
      <c r="AF19" s="543"/>
      <c r="AG19" s="543"/>
      <c r="AH19" s="543"/>
      <c r="AI19" s="543"/>
      <c r="AJ19" s="544"/>
      <c r="AK19" s="542">
        <f>SUM(AK13:AQ18)-AK15</f>
        <v>299</v>
      </c>
      <c r="AL19" s="543"/>
      <c r="AM19" s="543"/>
      <c r="AN19" s="543"/>
      <c r="AO19" s="543"/>
      <c r="AP19" s="543"/>
      <c r="AQ19" s="544"/>
      <c r="AR19" s="553"/>
      <c r="AS19" s="554"/>
      <c r="AT19" s="554"/>
      <c r="AU19" s="554"/>
      <c r="AV19" s="554"/>
      <c r="AW19" s="554"/>
      <c r="AX19" s="555"/>
    </row>
    <row r="20" spans="1:50" ht="24.75" customHeight="1" x14ac:dyDescent="0.15">
      <c r="A20" s="146"/>
      <c r="B20" s="147"/>
      <c r="C20" s="147"/>
      <c r="D20" s="147"/>
      <c r="E20" s="147"/>
      <c r="F20" s="148"/>
      <c r="G20" s="507" t="s">
        <v>9</v>
      </c>
      <c r="H20" s="508"/>
      <c r="I20" s="508"/>
      <c r="J20" s="508"/>
      <c r="K20" s="508"/>
      <c r="L20" s="508"/>
      <c r="M20" s="508"/>
      <c r="N20" s="508"/>
      <c r="O20" s="508"/>
      <c r="P20" s="79">
        <v>0</v>
      </c>
      <c r="Q20" s="80"/>
      <c r="R20" s="80"/>
      <c r="S20" s="80"/>
      <c r="T20" s="80"/>
      <c r="U20" s="80"/>
      <c r="V20" s="81"/>
      <c r="W20" s="79">
        <v>99</v>
      </c>
      <c r="X20" s="80"/>
      <c r="Y20" s="80"/>
      <c r="Z20" s="80"/>
      <c r="AA20" s="80"/>
      <c r="AB20" s="80"/>
      <c r="AC20" s="81"/>
      <c r="AD20" s="79">
        <v>153</v>
      </c>
      <c r="AE20" s="80"/>
      <c r="AF20" s="80"/>
      <c r="AG20" s="80"/>
      <c r="AH20" s="80"/>
      <c r="AI20" s="80"/>
      <c r="AJ20" s="81"/>
      <c r="AK20" s="505"/>
      <c r="AL20" s="505"/>
      <c r="AM20" s="505"/>
      <c r="AN20" s="505"/>
      <c r="AO20" s="505"/>
      <c r="AP20" s="505"/>
      <c r="AQ20" s="505"/>
      <c r="AR20" s="553"/>
      <c r="AS20" s="554"/>
      <c r="AT20" s="554"/>
      <c r="AU20" s="554"/>
      <c r="AV20" s="554"/>
      <c r="AW20" s="554"/>
      <c r="AX20" s="555"/>
    </row>
    <row r="21" spans="1:50" ht="24.75" customHeight="1" x14ac:dyDescent="0.15">
      <c r="A21" s="146"/>
      <c r="B21" s="147"/>
      <c r="C21" s="147"/>
      <c r="D21" s="147"/>
      <c r="E21" s="147"/>
      <c r="F21" s="148"/>
      <c r="G21" s="507" t="s">
        <v>10</v>
      </c>
      <c r="H21" s="508"/>
      <c r="I21" s="508"/>
      <c r="J21" s="508"/>
      <c r="K21" s="508"/>
      <c r="L21" s="508"/>
      <c r="M21" s="508"/>
      <c r="N21" s="508"/>
      <c r="O21" s="508"/>
      <c r="P21" s="504" t="str">
        <f>IF(P19=0, "-", SUM(P20)/P19)</f>
        <v>-</v>
      </c>
      <c r="Q21" s="504"/>
      <c r="R21" s="504"/>
      <c r="S21" s="504"/>
      <c r="T21" s="504"/>
      <c r="U21" s="504"/>
      <c r="V21" s="504"/>
      <c r="W21" s="504">
        <f>IF(W19=0, "-", SUM(W20)/W19)</f>
        <v>0.99</v>
      </c>
      <c r="X21" s="504"/>
      <c r="Y21" s="504"/>
      <c r="Z21" s="504"/>
      <c r="AA21" s="504"/>
      <c r="AB21" s="504"/>
      <c r="AC21" s="504"/>
      <c r="AD21" s="504">
        <f>IF(AD19=0, "-", SUM(AD20)/AD19)</f>
        <v>0.98709677419354835</v>
      </c>
      <c r="AE21" s="504"/>
      <c r="AF21" s="504"/>
      <c r="AG21" s="504"/>
      <c r="AH21" s="504"/>
      <c r="AI21" s="504"/>
      <c r="AJ21" s="504"/>
      <c r="AK21" s="505"/>
      <c r="AL21" s="505"/>
      <c r="AM21" s="505"/>
      <c r="AN21" s="505"/>
      <c r="AO21" s="505"/>
      <c r="AP21" s="505"/>
      <c r="AQ21" s="506"/>
      <c r="AR21" s="553"/>
      <c r="AS21" s="554"/>
      <c r="AT21" s="554"/>
      <c r="AU21" s="554"/>
      <c r="AV21" s="554"/>
      <c r="AW21" s="554"/>
      <c r="AX21" s="555"/>
    </row>
    <row r="22" spans="1:50" ht="25.5" customHeight="1" x14ac:dyDescent="0.15">
      <c r="A22" s="571"/>
      <c r="B22" s="572"/>
      <c r="C22" s="572"/>
      <c r="D22" s="572"/>
      <c r="E22" s="572"/>
      <c r="F22" s="573"/>
      <c r="G22" s="502" t="s">
        <v>207</v>
      </c>
      <c r="H22" s="503"/>
      <c r="I22" s="503"/>
      <c r="J22" s="503"/>
      <c r="K22" s="503"/>
      <c r="L22" s="503"/>
      <c r="M22" s="503"/>
      <c r="N22" s="503"/>
      <c r="O22" s="503"/>
      <c r="P22" s="504" t="str">
        <f>IF(P20=0, "-", SUM(P20)/SUM(P13,P14))</f>
        <v>-</v>
      </c>
      <c r="Q22" s="504"/>
      <c r="R22" s="504"/>
      <c r="S22" s="504"/>
      <c r="T22" s="504"/>
      <c r="U22" s="504"/>
      <c r="V22" s="504"/>
      <c r="W22" s="504">
        <f>IF(W20=0, "-", SUM(W20)/SUM(W13,W14))</f>
        <v>0.99</v>
      </c>
      <c r="X22" s="504"/>
      <c r="Y22" s="504"/>
      <c r="Z22" s="504"/>
      <c r="AA22" s="504"/>
      <c r="AB22" s="504"/>
      <c r="AC22" s="504"/>
      <c r="AD22" s="504">
        <f>IF(AD20=0, "-", SUM(AD20)/SUM(AD13,AD14))</f>
        <v>0.6</v>
      </c>
      <c r="AE22" s="504"/>
      <c r="AF22" s="504"/>
      <c r="AG22" s="504"/>
      <c r="AH22" s="504"/>
      <c r="AI22" s="504"/>
      <c r="AJ22" s="504"/>
      <c r="AK22" s="505"/>
      <c r="AL22" s="505"/>
      <c r="AM22" s="505"/>
      <c r="AN22" s="505"/>
      <c r="AO22" s="505"/>
      <c r="AP22" s="505"/>
      <c r="AQ22" s="506"/>
      <c r="AR22" s="556"/>
      <c r="AS22" s="557"/>
      <c r="AT22" s="557"/>
      <c r="AU22" s="557"/>
      <c r="AV22" s="557"/>
      <c r="AW22" s="557"/>
      <c r="AX22" s="558"/>
    </row>
    <row r="23" spans="1:50" ht="40.35" customHeight="1" x14ac:dyDescent="0.15">
      <c r="A23" s="488" t="s">
        <v>557</v>
      </c>
      <c r="B23" s="489"/>
      <c r="C23" s="489"/>
      <c r="D23" s="489"/>
      <c r="E23" s="489"/>
      <c r="F23" s="490"/>
      <c r="G23" s="494" t="s">
        <v>201</v>
      </c>
      <c r="H23" s="347"/>
      <c r="I23" s="347"/>
      <c r="J23" s="347"/>
      <c r="K23" s="347"/>
      <c r="L23" s="347"/>
      <c r="M23" s="347"/>
      <c r="N23" s="347"/>
      <c r="O23" s="348"/>
      <c r="P23" s="495" t="s">
        <v>555</v>
      </c>
      <c r="Q23" s="347"/>
      <c r="R23" s="347"/>
      <c r="S23" s="347"/>
      <c r="T23" s="347"/>
      <c r="U23" s="347"/>
      <c r="V23" s="348"/>
      <c r="W23" s="514" t="s">
        <v>200</v>
      </c>
      <c r="X23" s="347"/>
      <c r="Y23" s="347"/>
      <c r="Z23" s="347"/>
      <c r="AA23" s="347"/>
      <c r="AB23" s="347"/>
      <c r="AC23" s="347"/>
      <c r="AD23" s="347"/>
      <c r="AE23" s="347"/>
      <c r="AF23" s="347"/>
      <c r="AG23" s="347"/>
      <c r="AH23" s="347"/>
      <c r="AI23" s="347"/>
      <c r="AJ23" s="347"/>
      <c r="AK23" s="347"/>
      <c r="AL23" s="347"/>
      <c r="AM23" s="347"/>
      <c r="AN23" s="347"/>
      <c r="AO23" s="347"/>
      <c r="AP23" s="347"/>
      <c r="AQ23" s="347"/>
      <c r="AR23" s="347"/>
      <c r="AS23" s="347"/>
      <c r="AT23" s="347"/>
      <c r="AU23" s="347"/>
      <c r="AV23" s="347"/>
      <c r="AW23" s="347"/>
      <c r="AX23" s="515"/>
    </row>
    <row r="24" spans="1:50" ht="25.5" customHeight="1" x14ac:dyDescent="0.15">
      <c r="A24" s="491"/>
      <c r="B24" s="492"/>
      <c r="C24" s="492"/>
      <c r="D24" s="492"/>
      <c r="E24" s="492"/>
      <c r="F24" s="493"/>
      <c r="G24" s="496" t="s">
        <v>568</v>
      </c>
      <c r="H24" s="497"/>
      <c r="I24" s="497"/>
      <c r="J24" s="497"/>
      <c r="K24" s="497"/>
      <c r="L24" s="497"/>
      <c r="M24" s="497"/>
      <c r="N24" s="497"/>
      <c r="O24" s="498"/>
      <c r="P24" s="499">
        <v>100</v>
      </c>
      <c r="Q24" s="500"/>
      <c r="R24" s="500"/>
      <c r="S24" s="500"/>
      <c r="T24" s="500"/>
      <c r="U24" s="500"/>
      <c r="V24" s="501"/>
      <c r="W24" s="516"/>
      <c r="X24" s="517"/>
      <c r="Y24" s="517"/>
      <c r="Z24" s="517"/>
      <c r="AA24" s="517"/>
      <c r="AB24" s="517"/>
      <c r="AC24" s="517"/>
      <c r="AD24" s="517"/>
      <c r="AE24" s="517"/>
      <c r="AF24" s="517"/>
      <c r="AG24" s="517"/>
      <c r="AH24" s="517"/>
      <c r="AI24" s="517"/>
      <c r="AJ24" s="517"/>
      <c r="AK24" s="517"/>
      <c r="AL24" s="517"/>
      <c r="AM24" s="517"/>
      <c r="AN24" s="517"/>
      <c r="AO24" s="517"/>
      <c r="AP24" s="517"/>
      <c r="AQ24" s="517"/>
      <c r="AR24" s="517"/>
      <c r="AS24" s="517"/>
      <c r="AT24" s="517"/>
      <c r="AU24" s="517"/>
      <c r="AV24" s="517"/>
      <c r="AW24" s="517"/>
      <c r="AX24" s="518"/>
    </row>
    <row r="25" spans="1:50" ht="25.5" customHeight="1" thickBot="1" x14ac:dyDescent="0.2">
      <c r="A25" s="491"/>
      <c r="B25" s="492"/>
      <c r="C25" s="492"/>
      <c r="D25" s="492"/>
      <c r="E25" s="492"/>
      <c r="F25" s="493"/>
      <c r="G25" s="131" t="s">
        <v>18</v>
      </c>
      <c r="H25" s="509"/>
      <c r="I25" s="509"/>
      <c r="J25" s="509"/>
      <c r="K25" s="509"/>
      <c r="L25" s="509"/>
      <c r="M25" s="509"/>
      <c r="N25" s="509"/>
      <c r="O25" s="510"/>
      <c r="P25" s="511">
        <f>AK15</f>
        <v>100</v>
      </c>
      <c r="Q25" s="512"/>
      <c r="R25" s="512"/>
      <c r="S25" s="512"/>
      <c r="T25" s="512"/>
      <c r="U25" s="512"/>
      <c r="V25" s="513"/>
      <c r="W25" s="519"/>
      <c r="X25" s="520"/>
      <c r="Y25" s="520"/>
      <c r="Z25" s="520"/>
      <c r="AA25" s="520"/>
      <c r="AB25" s="520"/>
      <c r="AC25" s="520"/>
      <c r="AD25" s="520"/>
      <c r="AE25" s="520"/>
      <c r="AF25" s="520"/>
      <c r="AG25" s="520"/>
      <c r="AH25" s="520"/>
      <c r="AI25" s="520"/>
      <c r="AJ25" s="520"/>
      <c r="AK25" s="520"/>
      <c r="AL25" s="520"/>
      <c r="AM25" s="520"/>
      <c r="AN25" s="520"/>
      <c r="AO25" s="520"/>
      <c r="AP25" s="520"/>
      <c r="AQ25" s="520"/>
      <c r="AR25" s="520"/>
      <c r="AS25" s="520"/>
      <c r="AT25" s="520"/>
      <c r="AU25" s="520"/>
      <c r="AV25" s="520"/>
      <c r="AW25" s="520"/>
      <c r="AX25" s="521"/>
    </row>
    <row r="26" spans="1:50" ht="47.25" customHeight="1" x14ac:dyDescent="0.15">
      <c r="A26" s="484" t="s">
        <v>536</v>
      </c>
      <c r="B26" s="485"/>
      <c r="C26" s="485"/>
      <c r="D26" s="485"/>
      <c r="E26" s="485"/>
      <c r="F26" s="486"/>
      <c r="G26" s="487" t="s">
        <v>569</v>
      </c>
      <c r="H26" s="461"/>
      <c r="I26" s="461"/>
      <c r="J26" s="461"/>
      <c r="K26" s="461"/>
      <c r="L26" s="461"/>
      <c r="M26" s="461"/>
      <c r="N26" s="461"/>
      <c r="O26" s="461"/>
      <c r="P26" s="461"/>
      <c r="Q26" s="461"/>
      <c r="R26" s="461"/>
      <c r="S26" s="461"/>
      <c r="T26" s="461"/>
      <c r="U26" s="461"/>
      <c r="V26" s="461"/>
      <c r="W26" s="461"/>
      <c r="X26" s="461"/>
      <c r="Y26" s="461"/>
      <c r="Z26" s="461"/>
      <c r="AA26" s="461"/>
      <c r="AB26" s="461"/>
      <c r="AC26" s="461"/>
      <c r="AD26" s="461"/>
      <c r="AE26" s="461"/>
      <c r="AF26" s="461"/>
      <c r="AG26" s="461"/>
      <c r="AH26" s="461"/>
      <c r="AI26" s="461"/>
      <c r="AJ26" s="461"/>
      <c r="AK26" s="461"/>
      <c r="AL26" s="461"/>
      <c r="AM26" s="461"/>
      <c r="AN26" s="461"/>
      <c r="AO26" s="461"/>
      <c r="AP26" s="461"/>
      <c r="AQ26" s="461"/>
      <c r="AR26" s="461"/>
      <c r="AS26" s="461"/>
      <c r="AT26" s="461"/>
      <c r="AU26" s="461"/>
      <c r="AV26" s="461"/>
      <c r="AW26" s="461"/>
      <c r="AX26" s="462"/>
    </row>
    <row r="27" spans="1:50" ht="31.5" customHeight="1" x14ac:dyDescent="0.15">
      <c r="A27" s="463" t="s">
        <v>537</v>
      </c>
      <c r="B27" s="351"/>
      <c r="C27" s="351"/>
      <c r="D27" s="351"/>
      <c r="E27" s="351"/>
      <c r="F27" s="295"/>
      <c r="G27" s="464" t="s">
        <v>535</v>
      </c>
      <c r="H27" s="465"/>
      <c r="I27" s="465"/>
      <c r="J27" s="465"/>
      <c r="K27" s="465"/>
      <c r="L27" s="465"/>
      <c r="M27" s="465"/>
      <c r="N27" s="465"/>
      <c r="O27" s="465"/>
      <c r="P27" s="466" t="s">
        <v>534</v>
      </c>
      <c r="Q27" s="465"/>
      <c r="R27" s="465"/>
      <c r="S27" s="465"/>
      <c r="T27" s="465"/>
      <c r="U27" s="465"/>
      <c r="V27" s="465"/>
      <c r="W27" s="465"/>
      <c r="X27" s="467"/>
      <c r="Y27" s="468"/>
      <c r="Z27" s="469"/>
      <c r="AA27" s="470"/>
      <c r="AB27" s="471" t="s">
        <v>11</v>
      </c>
      <c r="AC27" s="471"/>
      <c r="AD27" s="471"/>
      <c r="AE27" s="353" t="s">
        <v>379</v>
      </c>
      <c r="AF27" s="482"/>
      <c r="AG27" s="482"/>
      <c r="AH27" s="483"/>
      <c r="AI27" s="353" t="s">
        <v>531</v>
      </c>
      <c r="AJ27" s="482"/>
      <c r="AK27" s="482"/>
      <c r="AL27" s="483"/>
      <c r="AM27" s="353" t="s">
        <v>347</v>
      </c>
      <c r="AN27" s="482"/>
      <c r="AO27" s="482"/>
      <c r="AP27" s="483"/>
      <c r="AQ27" s="457" t="s">
        <v>378</v>
      </c>
      <c r="AR27" s="458"/>
      <c r="AS27" s="458"/>
      <c r="AT27" s="459"/>
      <c r="AU27" s="457" t="s">
        <v>544</v>
      </c>
      <c r="AV27" s="458"/>
      <c r="AW27" s="458"/>
      <c r="AX27" s="460"/>
    </row>
    <row r="28" spans="1:50" ht="23.25" customHeight="1" x14ac:dyDescent="0.15">
      <c r="A28" s="463"/>
      <c r="B28" s="351"/>
      <c r="C28" s="351"/>
      <c r="D28" s="351"/>
      <c r="E28" s="351"/>
      <c r="F28" s="295"/>
      <c r="G28" s="472" t="s">
        <v>570</v>
      </c>
      <c r="H28" s="425"/>
      <c r="I28" s="425"/>
      <c r="J28" s="425"/>
      <c r="K28" s="425"/>
      <c r="L28" s="425"/>
      <c r="M28" s="425"/>
      <c r="N28" s="425"/>
      <c r="O28" s="425"/>
      <c r="P28" s="194" t="s">
        <v>571</v>
      </c>
      <c r="Q28" s="428"/>
      <c r="R28" s="428"/>
      <c r="S28" s="428"/>
      <c r="T28" s="428"/>
      <c r="U28" s="428"/>
      <c r="V28" s="428"/>
      <c r="W28" s="428"/>
      <c r="X28" s="429"/>
      <c r="Y28" s="433" t="s">
        <v>48</v>
      </c>
      <c r="Z28" s="434"/>
      <c r="AA28" s="435"/>
      <c r="AB28" s="436" t="s">
        <v>572</v>
      </c>
      <c r="AC28" s="436"/>
      <c r="AD28" s="436"/>
      <c r="AE28" s="437" t="s">
        <v>563</v>
      </c>
      <c r="AF28" s="437"/>
      <c r="AG28" s="437"/>
      <c r="AH28" s="437"/>
      <c r="AI28" s="437">
        <v>619</v>
      </c>
      <c r="AJ28" s="437"/>
      <c r="AK28" s="437"/>
      <c r="AL28" s="437"/>
      <c r="AM28" s="437">
        <v>455</v>
      </c>
      <c r="AN28" s="437"/>
      <c r="AO28" s="437"/>
      <c r="AP28" s="437"/>
      <c r="AQ28" s="451" t="s">
        <v>247</v>
      </c>
      <c r="AR28" s="437"/>
      <c r="AS28" s="437"/>
      <c r="AT28" s="437"/>
      <c r="AU28" s="344" t="s">
        <v>247</v>
      </c>
      <c r="AV28" s="452"/>
      <c r="AW28" s="452"/>
      <c r="AX28" s="453"/>
    </row>
    <row r="29" spans="1:50" ht="29.25" customHeight="1" x14ac:dyDescent="0.15">
      <c r="A29" s="361"/>
      <c r="B29" s="359"/>
      <c r="C29" s="359"/>
      <c r="D29" s="359"/>
      <c r="E29" s="359"/>
      <c r="F29" s="297"/>
      <c r="G29" s="426"/>
      <c r="H29" s="427"/>
      <c r="I29" s="427"/>
      <c r="J29" s="427"/>
      <c r="K29" s="427"/>
      <c r="L29" s="427"/>
      <c r="M29" s="427"/>
      <c r="N29" s="427"/>
      <c r="O29" s="427"/>
      <c r="P29" s="430"/>
      <c r="Q29" s="431"/>
      <c r="R29" s="431"/>
      <c r="S29" s="431"/>
      <c r="T29" s="431"/>
      <c r="U29" s="431"/>
      <c r="V29" s="431"/>
      <c r="W29" s="431"/>
      <c r="X29" s="432"/>
      <c r="Y29" s="454" t="s">
        <v>49</v>
      </c>
      <c r="Z29" s="455"/>
      <c r="AA29" s="456"/>
      <c r="AB29" s="436" t="s">
        <v>572</v>
      </c>
      <c r="AC29" s="436"/>
      <c r="AD29" s="436"/>
      <c r="AE29" s="437" t="s">
        <v>563</v>
      </c>
      <c r="AF29" s="437"/>
      <c r="AG29" s="437"/>
      <c r="AH29" s="437"/>
      <c r="AI29" s="437">
        <v>300</v>
      </c>
      <c r="AJ29" s="437"/>
      <c r="AK29" s="437"/>
      <c r="AL29" s="437"/>
      <c r="AM29" s="437">
        <v>650</v>
      </c>
      <c r="AN29" s="437"/>
      <c r="AO29" s="437"/>
      <c r="AP29" s="437"/>
      <c r="AQ29" s="437">
        <v>665</v>
      </c>
      <c r="AR29" s="437"/>
      <c r="AS29" s="437"/>
      <c r="AT29" s="437"/>
      <c r="AU29" s="344">
        <v>665</v>
      </c>
      <c r="AV29" s="452"/>
      <c r="AW29" s="452"/>
      <c r="AX29" s="453"/>
    </row>
    <row r="30" spans="1:50" ht="23.25" customHeight="1" x14ac:dyDescent="0.15">
      <c r="A30" s="473" t="s">
        <v>538</v>
      </c>
      <c r="B30" s="474"/>
      <c r="C30" s="474"/>
      <c r="D30" s="474"/>
      <c r="E30" s="474"/>
      <c r="F30" s="475"/>
      <c r="G30" s="373" t="s">
        <v>539</v>
      </c>
      <c r="H30" s="373"/>
      <c r="I30" s="373"/>
      <c r="J30" s="373"/>
      <c r="K30" s="373"/>
      <c r="L30" s="373"/>
      <c r="M30" s="373"/>
      <c r="N30" s="373"/>
      <c r="O30" s="373"/>
      <c r="P30" s="373"/>
      <c r="Q30" s="373"/>
      <c r="R30" s="373"/>
      <c r="S30" s="373"/>
      <c r="T30" s="373"/>
      <c r="U30" s="373"/>
      <c r="V30" s="373"/>
      <c r="W30" s="373"/>
      <c r="X30" s="374"/>
      <c r="Y30" s="380"/>
      <c r="Z30" s="381"/>
      <c r="AA30" s="382"/>
      <c r="AB30" s="372" t="s">
        <v>11</v>
      </c>
      <c r="AC30" s="373"/>
      <c r="AD30" s="374"/>
      <c r="AE30" s="372" t="s">
        <v>379</v>
      </c>
      <c r="AF30" s="373"/>
      <c r="AG30" s="373"/>
      <c r="AH30" s="374"/>
      <c r="AI30" s="372" t="s">
        <v>531</v>
      </c>
      <c r="AJ30" s="373"/>
      <c r="AK30" s="373"/>
      <c r="AL30" s="374"/>
      <c r="AM30" s="372" t="s">
        <v>347</v>
      </c>
      <c r="AN30" s="373"/>
      <c r="AO30" s="373"/>
      <c r="AP30" s="374"/>
      <c r="AQ30" s="383" t="s">
        <v>545</v>
      </c>
      <c r="AR30" s="384"/>
      <c r="AS30" s="384"/>
      <c r="AT30" s="384"/>
      <c r="AU30" s="384"/>
      <c r="AV30" s="384"/>
      <c r="AW30" s="384"/>
      <c r="AX30" s="385"/>
    </row>
    <row r="31" spans="1:50" ht="23.25" customHeight="1" x14ac:dyDescent="0.15">
      <c r="A31" s="476"/>
      <c r="B31" s="477"/>
      <c r="C31" s="477"/>
      <c r="D31" s="477"/>
      <c r="E31" s="477"/>
      <c r="F31" s="478"/>
      <c r="G31" s="386" t="s">
        <v>573</v>
      </c>
      <c r="H31" s="387"/>
      <c r="I31" s="387"/>
      <c r="J31" s="387"/>
      <c r="K31" s="387"/>
      <c r="L31" s="387"/>
      <c r="M31" s="387"/>
      <c r="N31" s="387"/>
      <c r="O31" s="387"/>
      <c r="P31" s="387"/>
      <c r="Q31" s="387"/>
      <c r="R31" s="387"/>
      <c r="S31" s="387"/>
      <c r="T31" s="387"/>
      <c r="U31" s="387"/>
      <c r="V31" s="387"/>
      <c r="W31" s="387"/>
      <c r="X31" s="387"/>
      <c r="Y31" s="445" t="s">
        <v>538</v>
      </c>
      <c r="Z31" s="446"/>
      <c r="AA31" s="447"/>
      <c r="AB31" s="448" t="s">
        <v>574</v>
      </c>
      <c r="AC31" s="449"/>
      <c r="AD31" s="450"/>
      <c r="AE31" s="451" t="s">
        <v>563</v>
      </c>
      <c r="AF31" s="451"/>
      <c r="AG31" s="451"/>
      <c r="AH31" s="451"/>
      <c r="AI31" s="451">
        <v>0.2</v>
      </c>
      <c r="AJ31" s="451"/>
      <c r="AK31" s="451"/>
      <c r="AL31" s="451"/>
      <c r="AM31" s="451">
        <v>0.3</v>
      </c>
      <c r="AN31" s="451"/>
      <c r="AO31" s="451"/>
      <c r="AP31" s="451"/>
      <c r="AQ31" s="344">
        <v>0.3</v>
      </c>
      <c r="AR31" s="337"/>
      <c r="AS31" s="337"/>
      <c r="AT31" s="337"/>
      <c r="AU31" s="337"/>
      <c r="AV31" s="337"/>
      <c r="AW31" s="337"/>
      <c r="AX31" s="338"/>
    </row>
    <row r="32" spans="1:50" ht="25.5" customHeight="1" x14ac:dyDescent="0.15">
      <c r="A32" s="479"/>
      <c r="B32" s="480"/>
      <c r="C32" s="480"/>
      <c r="D32" s="480"/>
      <c r="E32" s="480"/>
      <c r="F32" s="481"/>
      <c r="G32" s="388"/>
      <c r="H32" s="389"/>
      <c r="I32" s="389"/>
      <c r="J32" s="389"/>
      <c r="K32" s="389"/>
      <c r="L32" s="389"/>
      <c r="M32" s="389"/>
      <c r="N32" s="389"/>
      <c r="O32" s="389"/>
      <c r="P32" s="389"/>
      <c r="Q32" s="389"/>
      <c r="R32" s="389"/>
      <c r="S32" s="389"/>
      <c r="T32" s="389"/>
      <c r="U32" s="389"/>
      <c r="V32" s="389"/>
      <c r="W32" s="389"/>
      <c r="X32" s="389"/>
      <c r="Y32" s="421" t="s">
        <v>540</v>
      </c>
      <c r="Z32" s="438"/>
      <c r="AA32" s="439"/>
      <c r="AB32" s="440" t="s">
        <v>575</v>
      </c>
      <c r="AC32" s="441"/>
      <c r="AD32" s="442"/>
      <c r="AE32" s="443" t="s">
        <v>563</v>
      </c>
      <c r="AF32" s="443"/>
      <c r="AG32" s="443"/>
      <c r="AH32" s="443"/>
      <c r="AI32" s="443" t="s">
        <v>576</v>
      </c>
      <c r="AJ32" s="443"/>
      <c r="AK32" s="443"/>
      <c r="AL32" s="443"/>
      <c r="AM32" s="443" t="s">
        <v>577</v>
      </c>
      <c r="AN32" s="443"/>
      <c r="AO32" s="443"/>
      <c r="AP32" s="443"/>
      <c r="AQ32" s="443" t="s">
        <v>578</v>
      </c>
      <c r="AR32" s="443"/>
      <c r="AS32" s="443"/>
      <c r="AT32" s="443"/>
      <c r="AU32" s="443"/>
      <c r="AV32" s="443"/>
      <c r="AW32" s="443"/>
      <c r="AX32" s="444"/>
    </row>
    <row r="33" spans="1:51" ht="31.5" customHeight="1" x14ac:dyDescent="0.15">
      <c r="A33" s="463" t="s">
        <v>537</v>
      </c>
      <c r="B33" s="351"/>
      <c r="C33" s="351"/>
      <c r="D33" s="351"/>
      <c r="E33" s="351"/>
      <c r="F33" s="295"/>
      <c r="G33" s="464" t="s">
        <v>535</v>
      </c>
      <c r="H33" s="465"/>
      <c r="I33" s="465"/>
      <c r="J33" s="465"/>
      <c r="K33" s="465"/>
      <c r="L33" s="465"/>
      <c r="M33" s="465"/>
      <c r="N33" s="465"/>
      <c r="O33" s="465"/>
      <c r="P33" s="466" t="s">
        <v>534</v>
      </c>
      <c r="Q33" s="465"/>
      <c r="R33" s="465"/>
      <c r="S33" s="465"/>
      <c r="T33" s="465"/>
      <c r="U33" s="465"/>
      <c r="V33" s="465"/>
      <c r="W33" s="465"/>
      <c r="X33" s="467"/>
      <c r="Y33" s="468"/>
      <c r="Z33" s="469"/>
      <c r="AA33" s="470"/>
      <c r="AB33" s="471" t="s">
        <v>11</v>
      </c>
      <c r="AC33" s="471"/>
      <c r="AD33" s="471"/>
      <c r="AE33" s="98" t="s">
        <v>379</v>
      </c>
      <c r="AF33" s="98"/>
      <c r="AG33" s="98"/>
      <c r="AH33" s="98"/>
      <c r="AI33" s="98" t="s">
        <v>531</v>
      </c>
      <c r="AJ33" s="98"/>
      <c r="AK33" s="98"/>
      <c r="AL33" s="98"/>
      <c r="AM33" s="98" t="s">
        <v>347</v>
      </c>
      <c r="AN33" s="98"/>
      <c r="AO33" s="98"/>
      <c r="AP33" s="98"/>
      <c r="AQ33" s="457" t="s">
        <v>378</v>
      </c>
      <c r="AR33" s="458"/>
      <c r="AS33" s="458"/>
      <c r="AT33" s="459"/>
      <c r="AU33" s="457" t="s">
        <v>544</v>
      </c>
      <c r="AV33" s="458"/>
      <c r="AW33" s="458"/>
      <c r="AX33" s="460"/>
      <c r="AY33">
        <f>COUNTA($G$34)</f>
        <v>1</v>
      </c>
    </row>
    <row r="34" spans="1:51" ht="23.25" customHeight="1" x14ac:dyDescent="0.15">
      <c r="A34" s="463"/>
      <c r="B34" s="351"/>
      <c r="C34" s="351"/>
      <c r="D34" s="351"/>
      <c r="E34" s="351"/>
      <c r="F34" s="295"/>
      <c r="G34" s="472" t="s">
        <v>579</v>
      </c>
      <c r="H34" s="425"/>
      <c r="I34" s="425"/>
      <c r="J34" s="425"/>
      <c r="K34" s="425"/>
      <c r="L34" s="425"/>
      <c r="M34" s="425"/>
      <c r="N34" s="425"/>
      <c r="O34" s="425"/>
      <c r="P34" s="194" t="s">
        <v>580</v>
      </c>
      <c r="Q34" s="428"/>
      <c r="R34" s="428"/>
      <c r="S34" s="428"/>
      <c r="T34" s="428"/>
      <c r="U34" s="428"/>
      <c r="V34" s="428"/>
      <c r="W34" s="428"/>
      <c r="X34" s="429"/>
      <c r="Y34" s="433" t="s">
        <v>48</v>
      </c>
      <c r="Z34" s="434"/>
      <c r="AA34" s="435"/>
      <c r="AB34" s="357" t="s">
        <v>581</v>
      </c>
      <c r="AC34" s="436"/>
      <c r="AD34" s="436"/>
      <c r="AE34" s="451" t="s">
        <v>247</v>
      </c>
      <c r="AF34" s="437"/>
      <c r="AG34" s="437"/>
      <c r="AH34" s="437"/>
      <c r="AI34" s="437">
        <v>428</v>
      </c>
      <c r="AJ34" s="437"/>
      <c r="AK34" s="437"/>
      <c r="AL34" s="437"/>
      <c r="AM34" s="437">
        <v>464</v>
      </c>
      <c r="AN34" s="437"/>
      <c r="AO34" s="437"/>
      <c r="AP34" s="437"/>
      <c r="AQ34" s="451" t="s">
        <v>247</v>
      </c>
      <c r="AR34" s="437"/>
      <c r="AS34" s="437"/>
      <c r="AT34" s="437"/>
      <c r="AU34" s="344" t="s">
        <v>247</v>
      </c>
      <c r="AV34" s="452"/>
      <c r="AW34" s="452"/>
      <c r="AX34" s="453"/>
      <c r="AY34">
        <f>$AY$33</f>
        <v>1</v>
      </c>
    </row>
    <row r="35" spans="1:51" ht="23.25" customHeight="1" x14ac:dyDescent="0.15">
      <c r="A35" s="361"/>
      <c r="B35" s="359"/>
      <c r="C35" s="359"/>
      <c r="D35" s="359"/>
      <c r="E35" s="359"/>
      <c r="F35" s="297"/>
      <c r="G35" s="426"/>
      <c r="H35" s="427"/>
      <c r="I35" s="427"/>
      <c r="J35" s="427"/>
      <c r="K35" s="427"/>
      <c r="L35" s="427"/>
      <c r="M35" s="427"/>
      <c r="N35" s="427"/>
      <c r="O35" s="427"/>
      <c r="P35" s="430"/>
      <c r="Q35" s="431"/>
      <c r="R35" s="431"/>
      <c r="S35" s="431"/>
      <c r="T35" s="431"/>
      <c r="U35" s="431"/>
      <c r="V35" s="431"/>
      <c r="W35" s="431"/>
      <c r="X35" s="432"/>
      <c r="Y35" s="454" t="s">
        <v>49</v>
      </c>
      <c r="Z35" s="455"/>
      <c r="AA35" s="456"/>
      <c r="AB35" s="357" t="s">
        <v>581</v>
      </c>
      <c r="AC35" s="436"/>
      <c r="AD35" s="436"/>
      <c r="AE35" s="451" t="s">
        <v>247</v>
      </c>
      <c r="AF35" s="437"/>
      <c r="AG35" s="437"/>
      <c r="AH35" s="437"/>
      <c r="AI35" s="437">
        <v>300</v>
      </c>
      <c r="AJ35" s="437"/>
      <c r="AK35" s="437"/>
      <c r="AL35" s="437"/>
      <c r="AM35" s="437">
        <v>500</v>
      </c>
      <c r="AN35" s="437"/>
      <c r="AO35" s="437"/>
      <c r="AP35" s="437"/>
      <c r="AQ35" s="437">
        <v>570</v>
      </c>
      <c r="AR35" s="437"/>
      <c r="AS35" s="437"/>
      <c r="AT35" s="437"/>
      <c r="AU35" s="344">
        <v>600</v>
      </c>
      <c r="AV35" s="452"/>
      <c r="AW35" s="452"/>
      <c r="AX35" s="453"/>
      <c r="AY35">
        <f>$AY$33</f>
        <v>1</v>
      </c>
    </row>
    <row r="36" spans="1:51" ht="23.25" customHeight="1" x14ac:dyDescent="0.15">
      <c r="A36" s="360" t="s">
        <v>538</v>
      </c>
      <c r="B36" s="331"/>
      <c r="C36" s="331"/>
      <c r="D36" s="331"/>
      <c r="E36" s="331"/>
      <c r="F36" s="375"/>
      <c r="G36" s="373" t="s">
        <v>539</v>
      </c>
      <c r="H36" s="373"/>
      <c r="I36" s="373"/>
      <c r="J36" s="373"/>
      <c r="K36" s="373"/>
      <c r="L36" s="373"/>
      <c r="M36" s="373"/>
      <c r="N36" s="373"/>
      <c r="O36" s="373"/>
      <c r="P36" s="373"/>
      <c r="Q36" s="373"/>
      <c r="R36" s="373"/>
      <c r="S36" s="373"/>
      <c r="T36" s="373"/>
      <c r="U36" s="373"/>
      <c r="V36" s="373"/>
      <c r="W36" s="373"/>
      <c r="X36" s="374"/>
      <c r="Y36" s="380"/>
      <c r="Z36" s="381"/>
      <c r="AA36" s="382"/>
      <c r="AB36" s="372" t="s">
        <v>11</v>
      </c>
      <c r="AC36" s="373"/>
      <c r="AD36" s="374"/>
      <c r="AE36" s="98" t="s">
        <v>379</v>
      </c>
      <c r="AF36" s="98"/>
      <c r="AG36" s="98"/>
      <c r="AH36" s="98"/>
      <c r="AI36" s="98" t="s">
        <v>531</v>
      </c>
      <c r="AJ36" s="98"/>
      <c r="AK36" s="98"/>
      <c r="AL36" s="98"/>
      <c r="AM36" s="98" t="s">
        <v>347</v>
      </c>
      <c r="AN36" s="98"/>
      <c r="AO36" s="98"/>
      <c r="AP36" s="98"/>
      <c r="AQ36" s="383" t="s">
        <v>545</v>
      </c>
      <c r="AR36" s="384"/>
      <c r="AS36" s="384"/>
      <c r="AT36" s="384"/>
      <c r="AU36" s="384"/>
      <c r="AV36" s="384"/>
      <c r="AW36" s="384"/>
      <c r="AX36" s="385"/>
      <c r="AY36">
        <f>IF(SUBSTITUTE(SUBSTITUTE($G$37,"／",""),"　","")="",0,1)</f>
        <v>1</v>
      </c>
    </row>
    <row r="37" spans="1:51" ht="23.25" customHeight="1" x14ac:dyDescent="0.15">
      <c r="A37" s="376"/>
      <c r="B37" s="368"/>
      <c r="C37" s="368"/>
      <c r="D37" s="368"/>
      <c r="E37" s="368"/>
      <c r="F37" s="377"/>
      <c r="G37" s="386" t="s">
        <v>582</v>
      </c>
      <c r="H37" s="387"/>
      <c r="I37" s="387"/>
      <c r="J37" s="387"/>
      <c r="K37" s="387"/>
      <c r="L37" s="387"/>
      <c r="M37" s="387"/>
      <c r="N37" s="387"/>
      <c r="O37" s="387"/>
      <c r="P37" s="387"/>
      <c r="Q37" s="387"/>
      <c r="R37" s="387"/>
      <c r="S37" s="387"/>
      <c r="T37" s="387"/>
      <c r="U37" s="387"/>
      <c r="V37" s="387"/>
      <c r="W37" s="387"/>
      <c r="X37" s="387"/>
      <c r="Y37" s="445" t="s">
        <v>538</v>
      </c>
      <c r="Z37" s="446"/>
      <c r="AA37" s="447"/>
      <c r="AB37" s="448" t="s">
        <v>583</v>
      </c>
      <c r="AC37" s="449"/>
      <c r="AD37" s="450"/>
      <c r="AE37" s="451" t="s">
        <v>247</v>
      </c>
      <c r="AF37" s="451"/>
      <c r="AG37" s="451"/>
      <c r="AH37" s="451"/>
      <c r="AI37" s="451">
        <v>0.2</v>
      </c>
      <c r="AJ37" s="451"/>
      <c r="AK37" s="451"/>
      <c r="AL37" s="451"/>
      <c r="AM37" s="451">
        <v>0.3</v>
      </c>
      <c r="AN37" s="451"/>
      <c r="AO37" s="451"/>
      <c r="AP37" s="451"/>
      <c r="AQ37" s="344">
        <v>0.3</v>
      </c>
      <c r="AR37" s="337"/>
      <c r="AS37" s="337"/>
      <c r="AT37" s="337"/>
      <c r="AU37" s="337"/>
      <c r="AV37" s="337"/>
      <c r="AW37" s="337"/>
      <c r="AX37" s="338"/>
      <c r="AY37">
        <f>$AY$36</f>
        <v>1</v>
      </c>
    </row>
    <row r="38" spans="1:51" ht="25.5" customHeight="1" x14ac:dyDescent="0.15">
      <c r="A38" s="378"/>
      <c r="B38" s="333"/>
      <c r="C38" s="333"/>
      <c r="D38" s="333"/>
      <c r="E38" s="333"/>
      <c r="F38" s="379"/>
      <c r="G38" s="388"/>
      <c r="H38" s="389"/>
      <c r="I38" s="389"/>
      <c r="J38" s="389"/>
      <c r="K38" s="389"/>
      <c r="L38" s="389"/>
      <c r="M38" s="389"/>
      <c r="N38" s="389"/>
      <c r="O38" s="389"/>
      <c r="P38" s="389"/>
      <c r="Q38" s="389"/>
      <c r="R38" s="389"/>
      <c r="S38" s="389"/>
      <c r="T38" s="389"/>
      <c r="U38" s="389"/>
      <c r="V38" s="389"/>
      <c r="W38" s="389"/>
      <c r="X38" s="389"/>
      <c r="Y38" s="421" t="s">
        <v>540</v>
      </c>
      <c r="Z38" s="438"/>
      <c r="AA38" s="439"/>
      <c r="AB38" s="440" t="s">
        <v>584</v>
      </c>
      <c r="AC38" s="441"/>
      <c r="AD38" s="442"/>
      <c r="AE38" s="443" t="s">
        <v>247</v>
      </c>
      <c r="AF38" s="443"/>
      <c r="AG38" s="443"/>
      <c r="AH38" s="443"/>
      <c r="AI38" s="443" t="s">
        <v>585</v>
      </c>
      <c r="AJ38" s="443"/>
      <c r="AK38" s="443"/>
      <c r="AL38" s="443"/>
      <c r="AM38" s="443" t="s">
        <v>586</v>
      </c>
      <c r="AN38" s="443"/>
      <c r="AO38" s="443"/>
      <c r="AP38" s="443"/>
      <c r="AQ38" s="443" t="s">
        <v>587</v>
      </c>
      <c r="AR38" s="443"/>
      <c r="AS38" s="443"/>
      <c r="AT38" s="443"/>
      <c r="AU38" s="443"/>
      <c r="AV38" s="443"/>
      <c r="AW38" s="443"/>
      <c r="AX38" s="444"/>
      <c r="AY38">
        <f>$AY$36</f>
        <v>1</v>
      </c>
    </row>
    <row r="39" spans="1:51" ht="18.75" customHeight="1" x14ac:dyDescent="0.15">
      <c r="A39" s="336" t="s">
        <v>205</v>
      </c>
      <c r="B39" s="393"/>
      <c r="C39" s="393"/>
      <c r="D39" s="393"/>
      <c r="E39" s="393"/>
      <c r="F39" s="394"/>
      <c r="G39" s="402" t="s">
        <v>131</v>
      </c>
      <c r="H39" s="368"/>
      <c r="I39" s="368"/>
      <c r="J39" s="368"/>
      <c r="K39" s="368"/>
      <c r="L39" s="368"/>
      <c r="M39" s="368"/>
      <c r="N39" s="368"/>
      <c r="O39" s="369"/>
      <c r="P39" s="370" t="s">
        <v>51</v>
      </c>
      <c r="Q39" s="368"/>
      <c r="R39" s="368"/>
      <c r="S39" s="368"/>
      <c r="T39" s="368"/>
      <c r="U39" s="368"/>
      <c r="V39" s="368"/>
      <c r="W39" s="368"/>
      <c r="X39" s="369"/>
      <c r="Y39" s="403"/>
      <c r="Z39" s="404"/>
      <c r="AA39" s="405"/>
      <c r="AB39" s="409" t="s">
        <v>11</v>
      </c>
      <c r="AC39" s="410"/>
      <c r="AD39" s="411"/>
      <c r="AE39" s="98" t="s">
        <v>379</v>
      </c>
      <c r="AF39" s="98"/>
      <c r="AG39" s="98"/>
      <c r="AH39" s="98"/>
      <c r="AI39" s="98" t="s">
        <v>531</v>
      </c>
      <c r="AJ39" s="98"/>
      <c r="AK39" s="98"/>
      <c r="AL39" s="98"/>
      <c r="AM39" s="98" t="s">
        <v>347</v>
      </c>
      <c r="AN39" s="98"/>
      <c r="AO39" s="98"/>
      <c r="AP39" s="98"/>
      <c r="AQ39" s="390" t="s">
        <v>160</v>
      </c>
      <c r="AR39" s="391"/>
      <c r="AS39" s="391"/>
      <c r="AT39" s="392"/>
      <c r="AU39" s="368" t="s">
        <v>121</v>
      </c>
      <c r="AV39" s="368"/>
      <c r="AW39" s="368"/>
      <c r="AX39" s="371"/>
      <c r="AY39">
        <f>COUNTA($G$41)</f>
        <v>1</v>
      </c>
    </row>
    <row r="40" spans="1:51" ht="18.75" customHeight="1" x14ac:dyDescent="0.15">
      <c r="A40" s="395"/>
      <c r="B40" s="396"/>
      <c r="C40" s="396"/>
      <c r="D40" s="396"/>
      <c r="E40" s="396"/>
      <c r="F40" s="397"/>
      <c r="G40" s="352"/>
      <c r="H40" s="333"/>
      <c r="I40" s="333"/>
      <c r="J40" s="333"/>
      <c r="K40" s="333"/>
      <c r="L40" s="333"/>
      <c r="M40" s="333"/>
      <c r="N40" s="333"/>
      <c r="O40" s="334"/>
      <c r="P40" s="332"/>
      <c r="Q40" s="333"/>
      <c r="R40" s="333"/>
      <c r="S40" s="333"/>
      <c r="T40" s="333"/>
      <c r="U40" s="333"/>
      <c r="V40" s="333"/>
      <c r="W40" s="333"/>
      <c r="X40" s="334"/>
      <c r="Y40" s="406"/>
      <c r="Z40" s="407"/>
      <c r="AA40" s="408"/>
      <c r="AB40" s="353"/>
      <c r="AC40" s="354"/>
      <c r="AD40" s="355"/>
      <c r="AE40" s="98"/>
      <c r="AF40" s="98"/>
      <c r="AG40" s="98"/>
      <c r="AH40" s="98"/>
      <c r="AI40" s="98"/>
      <c r="AJ40" s="98"/>
      <c r="AK40" s="98"/>
      <c r="AL40" s="98"/>
      <c r="AM40" s="98"/>
      <c r="AN40" s="98"/>
      <c r="AO40" s="98"/>
      <c r="AP40" s="98"/>
      <c r="AQ40" s="345" t="s">
        <v>564</v>
      </c>
      <c r="AR40" s="346"/>
      <c r="AS40" s="329" t="s">
        <v>161</v>
      </c>
      <c r="AT40" s="330"/>
      <c r="AU40" s="349">
        <v>6</v>
      </c>
      <c r="AV40" s="349"/>
      <c r="AW40" s="333" t="s">
        <v>158</v>
      </c>
      <c r="AX40" s="358"/>
      <c r="AY40">
        <f t="shared" ref="AY40:AY45" si="0">$AY$39</f>
        <v>1</v>
      </c>
    </row>
    <row r="41" spans="1:51" ht="23.25" customHeight="1" x14ac:dyDescent="0.15">
      <c r="A41" s="398"/>
      <c r="B41" s="396"/>
      <c r="C41" s="396"/>
      <c r="D41" s="396"/>
      <c r="E41" s="396"/>
      <c r="F41" s="397"/>
      <c r="G41" s="412" t="s">
        <v>588</v>
      </c>
      <c r="H41" s="413"/>
      <c r="I41" s="413"/>
      <c r="J41" s="413"/>
      <c r="K41" s="413"/>
      <c r="L41" s="413"/>
      <c r="M41" s="413"/>
      <c r="N41" s="413"/>
      <c r="O41" s="414"/>
      <c r="P41" s="195" t="s">
        <v>589</v>
      </c>
      <c r="Q41" s="195"/>
      <c r="R41" s="195"/>
      <c r="S41" s="195"/>
      <c r="T41" s="195"/>
      <c r="U41" s="195"/>
      <c r="V41" s="195"/>
      <c r="W41" s="195"/>
      <c r="X41" s="317"/>
      <c r="Y41" s="421" t="s">
        <v>12</v>
      </c>
      <c r="Z41" s="422"/>
      <c r="AA41" s="423"/>
      <c r="AB41" s="357" t="s">
        <v>590</v>
      </c>
      <c r="AC41" s="357"/>
      <c r="AD41" s="357"/>
      <c r="AE41" s="344" t="s">
        <v>563</v>
      </c>
      <c r="AF41" s="337"/>
      <c r="AG41" s="337"/>
      <c r="AH41" s="337"/>
      <c r="AI41" s="344">
        <v>893</v>
      </c>
      <c r="AJ41" s="337"/>
      <c r="AK41" s="337"/>
      <c r="AL41" s="337"/>
      <c r="AM41" s="344" t="s">
        <v>247</v>
      </c>
      <c r="AN41" s="337"/>
      <c r="AO41" s="337"/>
      <c r="AP41" s="337"/>
      <c r="AQ41" s="339" t="s">
        <v>563</v>
      </c>
      <c r="AR41" s="340"/>
      <c r="AS41" s="340"/>
      <c r="AT41" s="341"/>
      <c r="AU41" s="337" t="s">
        <v>563</v>
      </c>
      <c r="AV41" s="337"/>
      <c r="AW41" s="337"/>
      <c r="AX41" s="338"/>
      <c r="AY41">
        <f t="shared" si="0"/>
        <v>1</v>
      </c>
    </row>
    <row r="42" spans="1:51" ht="23.25" customHeight="1" x14ac:dyDescent="0.15">
      <c r="A42" s="399"/>
      <c r="B42" s="400"/>
      <c r="C42" s="400"/>
      <c r="D42" s="400"/>
      <c r="E42" s="400"/>
      <c r="F42" s="401"/>
      <c r="G42" s="415"/>
      <c r="H42" s="416"/>
      <c r="I42" s="416"/>
      <c r="J42" s="416"/>
      <c r="K42" s="416"/>
      <c r="L42" s="416"/>
      <c r="M42" s="416"/>
      <c r="N42" s="416"/>
      <c r="O42" s="417"/>
      <c r="P42" s="198"/>
      <c r="Q42" s="198"/>
      <c r="R42" s="198"/>
      <c r="S42" s="198"/>
      <c r="T42" s="198"/>
      <c r="U42" s="198"/>
      <c r="V42" s="198"/>
      <c r="W42" s="198"/>
      <c r="X42" s="335"/>
      <c r="Y42" s="372" t="s">
        <v>47</v>
      </c>
      <c r="Z42" s="373"/>
      <c r="AA42" s="374"/>
      <c r="AB42" s="356" t="s">
        <v>590</v>
      </c>
      <c r="AC42" s="356"/>
      <c r="AD42" s="356"/>
      <c r="AE42" s="344" t="s">
        <v>563</v>
      </c>
      <c r="AF42" s="337"/>
      <c r="AG42" s="337"/>
      <c r="AH42" s="337"/>
      <c r="AI42" s="344">
        <v>1000</v>
      </c>
      <c r="AJ42" s="337"/>
      <c r="AK42" s="337"/>
      <c r="AL42" s="337"/>
      <c r="AM42" s="344" t="s">
        <v>247</v>
      </c>
      <c r="AN42" s="337"/>
      <c r="AO42" s="337"/>
      <c r="AP42" s="337"/>
      <c r="AQ42" s="339" t="s">
        <v>563</v>
      </c>
      <c r="AR42" s="340"/>
      <c r="AS42" s="340"/>
      <c r="AT42" s="341"/>
      <c r="AU42" s="337">
        <v>1000</v>
      </c>
      <c r="AV42" s="337"/>
      <c r="AW42" s="337"/>
      <c r="AX42" s="338"/>
      <c r="AY42">
        <f t="shared" si="0"/>
        <v>1</v>
      </c>
    </row>
    <row r="43" spans="1:51" ht="23.25" customHeight="1" x14ac:dyDescent="0.15">
      <c r="A43" s="398"/>
      <c r="B43" s="396"/>
      <c r="C43" s="396"/>
      <c r="D43" s="396"/>
      <c r="E43" s="396"/>
      <c r="F43" s="397"/>
      <c r="G43" s="418"/>
      <c r="H43" s="419"/>
      <c r="I43" s="419"/>
      <c r="J43" s="419"/>
      <c r="K43" s="419"/>
      <c r="L43" s="419"/>
      <c r="M43" s="419"/>
      <c r="N43" s="419"/>
      <c r="O43" s="420"/>
      <c r="P43" s="184"/>
      <c r="Q43" s="184"/>
      <c r="R43" s="184"/>
      <c r="S43" s="184"/>
      <c r="T43" s="184"/>
      <c r="U43" s="184"/>
      <c r="V43" s="184"/>
      <c r="W43" s="184"/>
      <c r="X43" s="319"/>
      <c r="Y43" s="372" t="s">
        <v>13</v>
      </c>
      <c r="Z43" s="373"/>
      <c r="AA43" s="374"/>
      <c r="AB43" s="424" t="s">
        <v>14</v>
      </c>
      <c r="AC43" s="424"/>
      <c r="AD43" s="424"/>
      <c r="AE43" s="344" t="s">
        <v>563</v>
      </c>
      <c r="AF43" s="337"/>
      <c r="AG43" s="337"/>
      <c r="AH43" s="337"/>
      <c r="AI43" s="344">
        <f>AI41/AI42*100</f>
        <v>89.3</v>
      </c>
      <c r="AJ43" s="337"/>
      <c r="AK43" s="337"/>
      <c r="AL43" s="337"/>
      <c r="AM43" s="344" t="s">
        <v>247</v>
      </c>
      <c r="AN43" s="337"/>
      <c r="AO43" s="337"/>
      <c r="AP43" s="337"/>
      <c r="AQ43" s="339" t="s">
        <v>563</v>
      </c>
      <c r="AR43" s="340"/>
      <c r="AS43" s="340"/>
      <c r="AT43" s="341"/>
      <c r="AU43" s="337" t="s">
        <v>563</v>
      </c>
      <c r="AV43" s="337"/>
      <c r="AW43" s="337"/>
      <c r="AX43" s="338"/>
      <c r="AY43">
        <f t="shared" si="0"/>
        <v>1</v>
      </c>
    </row>
    <row r="44" spans="1:51" ht="20.25" customHeight="1" x14ac:dyDescent="0.15">
      <c r="A44" s="360" t="s">
        <v>224</v>
      </c>
      <c r="B44" s="350"/>
      <c r="C44" s="350"/>
      <c r="D44" s="350"/>
      <c r="E44" s="350"/>
      <c r="F44" s="293"/>
      <c r="G44" s="362" t="s">
        <v>591</v>
      </c>
      <c r="H44" s="363"/>
      <c r="I44" s="363"/>
      <c r="J44" s="363"/>
      <c r="K44" s="363"/>
      <c r="L44" s="363"/>
      <c r="M44" s="363"/>
      <c r="N44" s="363"/>
      <c r="O44" s="363"/>
      <c r="P44" s="363"/>
      <c r="Q44" s="363"/>
      <c r="R44" s="363"/>
      <c r="S44" s="363"/>
      <c r="T44" s="363"/>
      <c r="U44" s="363"/>
      <c r="V44" s="363"/>
      <c r="W44" s="363"/>
      <c r="X44" s="363"/>
      <c r="Y44" s="363"/>
      <c r="Z44" s="363"/>
      <c r="AA44" s="363"/>
      <c r="AB44" s="363"/>
      <c r="AC44" s="363"/>
      <c r="AD44" s="363"/>
      <c r="AE44" s="363"/>
      <c r="AF44" s="363"/>
      <c r="AG44" s="363"/>
      <c r="AH44" s="363"/>
      <c r="AI44" s="363"/>
      <c r="AJ44" s="363"/>
      <c r="AK44" s="363"/>
      <c r="AL44" s="363"/>
      <c r="AM44" s="363"/>
      <c r="AN44" s="363"/>
      <c r="AO44" s="363"/>
      <c r="AP44" s="363"/>
      <c r="AQ44" s="363"/>
      <c r="AR44" s="363"/>
      <c r="AS44" s="363"/>
      <c r="AT44" s="363"/>
      <c r="AU44" s="363"/>
      <c r="AV44" s="363"/>
      <c r="AW44" s="363"/>
      <c r="AX44" s="364"/>
      <c r="AY44">
        <f t="shared" si="0"/>
        <v>1</v>
      </c>
    </row>
    <row r="45" spans="1:51" ht="20.25" customHeight="1" thickBot="1" x14ac:dyDescent="0.2">
      <c r="A45" s="361"/>
      <c r="B45" s="359"/>
      <c r="C45" s="359"/>
      <c r="D45" s="359"/>
      <c r="E45" s="359"/>
      <c r="F45" s="297"/>
      <c r="G45" s="365"/>
      <c r="H45" s="366"/>
      <c r="I45" s="366"/>
      <c r="J45" s="366"/>
      <c r="K45" s="366"/>
      <c r="L45" s="366"/>
      <c r="M45" s="366"/>
      <c r="N45" s="366"/>
      <c r="O45" s="366"/>
      <c r="P45" s="366"/>
      <c r="Q45" s="366"/>
      <c r="R45" s="366"/>
      <c r="S45" s="366"/>
      <c r="T45" s="366"/>
      <c r="U45" s="366"/>
      <c r="V45" s="366"/>
      <c r="W45" s="366"/>
      <c r="X45" s="366"/>
      <c r="Y45" s="366"/>
      <c r="Z45" s="366"/>
      <c r="AA45" s="366"/>
      <c r="AB45" s="366"/>
      <c r="AC45" s="366"/>
      <c r="AD45" s="366"/>
      <c r="AE45" s="366"/>
      <c r="AF45" s="366"/>
      <c r="AG45" s="366"/>
      <c r="AH45" s="366"/>
      <c r="AI45" s="366"/>
      <c r="AJ45" s="366"/>
      <c r="AK45" s="366"/>
      <c r="AL45" s="366"/>
      <c r="AM45" s="366"/>
      <c r="AN45" s="366"/>
      <c r="AO45" s="366"/>
      <c r="AP45" s="366"/>
      <c r="AQ45" s="366"/>
      <c r="AR45" s="366"/>
      <c r="AS45" s="366"/>
      <c r="AT45" s="366"/>
      <c r="AU45" s="366"/>
      <c r="AV45" s="366"/>
      <c r="AW45" s="366"/>
      <c r="AX45" s="367"/>
      <c r="AY45">
        <f t="shared" si="0"/>
        <v>1</v>
      </c>
    </row>
    <row r="46" spans="1:51" ht="45" customHeight="1" x14ac:dyDescent="0.15">
      <c r="A46" s="307" t="s">
        <v>246</v>
      </c>
      <c r="B46" s="308"/>
      <c r="C46" s="310" t="s">
        <v>162</v>
      </c>
      <c r="D46" s="308"/>
      <c r="E46" s="311" t="s">
        <v>175</v>
      </c>
      <c r="F46" s="312"/>
      <c r="G46" s="313" t="s">
        <v>592</v>
      </c>
      <c r="H46" s="314"/>
      <c r="I46" s="314"/>
      <c r="J46" s="314"/>
      <c r="K46" s="314"/>
      <c r="L46" s="314"/>
      <c r="M46" s="314"/>
      <c r="N46" s="314"/>
      <c r="O46" s="314"/>
      <c r="P46" s="314"/>
      <c r="Q46" s="314"/>
      <c r="R46" s="314"/>
      <c r="S46" s="314"/>
      <c r="T46" s="314"/>
      <c r="U46" s="314"/>
      <c r="V46" s="314"/>
      <c r="W46" s="314"/>
      <c r="X46" s="314"/>
      <c r="Y46" s="314"/>
      <c r="Z46" s="314"/>
      <c r="AA46" s="314"/>
      <c r="AB46" s="314"/>
      <c r="AC46" s="314"/>
      <c r="AD46" s="314"/>
      <c r="AE46" s="314"/>
      <c r="AF46" s="314"/>
      <c r="AG46" s="314"/>
      <c r="AH46" s="314"/>
      <c r="AI46" s="314"/>
      <c r="AJ46" s="314"/>
      <c r="AK46" s="314"/>
      <c r="AL46" s="314"/>
      <c r="AM46" s="314"/>
      <c r="AN46" s="314"/>
      <c r="AO46" s="314"/>
      <c r="AP46" s="314"/>
      <c r="AQ46" s="314"/>
      <c r="AR46" s="314"/>
      <c r="AS46" s="314"/>
      <c r="AT46" s="314"/>
      <c r="AU46" s="314"/>
      <c r="AV46" s="314"/>
      <c r="AW46" s="314"/>
      <c r="AX46" s="315"/>
    </row>
    <row r="47" spans="1:51" ht="32.25" customHeight="1" x14ac:dyDescent="0.15">
      <c r="A47" s="309"/>
      <c r="B47" s="291"/>
      <c r="C47" s="290"/>
      <c r="D47" s="291"/>
      <c r="E47" s="292" t="s">
        <v>174</v>
      </c>
      <c r="F47" s="293"/>
      <c r="G47" s="316" t="s">
        <v>593</v>
      </c>
      <c r="H47" s="195"/>
      <c r="I47" s="195"/>
      <c r="J47" s="195"/>
      <c r="K47" s="195"/>
      <c r="L47" s="195"/>
      <c r="M47" s="195"/>
      <c r="N47" s="195"/>
      <c r="O47" s="195"/>
      <c r="P47" s="195"/>
      <c r="Q47" s="195"/>
      <c r="R47" s="195"/>
      <c r="S47" s="195"/>
      <c r="T47" s="195"/>
      <c r="U47" s="195"/>
      <c r="V47" s="317"/>
      <c r="W47" s="320" t="s">
        <v>541</v>
      </c>
      <c r="X47" s="321"/>
      <c r="Y47" s="321"/>
      <c r="Z47" s="321"/>
      <c r="AA47" s="322"/>
      <c r="AB47" s="323" t="s">
        <v>594</v>
      </c>
      <c r="AC47" s="324"/>
      <c r="AD47" s="324"/>
      <c r="AE47" s="324"/>
      <c r="AF47" s="324"/>
      <c r="AG47" s="324"/>
      <c r="AH47" s="324"/>
      <c r="AI47" s="324"/>
      <c r="AJ47" s="324"/>
      <c r="AK47" s="324"/>
      <c r="AL47" s="324"/>
      <c r="AM47" s="324"/>
      <c r="AN47" s="324"/>
      <c r="AO47" s="324"/>
      <c r="AP47" s="324"/>
      <c r="AQ47" s="324"/>
      <c r="AR47" s="324"/>
      <c r="AS47" s="324"/>
      <c r="AT47" s="324"/>
      <c r="AU47" s="324"/>
      <c r="AV47" s="324"/>
      <c r="AW47" s="324"/>
      <c r="AX47" s="325"/>
    </row>
    <row r="48" spans="1:51" ht="21" customHeight="1" x14ac:dyDescent="0.15">
      <c r="A48" s="309"/>
      <c r="B48" s="291"/>
      <c r="C48" s="290"/>
      <c r="D48" s="291"/>
      <c r="E48" s="296"/>
      <c r="F48" s="297"/>
      <c r="G48" s="318"/>
      <c r="H48" s="184"/>
      <c r="I48" s="184"/>
      <c r="J48" s="184"/>
      <c r="K48" s="184"/>
      <c r="L48" s="184"/>
      <c r="M48" s="184"/>
      <c r="N48" s="184"/>
      <c r="O48" s="184"/>
      <c r="P48" s="184"/>
      <c r="Q48" s="184"/>
      <c r="R48" s="184"/>
      <c r="S48" s="184"/>
      <c r="T48" s="184"/>
      <c r="U48" s="184"/>
      <c r="V48" s="319"/>
      <c r="W48" s="326" t="s">
        <v>542</v>
      </c>
      <c r="X48" s="327"/>
      <c r="Y48" s="327"/>
      <c r="Z48" s="327"/>
      <c r="AA48" s="328"/>
      <c r="AB48" s="323" t="s">
        <v>595</v>
      </c>
      <c r="AC48" s="324"/>
      <c r="AD48" s="324"/>
      <c r="AE48" s="324"/>
      <c r="AF48" s="324"/>
      <c r="AG48" s="324"/>
      <c r="AH48" s="324"/>
      <c r="AI48" s="324"/>
      <c r="AJ48" s="324"/>
      <c r="AK48" s="324"/>
      <c r="AL48" s="324"/>
      <c r="AM48" s="324"/>
      <c r="AN48" s="324"/>
      <c r="AO48" s="324"/>
      <c r="AP48" s="324"/>
      <c r="AQ48" s="324"/>
      <c r="AR48" s="324"/>
      <c r="AS48" s="324"/>
      <c r="AT48" s="324"/>
      <c r="AU48" s="324"/>
      <c r="AV48" s="324"/>
      <c r="AW48" s="324"/>
      <c r="AX48" s="325"/>
    </row>
    <row r="49" spans="1:51" ht="34.5" customHeight="1" x14ac:dyDescent="0.15">
      <c r="A49" s="309"/>
      <c r="B49" s="291"/>
      <c r="C49" s="288" t="s">
        <v>548</v>
      </c>
      <c r="D49" s="289"/>
      <c r="E49" s="292" t="s">
        <v>242</v>
      </c>
      <c r="F49" s="293"/>
      <c r="G49" s="298" t="s">
        <v>165</v>
      </c>
      <c r="H49" s="299"/>
      <c r="I49" s="299"/>
      <c r="J49" s="300" t="s">
        <v>563</v>
      </c>
      <c r="K49" s="301"/>
      <c r="L49" s="301"/>
      <c r="M49" s="301"/>
      <c r="N49" s="301"/>
      <c r="O49" s="301"/>
      <c r="P49" s="301"/>
      <c r="Q49" s="301"/>
      <c r="R49" s="301"/>
      <c r="S49" s="301"/>
      <c r="T49" s="302"/>
      <c r="U49" s="303" t="s">
        <v>564</v>
      </c>
      <c r="V49" s="303"/>
      <c r="W49" s="303"/>
      <c r="X49" s="303"/>
      <c r="Y49" s="303"/>
      <c r="Z49" s="303"/>
      <c r="AA49" s="303"/>
      <c r="AB49" s="303"/>
      <c r="AC49" s="303"/>
      <c r="AD49" s="303"/>
      <c r="AE49" s="303"/>
      <c r="AF49" s="303"/>
      <c r="AG49" s="303"/>
      <c r="AH49" s="303"/>
      <c r="AI49" s="303"/>
      <c r="AJ49" s="303"/>
      <c r="AK49" s="303"/>
      <c r="AL49" s="303"/>
      <c r="AM49" s="303"/>
      <c r="AN49" s="303"/>
      <c r="AO49" s="303"/>
      <c r="AP49" s="303"/>
      <c r="AQ49" s="303"/>
      <c r="AR49" s="303"/>
      <c r="AS49" s="303"/>
      <c r="AT49" s="303"/>
      <c r="AU49" s="303"/>
      <c r="AV49" s="303"/>
      <c r="AW49" s="303"/>
      <c r="AX49" s="304"/>
      <c r="AY49" s="62"/>
    </row>
    <row r="50" spans="1:51" ht="34.5" customHeight="1" x14ac:dyDescent="0.15">
      <c r="A50" s="309"/>
      <c r="B50" s="291"/>
      <c r="C50" s="290"/>
      <c r="D50" s="291"/>
      <c r="E50" s="294"/>
      <c r="F50" s="295"/>
      <c r="G50" s="298" t="s">
        <v>549</v>
      </c>
      <c r="H50" s="299"/>
      <c r="I50" s="299"/>
      <c r="J50" s="299"/>
      <c r="K50" s="299"/>
      <c r="L50" s="299"/>
      <c r="M50" s="299"/>
      <c r="N50" s="299"/>
      <c r="O50" s="299"/>
      <c r="P50" s="299"/>
      <c r="Q50" s="299"/>
      <c r="R50" s="299"/>
      <c r="S50" s="299"/>
      <c r="T50" s="299"/>
      <c r="U50" s="305" t="s">
        <v>564</v>
      </c>
      <c r="V50" s="303"/>
      <c r="W50" s="303"/>
      <c r="X50" s="303"/>
      <c r="Y50" s="303"/>
      <c r="Z50" s="303"/>
      <c r="AA50" s="303"/>
      <c r="AB50" s="303"/>
      <c r="AC50" s="303"/>
      <c r="AD50" s="303"/>
      <c r="AE50" s="303"/>
      <c r="AF50" s="303"/>
      <c r="AG50" s="303"/>
      <c r="AH50" s="303"/>
      <c r="AI50" s="303"/>
      <c r="AJ50" s="303"/>
      <c r="AK50" s="303"/>
      <c r="AL50" s="303"/>
      <c r="AM50" s="303"/>
      <c r="AN50" s="303"/>
      <c r="AO50" s="303"/>
      <c r="AP50" s="303"/>
      <c r="AQ50" s="303"/>
      <c r="AR50" s="303"/>
      <c r="AS50" s="303"/>
      <c r="AT50" s="303"/>
      <c r="AU50" s="303"/>
      <c r="AV50" s="303"/>
      <c r="AW50" s="303"/>
      <c r="AX50" s="304"/>
      <c r="AY50" s="62"/>
    </row>
    <row r="51" spans="1:51" ht="34.5" customHeight="1" thickBot="1" x14ac:dyDescent="0.2">
      <c r="A51" s="309"/>
      <c r="B51" s="291"/>
      <c r="C51" s="290"/>
      <c r="D51" s="291"/>
      <c r="E51" s="296"/>
      <c r="F51" s="297"/>
      <c r="G51" s="298" t="s">
        <v>542</v>
      </c>
      <c r="H51" s="299"/>
      <c r="I51" s="299"/>
      <c r="J51" s="299"/>
      <c r="K51" s="299"/>
      <c r="L51" s="299"/>
      <c r="M51" s="299"/>
      <c r="N51" s="299"/>
      <c r="O51" s="299"/>
      <c r="P51" s="299"/>
      <c r="Q51" s="299"/>
      <c r="R51" s="299"/>
      <c r="S51" s="299"/>
      <c r="T51" s="299"/>
      <c r="U51" s="306" t="s">
        <v>564</v>
      </c>
      <c r="V51" s="171"/>
      <c r="W51" s="171"/>
      <c r="X51" s="171"/>
      <c r="Y51" s="171"/>
      <c r="Z51" s="171"/>
      <c r="AA51" s="171"/>
      <c r="AB51" s="171"/>
      <c r="AC51" s="171"/>
      <c r="AD51" s="171"/>
      <c r="AE51" s="171"/>
      <c r="AF51" s="171"/>
      <c r="AG51" s="171"/>
      <c r="AH51" s="171"/>
      <c r="AI51" s="171"/>
      <c r="AJ51" s="171"/>
      <c r="AK51" s="171"/>
      <c r="AL51" s="171"/>
      <c r="AM51" s="171"/>
      <c r="AN51" s="171"/>
      <c r="AO51" s="171"/>
      <c r="AP51" s="171"/>
      <c r="AQ51" s="171"/>
      <c r="AR51" s="171"/>
      <c r="AS51" s="171"/>
      <c r="AT51" s="171"/>
      <c r="AU51" s="171"/>
      <c r="AV51" s="171"/>
      <c r="AW51" s="171"/>
      <c r="AX51" s="172"/>
      <c r="AY51" s="62"/>
    </row>
    <row r="52" spans="1:51" ht="27" customHeight="1" x14ac:dyDescent="0.15">
      <c r="A52" s="252" t="s">
        <v>43</v>
      </c>
      <c r="B52" s="253"/>
      <c r="C52" s="253"/>
      <c r="D52" s="253"/>
      <c r="E52" s="253"/>
      <c r="F52" s="253"/>
      <c r="G52" s="253"/>
      <c r="H52" s="253"/>
      <c r="I52" s="253"/>
      <c r="J52" s="253"/>
      <c r="K52" s="253"/>
      <c r="L52" s="253"/>
      <c r="M52" s="253"/>
      <c r="N52" s="253"/>
      <c r="O52" s="253"/>
      <c r="P52" s="253"/>
      <c r="Q52" s="253"/>
      <c r="R52" s="253"/>
      <c r="S52" s="253"/>
      <c r="T52" s="253"/>
      <c r="U52" s="253"/>
      <c r="V52" s="253"/>
      <c r="W52" s="253"/>
      <c r="X52" s="253"/>
      <c r="Y52" s="253"/>
      <c r="Z52" s="253"/>
      <c r="AA52" s="253"/>
      <c r="AB52" s="253"/>
      <c r="AC52" s="253"/>
      <c r="AD52" s="253"/>
      <c r="AE52" s="253"/>
      <c r="AF52" s="253"/>
      <c r="AG52" s="253"/>
      <c r="AH52" s="253"/>
      <c r="AI52" s="253"/>
      <c r="AJ52" s="253"/>
      <c r="AK52" s="253"/>
      <c r="AL52" s="253"/>
      <c r="AM52" s="253"/>
      <c r="AN52" s="253"/>
      <c r="AO52" s="253"/>
      <c r="AP52" s="253"/>
      <c r="AQ52" s="253"/>
      <c r="AR52" s="253"/>
      <c r="AS52" s="253"/>
      <c r="AT52" s="253"/>
      <c r="AU52" s="253"/>
      <c r="AV52" s="253"/>
      <c r="AW52" s="253"/>
      <c r="AX52" s="254"/>
    </row>
    <row r="53" spans="1:51" ht="27" customHeight="1" x14ac:dyDescent="0.15">
      <c r="A53" s="5"/>
      <c r="B53" s="6"/>
      <c r="C53" s="255" t="s">
        <v>29</v>
      </c>
      <c r="D53" s="256"/>
      <c r="E53" s="256"/>
      <c r="F53" s="256"/>
      <c r="G53" s="256"/>
      <c r="H53" s="256"/>
      <c r="I53" s="256"/>
      <c r="J53" s="256"/>
      <c r="K53" s="256"/>
      <c r="L53" s="256"/>
      <c r="M53" s="256"/>
      <c r="N53" s="256"/>
      <c r="O53" s="256"/>
      <c r="P53" s="256"/>
      <c r="Q53" s="256"/>
      <c r="R53" s="256"/>
      <c r="S53" s="256"/>
      <c r="T53" s="256"/>
      <c r="U53" s="256"/>
      <c r="V53" s="256"/>
      <c r="W53" s="256"/>
      <c r="X53" s="256"/>
      <c r="Y53" s="256"/>
      <c r="Z53" s="256"/>
      <c r="AA53" s="256"/>
      <c r="AB53" s="256"/>
      <c r="AC53" s="257"/>
      <c r="AD53" s="256" t="s">
        <v>32</v>
      </c>
      <c r="AE53" s="256"/>
      <c r="AF53" s="256"/>
      <c r="AG53" s="258" t="s">
        <v>28</v>
      </c>
      <c r="AH53" s="256"/>
      <c r="AI53" s="256"/>
      <c r="AJ53" s="256"/>
      <c r="AK53" s="256"/>
      <c r="AL53" s="256"/>
      <c r="AM53" s="256"/>
      <c r="AN53" s="256"/>
      <c r="AO53" s="256"/>
      <c r="AP53" s="256"/>
      <c r="AQ53" s="256"/>
      <c r="AR53" s="256"/>
      <c r="AS53" s="256"/>
      <c r="AT53" s="256"/>
      <c r="AU53" s="256"/>
      <c r="AV53" s="256"/>
      <c r="AW53" s="256"/>
      <c r="AX53" s="259"/>
    </row>
    <row r="54" spans="1:51" ht="72" customHeight="1" x14ac:dyDescent="0.15">
      <c r="A54" s="260" t="s">
        <v>126</v>
      </c>
      <c r="B54" s="261"/>
      <c r="C54" s="266" t="s">
        <v>127</v>
      </c>
      <c r="D54" s="267"/>
      <c r="E54" s="267"/>
      <c r="F54" s="267"/>
      <c r="G54" s="267"/>
      <c r="H54" s="267"/>
      <c r="I54" s="267"/>
      <c r="J54" s="267"/>
      <c r="K54" s="267"/>
      <c r="L54" s="267"/>
      <c r="M54" s="267"/>
      <c r="N54" s="267"/>
      <c r="O54" s="267"/>
      <c r="P54" s="267"/>
      <c r="Q54" s="267"/>
      <c r="R54" s="267"/>
      <c r="S54" s="267"/>
      <c r="T54" s="267"/>
      <c r="U54" s="267"/>
      <c r="V54" s="267"/>
      <c r="W54" s="267"/>
      <c r="X54" s="267"/>
      <c r="Y54" s="267"/>
      <c r="Z54" s="267"/>
      <c r="AA54" s="267"/>
      <c r="AB54" s="267"/>
      <c r="AC54" s="268"/>
      <c r="AD54" s="269" t="s">
        <v>562</v>
      </c>
      <c r="AE54" s="270"/>
      <c r="AF54" s="270"/>
      <c r="AG54" s="271" t="s">
        <v>596</v>
      </c>
      <c r="AH54" s="272"/>
      <c r="AI54" s="272"/>
      <c r="AJ54" s="272"/>
      <c r="AK54" s="272"/>
      <c r="AL54" s="272"/>
      <c r="AM54" s="272"/>
      <c r="AN54" s="272"/>
      <c r="AO54" s="272"/>
      <c r="AP54" s="272"/>
      <c r="AQ54" s="272"/>
      <c r="AR54" s="272"/>
      <c r="AS54" s="272"/>
      <c r="AT54" s="272"/>
      <c r="AU54" s="272"/>
      <c r="AV54" s="272"/>
      <c r="AW54" s="272"/>
      <c r="AX54" s="273"/>
    </row>
    <row r="55" spans="1:51" ht="65.25" customHeight="1" x14ac:dyDescent="0.15">
      <c r="A55" s="262"/>
      <c r="B55" s="263"/>
      <c r="C55" s="274" t="s">
        <v>33</v>
      </c>
      <c r="D55" s="275"/>
      <c r="E55" s="275"/>
      <c r="F55" s="275"/>
      <c r="G55" s="275"/>
      <c r="H55" s="275"/>
      <c r="I55" s="275"/>
      <c r="J55" s="275"/>
      <c r="K55" s="275"/>
      <c r="L55" s="275"/>
      <c r="M55" s="275"/>
      <c r="N55" s="275"/>
      <c r="O55" s="275"/>
      <c r="P55" s="275"/>
      <c r="Q55" s="275"/>
      <c r="R55" s="275"/>
      <c r="S55" s="275"/>
      <c r="T55" s="275"/>
      <c r="U55" s="275"/>
      <c r="V55" s="275"/>
      <c r="W55" s="275"/>
      <c r="X55" s="275"/>
      <c r="Y55" s="275"/>
      <c r="Z55" s="275"/>
      <c r="AA55" s="275"/>
      <c r="AB55" s="275"/>
      <c r="AC55" s="180"/>
      <c r="AD55" s="181" t="s">
        <v>562</v>
      </c>
      <c r="AE55" s="182"/>
      <c r="AF55" s="182"/>
      <c r="AG55" s="220" t="s">
        <v>597</v>
      </c>
      <c r="AH55" s="221"/>
      <c r="AI55" s="221"/>
      <c r="AJ55" s="221"/>
      <c r="AK55" s="221"/>
      <c r="AL55" s="221"/>
      <c r="AM55" s="221"/>
      <c r="AN55" s="221"/>
      <c r="AO55" s="221"/>
      <c r="AP55" s="221"/>
      <c r="AQ55" s="221"/>
      <c r="AR55" s="221"/>
      <c r="AS55" s="221"/>
      <c r="AT55" s="221"/>
      <c r="AU55" s="221"/>
      <c r="AV55" s="221"/>
      <c r="AW55" s="221"/>
      <c r="AX55" s="222"/>
    </row>
    <row r="56" spans="1:51" ht="76.5" customHeight="1" x14ac:dyDescent="0.15">
      <c r="A56" s="264"/>
      <c r="B56" s="265"/>
      <c r="C56" s="237" t="s">
        <v>128</v>
      </c>
      <c r="D56" s="238"/>
      <c r="E56" s="238"/>
      <c r="F56" s="238"/>
      <c r="G56" s="238"/>
      <c r="H56" s="238"/>
      <c r="I56" s="238"/>
      <c r="J56" s="238"/>
      <c r="K56" s="238"/>
      <c r="L56" s="238"/>
      <c r="M56" s="238"/>
      <c r="N56" s="238"/>
      <c r="O56" s="238"/>
      <c r="P56" s="238"/>
      <c r="Q56" s="238"/>
      <c r="R56" s="238"/>
      <c r="S56" s="238"/>
      <c r="T56" s="238"/>
      <c r="U56" s="238"/>
      <c r="V56" s="238"/>
      <c r="W56" s="238"/>
      <c r="X56" s="238"/>
      <c r="Y56" s="238"/>
      <c r="Z56" s="238"/>
      <c r="AA56" s="238"/>
      <c r="AB56" s="238"/>
      <c r="AC56" s="239"/>
      <c r="AD56" s="224" t="s">
        <v>562</v>
      </c>
      <c r="AE56" s="225"/>
      <c r="AF56" s="225"/>
      <c r="AG56" s="197" t="s">
        <v>598</v>
      </c>
      <c r="AH56" s="198"/>
      <c r="AI56" s="198"/>
      <c r="AJ56" s="198"/>
      <c r="AK56" s="198"/>
      <c r="AL56" s="198"/>
      <c r="AM56" s="198"/>
      <c r="AN56" s="198"/>
      <c r="AO56" s="198"/>
      <c r="AP56" s="198"/>
      <c r="AQ56" s="198"/>
      <c r="AR56" s="198"/>
      <c r="AS56" s="198"/>
      <c r="AT56" s="198"/>
      <c r="AU56" s="198"/>
      <c r="AV56" s="198"/>
      <c r="AW56" s="198"/>
      <c r="AX56" s="199"/>
    </row>
    <row r="57" spans="1:51" ht="27" customHeight="1" x14ac:dyDescent="0.15">
      <c r="A57" s="200" t="s">
        <v>35</v>
      </c>
      <c r="B57" s="240"/>
      <c r="C57" s="242" t="s">
        <v>37</v>
      </c>
      <c r="D57" s="190"/>
      <c r="E57" s="243"/>
      <c r="F57" s="243"/>
      <c r="G57" s="243"/>
      <c r="H57" s="243"/>
      <c r="I57" s="243"/>
      <c r="J57" s="243"/>
      <c r="K57" s="243"/>
      <c r="L57" s="243"/>
      <c r="M57" s="243"/>
      <c r="N57" s="243"/>
      <c r="O57" s="243"/>
      <c r="P57" s="243"/>
      <c r="Q57" s="243"/>
      <c r="R57" s="243"/>
      <c r="S57" s="243"/>
      <c r="T57" s="243"/>
      <c r="U57" s="243"/>
      <c r="V57" s="243"/>
      <c r="W57" s="243"/>
      <c r="X57" s="243"/>
      <c r="Y57" s="243"/>
      <c r="Z57" s="243"/>
      <c r="AA57" s="243"/>
      <c r="AB57" s="243"/>
      <c r="AC57" s="244"/>
      <c r="AD57" s="191" t="s">
        <v>562</v>
      </c>
      <c r="AE57" s="192"/>
      <c r="AF57" s="192"/>
      <c r="AG57" s="194" t="s">
        <v>601</v>
      </c>
      <c r="AH57" s="195"/>
      <c r="AI57" s="195"/>
      <c r="AJ57" s="195"/>
      <c r="AK57" s="195"/>
      <c r="AL57" s="195"/>
      <c r="AM57" s="195"/>
      <c r="AN57" s="195"/>
      <c r="AO57" s="195"/>
      <c r="AP57" s="195"/>
      <c r="AQ57" s="195"/>
      <c r="AR57" s="195"/>
      <c r="AS57" s="195"/>
      <c r="AT57" s="195"/>
      <c r="AU57" s="195"/>
      <c r="AV57" s="195"/>
      <c r="AW57" s="195"/>
      <c r="AX57" s="196"/>
    </row>
    <row r="58" spans="1:51" ht="35.25" customHeight="1" x14ac:dyDescent="0.15">
      <c r="A58" s="202"/>
      <c r="B58" s="241"/>
      <c r="C58" s="245"/>
      <c r="D58" s="246"/>
      <c r="E58" s="249" t="s">
        <v>225</v>
      </c>
      <c r="F58" s="250"/>
      <c r="G58" s="250"/>
      <c r="H58" s="250"/>
      <c r="I58" s="250"/>
      <c r="J58" s="250"/>
      <c r="K58" s="250"/>
      <c r="L58" s="250"/>
      <c r="M58" s="250"/>
      <c r="N58" s="250"/>
      <c r="O58" s="250"/>
      <c r="P58" s="250"/>
      <c r="Q58" s="250"/>
      <c r="R58" s="250"/>
      <c r="S58" s="250"/>
      <c r="T58" s="250"/>
      <c r="U58" s="250"/>
      <c r="V58" s="250"/>
      <c r="W58" s="250"/>
      <c r="X58" s="250"/>
      <c r="Y58" s="250"/>
      <c r="Z58" s="250"/>
      <c r="AA58" s="250"/>
      <c r="AB58" s="250"/>
      <c r="AC58" s="251"/>
      <c r="AD58" s="181" t="s">
        <v>599</v>
      </c>
      <c r="AE58" s="182"/>
      <c r="AF58" s="229"/>
      <c r="AG58" s="197"/>
      <c r="AH58" s="198"/>
      <c r="AI58" s="198"/>
      <c r="AJ58" s="198"/>
      <c r="AK58" s="198"/>
      <c r="AL58" s="198"/>
      <c r="AM58" s="198"/>
      <c r="AN58" s="198"/>
      <c r="AO58" s="198"/>
      <c r="AP58" s="198"/>
      <c r="AQ58" s="198"/>
      <c r="AR58" s="198"/>
      <c r="AS58" s="198"/>
      <c r="AT58" s="198"/>
      <c r="AU58" s="198"/>
      <c r="AV58" s="198"/>
      <c r="AW58" s="198"/>
      <c r="AX58" s="199"/>
    </row>
    <row r="59" spans="1:51" ht="26.25" customHeight="1" x14ac:dyDescent="0.15">
      <c r="A59" s="202"/>
      <c r="B59" s="241"/>
      <c r="C59" s="247"/>
      <c r="D59" s="248"/>
      <c r="E59" s="230" t="s">
        <v>194</v>
      </c>
      <c r="F59" s="231"/>
      <c r="G59" s="231"/>
      <c r="H59" s="231"/>
      <c r="I59" s="231"/>
      <c r="J59" s="231"/>
      <c r="K59" s="231"/>
      <c r="L59" s="231"/>
      <c r="M59" s="231"/>
      <c r="N59" s="231"/>
      <c r="O59" s="231"/>
      <c r="P59" s="231"/>
      <c r="Q59" s="231"/>
      <c r="R59" s="231"/>
      <c r="S59" s="231"/>
      <c r="T59" s="231"/>
      <c r="U59" s="231"/>
      <c r="V59" s="231"/>
      <c r="W59" s="231"/>
      <c r="X59" s="231"/>
      <c r="Y59" s="231"/>
      <c r="Z59" s="231"/>
      <c r="AA59" s="231"/>
      <c r="AB59" s="231"/>
      <c r="AC59" s="232"/>
      <c r="AD59" s="233" t="s">
        <v>600</v>
      </c>
      <c r="AE59" s="234"/>
      <c r="AF59" s="234"/>
      <c r="AG59" s="197"/>
      <c r="AH59" s="198"/>
      <c r="AI59" s="198"/>
      <c r="AJ59" s="198"/>
      <c r="AK59" s="198"/>
      <c r="AL59" s="198"/>
      <c r="AM59" s="198"/>
      <c r="AN59" s="198"/>
      <c r="AO59" s="198"/>
      <c r="AP59" s="198"/>
      <c r="AQ59" s="198"/>
      <c r="AR59" s="198"/>
      <c r="AS59" s="198"/>
      <c r="AT59" s="198"/>
      <c r="AU59" s="198"/>
      <c r="AV59" s="198"/>
      <c r="AW59" s="198"/>
      <c r="AX59" s="199"/>
    </row>
    <row r="60" spans="1:51" ht="52.5" customHeight="1" x14ac:dyDescent="0.15">
      <c r="A60" s="202"/>
      <c r="B60" s="203"/>
      <c r="C60" s="235" t="s">
        <v>38</v>
      </c>
      <c r="D60" s="236"/>
      <c r="E60" s="236"/>
      <c r="F60" s="236"/>
      <c r="G60" s="236"/>
      <c r="H60" s="236"/>
      <c r="I60" s="236"/>
      <c r="J60" s="236"/>
      <c r="K60" s="236"/>
      <c r="L60" s="236"/>
      <c r="M60" s="236"/>
      <c r="N60" s="236"/>
      <c r="O60" s="236"/>
      <c r="P60" s="236"/>
      <c r="Q60" s="236"/>
      <c r="R60" s="236"/>
      <c r="S60" s="236"/>
      <c r="T60" s="236"/>
      <c r="U60" s="236"/>
      <c r="V60" s="236"/>
      <c r="W60" s="236"/>
      <c r="X60" s="236"/>
      <c r="Y60" s="236"/>
      <c r="Z60" s="236"/>
      <c r="AA60" s="236"/>
      <c r="AB60" s="236"/>
      <c r="AC60" s="236"/>
      <c r="AD60" s="209" t="s">
        <v>562</v>
      </c>
      <c r="AE60" s="210"/>
      <c r="AF60" s="210"/>
      <c r="AG60" s="212" t="s">
        <v>602</v>
      </c>
      <c r="AH60" s="213"/>
      <c r="AI60" s="213"/>
      <c r="AJ60" s="213"/>
      <c r="AK60" s="213"/>
      <c r="AL60" s="213"/>
      <c r="AM60" s="213"/>
      <c r="AN60" s="213"/>
      <c r="AO60" s="213"/>
      <c r="AP60" s="213"/>
      <c r="AQ60" s="213"/>
      <c r="AR60" s="213"/>
      <c r="AS60" s="213"/>
      <c r="AT60" s="213"/>
      <c r="AU60" s="213"/>
      <c r="AV60" s="213"/>
      <c r="AW60" s="213"/>
      <c r="AX60" s="214"/>
    </row>
    <row r="61" spans="1:51" ht="99" customHeight="1" x14ac:dyDescent="0.15">
      <c r="A61" s="202"/>
      <c r="B61" s="203"/>
      <c r="C61" s="179" t="s">
        <v>129</v>
      </c>
      <c r="D61" s="180"/>
      <c r="E61" s="180"/>
      <c r="F61" s="180"/>
      <c r="G61" s="180"/>
      <c r="H61" s="180"/>
      <c r="I61" s="180"/>
      <c r="J61" s="180"/>
      <c r="K61" s="180"/>
      <c r="L61" s="180"/>
      <c r="M61" s="180"/>
      <c r="N61" s="180"/>
      <c r="O61" s="180"/>
      <c r="P61" s="180"/>
      <c r="Q61" s="180"/>
      <c r="R61" s="180"/>
      <c r="S61" s="180"/>
      <c r="T61" s="180"/>
      <c r="U61" s="180"/>
      <c r="V61" s="180"/>
      <c r="W61" s="180"/>
      <c r="X61" s="180"/>
      <c r="Y61" s="180"/>
      <c r="Z61" s="180"/>
      <c r="AA61" s="180"/>
      <c r="AB61" s="180"/>
      <c r="AC61" s="180"/>
      <c r="AD61" s="181" t="s">
        <v>562</v>
      </c>
      <c r="AE61" s="182"/>
      <c r="AF61" s="182"/>
      <c r="AG61" s="220" t="s">
        <v>603</v>
      </c>
      <c r="AH61" s="221"/>
      <c r="AI61" s="221"/>
      <c r="AJ61" s="221"/>
      <c r="AK61" s="221"/>
      <c r="AL61" s="221"/>
      <c r="AM61" s="221"/>
      <c r="AN61" s="221"/>
      <c r="AO61" s="221"/>
      <c r="AP61" s="221"/>
      <c r="AQ61" s="221"/>
      <c r="AR61" s="221"/>
      <c r="AS61" s="221"/>
      <c r="AT61" s="221"/>
      <c r="AU61" s="221"/>
      <c r="AV61" s="221"/>
      <c r="AW61" s="221"/>
      <c r="AX61" s="222"/>
    </row>
    <row r="62" spans="1:51" ht="26.25" customHeight="1" x14ac:dyDescent="0.15">
      <c r="A62" s="202"/>
      <c r="B62" s="203"/>
      <c r="C62" s="179" t="s">
        <v>34</v>
      </c>
      <c r="D62" s="180"/>
      <c r="E62" s="180"/>
      <c r="F62" s="180"/>
      <c r="G62" s="180"/>
      <c r="H62" s="180"/>
      <c r="I62" s="180"/>
      <c r="J62" s="180"/>
      <c r="K62" s="180"/>
      <c r="L62" s="180"/>
      <c r="M62" s="180"/>
      <c r="N62" s="180"/>
      <c r="O62" s="180"/>
      <c r="P62" s="180"/>
      <c r="Q62" s="180"/>
      <c r="R62" s="180"/>
      <c r="S62" s="180"/>
      <c r="T62" s="180"/>
      <c r="U62" s="180"/>
      <c r="V62" s="180"/>
      <c r="W62" s="180"/>
      <c r="X62" s="180"/>
      <c r="Y62" s="180"/>
      <c r="Z62" s="180"/>
      <c r="AA62" s="180"/>
      <c r="AB62" s="180"/>
      <c r="AC62" s="180"/>
      <c r="AD62" s="181" t="s">
        <v>604</v>
      </c>
      <c r="AE62" s="182"/>
      <c r="AF62" s="182"/>
      <c r="AG62" s="220" t="s">
        <v>605</v>
      </c>
      <c r="AH62" s="221"/>
      <c r="AI62" s="221"/>
      <c r="AJ62" s="221"/>
      <c r="AK62" s="221"/>
      <c r="AL62" s="221"/>
      <c r="AM62" s="221"/>
      <c r="AN62" s="221"/>
      <c r="AO62" s="221"/>
      <c r="AP62" s="221"/>
      <c r="AQ62" s="221"/>
      <c r="AR62" s="221"/>
      <c r="AS62" s="221"/>
      <c r="AT62" s="221"/>
      <c r="AU62" s="221"/>
      <c r="AV62" s="221"/>
      <c r="AW62" s="221"/>
      <c r="AX62" s="222"/>
    </row>
    <row r="63" spans="1:51" ht="48" customHeight="1" x14ac:dyDescent="0.15">
      <c r="A63" s="202"/>
      <c r="B63" s="203"/>
      <c r="C63" s="179" t="s">
        <v>39</v>
      </c>
      <c r="D63" s="180"/>
      <c r="E63" s="180"/>
      <c r="F63" s="180"/>
      <c r="G63" s="180"/>
      <c r="H63" s="180"/>
      <c r="I63" s="180"/>
      <c r="J63" s="180"/>
      <c r="K63" s="180"/>
      <c r="L63" s="180"/>
      <c r="M63" s="180"/>
      <c r="N63" s="180"/>
      <c r="O63" s="180"/>
      <c r="P63" s="180"/>
      <c r="Q63" s="180"/>
      <c r="R63" s="180"/>
      <c r="S63" s="180"/>
      <c r="T63" s="180"/>
      <c r="U63" s="180"/>
      <c r="V63" s="180"/>
      <c r="W63" s="180"/>
      <c r="X63" s="180"/>
      <c r="Y63" s="180"/>
      <c r="Z63" s="180"/>
      <c r="AA63" s="180"/>
      <c r="AB63" s="180"/>
      <c r="AC63" s="223"/>
      <c r="AD63" s="181" t="s">
        <v>562</v>
      </c>
      <c r="AE63" s="182"/>
      <c r="AF63" s="182"/>
      <c r="AG63" s="220" t="s">
        <v>606</v>
      </c>
      <c r="AH63" s="221"/>
      <c r="AI63" s="221"/>
      <c r="AJ63" s="221"/>
      <c r="AK63" s="221"/>
      <c r="AL63" s="221"/>
      <c r="AM63" s="221"/>
      <c r="AN63" s="221"/>
      <c r="AO63" s="221"/>
      <c r="AP63" s="221"/>
      <c r="AQ63" s="221"/>
      <c r="AR63" s="221"/>
      <c r="AS63" s="221"/>
      <c r="AT63" s="221"/>
      <c r="AU63" s="221"/>
      <c r="AV63" s="221"/>
      <c r="AW63" s="221"/>
      <c r="AX63" s="222"/>
    </row>
    <row r="64" spans="1:51" ht="26.25" customHeight="1" x14ac:dyDescent="0.15">
      <c r="A64" s="202"/>
      <c r="B64" s="203"/>
      <c r="C64" s="179" t="s">
        <v>203</v>
      </c>
      <c r="D64" s="180"/>
      <c r="E64" s="180"/>
      <c r="F64" s="180"/>
      <c r="G64" s="180"/>
      <c r="H64" s="180"/>
      <c r="I64" s="180"/>
      <c r="J64" s="180"/>
      <c r="K64" s="180"/>
      <c r="L64" s="180"/>
      <c r="M64" s="180"/>
      <c r="N64" s="180"/>
      <c r="O64" s="180"/>
      <c r="P64" s="180"/>
      <c r="Q64" s="180"/>
      <c r="R64" s="180"/>
      <c r="S64" s="180"/>
      <c r="T64" s="180"/>
      <c r="U64" s="180"/>
      <c r="V64" s="180"/>
      <c r="W64" s="180"/>
      <c r="X64" s="180"/>
      <c r="Y64" s="180"/>
      <c r="Z64" s="180"/>
      <c r="AA64" s="180"/>
      <c r="AB64" s="180"/>
      <c r="AC64" s="223"/>
      <c r="AD64" s="224" t="s">
        <v>604</v>
      </c>
      <c r="AE64" s="225"/>
      <c r="AF64" s="225"/>
      <c r="AG64" s="226" t="s">
        <v>564</v>
      </c>
      <c r="AH64" s="227"/>
      <c r="AI64" s="227"/>
      <c r="AJ64" s="227"/>
      <c r="AK64" s="227"/>
      <c r="AL64" s="227"/>
      <c r="AM64" s="227"/>
      <c r="AN64" s="227"/>
      <c r="AO64" s="227"/>
      <c r="AP64" s="227"/>
      <c r="AQ64" s="227"/>
      <c r="AR64" s="227"/>
      <c r="AS64" s="227"/>
      <c r="AT64" s="227"/>
      <c r="AU64" s="227"/>
      <c r="AV64" s="227"/>
      <c r="AW64" s="227"/>
      <c r="AX64" s="228"/>
    </row>
    <row r="65" spans="1:52" ht="93" customHeight="1" x14ac:dyDescent="0.15">
      <c r="A65" s="202"/>
      <c r="B65" s="203"/>
      <c r="C65" s="276" t="s">
        <v>204</v>
      </c>
      <c r="D65" s="277"/>
      <c r="E65" s="277"/>
      <c r="F65" s="277"/>
      <c r="G65" s="277"/>
      <c r="H65" s="277"/>
      <c r="I65" s="277"/>
      <c r="J65" s="277"/>
      <c r="K65" s="277"/>
      <c r="L65" s="277"/>
      <c r="M65" s="277"/>
      <c r="N65" s="277"/>
      <c r="O65" s="277"/>
      <c r="P65" s="277"/>
      <c r="Q65" s="277"/>
      <c r="R65" s="277"/>
      <c r="S65" s="277"/>
      <c r="T65" s="277"/>
      <c r="U65" s="277"/>
      <c r="V65" s="277"/>
      <c r="W65" s="277"/>
      <c r="X65" s="277"/>
      <c r="Y65" s="277"/>
      <c r="Z65" s="277"/>
      <c r="AA65" s="277"/>
      <c r="AB65" s="277"/>
      <c r="AC65" s="278"/>
      <c r="AD65" s="181" t="s">
        <v>562</v>
      </c>
      <c r="AE65" s="182"/>
      <c r="AF65" s="229"/>
      <c r="AG65" s="220" t="s">
        <v>607</v>
      </c>
      <c r="AH65" s="221"/>
      <c r="AI65" s="221"/>
      <c r="AJ65" s="221"/>
      <c r="AK65" s="221"/>
      <c r="AL65" s="221"/>
      <c r="AM65" s="221"/>
      <c r="AN65" s="221"/>
      <c r="AO65" s="221"/>
      <c r="AP65" s="221"/>
      <c r="AQ65" s="221"/>
      <c r="AR65" s="221"/>
      <c r="AS65" s="221"/>
      <c r="AT65" s="221"/>
      <c r="AU65" s="221"/>
      <c r="AV65" s="221"/>
      <c r="AW65" s="221"/>
      <c r="AX65" s="222"/>
    </row>
    <row r="66" spans="1:52" ht="57.75" customHeight="1" x14ac:dyDescent="0.15">
      <c r="A66" s="204"/>
      <c r="B66" s="205"/>
      <c r="C66" s="279" t="s">
        <v>196</v>
      </c>
      <c r="D66" s="280"/>
      <c r="E66" s="280"/>
      <c r="F66" s="280"/>
      <c r="G66" s="280"/>
      <c r="H66" s="280"/>
      <c r="I66" s="280"/>
      <c r="J66" s="280"/>
      <c r="K66" s="280"/>
      <c r="L66" s="280"/>
      <c r="M66" s="280"/>
      <c r="N66" s="280"/>
      <c r="O66" s="280"/>
      <c r="P66" s="280"/>
      <c r="Q66" s="280"/>
      <c r="R66" s="280"/>
      <c r="S66" s="280"/>
      <c r="T66" s="280"/>
      <c r="U66" s="280"/>
      <c r="V66" s="280"/>
      <c r="W66" s="280"/>
      <c r="X66" s="280"/>
      <c r="Y66" s="280"/>
      <c r="Z66" s="280"/>
      <c r="AA66" s="280"/>
      <c r="AB66" s="280"/>
      <c r="AC66" s="281"/>
      <c r="AD66" s="282" t="s">
        <v>562</v>
      </c>
      <c r="AE66" s="283"/>
      <c r="AF66" s="284"/>
      <c r="AG66" s="285" t="s">
        <v>608</v>
      </c>
      <c r="AH66" s="286"/>
      <c r="AI66" s="286"/>
      <c r="AJ66" s="286"/>
      <c r="AK66" s="286"/>
      <c r="AL66" s="286"/>
      <c r="AM66" s="286"/>
      <c r="AN66" s="286"/>
      <c r="AO66" s="286"/>
      <c r="AP66" s="286"/>
      <c r="AQ66" s="286"/>
      <c r="AR66" s="286"/>
      <c r="AS66" s="286"/>
      <c r="AT66" s="286"/>
      <c r="AU66" s="286"/>
      <c r="AV66" s="286"/>
      <c r="AW66" s="286"/>
      <c r="AX66" s="287"/>
    </row>
    <row r="67" spans="1:52" ht="27" customHeight="1" x14ac:dyDescent="0.15">
      <c r="A67" s="200" t="s">
        <v>36</v>
      </c>
      <c r="B67" s="201"/>
      <c r="C67" s="206" t="s">
        <v>197</v>
      </c>
      <c r="D67" s="207"/>
      <c r="E67" s="207"/>
      <c r="F67" s="207"/>
      <c r="G67" s="207"/>
      <c r="H67" s="207"/>
      <c r="I67" s="207"/>
      <c r="J67" s="207"/>
      <c r="K67" s="207"/>
      <c r="L67" s="207"/>
      <c r="M67" s="207"/>
      <c r="N67" s="207"/>
      <c r="O67" s="207"/>
      <c r="P67" s="207"/>
      <c r="Q67" s="207"/>
      <c r="R67" s="207"/>
      <c r="S67" s="207"/>
      <c r="T67" s="207"/>
      <c r="U67" s="207"/>
      <c r="V67" s="207"/>
      <c r="W67" s="207"/>
      <c r="X67" s="207"/>
      <c r="Y67" s="207"/>
      <c r="Z67" s="207"/>
      <c r="AA67" s="207"/>
      <c r="AB67" s="207"/>
      <c r="AC67" s="208"/>
      <c r="AD67" s="209" t="s">
        <v>562</v>
      </c>
      <c r="AE67" s="210"/>
      <c r="AF67" s="211"/>
      <c r="AG67" s="212" t="s">
        <v>609</v>
      </c>
      <c r="AH67" s="213"/>
      <c r="AI67" s="213"/>
      <c r="AJ67" s="213"/>
      <c r="AK67" s="213"/>
      <c r="AL67" s="213"/>
      <c r="AM67" s="213"/>
      <c r="AN67" s="213"/>
      <c r="AO67" s="213"/>
      <c r="AP67" s="213"/>
      <c r="AQ67" s="213"/>
      <c r="AR67" s="213"/>
      <c r="AS67" s="213"/>
      <c r="AT67" s="213"/>
      <c r="AU67" s="213"/>
      <c r="AV67" s="213"/>
      <c r="AW67" s="213"/>
      <c r="AX67" s="214"/>
    </row>
    <row r="68" spans="1:52" ht="35.25" customHeight="1" x14ac:dyDescent="0.15">
      <c r="A68" s="202"/>
      <c r="B68" s="203"/>
      <c r="C68" s="215" t="s">
        <v>41</v>
      </c>
      <c r="D68" s="216"/>
      <c r="E68" s="216"/>
      <c r="F68" s="216"/>
      <c r="G68" s="216"/>
      <c r="H68" s="216"/>
      <c r="I68" s="216"/>
      <c r="J68" s="216"/>
      <c r="K68" s="216"/>
      <c r="L68" s="216"/>
      <c r="M68" s="216"/>
      <c r="N68" s="216"/>
      <c r="O68" s="216"/>
      <c r="P68" s="216"/>
      <c r="Q68" s="216"/>
      <c r="R68" s="216"/>
      <c r="S68" s="216"/>
      <c r="T68" s="216"/>
      <c r="U68" s="216"/>
      <c r="V68" s="216"/>
      <c r="W68" s="216"/>
      <c r="X68" s="216"/>
      <c r="Y68" s="216"/>
      <c r="Z68" s="216"/>
      <c r="AA68" s="216"/>
      <c r="AB68" s="216"/>
      <c r="AC68" s="217"/>
      <c r="AD68" s="218" t="s">
        <v>604</v>
      </c>
      <c r="AE68" s="219"/>
      <c r="AF68" s="219"/>
      <c r="AG68" s="220" t="s">
        <v>605</v>
      </c>
      <c r="AH68" s="221"/>
      <c r="AI68" s="221"/>
      <c r="AJ68" s="221"/>
      <c r="AK68" s="221"/>
      <c r="AL68" s="221"/>
      <c r="AM68" s="221"/>
      <c r="AN68" s="221"/>
      <c r="AO68" s="221"/>
      <c r="AP68" s="221"/>
      <c r="AQ68" s="221"/>
      <c r="AR68" s="221"/>
      <c r="AS68" s="221"/>
      <c r="AT68" s="221"/>
      <c r="AU68" s="221"/>
      <c r="AV68" s="221"/>
      <c r="AW68" s="221"/>
      <c r="AX68" s="222"/>
    </row>
    <row r="69" spans="1:52" ht="87.75" customHeight="1" x14ac:dyDescent="0.15">
      <c r="A69" s="202"/>
      <c r="B69" s="203"/>
      <c r="C69" s="179" t="s">
        <v>163</v>
      </c>
      <c r="D69" s="180"/>
      <c r="E69" s="180"/>
      <c r="F69" s="180"/>
      <c r="G69" s="180"/>
      <c r="H69" s="180"/>
      <c r="I69" s="180"/>
      <c r="J69" s="180"/>
      <c r="K69" s="180"/>
      <c r="L69" s="180"/>
      <c r="M69" s="180"/>
      <c r="N69" s="180"/>
      <c r="O69" s="180"/>
      <c r="P69" s="180"/>
      <c r="Q69" s="180"/>
      <c r="R69" s="180"/>
      <c r="S69" s="180"/>
      <c r="T69" s="180"/>
      <c r="U69" s="180"/>
      <c r="V69" s="180"/>
      <c r="W69" s="180"/>
      <c r="X69" s="180"/>
      <c r="Y69" s="180"/>
      <c r="Z69" s="180"/>
      <c r="AA69" s="180"/>
      <c r="AB69" s="180"/>
      <c r="AC69" s="180"/>
      <c r="AD69" s="181" t="s">
        <v>610</v>
      </c>
      <c r="AE69" s="182"/>
      <c r="AF69" s="182"/>
      <c r="AG69" s="220" t="s">
        <v>611</v>
      </c>
      <c r="AH69" s="221"/>
      <c r="AI69" s="221"/>
      <c r="AJ69" s="221"/>
      <c r="AK69" s="221"/>
      <c r="AL69" s="221"/>
      <c r="AM69" s="221"/>
      <c r="AN69" s="221"/>
      <c r="AO69" s="221"/>
      <c r="AP69" s="221"/>
      <c r="AQ69" s="221"/>
      <c r="AR69" s="221"/>
      <c r="AS69" s="221"/>
      <c r="AT69" s="221"/>
      <c r="AU69" s="221"/>
      <c r="AV69" s="221"/>
      <c r="AW69" s="221"/>
      <c r="AX69" s="222"/>
    </row>
    <row r="70" spans="1:52" ht="35.25" customHeight="1" x14ac:dyDescent="0.15">
      <c r="A70" s="204"/>
      <c r="B70" s="205"/>
      <c r="C70" s="179" t="s">
        <v>40</v>
      </c>
      <c r="D70" s="180"/>
      <c r="E70" s="180"/>
      <c r="F70" s="180"/>
      <c r="G70" s="180"/>
      <c r="H70" s="180"/>
      <c r="I70" s="180"/>
      <c r="J70" s="180"/>
      <c r="K70" s="180"/>
      <c r="L70" s="180"/>
      <c r="M70" s="180"/>
      <c r="N70" s="180"/>
      <c r="O70" s="180"/>
      <c r="P70" s="180"/>
      <c r="Q70" s="180"/>
      <c r="R70" s="180"/>
      <c r="S70" s="180"/>
      <c r="T70" s="180"/>
      <c r="U70" s="180"/>
      <c r="V70" s="180"/>
      <c r="W70" s="180"/>
      <c r="X70" s="180"/>
      <c r="Y70" s="180"/>
      <c r="Z70" s="180"/>
      <c r="AA70" s="180"/>
      <c r="AB70" s="180"/>
      <c r="AC70" s="180"/>
      <c r="AD70" s="181" t="s">
        <v>562</v>
      </c>
      <c r="AE70" s="182"/>
      <c r="AF70" s="182"/>
      <c r="AG70" s="183" t="s">
        <v>612</v>
      </c>
      <c r="AH70" s="184"/>
      <c r="AI70" s="184"/>
      <c r="AJ70" s="184"/>
      <c r="AK70" s="184"/>
      <c r="AL70" s="184"/>
      <c r="AM70" s="184"/>
      <c r="AN70" s="184"/>
      <c r="AO70" s="184"/>
      <c r="AP70" s="184"/>
      <c r="AQ70" s="184"/>
      <c r="AR70" s="184"/>
      <c r="AS70" s="184"/>
      <c r="AT70" s="184"/>
      <c r="AU70" s="184"/>
      <c r="AV70" s="184"/>
      <c r="AW70" s="184"/>
      <c r="AX70" s="185"/>
    </row>
    <row r="71" spans="1:52" ht="41.25" customHeight="1" thickBot="1" x14ac:dyDescent="0.2">
      <c r="A71" s="186" t="s">
        <v>50</v>
      </c>
      <c r="B71" s="187"/>
      <c r="C71" s="188" t="s">
        <v>130</v>
      </c>
      <c r="D71" s="189"/>
      <c r="E71" s="189"/>
      <c r="F71" s="189"/>
      <c r="G71" s="189"/>
      <c r="H71" s="189"/>
      <c r="I71" s="189"/>
      <c r="J71" s="189"/>
      <c r="K71" s="189"/>
      <c r="L71" s="189"/>
      <c r="M71" s="189"/>
      <c r="N71" s="189"/>
      <c r="O71" s="189"/>
      <c r="P71" s="189"/>
      <c r="Q71" s="189"/>
      <c r="R71" s="189"/>
      <c r="S71" s="189"/>
      <c r="T71" s="189"/>
      <c r="U71" s="189"/>
      <c r="V71" s="189"/>
      <c r="W71" s="189"/>
      <c r="X71" s="189"/>
      <c r="Y71" s="189"/>
      <c r="Z71" s="189"/>
      <c r="AA71" s="189"/>
      <c r="AB71" s="189"/>
      <c r="AC71" s="190"/>
      <c r="AD71" s="191" t="s">
        <v>604</v>
      </c>
      <c r="AE71" s="192"/>
      <c r="AF71" s="193"/>
      <c r="AG71" s="194" t="s">
        <v>564</v>
      </c>
      <c r="AH71" s="195"/>
      <c r="AI71" s="195"/>
      <c r="AJ71" s="195"/>
      <c r="AK71" s="195"/>
      <c r="AL71" s="195"/>
      <c r="AM71" s="195"/>
      <c r="AN71" s="195"/>
      <c r="AO71" s="195"/>
      <c r="AP71" s="195"/>
      <c r="AQ71" s="195"/>
      <c r="AR71" s="195"/>
      <c r="AS71" s="195"/>
      <c r="AT71" s="195"/>
      <c r="AU71" s="195"/>
      <c r="AV71" s="195"/>
      <c r="AW71" s="195"/>
      <c r="AX71" s="196"/>
    </row>
    <row r="72" spans="1:52" ht="24.75" customHeight="1" x14ac:dyDescent="0.15">
      <c r="A72" s="167" t="s">
        <v>31</v>
      </c>
      <c r="B72" s="168"/>
      <c r="C72" s="168"/>
      <c r="D72" s="168"/>
      <c r="E72" s="168"/>
      <c r="F72" s="168"/>
      <c r="G72" s="168"/>
      <c r="H72" s="168"/>
      <c r="I72" s="168"/>
      <c r="J72" s="168"/>
      <c r="K72" s="168"/>
      <c r="L72" s="168"/>
      <c r="M72" s="168"/>
      <c r="N72" s="168"/>
      <c r="O72" s="168"/>
      <c r="P72" s="168"/>
      <c r="Q72" s="168"/>
      <c r="R72" s="168"/>
      <c r="S72" s="168"/>
      <c r="T72" s="168"/>
      <c r="U72" s="168"/>
      <c r="V72" s="168"/>
      <c r="W72" s="168"/>
      <c r="X72" s="168"/>
      <c r="Y72" s="168"/>
      <c r="Z72" s="168"/>
      <c r="AA72" s="168"/>
      <c r="AB72" s="168"/>
      <c r="AC72" s="168"/>
      <c r="AD72" s="168"/>
      <c r="AE72" s="168"/>
      <c r="AF72" s="168"/>
      <c r="AG72" s="168"/>
      <c r="AH72" s="168"/>
      <c r="AI72" s="168"/>
      <c r="AJ72" s="168"/>
      <c r="AK72" s="168"/>
      <c r="AL72" s="168"/>
      <c r="AM72" s="168"/>
      <c r="AN72" s="168"/>
      <c r="AO72" s="168"/>
      <c r="AP72" s="168"/>
      <c r="AQ72" s="168"/>
      <c r="AR72" s="168"/>
      <c r="AS72" s="168"/>
      <c r="AT72" s="168"/>
      <c r="AU72" s="168"/>
      <c r="AV72" s="168"/>
      <c r="AW72" s="168"/>
      <c r="AX72" s="169"/>
    </row>
    <row r="73" spans="1:52" ht="67.5" customHeight="1" thickBot="1" x14ac:dyDescent="0.2">
      <c r="A73" s="170" t="s">
        <v>564</v>
      </c>
      <c r="B73" s="171"/>
      <c r="C73" s="171"/>
      <c r="D73" s="171"/>
      <c r="E73" s="171"/>
      <c r="F73" s="171"/>
      <c r="G73" s="171"/>
      <c r="H73" s="171"/>
      <c r="I73" s="171"/>
      <c r="J73" s="171"/>
      <c r="K73" s="171"/>
      <c r="L73" s="171"/>
      <c r="M73" s="171"/>
      <c r="N73" s="171"/>
      <c r="O73" s="171"/>
      <c r="P73" s="171"/>
      <c r="Q73" s="171"/>
      <c r="R73" s="171"/>
      <c r="S73" s="171"/>
      <c r="T73" s="171"/>
      <c r="U73" s="171"/>
      <c r="V73" s="171"/>
      <c r="W73" s="171"/>
      <c r="X73" s="171"/>
      <c r="Y73" s="171"/>
      <c r="Z73" s="171"/>
      <c r="AA73" s="171"/>
      <c r="AB73" s="171"/>
      <c r="AC73" s="171"/>
      <c r="AD73" s="171"/>
      <c r="AE73" s="171"/>
      <c r="AF73" s="171"/>
      <c r="AG73" s="171"/>
      <c r="AH73" s="171"/>
      <c r="AI73" s="171"/>
      <c r="AJ73" s="171"/>
      <c r="AK73" s="171"/>
      <c r="AL73" s="171"/>
      <c r="AM73" s="171"/>
      <c r="AN73" s="171"/>
      <c r="AO73" s="171"/>
      <c r="AP73" s="171"/>
      <c r="AQ73" s="171"/>
      <c r="AR73" s="171"/>
      <c r="AS73" s="171"/>
      <c r="AT73" s="171"/>
      <c r="AU73" s="171"/>
      <c r="AV73" s="171"/>
      <c r="AW73" s="171"/>
      <c r="AX73" s="172"/>
    </row>
    <row r="74" spans="1:52" ht="24.75" customHeight="1" x14ac:dyDescent="0.15">
      <c r="A74" s="173" t="s">
        <v>206</v>
      </c>
      <c r="B74" s="174"/>
      <c r="C74" s="174"/>
      <c r="D74" s="174"/>
      <c r="E74" s="174"/>
      <c r="F74" s="174"/>
      <c r="G74" s="174"/>
      <c r="H74" s="174"/>
      <c r="I74" s="174"/>
      <c r="J74" s="174"/>
      <c r="K74" s="174"/>
      <c r="L74" s="174"/>
      <c r="M74" s="174"/>
      <c r="N74" s="174"/>
      <c r="O74" s="174"/>
      <c r="P74" s="174"/>
      <c r="Q74" s="174"/>
      <c r="R74" s="174"/>
      <c r="S74" s="174"/>
      <c r="T74" s="174"/>
      <c r="U74" s="174"/>
      <c r="V74" s="174"/>
      <c r="W74" s="174"/>
      <c r="X74" s="174"/>
      <c r="Y74" s="174"/>
      <c r="Z74" s="174"/>
      <c r="AA74" s="174"/>
      <c r="AB74" s="174"/>
      <c r="AC74" s="174"/>
      <c r="AD74" s="174"/>
      <c r="AE74" s="174"/>
      <c r="AF74" s="174"/>
      <c r="AG74" s="174"/>
      <c r="AH74" s="174"/>
      <c r="AI74" s="174"/>
      <c r="AJ74" s="174"/>
      <c r="AK74" s="174"/>
      <c r="AL74" s="174"/>
      <c r="AM74" s="174"/>
      <c r="AN74" s="174"/>
      <c r="AO74" s="174"/>
      <c r="AP74" s="174"/>
      <c r="AQ74" s="174"/>
      <c r="AR74" s="174"/>
      <c r="AS74" s="174"/>
      <c r="AT74" s="174"/>
      <c r="AU74" s="174"/>
      <c r="AV74" s="174"/>
      <c r="AW74" s="174"/>
      <c r="AX74" s="175"/>
      <c r="AZ74" s="10"/>
    </row>
    <row r="75" spans="1:52" ht="24.75" customHeight="1" x14ac:dyDescent="0.15">
      <c r="A75" s="176" t="s">
        <v>240</v>
      </c>
      <c r="B75" s="177"/>
      <c r="C75" s="177"/>
      <c r="D75" s="178"/>
      <c r="E75" s="163" t="s">
        <v>645</v>
      </c>
      <c r="F75" s="164"/>
      <c r="G75" s="164"/>
      <c r="H75" s="164"/>
      <c r="I75" s="164"/>
      <c r="J75" s="164"/>
      <c r="K75" s="164"/>
      <c r="L75" s="164"/>
      <c r="M75" s="164"/>
      <c r="N75" s="164"/>
      <c r="O75" s="164"/>
      <c r="P75" s="165"/>
      <c r="Q75" s="163"/>
      <c r="R75" s="164"/>
      <c r="S75" s="164"/>
      <c r="T75" s="164"/>
      <c r="U75" s="164"/>
      <c r="V75" s="164"/>
      <c r="W75" s="164"/>
      <c r="X75" s="164"/>
      <c r="Y75" s="164"/>
      <c r="Z75" s="164"/>
      <c r="AA75" s="164"/>
      <c r="AB75" s="165"/>
      <c r="AC75" s="163"/>
      <c r="AD75" s="164"/>
      <c r="AE75" s="164"/>
      <c r="AF75" s="164"/>
      <c r="AG75" s="164"/>
      <c r="AH75" s="164"/>
      <c r="AI75" s="164"/>
      <c r="AJ75" s="164"/>
      <c r="AK75" s="164"/>
      <c r="AL75" s="164"/>
      <c r="AM75" s="164"/>
      <c r="AN75" s="165"/>
      <c r="AO75" s="163"/>
      <c r="AP75" s="164"/>
      <c r="AQ75" s="164"/>
      <c r="AR75" s="164"/>
      <c r="AS75" s="164"/>
      <c r="AT75" s="164"/>
      <c r="AU75" s="164"/>
      <c r="AV75" s="164"/>
      <c r="AW75" s="164"/>
      <c r="AX75" s="166"/>
      <c r="AY75" s="66"/>
    </row>
    <row r="76" spans="1:52" ht="24.75" customHeight="1" x14ac:dyDescent="0.15">
      <c r="A76" s="97" t="s">
        <v>239</v>
      </c>
      <c r="B76" s="97"/>
      <c r="C76" s="97"/>
      <c r="D76" s="97"/>
      <c r="E76" s="163" t="s">
        <v>645</v>
      </c>
      <c r="F76" s="164"/>
      <c r="G76" s="164"/>
      <c r="H76" s="164"/>
      <c r="I76" s="164"/>
      <c r="J76" s="164"/>
      <c r="K76" s="164"/>
      <c r="L76" s="164"/>
      <c r="M76" s="164"/>
      <c r="N76" s="164"/>
      <c r="O76" s="164"/>
      <c r="P76" s="165"/>
      <c r="Q76" s="163"/>
      <c r="R76" s="164"/>
      <c r="S76" s="164"/>
      <c r="T76" s="164"/>
      <c r="U76" s="164"/>
      <c r="V76" s="164"/>
      <c r="W76" s="164"/>
      <c r="X76" s="164"/>
      <c r="Y76" s="164"/>
      <c r="Z76" s="164"/>
      <c r="AA76" s="164"/>
      <c r="AB76" s="165"/>
      <c r="AC76" s="163"/>
      <c r="AD76" s="164"/>
      <c r="AE76" s="164"/>
      <c r="AF76" s="164"/>
      <c r="AG76" s="164"/>
      <c r="AH76" s="164"/>
      <c r="AI76" s="164"/>
      <c r="AJ76" s="164"/>
      <c r="AK76" s="164"/>
      <c r="AL76" s="164"/>
      <c r="AM76" s="164"/>
      <c r="AN76" s="165"/>
      <c r="AO76" s="163"/>
      <c r="AP76" s="164"/>
      <c r="AQ76" s="164"/>
      <c r="AR76" s="164"/>
      <c r="AS76" s="164"/>
      <c r="AT76" s="164"/>
      <c r="AU76" s="164"/>
      <c r="AV76" s="164"/>
      <c r="AW76" s="164"/>
      <c r="AX76" s="166"/>
    </row>
    <row r="77" spans="1:52" ht="24.75" customHeight="1" x14ac:dyDescent="0.15">
      <c r="A77" s="97" t="s">
        <v>238</v>
      </c>
      <c r="B77" s="97"/>
      <c r="C77" s="97"/>
      <c r="D77" s="97"/>
      <c r="E77" s="163" t="s">
        <v>645</v>
      </c>
      <c r="F77" s="164"/>
      <c r="G77" s="164"/>
      <c r="H77" s="164"/>
      <c r="I77" s="164"/>
      <c r="J77" s="164"/>
      <c r="K77" s="164"/>
      <c r="L77" s="164"/>
      <c r="M77" s="164"/>
      <c r="N77" s="164"/>
      <c r="O77" s="164"/>
      <c r="P77" s="165"/>
      <c r="Q77" s="163"/>
      <c r="R77" s="164"/>
      <c r="S77" s="164"/>
      <c r="T77" s="164"/>
      <c r="U77" s="164"/>
      <c r="V77" s="164"/>
      <c r="W77" s="164"/>
      <c r="X77" s="164"/>
      <c r="Y77" s="164"/>
      <c r="Z77" s="164"/>
      <c r="AA77" s="164"/>
      <c r="AB77" s="165"/>
      <c r="AC77" s="163"/>
      <c r="AD77" s="164"/>
      <c r="AE77" s="164"/>
      <c r="AF77" s="164"/>
      <c r="AG77" s="164"/>
      <c r="AH77" s="164"/>
      <c r="AI77" s="164"/>
      <c r="AJ77" s="164"/>
      <c r="AK77" s="164"/>
      <c r="AL77" s="164"/>
      <c r="AM77" s="164"/>
      <c r="AN77" s="165"/>
      <c r="AO77" s="163"/>
      <c r="AP77" s="164"/>
      <c r="AQ77" s="164"/>
      <c r="AR77" s="164"/>
      <c r="AS77" s="164"/>
      <c r="AT77" s="164"/>
      <c r="AU77" s="164"/>
      <c r="AV77" s="164"/>
      <c r="AW77" s="164"/>
      <c r="AX77" s="166"/>
    </row>
    <row r="78" spans="1:52" ht="24.75" customHeight="1" x14ac:dyDescent="0.15">
      <c r="A78" s="97" t="s">
        <v>237</v>
      </c>
      <c r="B78" s="97"/>
      <c r="C78" s="97"/>
      <c r="D78" s="97"/>
      <c r="E78" s="163" t="s">
        <v>645</v>
      </c>
      <c r="F78" s="164"/>
      <c r="G78" s="164"/>
      <c r="H78" s="164"/>
      <c r="I78" s="164"/>
      <c r="J78" s="164"/>
      <c r="K78" s="164"/>
      <c r="L78" s="164"/>
      <c r="M78" s="164"/>
      <c r="N78" s="164"/>
      <c r="O78" s="164"/>
      <c r="P78" s="165"/>
      <c r="Q78" s="163"/>
      <c r="R78" s="164"/>
      <c r="S78" s="164"/>
      <c r="T78" s="164"/>
      <c r="U78" s="164"/>
      <c r="V78" s="164"/>
      <c r="W78" s="164"/>
      <c r="X78" s="164"/>
      <c r="Y78" s="164"/>
      <c r="Z78" s="164"/>
      <c r="AA78" s="164"/>
      <c r="AB78" s="165"/>
      <c r="AC78" s="163"/>
      <c r="AD78" s="164"/>
      <c r="AE78" s="164"/>
      <c r="AF78" s="164"/>
      <c r="AG78" s="164"/>
      <c r="AH78" s="164"/>
      <c r="AI78" s="164"/>
      <c r="AJ78" s="164"/>
      <c r="AK78" s="164"/>
      <c r="AL78" s="164"/>
      <c r="AM78" s="164"/>
      <c r="AN78" s="165"/>
      <c r="AO78" s="163"/>
      <c r="AP78" s="164"/>
      <c r="AQ78" s="164"/>
      <c r="AR78" s="164"/>
      <c r="AS78" s="164"/>
      <c r="AT78" s="164"/>
      <c r="AU78" s="164"/>
      <c r="AV78" s="164"/>
      <c r="AW78" s="164"/>
      <c r="AX78" s="166"/>
    </row>
    <row r="79" spans="1:52" ht="24.75" customHeight="1" x14ac:dyDescent="0.15">
      <c r="A79" s="97" t="s">
        <v>236</v>
      </c>
      <c r="B79" s="97"/>
      <c r="C79" s="97"/>
      <c r="D79" s="97"/>
      <c r="E79" s="163" t="s">
        <v>645</v>
      </c>
      <c r="F79" s="164"/>
      <c r="G79" s="164"/>
      <c r="H79" s="164"/>
      <c r="I79" s="164"/>
      <c r="J79" s="164"/>
      <c r="K79" s="164"/>
      <c r="L79" s="164"/>
      <c r="M79" s="164"/>
      <c r="N79" s="164"/>
      <c r="O79" s="164"/>
      <c r="P79" s="165"/>
      <c r="Q79" s="163"/>
      <c r="R79" s="164"/>
      <c r="S79" s="164"/>
      <c r="T79" s="164"/>
      <c r="U79" s="164"/>
      <c r="V79" s="164"/>
      <c r="W79" s="164"/>
      <c r="X79" s="164"/>
      <c r="Y79" s="164"/>
      <c r="Z79" s="164"/>
      <c r="AA79" s="164"/>
      <c r="AB79" s="165"/>
      <c r="AC79" s="163"/>
      <c r="AD79" s="164"/>
      <c r="AE79" s="164"/>
      <c r="AF79" s="164"/>
      <c r="AG79" s="164"/>
      <c r="AH79" s="164"/>
      <c r="AI79" s="164"/>
      <c r="AJ79" s="164"/>
      <c r="AK79" s="164"/>
      <c r="AL79" s="164"/>
      <c r="AM79" s="164"/>
      <c r="AN79" s="165"/>
      <c r="AO79" s="163"/>
      <c r="AP79" s="164"/>
      <c r="AQ79" s="164"/>
      <c r="AR79" s="164"/>
      <c r="AS79" s="164"/>
      <c r="AT79" s="164"/>
      <c r="AU79" s="164"/>
      <c r="AV79" s="164"/>
      <c r="AW79" s="164"/>
      <c r="AX79" s="166"/>
    </row>
    <row r="80" spans="1:52" ht="24.75" customHeight="1" x14ac:dyDescent="0.15">
      <c r="A80" s="97" t="s">
        <v>235</v>
      </c>
      <c r="B80" s="97"/>
      <c r="C80" s="97"/>
      <c r="D80" s="97"/>
      <c r="E80" s="163" t="s">
        <v>645</v>
      </c>
      <c r="F80" s="164"/>
      <c r="G80" s="164"/>
      <c r="H80" s="164"/>
      <c r="I80" s="164"/>
      <c r="J80" s="164"/>
      <c r="K80" s="164"/>
      <c r="L80" s="164"/>
      <c r="M80" s="164"/>
      <c r="N80" s="164"/>
      <c r="O80" s="164"/>
      <c r="P80" s="165"/>
      <c r="Q80" s="163"/>
      <c r="R80" s="164"/>
      <c r="S80" s="164"/>
      <c r="T80" s="164"/>
      <c r="U80" s="164"/>
      <c r="V80" s="164"/>
      <c r="W80" s="164"/>
      <c r="X80" s="164"/>
      <c r="Y80" s="164"/>
      <c r="Z80" s="164"/>
      <c r="AA80" s="164"/>
      <c r="AB80" s="165"/>
      <c r="AC80" s="163"/>
      <c r="AD80" s="164"/>
      <c r="AE80" s="164"/>
      <c r="AF80" s="164"/>
      <c r="AG80" s="164"/>
      <c r="AH80" s="164"/>
      <c r="AI80" s="164"/>
      <c r="AJ80" s="164"/>
      <c r="AK80" s="164"/>
      <c r="AL80" s="164"/>
      <c r="AM80" s="164"/>
      <c r="AN80" s="165"/>
      <c r="AO80" s="163"/>
      <c r="AP80" s="164"/>
      <c r="AQ80" s="164"/>
      <c r="AR80" s="164"/>
      <c r="AS80" s="164"/>
      <c r="AT80" s="164"/>
      <c r="AU80" s="164"/>
      <c r="AV80" s="164"/>
      <c r="AW80" s="164"/>
      <c r="AX80" s="166"/>
    </row>
    <row r="81" spans="1:50" ht="24.75" customHeight="1" x14ac:dyDescent="0.15">
      <c r="A81" s="97" t="s">
        <v>234</v>
      </c>
      <c r="B81" s="97"/>
      <c r="C81" s="97"/>
      <c r="D81" s="97"/>
      <c r="E81" s="163" t="s">
        <v>645</v>
      </c>
      <c r="F81" s="164"/>
      <c r="G81" s="164"/>
      <c r="H81" s="164"/>
      <c r="I81" s="164"/>
      <c r="J81" s="164"/>
      <c r="K81" s="164"/>
      <c r="L81" s="164"/>
      <c r="M81" s="164"/>
      <c r="N81" s="164"/>
      <c r="O81" s="164"/>
      <c r="P81" s="165"/>
      <c r="Q81" s="163"/>
      <c r="R81" s="164"/>
      <c r="S81" s="164"/>
      <c r="T81" s="164"/>
      <c r="U81" s="164"/>
      <c r="V81" s="164"/>
      <c r="W81" s="164"/>
      <c r="X81" s="164"/>
      <c r="Y81" s="164"/>
      <c r="Z81" s="164"/>
      <c r="AA81" s="164"/>
      <c r="AB81" s="165"/>
      <c r="AC81" s="163"/>
      <c r="AD81" s="164"/>
      <c r="AE81" s="164"/>
      <c r="AF81" s="164"/>
      <c r="AG81" s="164"/>
      <c r="AH81" s="164"/>
      <c r="AI81" s="164"/>
      <c r="AJ81" s="164"/>
      <c r="AK81" s="164"/>
      <c r="AL81" s="164"/>
      <c r="AM81" s="164"/>
      <c r="AN81" s="165"/>
      <c r="AO81" s="163"/>
      <c r="AP81" s="164"/>
      <c r="AQ81" s="164"/>
      <c r="AR81" s="164"/>
      <c r="AS81" s="164"/>
      <c r="AT81" s="164"/>
      <c r="AU81" s="164"/>
      <c r="AV81" s="164"/>
      <c r="AW81" s="164"/>
      <c r="AX81" s="166"/>
    </row>
    <row r="82" spans="1:50" ht="24.75" customHeight="1" x14ac:dyDescent="0.15">
      <c r="A82" s="97" t="s">
        <v>233</v>
      </c>
      <c r="B82" s="97"/>
      <c r="C82" s="97"/>
      <c r="D82" s="97"/>
      <c r="E82" s="163" t="s">
        <v>645</v>
      </c>
      <c r="F82" s="164"/>
      <c r="G82" s="164"/>
      <c r="H82" s="164"/>
      <c r="I82" s="164"/>
      <c r="J82" s="164"/>
      <c r="K82" s="164"/>
      <c r="L82" s="164"/>
      <c r="M82" s="164"/>
      <c r="N82" s="164"/>
      <c r="O82" s="164"/>
      <c r="P82" s="165"/>
      <c r="Q82" s="163"/>
      <c r="R82" s="164"/>
      <c r="S82" s="164"/>
      <c r="T82" s="164"/>
      <c r="U82" s="164"/>
      <c r="V82" s="164"/>
      <c r="W82" s="164"/>
      <c r="X82" s="164"/>
      <c r="Y82" s="164"/>
      <c r="Z82" s="164"/>
      <c r="AA82" s="164"/>
      <c r="AB82" s="165"/>
      <c r="AC82" s="163"/>
      <c r="AD82" s="164"/>
      <c r="AE82" s="164"/>
      <c r="AF82" s="164"/>
      <c r="AG82" s="164"/>
      <c r="AH82" s="164"/>
      <c r="AI82" s="164"/>
      <c r="AJ82" s="164"/>
      <c r="AK82" s="164"/>
      <c r="AL82" s="164"/>
      <c r="AM82" s="164"/>
      <c r="AN82" s="165"/>
      <c r="AO82" s="163"/>
      <c r="AP82" s="164"/>
      <c r="AQ82" s="164"/>
      <c r="AR82" s="164"/>
      <c r="AS82" s="164"/>
      <c r="AT82" s="164"/>
      <c r="AU82" s="164"/>
      <c r="AV82" s="164"/>
      <c r="AW82" s="164"/>
      <c r="AX82" s="166"/>
    </row>
    <row r="83" spans="1:50" ht="24.75" customHeight="1" x14ac:dyDescent="0.15">
      <c r="A83" s="97" t="s">
        <v>379</v>
      </c>
      <c r="B83" s="97"/>
      <c r="C83" s="97"/>
      <c r="D83" s="97"/>
      <c r="E83" s="162"/>
      <c r="F83" s="143"/>
      <c r="G83" s="143"/>
      <c r="H83" s="69" t="str">
        <f>IF(E83="","","-")</f>
        <v/>
      </c>
      <c r="I83" s="143"/>
      <c r="J83" s="143"/>
      <c r="K83" s="69" t="str">
        <f>IF(I83="","","-")</f>
        <v/>
      </c>
      <c r="L83" s="145"/>
      <c r="M83" s="145"/>
      <c r="N83" s="69" t="str">
        <f>IF(O83="","","-")</f>
        <v/>
      </c>
      <c r="O83" s="160"/>
      <c r="P83" s="161"/>
      <c r="Q83" s="162"/>
      <c r="R83" s="143"/>
      <c r="S83" s="143"/>
      <c r="T83" s="69" t="str">
        <f>IF(Q83="","","-")</f>
        <v/>
      </c>
      <c r="U83" s="143"/>
      <c r="V83" s="143"/>
      <c r="W83" s="69" t="str">
        <f>IF(U83="","","-")</f>
        <v/>
      </c>
      <c r="X83" s="145"/>
      <c r="Y83" s="145"/>
      <c r="Z83" s="69" t="str">
        <f>IF(AA83="","","-")</f>
        <v/>
      </c>
      <c r="AA83" s="160"/>
      <c r="AB83" s="161"/>
      <c r="AC83" s="162"/>
      <c r="AD83" s="143"/>
      <c r="AE83" s="143"/>
      <c r="AF83" s="69" t="str">
        <f>IF(AC83="","","-")</f>
        <v/>
      </c>
      <c r="AG83" s="143"/>
      <c r="AH83" s="143"/>
      <c r="AI83" s="69" t="str">
        <f>IF(AG83="","","-")</f>
        <v/>
      </c>
      <c r="AJ83" s="145"/>
      <c r="AK83" s="145"/>
      <c r="AL83" s="69" t="str">
        <f>IF(AM83="","","-")</f>
        <v/>
      </c>
      <c r="AM83" s="160"/>
      <c r="AN83" s="161"/>
      <c r="AO83" s="162"/>
      <c r="AP83" s="143"/>
      <c r="AQ83" s="69" t="str">
        <f>IF(AO83="","","-")</f>
        <v/>
      </c>
      <c r="AR83" s="143"/>
      <c r="AS83" s="143"/>
      <c r="AT83" s="69" t="str">
        <f>IF(AR83="","","-")</f>
        <v/>
      </c>
      <c r="AU83" s="145"/>
      <c r="AV83" s="145"/>
      <c r="AW83" s="69" t="str">
        <f>IF(AX83="","","-")</f>
        <v/>
      </c>
      <c r="AX83" s="71"/>
    </row>
    <row r="84" spans="1:50" ht="24.75" customHeight="1" x14ac:dyDescent="0.15">
      <c r="A84" s="97" t="s">
        <v>546</v>
      </c>
      <c r="B84" s="97"/>
      <c r="C84" s="97"/>
      <c r="D84" s="97"/>
      <c r="E84" s="162" t="s">
        <v>613</v>
      </c>
      <c r="F84" s="143"/>
      <c r="G84" s="143"/>
      <c r="H84" s="69"/>
      <c r="I84" s="143" t="s">
        <v>251</v>
      </c>
      <c r="J84" s="143"/>
      <c r="K84" s="69"/>
      <c r="L84" s="145">
        <v>2</v>
      </c>
      <c r="M84" s="145"/>
      <c r="N84" s="69" t="str">
        <f>IF(O84="","","-")</f>
        <v/>
      </c>
      <c r="O84" s="160"/>
      <c r="P84" s="161"/>
      <c r="Q84" s="162"/>
      <c r="R84" s="143"/>
      <c r="S84" s="143"/>
      <c r="T84" s="69" t="str">
        <f>IF(Q84="","","-")</f>
        <v/>
      </c>
      <c r="U84" s="143"/>
      <c r="V84" s="143"/>
      <c r="W84" s="69" t="str">
        <f>IF(U84="","","-")</f>
        <v/>
      </c>
      <c r="X84" s="145"/>
      <c r="Y84" s="145"/>
      <c r="Z84" s="69" t="str">
        <f>IF(AA84="","","-")</f>
        <v/>
      </c>
      <c r="AA84" s="160"/>
      <c r="AB84" s="161"/>
      <c r="AC84" s="162"/>
      <c r="AD84" s="143"/>
      <c r="AE84" s="143"/>
      <c r="AF84" s="69" t="str">
        <f>IF(AC84="","","-")</f>
        <v/>
      </c>
      <c r="AG84" s="143"/>
      <c r="AH84" s="143"/>
      <c r="AI84" s="69" t="str">
        <f>IF(AG84="","","-")</f>
        <v/>
      </c>
      <c r="AJ84" s="145"/>
      <c r="AK84" s="145"/>
      <c r="AL84" s="69" t="str">
        <f>IF(AM84="","","-")</f>
        <v/>
      </c>
      <c r="AM84" s="160"/>
      <c r="AN84" s="161"/>
      <c r="AO84" s="162"/>
      <c r="AP84" s="143"/>
      <c r="AQ84" s="69" t="str">
        <f>IF(AO84="","","-")</f>
        <v/>
      </c>
      <c r="AR84" s="143"/>
      <c r="AS84" s="143"/>
      <c r="AT84" s="69" t="str">
        <f>IF(AR84="","","-")</f>
        <v/>
      </c>
      <c r="AU84" s="145"/>
      <c r="AV84" s="145"/>
      <c r="AW84" s="69" t="str">
        <f>IF(AX84="","","-")</f>
        <v/>
      </c>
      <c r="AX84" s="71"/>
    </row>
    <row r="85" spans="1:50" ht="24.75" customHeight="1" x14ac:dyDescent="0.15">
      <c r="A85" s="97" t="s">
        <v>347</v>
      </c>
      <c r="B85" s="97"/>
      <c r="C85" s="97"/>
      <c r="D85" s="97"/>
      <c r="E85" s="158">
        <v>2021</v>
      </c>
      <c r="F85" s="144"/>
      <c r="G85" s="143" t="s">
        <v>614</v>
      </c>
      <c r="H85" s="143"/>
      <c r="I85" s="143"/>
      <c r="J85" s="144">
        <v>20</v>
      </c>
      <c r="K85" s="144"/>
      <c r="L85" s="145">
        <v>28</v>
      </c>
      <c r="M85" s="145"/>
      <c r="N85" s="145"/>
      <c r="O85" s="144"/>
      <c r="P85" s="144"/>
      <c r="Q85" s="158"/>
      <c r="R85" s="144"/>
      <c r="S85" s="143"/>
      <c r="T85" s="143"/>
      <c r="U85" s="143"/>
      <c r="V85" s="144"/>
      <c r="W85" s="144"/>
      <c r="X85" s="145"/>
      <c r="Y85" s="145"/>
      <c r="Z85" s="145"/>
      <c r="AA85" s="144"/>
      <c r="AB85" s="159"/>
      <c r="AC85" s="158"/>
      <c r="AD85" s="144"/>
      <c r="AE85" s="143"/>
      <c r="AF85" s="143"/>
      <c r="AG85" s="143"/>
      <c r="AH85" s="144"/>
      <c r="AI85" s="144"/>
      <c r="AJ85" s="145"/>
      <c r="AK85" s="145"/>
      <c r="AL85" s="145"/>
      <c r="AM85" s="144"/>
      <c r="AN85" s="159"/>
      <c r="AO85" s="158"/>
      <c r="AP85" s="144"/>
      <c r="AQ85" s="143"/>
      <c r="AR85" s="143"/>
      <c r="AS85" s="143"/>
      <c r="AT85" s="144"/>
      <c r="AU85" s="144"/>
      <c r="AV85" s="145"/>
      <c r="AW85" s="145"/>
      <c r="AX85" s="71"/>
    </row>
    <row r="86" spans="1:50" ht="28.35" customHeight="1" x14ac:dyDescent="0.15">
      <c r="A86" s="146" t="s">
        <v>227</v>
      </c>
      <c r="B86" s="147"/>
      <c r="C86" s="147"/>
      <c r="D86" s="147"/>
      <c r="E86" s="147"/>
      <c r="F86" s="148"/>
      <c r="G86" s="56" t="s">
        <v>547</v>
      </c>
      <c r="H86" s="34"/>
      <c r="I86" s="34"/>
      <c r="J86" s="34"/>
      <c r="K86" s="34"/>
      <c r="L86" s="34"/>
      <c r="M86" s="34"/>
      <c r="N86" s="34"/>
      <c r="O86" s="34"/>
      <c r="P86" s="34"/>
      <c r="Q86" s="34"/>
      <c r="R86" s="34"/>
      <c r="S86" s="34"/>
      <c r="T86" s="34"/>
      <c r="U86" s="34"/>
      <c r="V86" s="34"/>
      <c r="W86" s="34"/>
      <c r="X86" s="34"/>
      <c r="Y86" s="34"/>
      <c r="Z86" s="34"/>
      <c r="AA86" s="34"/>
      <c r="AB86" s="34"/>
      <c r="AC86" s="34"/>
      <c r="AD86" s="34"/>
      <c r="AE86" s="34"/>
      <c r="AF86" s="34"/>
      <c r="AG86" s="34"/>
      <c r="AH86" s="34"/>
      <c r="AI86" s="34"/>
      <c r="AJ86" s="34"/>
      <c r="AK86" s="34"/>
      <c r="AL86" s="34"/>
      <c r="AM86" s="34"/>
      <c r="AN86" s="34"/>
      <c r="AO86" s="34"/>
      <c r="AP86" s="34"/>
      <c r="AQ86" s="34"/>
      <c r="AR86" s="34"/>
      <c r="AS86" s="34"/>
      <c r="AT86" s="34"/>
      <c r="AU86" s="34"/>
      <c r="AV86" s="34"/>
      <c r="AW86" s="34"/>
      <c r="AX86" s="35"/>
    </row>
    <row r="87" spans="1:50" ht="28.35" customHeight="1" x14ac:dyDescent="0.15">
      <c r="A87" s="146"/>
      <c r="B87" s="147"/>
      <c r="C87" s="147"/>
      <c r="D87" s="147"/>
      <c r="E87" s="147"/>
      <c r="F87" s="148"/>
      <c r="G87" s="33"/>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5"/>
    </row>
    <row r="88" spans="1:50" ht="28.35" customHeight="1" x14ac:dyDescent="0.15">
      <c r="A88" s="146"/>
      <c r="B88" s="147"/>
      <c r="C88" s="147"/>
      <c r="D88" s="147"/>
      <c r="E88" s="147"/>
      <c r="F88" s="148"/>
      <c r="G88" s="33"/>
      <c r="H88" s="34"/>
      <c r="I88" s="34"/>
      <c r="J88" s="34"/>
      <c r="K88" s="34"/>
      <c r="L88" s="34"/>
      <c r="M88" s="34"/>
      <c r="N88" s="34"/>
      <c r="O88" s="34"/>
      <c r="P88" s="34"/>
      <c r="Q88" s="34"/>
      <c r="R88" s="34"/>
      <c r="S88" s="34"/>
      <c r="T88" s="34"/>
      <c r="U88" s="34"/>
      <c r="V88" s="34"/>
      <c r="W88" s="34"/>
      <c r="X88" s="34"/>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5"/>
    </row>
    <row r="89" spans="1:50" ht="28.35" customHeight="1" x14ac:dyDescent="0.15">
      <c r="A89" s="146"/>
      <c r="B89" s="147"/>
      <c r="C89" s="147"/>
      <c r="D89" s="147"/>
      <c r="E89" s="147"/>
      <c r="F89" s="148"/>
      <c r="G89" s="33"/>
      <c r="H89" s="34"/>
      <c r="I89" s="34"/>
      <c r="J89" s="34"/>
      <c r="K89" s="34"/>
      <c r="L89" s="34"/>
      <c r="M89" s="34"/>
      <c r="N89" s="34"/>
      <c r="O89" s="34"/>
      <c r="P89" s="34"/>
      <c r="Q89" s="34"/>
      <c r="R89" s="34"/>
      <c r="S89" s="34"/>
      <c r="T89" s="34"/>
      <c r="U89" s="34"/>
      <c r="V89" s="34"/>
      <c r="W89" s="34"/>
      <c r="X89" s="34"/>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5"/>
    </row>
    <row r="90" spans="1:50" ht="27.75" customHeight="1" x14ac:dyDescent="0.15">
      <c r="A90" s="146"/>
      <c r="B90" s="147"/>
      <c r="C90" s="147"/>
      <c r="D90" s="147"/>
      <c r="E90" s="147"/>
      <c r="F90" s="148"/>
      <c r="G90" s="33"/>
      <c r="H90" s="34"/>
      <c r="I90" s="34"/>
      <c r="J90" s="34"/>
      <c r="K90" s="34"/>
      <c r="L90" s="34"/>
      <c r="M90" s="34"/>
      <c r="N90" s="34"/>
      <c r="O90" s="34"/>
      <c r="P90" s="34"/>
      <c r="Q90" s="34"/>
      <c r="R90" s="34"/>
      <c r="S90" s="34"/>
      <c r="T90" s="34"/>
      <c r="U90" s="34"/>
      <c r="V90" s="34"/>
      <c r="W90" s="34"/>
      <c r="X90" s="34"/>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5"/>
    </row>
    <row r="91" spans="1:50" ht="28.35" customHeight="1" x14ac:dyDescent="0.15">
      <c r="A91" s="146"/>
      <c r="B91" s="147"/>
      <c r="C91" s="147"/>
      <c r="D91" s="147"/>
      <c r="E91" s="147"/>
      <c r="F91" s="148"/>
      <c r="G91" s="33"/>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5"/>
    </row>
    <row r="92" spans="1:50" ht="28.35" customHeight="1" x14ac:dyDescent="0.15">
      <c r="A92" s="146"/>
      <c r="B92" s="147"/>
      <c r="C92" s="147"/>
      <c r="D92" s="147"/>
      <c r="E92" s="147"/>
      <c r="F92" s="148"/>
      <c r="G92" s="33"/>
      <c r="H92" s="34"/>
      <c r="I92" s="34"/>
      <c r="J92" s="34"/>
      <c r="K92" s="34"/>
      <c r="L92" s="34"/>
      <c r="M92" s="34"/>
      <c r="N92" s="34"/>
      <c r="O92" s="34"/>
      <c r="P92" s="34"/>
      <c r="Q92" s="34"/>
      <c r="R92" s="34"/>
      <c r="S92" s="34"/>
      <c r="T92" s="34"/>
      <c r="U92" s="34"/>
      <c r="V92" s="34"/>
      <c r="W92" s="34"/>
      <c r="X92" s="34"/>
      <c r="Y92" s="34"/>
      <c r="Z92" s="34"/>
      <c r="AA92" s="34"/>
      <c r="AB92" s="34"/>
      <c r="AC92" s="34"/>
      <c r="AD92" s="34"/>
      <c r="AE92" s="34"/>
      <c r="AF92" s="34"/>
      <c r="AG92" s="34"/>
      <c r="AH92" s="34"/>
      <c r="AI92" s="34"/>
      <c r="AJ92" s="34"/>
      <c r="AK92" s="34"/>
      <c r="AL92" s="34"/>
      <c r="AM92" s="34"/>
      <c r="AN92" s="34"/>
      <c r="AO92" s="34"/>
      <c r="AP92" s="34"/>
      <c r="AQ92" s="34"/>
      <c r="AR92" s="34"/>
      <c r="AS92" s="34"/>
      <c r="AT92" s="34"/>
      <c r="AU92" s="34"/>
      <c r="AV92" s="34"/>
      <c r="AW92" s="34"/>
      <c r="AX92" s="35"/>
    </row>
    <row r="93" spans="1:50" ht="27.75" customHeight="1" x14ac:dyDescent="0.15">
      <c r="A93" s="146"/>
      <c r="B93" s="147"/>
      <c r="C93" s="147"/>
      <c r="D93" s="147"/>
      <c r="E93" s="147"/>
      <c r="F93" s="148"/>
      <c r="G93" s="33"/>
      <c r="H93" s="34"/>
      <c r="I93" s="34"/>
      <c r="J93" s="34"/>
      <c r="K93" s="34"/>
      <c r="L93" s="34"/>
      <c r="M93" s="34"/>
      <c r="N93" s="34"/>
      <c r="O93" s="34"/>
      <c r="P93" s="34"/>
      <c r="Q93" s="34"/>
      <c r="R93" s="34"/>
      <c r="S93" s="34"/>
      <c r="T93" s="34"/>
      <c r="U93" s="34"/>
      <c r="V93" s="34"/>
      <c r="W93" s="34"/>
      <c r="X93" s="34"/>
      <c r="Y93" s="34"/>
      <c r="Z93" s="34"/>
      <c r="AA93" s="34"/>
      <c r="AB93" s="34"/>
      <c r="AC93" s="34"/>
      <c r="AD93" s="34"/>
      <c r="AE93" s="34"/>
      <c r="AF93" s="34"/>
      <c r="AG93" s="34"/>
      <c r="AH93" s="34"/>
      <c r="AI93" s="34"/>
      <c r="AJ93" s="34"/>
      <c r="AK93" s="34"/>
      <c r="AL93" s="34"/>
      <c r="AM93" s="34"/>
      <c r="AN93" s="34"/>
      <c r="AO93" s="34"/>
      <c r="AP93" s="34"/>
      <c r="AQ93" s="34"/>
      <c r="AR93" s="34"/>
      <c r="AS93" s="34"/>
      <c r="AT93" s="34"/>
      <c r="AU93" s="34"/>
      <c r="AV93" s="34"/>
      <c r="AW93" s="34"/>
      <c r="AX93" s="35"/>
    </row>
    <row r="94" spans="1:50" ht="28.35" customHeight="1" x14ac:dyDescent="0.15">
      <c r="A94" s="146"/>
      <c r="B94" s="147"/>
      <c r="C94" s="147"/>
      <c r="D94" s="147"/>
      <c r="E94" s="147"/>
      <c r="F94" s="148"/>
      <c r="G94" s="33"/>
      <c r="H94" s="34"/>
      <c r="I94" s="34"/>
      <c r="J94" s="34"/>
      <c r="K94" s="34"/>
      <c r="L94" s="34"/>
      <c r="M94" s="34"/>
      <c r="N94" s="34"/>
      <c r="O94" s="34"/>
      <c r="P94" s="34"/>
      <c r="Q94" s="34"/>
      <c r="R94" s="34"/>
      <c r="S94" s="34"/>
      <c r="T94" s="34"/>
      <c r="U94" s="34"/>
      <c r="V94" s="34"/>
      <c r="W94" s="34"/>
      <c r="X94" s="34"/>
      <c r="Y94" s="34"/>
      <c r="Z94" s="34"/>
      <c r="AA94" s="34"/>
      <c r="AB94" s="34"/>
      <c r="AC94" s="34"/>
      <c r="AD94" s="34"/>
      <c r="AE94" s="34"/>
      <c r="AF94" s="34"/>
      <c r="AG94" s="34"/>
      <c r="AH94" s="34"/>
      <c r="AI94" s="34"/>
      <c r="AJ94" s="34"/>
      <c r="AK94" s="34"/>
      <c r="AL94" s="34"/>
      <c r="AM94" s="34"/>
      <c r="AN94" s="34"/>
      <c r="AO94" s="34"/>
      <c r="AP94" s="34"/>
      <c r="AQ94" s="34"/>
      <c r="AR94" s="34"/>
      <c r="AS94" s="34"/>
      <c r="AT94" s="34"/>
      <c r="AU94" s="34"/>
      <c r="AV94" s="34"/>
      <c r="AW94" s="34"/>
      <c r="AX94" s="35"/>
    </row>
    <row r="95" spans="1:50" ht="28.35" customHeight="1" x14ac:dyDescent="0.15">
      <c r="A95" s="146"/>
      <c r="B95" s="147"/>
      <c r="C95" s="147"/>
      <c r="D95" s="147"/>
      <c r="E95" s="147"/>
      <c r="F95" s="148"/>
      <c r="G95" s="33"/>
      <c r="H95" s="34"/>
      <c r="I95" s="34"/>
      <c r="J95" s="34"/>
      <c r="K95" s="34"/>
      <c r="L95" s="34"/>
      <c r="M95" s="34"/>
      <c r="N95" s="34"/>
      <c r="O95" s="34"/>
      <c r="P95" s="34"/>
      <c r="Q95" s="34"/>
      <c r="R95" s="34"/>
      <c r="S95" s="34"/>
      <c r="T95" s="34"/>
      <c r="U95" s="34"/>
      <c r="V95" s="34"/>
      <c r="W95" s="34"/>
      <c r="X95" s="34"/>
      <c r="Y95" s="34"/>
      <c r="Z95" s="34"/>
      <c r="AA95" s="34"/>
      <c r="AB95" s="34"/>
      <c r="AC95" s="34"/>
      <c r="AD95" s="34"/>
      <c r="AE95" s="34"/>
      <c r="AF95" s="34"/>
      <c r="AG95" s="34"/>
      <c r="AH95" s="34"/>
      <c r="AI95" s="34"/>
      <c r="AJ95" s="34"/>
      <c r="AK95" s="34"/>
      <c r="AL95" s="34"/>
      <c r="AM95" s="34"/>
      <c r="AN95" s="34"/>
      <c r="AO95" s="34"/>
      <c r="AP95" s="34"/>
      <c r="AQ95" s="34"/>
      <c r="AR95" s="34"/>
      <c r="AS95" s="34"/>
      <c r="AT95" s="34"/>
      <c r="AU95" s="34"/>
      <c r="AV95" s="34"/>
      <c r="AW95" s="34"/>
      <c r="AX95" s="35"/>
    </row>
    <row r="96" spans="1:50" ht="28.35" customHeight="1" x14ac:dyDescent="0.15">
      <c r="A96" s="146"/>
      <c r="B96" s="147"/>
      <c r="C96" s="147"/>
      <c r="D96" s="147"/>
      <c r="E96" s="147"/>
      <c r="F96" s="148"/>
      <c r="G96" s="33"/>
      <c r="H96" s="34"/>
      <c r="I96" s="34"/>
      <c r="J96" s="34"/>
      <c r="K96" s="34"/>
      <c r="L96" s="34"/>
      <c r="M96" s="34"/>
      <c r="N96" s="34"/>
      <c r="O96" s="34"/>
      <c r="P96" s="34"/>
      <c r="Q96" s="34"/>
      <c r="R96" s="34"/>
      <c r="S96" s="34"/>
      <c r="T96" s="34"/>
      <c r="U96" s="34"/>
      <c r="V96" s="34"/>
      <c r="W96" s="34"/>
      <c r="X96" s="34"/>
      <c r="Y96" s="34"/>
      <c r="Z96" s="34"/>
      <c r="AA96" s="34"/>
      <c r="AB96" s="34"/>
      <c r="AC96" s="34"/>
      <c r="AD96" s="34"/>
      <c r="AE96" s="34"/>
      <c r="AF96" s="34"/>
      <c r="AG96" s="34"/>
      <c r="AH96" s="34"/>
      <c r="AI96" s="34"/>
      <c r="AJ96" s="34"/>
      <c r="AK96" s="34"/>
      <c r="AL96" s="34"/>
      <c r="AM96" s="34"/>
      <c r="AN96" s="34"/>
      <c r="AO96" s="34"/>
      <c r="AP96" s="34"/>
      <c r="AQ96" s="34"/>
      <c r="AR96" s="34"/>
      <c r="AS96" s="34"/>
      <c r="AT96" s="34"/>
      <c r="AU96" s="34"/>
      <c r="AV96" s="34"/>
      <c r="AW96" s="34"/>
      <c r="AX96" s="35"/>
    </row>
    <row r="97" spans="1:51" ht="24.75" customHeight="1" thickBot="1" x14ac:dyDescent="0.2">
      <c r="A97" s="149"/>
      <c r="B97" s="150"/>
      <c r="C97" s="150"/>
      <c r="D97" s="150"/>
      <c r="E97" s="150"/>
      <c r="F97" s="151"/>
      <c r="G97" s="36"/>
      <c r="H97" s="37"/>
      <c r="I97" s="37"/>
      <c r="J97" s="37"/>
      <c r="K97" s="37"/>
      <c r="L97" s="37"/>
      <c r="M97" s="37"/>
      <c r="N97" s="37"/>
      <c r="O97" s="37"/>
      <c r="P97" s="37"/>
      <c r="Q97" s="37"/>
      <c r="R97" s="37"/>
      <c r="S97" s="37"/>
      <c r="T97" s="37"/>
      <c r="U97" s="37"/>
      <c r="V97" s="37"/>
      <c r="W97" s="37"/>
      <c r="X97" s="37"/>
      <c r="Y97" s="37"/>
      <c r="Z97" s="37"/>
      <c r="AA97" s="37"/>
      <c r="AB97" s="37"/>
      <c r="AC97" s="37"/>
      <c r="AD97" s="37"/>
      <c r="AE97" s="37"/>
      <c r="AF97" s="37"/>
      <c r="AG97" s="37"/>
      <c r="AH97" s="37"/>
      <c r="AI97" s="37"/>
      <c r="AJ97" s="37"/>
      <c r="AK97" s="37"/>
      <c r="AL97" s="37"/>
      <c r="AM97" s="37"/>
      <c r="AN97" s="37"/>
      <c r="AO97" s="37"/>
      <c r="AP97" s="37"/>
      <c r="AQ97" s="37"/>
      <c r="AR97" s="37"/>
      <c r="AS97" s="37"/>
      <c r="AT97" s="37"/>
      <c r="AU97" s="37"/>
      <c r="AV97" s="37"/>
      <c r="AW97" s="37"/>
      <c r="AX97" s="38"/>
    </row>
    <row r="98" spans="1:51" ht="24.75" customHeight="1" x14ac:dyDescent="0.15">
      <c r="A98" s="152" t="s">
        <v>229</v>
      </c>
      <c r="B98" s="153"/>
      <c r="C98" s="153"/>
      <c r="D98" s="153"/>
      <c r="E98" s="153"/>
      <c r="F98" s="154"/>
      <c r="G98" s="127" t="s">
        <v>620</v>
      </c>
      <c r="H98" s="128"/>
      <c r="I98" s="128"/>
      <c r="J98" s="128"/>
      <c r="K98" s="128"/>
      <c r="L98" s="128"/>
      <c r="M98" s="128"/>
      <c r="N98" s="128"/>
      <c r="O98" s="128"/>
      <c r="P98" s="128"/>
      <c r="Q98" s="128"/>
      <c r="R98" s="128"/>
      <c r="S98" s="128"/>
      <c r="T98" s="128"/>
      <c r="U98" s="128"/>
      <c r="V98" s="128"/>
      <c r="W98" s="128"/>
      <c r="X98" s="128"/>
      <c r="Y98" s="128"/>
      <c r="Z98" s="128"/>
      <c r="AA98" s="128"/>
      <c r="AB98" s="129"/>
      <c r="AC98" s="127" t="s">
        <v>621</v>
      </c>
      <c r="AD98" s="128"/>
      <c r="AE98" s="128"/>
      <c r="AF98" s="128"/>
      <c r="AG98" s="128"/>
      <c r="AH98" s="128"/>
      <c r="AI98" s="128"/>
      <c r="AJ98" s="128"/>
      <c r="AK98" s="128"/>
      <c r="AL98" s="128"/>
      <c r="AM98" s="128"/>
      <c r="AN98" s="128"/>
      <c r="AO98" s="128"/>
      <c r="AP98" s="128"/>
      <c r="AQ98" s="128"/>
      <c r="AR98" s="128"/>
      <c r="AS98" s="128"/>
      <c r="AT98" s="128"/>
      <c r="AU98" s="128"/>
      <c r="AV98" s="128"/>
      <c r="AW98" s="128"/>
      <c r="AX98" s="130"/>
    </row>
    <row r="99" spans="1:51" ht="24.75" customHeight="1" x14ac:dyDescent="0.15">
      <c r="A99" s="155"/>
      <c r="B99" s="156"/>
      <c r="C99" s="156"/>
      <c r="D99" s="156"/>
      <c r="E99" s="156"/>
      <c r="F99" s="157"/>
      <c r="G99" s="131" t="s">
        <v>15</v>
      </c>
      <c r="H99" s="132"/>
      <c r="I99" s="132"/>
      <c r="J99" s="132"/>
      <c r="K99" s="132"/>
      <c r="L99" s="133" t="s">
        <v>16</v>
      </c>
      <c r="M99" s="132"/>
      <c r="N99" s="132"/>
      <c r="O99" s="132"/>
      <c r="P99" s="132"/>
      <c r="Q99" s="132"/>
      <c r="R99" s="132"/>
      <c r="S99" s="132"/>
      <c r="T99" s="132"/>
      <c r="U99" s="132"/>
      <c r="V99" s="132"/>
      <c r="W99" s="132"/>
      <c r="X99" s="134"/>
      <c r="Y99" s="135" t="s">
        <v>17</v>
      </c>
      <c r="Z99" s="136"/>
      <c r="AA99" s="136"/>
      <c r="AB99" s="137"/>
      <c r="AC99" s="131" t="s">
        <v>15</v>
      </c>
      <c r="AD99" s="132"/>
      <c r="AE99" s="132"/>
      <c r="AF99" s="132"/>
      <c r="AG99" s="132"/>
      <c r="AH99" s="133" t="s">
        <v>16</v>
      </c>
      <c r="AI99" s="132"/>
      <c r="AJ99" s="132"/>
      <c r="AK99" s="132"/>
      <c r="AL99" s="132"/>
      <c r="AM99" s="132"/>
      <c r="AN99" s="132"/>
      <c r="AO99" s="132"/>
      <c r="AP99" s="132"/>
      <c r="AQ99" s="132"/>
      <c r="AR99" s="132"/>
      <c r="AS99" s="132"/>
      <c r="AT99" s="134"/>
      <c r="AU99" s="135" t="s">
        <v>17</v>
      </c>
      <c r="AV99" s="136"/>
      <c r="AW99" s="136"/>
      <c r="AX99" s="138"/>
    </row>
    <row r="100" spans="1:51" ht="24.75" customHeight="1" x14ac:dyDescent="0.15">
      <c r="A100" s="155"/>
      <c r="B100" s="156"/>
      <c r="C100" s="156"/>
      <c r="D100" s="156"/>
      <c r="E100" s="156"/>
      <c r="F100" s="157"/>
      <c r="G100" s="117" t="s">
        <v>615</v>
      </c>
      <c r="H100" s="139"/>
      <c r="I100" s="139"/>
      <c r="J100" s="139"/>
      <c r="K100" s="140"/>
      <c r="L100" s="120" t="s">
        <v>616</v>
      </c>
      <c r="M100" s="141"/>
      <c r="N100" s="141"/>
      <c r="O100" s="141"/>
      <c r="P100" s="141"/>
      <c r="Q100" s="141"/>
      <c r="R100" s="141"/>
      <c r="S100" s="141"/>
      <c r="T100" s="141"/>
      <c r="U100" s="141"/>
      <c r="V100" s="141"/>
      <c r="W100" s="141"/>
      <c r="X100" s="142"/>
      <c r="Y100" s="123">
        <v>5</v>
      </c>
      <c r="Z100" s="124"/>
      <c r="AA100" s="124"/>
      <c r="AB100" s="125"/>
      <c r="AC100" s="117" t="s">
        <v>617</v>
      </c>
      <c r="AD100" s="139"/>
      <c r="AE100" s="139"/>
      <c r="AF100" s="139"/>
      <c r="AG100" s="140"/>
      <c r="AH100" s="120" t="s">
        <v>618</v>
      </c>
      <c r="AI100" s="141"/>
      <c r="AJ100" s="141"/>
      <c r="AK100" s="141"/>
      <c r="AL100" s="141"/>
      <c r="AM100" s="141"/>
      <c r="AN100" s="141"/>
      <c r="AO100" s="141"/>
      <c r="AP100" s="141"/>
      <c r="AQ100" s="141"/>
      <c r="AR100" s="141"/>
      <c r="AS100" s="141"/>
      <c r="AT100" s="142"/>
      <c r="AU100" s="123">
        <v>10</v>
      </c>
      <c r="AV100" s="124"/>
      <c r="AW100" s="124"/>
      <c r="AX100" s="126"/>
    </row>
    <row r="101" spans="1:51" ht="24.75" customHeight="1" thickBot="1" x14ac:dyDescent="0.2">
      <c r="A101" s="155"/>
      <c r="B101" s="156"/>
      <c r="C101" s="156"/>
      <c r="D101" s="156"/>
      <c r="E101" s="156"/>
      <c r="F101" s="157"/>
      <c r="G101" s="108" t="s">
        <v>18</v>
      </c>
      <c r="H101" s="109"/>
      <c r="I101" s="109"/>
      <c r="J101" s="109"/>
      <c r="K101" s="109"/>
      <c r="L101" s="110"/>
      <c r="M101" s="111"/>
      <c r="N101" s="111"/>
      <c r="O101" s="111"/>
      <c r="P101" s="111"/>
      <c r="Q101" s="111"/>
      <c r="R101" s="111"/>
      <c r="S101" s="111"/>
      <c r="T101" s="111"/>
      <c r="U101" s="111"/>
      <c r="V101" s="111"/>
      <c r="W101" s="111"/>
      <c r="X101" s="112"/>
      <c r="Y101" s="113">
        <f>SUM(Y100:AB100)</f>
        <v>5</v>
      </c>
      <c r="Z101" s="114"/>
      <c r="AA101" s="114"/>
      <c r="AB101" s="115"/>
      <c r="AC101" s="108" t="s">
        <v>18</v>
      </c>
      <c r="AD101" s="109"/>
      <c r="AE101" s="109"/>
      <c r="AF101" s="109"/>
      <c r="AG101" s="109"/>
      <c r="AH101" s="110"/>
      <c r="AI101" s="111"/>
      <c r="AJ101" s="111"/>
      <c r="AK101" s="111"/>
      <c r="AL101" s="111"/>
      <c r="AM101" s="111"/>
      <c r="AN101" s="111"/>
      <c r="AO101" s="111"/>
      <c r="AP101" s="111"/>
      <c r="AQ101" s="111"/>
      <c r="AR101" s="111"/>
      <c r="AS101" s="111"/>
      <c r="AT101" s="112"/>
      <c r="AU101" s="113">
        <f>SUM(AU100:AX100)</f>
        <v>10</v>
      </c>
      <c r="AV101" s="114"/>
      <c r="AW101" s="114"/>
      <c r="AX101" s="116"/>
    </row>
    <row r="102" spans="1:51" ht="24.75" customHeight="1" x14ac:dyDescent="0.15">
      <c r="A102" s="155"/>
      <c r="B102" s="156"/>
      <c r="C102" s="156"/>
      <c r="D102" s="156"/>
      <c r="E102" s="156"/>
      <c r="F102" s="157"/>
      <c r="G102" s="127" t="s">
        <v>622</v>
      </c>
      <c r="H102" s="128"/>
      <c r="I102" s="128"/>
      <c r="J102" s="128"/>
      <c r="K102" s="128"/>
      <c r="L102" s="128"/>
      <c r="M102" s="128"/>
      <c r="N102" s="128"/>
      <c r="O102" s="128"/>
      <c r="P102" s="128"/>
      <c r="Q102" s="128"/>
      <c r="R102" s="128"/>
      <c r="S102" s="128"/>
      <c r="T102" s="128"/>
      <c r="U102" s="128"/>
      <c r="V102" s="128"/>
      <c r="W102" s="128"/>
      <c r="X102" s="128"/>
      <c r="Y102" s="128"/>
      <c r="Z102" s="128"/>
      <c r="AA102" s="128"/>
      <c r="AB102" s="129"/>
      <c r="AC102" s="127" t="s">
        <v>247</v>
      </c>
      <c r="AD102" s="128"/>
      <c r="AE102" s="128"/>
      <c r="AF102" s="128"/>
      <c r="AG102" s="128"/>
      <c r="AH102" s="128"/>
      <c r="AI102" s="128"/>
      <c r="AJ102" s="128"/>
      <c r="AK102" s="128"/>
      <c r="AL102" s="128"/>
      <c r="AM102" s="128"/>
      <c r="AN102" s="128"/>
      <c r="AO102" s="128"/>
      <c r="AP102" s="128"/>
      <c r="AQ102" s="128"/>
      <c r="AR102" s="128"/>
      <c r="AS102" s="128"/>
      <c r="AT102" s="128"/>
      <c r="AU102" s="128"/>
      <c r="AV102" s="128"/>
      <c r="AW102" s="128"/>
      <c r="AX102" s="130"/>
      <c r="AY102">
        <f>COUNTA($G$104,$AC$104)</f>
        <v>2</v>
      </c>
    </row>
    <row r="103" spans="1:51" ht="24.75" customHeight="1" x14ac:dyDescent="0.15">
      <c r="A103" s="155"/>
      <c r="B103" s="156"/>
      <c r="C103" s="156"/>
      <c r="D103" s="156"/>
      <c r="E103" s="156"/>
      <c r="F103" s="157"/>
      <c r="G103" s="131" t="s">
        <v>15</v>
      </c>
      <c r="H103" s="132"/>
      <c r="I103" s="132"/>
      <c r="J103" s="132"/>
      <c r="K103" s="132"/>
      <c r="L103" s="133" t="s">
        <v>16</v>
      </c>
      <c r="M103" s="132"/>
      <c r="N103" s="132"/>
      <c r="O103" s="132"/>
      <c r="P103" s="132"/>
      <c r="Q103" s="132"/>
      <c r="R103" s="132"/>
      <c r="S103" s="132"/>
      <c r="T103" s="132"/>
      <c r="U103" s="132"/>
      <c r="V103" s="132"/>
      <c r="W103" s="132"/>
      <c r="X103" s="134"/>
      <c r="Y103" s="135" t="s">
        <v>17</v>
      </c>
      <c r="Z103" s="136"/>
      <c r="AA103" s="136"/>
      <c r="AB103" s="137"/>
      <c r="AC103" s="131" t="s">
        <v>15</v>
      </c>
      <c r="AD103" s="132"/>
      <c r="AE103" s="132"/>
      <c r="AF103" s="132"/>
      <c r="AG103" s="132"/>
      <c r="AH103" s="133" t="s">
        <v>16</v>
      </c>
      <c r="AI103" s="132"/>
      <c r="AJ103" s="132"/>
      <c r="AK103" s="132"/>
      <c r="AL103" s="132"/>
      <c r="AM103" s="132"/>
      <c r="AN103" s="132"/>
      <c r="AO103" s="132"/>
      <c r="AP103" s="132"/>
      <c r="AQ103" s="132"/>
      <c r="AR103" s="132"/>
      <c r="AS103" s="132"/>
      <c r="AT103" s="134"/>
      <c r="AU103" s="135" t="s">
        <v>17</v>
      </c>
      <c r="AV103" s="136"/>
      <c r="AW103" s="136"/>
      <c r="AX103" s="138"/>
      <c r="AY103">
        <f>$AY$102</f>
        <v>2</v>
      </c>
    </row>
    <row r="104" spans="1:51" ht="52.5" customHeight="1" x14ac:dyDescent="0.15">
      <c r="A104" s="155"/>
      <c r="B104" s="156"/>
      <c r="C104" s="156"/>
      <c r="D104" s="156"/>
      <c r="E104" s="156"/>
      <c r="F104" s="157"/>
      <c r="G104" s="117" t="s">
        <v>617</v>
      </c>
      <c r="H104" s="118"/>
      <c r="I104" s="118"/>
      <c r="J104" s="118"/>
      <c r="K104" s="119"/>
      <c r="L104" s="120" t="s">
        <v>619</v>
      </c>
      <c r="M104" s="121"/>
      <c r="N104" s="121"/>
      <c r="O104" s="121"/>
      <c r="P104" s="121"/>
      <c r="Q104" s="121"/>
      <c r="R104" s="121"/>
      <c r="S104" s="121"/>
      <c r="T104" s="121"/>
      <c r="U104" s="121"/>
      <c r="V104" s="121"/>
      <c r="W104" s="121"/>
      <c r="X104" s="122"/>
      <c r="Y104" s="123">
        <v>33</v>
      </c>
      <c r="Z104" s="124"/>
      <c r="AA104" s="124"/>
      <c r="AB104" s="125"/>
      <c r="AC104" s="117" t="s">
        <v>646</v>
      </c>
      <c r="AD104" s="118"/>
      <c r="AE104" s="118"/>
      <c r="AF104" s="118"/>
      <c r="AG104" s="119"/>
      <c r="AH104" s="120" t="s">
        <v>646</v>
      </c>
      <c r="AI104" s="121"/>
      <c r="AJ104" s="121"/>
      <c r="AK104" s="121"/>
      <c r="AL104" s="121"/>
      <c r="AM104" s="121"/>
      <c r="AN104" s="121"/>
      <c r="AO104" s="121"/>
      <c r="AP104" s="121"/>
      <c r="AQ104" s="121"/>
      <c r="AR104" s="121"/>
      <c r="AS104" s="121"/>
      <c r="AT104" s="122"/>
      <c r="AU104" s="123" t="s">
        <v>646</v>
      </c>
      <c r="AV104" s="124"/>
      <c r="AW104" s="124"/>
      <c r="AX104" s="126"/>
      <c r="AY104">
        <f>$AY$102</f>
        <v>2</v>
      </c>
    </row>
    <row r="105" spans="1:51" ht="24.75" customHeight="1" x14ac:dyDescent="0.15">
      <c r="A105" s="155"/>
      <c r="B105" s="156"/>
      <c r="C105" s="156"/>
      <c r="D105" s="156"/>
      <c r="E105" s="156"/>
      <c r="F105" s="157"/>
      <c r="G105" s="108" t="s">
        <v>18</v>
      </c>
      <c r="H105" s="109"/>
      <c r="I105" s="109"/>
      <c r="J105" s="109"/>
      <c r="K105" s="109"/>
      <c r="L105" s="110"/>
      <c r="M105" s="111"/>
      <c r="N105" s="111"/>
      <c r="O105" s="111"/>
      <c r="P105" s="111"/>
      <c r="Q105" s="111"/>
      <c r="R105" s="111"/>
      <c r="S105" s="111"/>
      <c r="T105" s="111"/>
      <c r="U105" s="111"/>
      <c r="V105" s="111"/>
      <c r="W105" s="111"/>
      <c r="X105" s="112"/>
      <c r="Y105" s="113">
        <f>SUM(Y104:AB104)</f>
        <v>33</v>
      </c>
      <c r="Z105" s="114"/>
      <c r="AA105" s="114"/>
      <c r="AB105" s="115"/>
      <c r="AC105" s="108" t="s">
        <v>18</v>
      </c>
      <c r="AD105" s="109"/>
      <c r="AE105" s="109"/>
      <c r="AF105" s="109"/>
      <c r="AG105" s="109"/>
      <c r="AH105" s="110"/>
      <c r="AI105" s="111"/>
      <c r="AJ105" s="111"/>
      <c r="AK105" s="111"/>
      <c r="AL105" s="111"/>
      <c r="AM105" s="111"/>
      <c r="AN105" s="111"/>
      <c r="AO105" s="111"/>
      <c r="AP105" s="111"/>
      <c r="AQ105" s="111"/>
      <c r="AR105" s="111"/>
      <c r="AS105" s="111"/>
      <c r="AT105" s="112"/>
      <c r="AU105" s="113">
        <f>SUM(AU104:AX104)</f>
        <v>0</v>
      </c>
      <c r="AV105" s="114"/>
      <c r="AW105" s="114"/>
      <c r="AX105" s="116"/>
      <c r="AY105">
        <f>$AY$102</f>
        <v>2</v>
      </c>
    </row>
    <row r="106" spans="1:51" ht="24.75" customHeight="1" x14ac:dyDescent="0.15">
      <c r="A106" s="4"/>
      <c r="B106" s="4"/>
      <c r="C106" s="4"/>
      <c r="D106" s="4"/>
      <c r="E106" s="4"/>
      <c r="F106" s="4"/>
      <c r="G106" s="7"/>
      <c r="H106" s="7"/>
      <c r="I106" s="7"/>
      <c r="J106" s="7"/>
      <c r="K106" s="7"/>
      <c r="L106" s="3"/>
      <c r="M106" s="7"/>
      <c r="N106" s="7"/>
      <c r="O106" s="7"/>
      <c r="P106" s="7"/>
      <c r="Q106" s="7"/>
      <c r="R106" s="7"/>
      <c r="S106" s="7"/>
      <c r="T106" s="7"/>
      <c r="U106" s="7"/>
      <c r="V106" s="7"/>
      <c r="W106" s="7"/>
      <c r="X106" s="7"/>
      <c r="Y106" s="8"/>
      <c r="Z106" s="8"/>
      <c r="AA106" s="8"/>
      <c r="AB106" s="8"/>
      <c r="AC106" s="7"/>
      <c r="AD106" s="7"/>
      <c r="AE106" s="7"/>
      <c r="AF106" s="7"/>
      <c r="AG106" s="7"/>
      <c r="AH106" s="3"/>
      <c r="AI106" s="7"/>
      <c r="AJ106" s="7"/>
      <c r="AK106" s="7"/>
      <c r="AL106" s="7"/>
      <c r="AM106" s="7"/>
      <c r="AN106" s="7"/>
      <c r="AO106" s="7"/>
      <c r="AP106" s="7"/>
      <c r="AQ106" s="7"/>
      <c r="AR106" s="7"/>
      <c r="AS106" s="7"/>
      <c r="AT106" s="7"/>
      <c r="AU106" s="8"/>
      <c r="AV106" s="8"/>
      <c r="AW106" s="8"/>
      <c r="AX106" s="8"/>
    </row>
    <row r="107" spans="1:51" ht="24.75" customHeight="1" x14ac:dyDescent="0.15"/>
    <row r="108" spans="1:51" ht="24.75" customHeight="1" x14ac:dyDescent="0.15">
      <c r="A108" s="9"/>
      <c r="B108" s="1" t="s">
        <v>26</v>
      </c>
      <c r="C108" s="9"/>
      <c r="D108" s="9"/>
      <c r="E108" s="9"/>
      <c r="F108" s="9"/>
      <c r="G108" s="9"/>
      <c r="H108" s="9"/>
      <c r="I108" s="9"/>
      <c r="J108" s="9"/>
      <c r="K108" s="9"/>
      <c r="L108" s="9"/>
      <c r="M108" s="9"/>
      <c r="N108" s="9"/>
      <c r="O108" s="9"/>
      <c r="P108" s="9"/>
      <c r="Q108" s="9"/>
      <c r="R108" s="9"/>
      <c r="S108" s="9"/>
      <c r="T108" s="9"/>
      <c r="U108" s="9"/>
      <c r="V108" s="9"/>
      <c r="W108" s="9"/>
      <c r="X108" s="9"/>
      <c r="Y108" s="9"/>
      <c r="Z108" s="9"/>
      <c r="AA108" s="9"/>
      <c r="AB108" s="9"/>
      <c r="AC108" s="9"/>
      <c r="AD108" s="9"/>
      <c r="AE108" s="9"/>
      <c r="AF108" s="9"/>
      <c r="AG108" s="9"/>
      <c r="AH108" s="9"/>
      <c r="AI108" s="9"/>
      <c r="AJ108" s="9"/>
      <c r="AK108" s="9"/>
      <c r="AL108" s="9"/>
      <c r="AM108" s="9"/>
      <c r="AN108" s="9"/>
      <c r="AO108" s="9"/>
      <c r="AP108" s="9"/>
      <c r="AQ108" s="9"/>
      <c r="AR108" s="9"/>
      <c r="AS108" s="9"/>
      <c r="AT108" s="9"/>
      <c r="AU108" s="9"/>
      <c r="AV108" s="9"/>
      <c r="AW108" s="9"/>
      <c r="AX108" s="9"/>
    </row>
    <row r="109" spans="1:51" ht="24.75" customHeight="1" x14ac:dyDescent="0.15">
      <c r="A109" s="9"/>
      <c r="B109" s="39" t="s">
        <v>210</v>
      </c>
      <c r="C109" s="9"/>
      <c r="D109" s="9"/>
      <c r="E109" s="9"/>
      <c r="F109" s="9"/>
      <c r="G109" s="9"/>
      <c r="H109" s="9"/>
      <c r="I109" s="9"/>
      <c r="J109" s="9"/>
      <c r="K109" s="9"/>
      <c r="L109" s="9"/>
      <c r="M109" s="9"/>
      <c r="N109" s="9"/>
      <c r="O109" s="9"/>
      <c r="P109" s="9"/>
      <c r="Q109" s="9"/>
      <c r="R109" s="9"/>
      <c r="S109" s="9"/>
      <c r="T109" s="9"/>
      <c r="U109" s="9"/>
      <c r="V109" s="9"/>
      <c r="W109" s="9"/>
      <c r="X109" s="9"/>
      <c r="Y109" s="9"/>
      <c r="Z109" s="9"/>
      <c r="AA109" s="9"/>
      <c r="AB109" s="9"/>
      <c r="AC109" s="9"/>
      <c r="AD109" s="9"/>
      <c r="AE109" s="9"/>
      <c r="AF109" s="9"/>
      <c r="AG109" s="9"/>
      <c r="AH109" s="9"/>
      <c r="AI109" s="9"/>
      <c r="AJ109" s="9"/>
      <c r="AK109" s="9"/>
      <c r="AL109" s="9"/>
      <c r="AM109" s="9"/>
      <c r="AN109" s="9"/>
      <c r="AO109" s="9"/>
      <c r="AP109" s="9"/>
      <c r="AQ109" s="9"/>
      <c r="AR109" s="9"/>
      <c r="AS109" s="9"/>
      <c r="AT109" s="9"/>
      <c r="AU109" s="9"/>
      <c r="AV109" s="9"/>
      <c r="AW109" s="9"/>
      <c r="AX109" s="9"/>
    </row>
    <row r="110" spans="1:51" ht="59.25" customHeight="1" x14ac:dyDescent="0.15">
      <c r="A110" s="96"/>
      <c r="B110" s="96"/>
      <c r="C110" s="96" t="s">
        <v>24</v>
      </c>
      <c r="D110" s="96"/>
      <c r="E110" s="96"/>
      <c r="F110" s="96"/>
      <c r="G110" s="96"/>
      <c r="H110" s="96"/>
      <c r="I110" s="96"/>
      <c r="J110" s="89" t="s">
        <v>177</v>
      </c>
      <c r="K110" s="97"/>
      <c r="L110" s="97"/>
      <c r="M110" s="97"/>
      <c r="N110" s="97"/>
      <c r="O110" s="97"/>
      <c r="P110" s="98" t="s">
        <v>25</v>
      </c>
      <c r="Q110" s="98"/>
      <c r="R110" s="98"/>
      <c r="S110" s="98"/>
      <c r="T110" s="98"/>
      <c r="U110" s="98"/>
      <c r="V110" s="98"/>
      <c r="W110" s="98"/>
      <c r="X110" s="98"/>
      <c r="Y110" s="99" t="s">
        <v>176</v>
      </c>
      <c r="Z110" s="100"/>
      <c r="AA110" s="100"/>
      <c r="AB110" s="100"/>
      <c r="AC110" s="89" t="s">
        <v>202</v>
      </c>
      <c r="AD110" s="89"/>
      <c r="AE110" s="89"/>
      <c r="AF110" s="89"/>
      <c r="AG110" s="89"/>
      <c r="AH110" s="99" t="s">
        <v>215</v>
      </c>
      <c r="AI110" s="96"/>
      <c r="AJ110" s="96"/>
      <c r="AK110" s="96"/>
      <c r="AL110" s="96" t="s">
        <v>19</v>
      </c>
      <c r="AM110" s="96"/>
      <c r="AN110" s="96"/>
      <c r="AO110" s="101"/>
      <c r="AP110" s="90" t="s">
        <v>178</v>
      </c>
      <c r="AQ110" s="90"/>
      <c r="AR110" s="90"/>
      <c r="AS110" s="90"/>
      <c r="AT110" s="90"/>
      <c r="AU110" s="90"/>
      <c r="AV110" s="90"/>
      <c r="AW110" s="90"/>
      <c r="AX110" s="90"/>
    </row>
    <row r="111" spans="1:51" ht="30" customHeight="1" x14ac:dyDescent="0.15">
      <c r="A111" s="82">
        <v>1</v>
      </c>
      <c r="B111" s="82">
        <v>1</v>
      </c>
      <c r="C111" s="91" t="s">
        <v>623</v>
      </c>
      <c r="D111" s="91"/>
      <c r="E111" s="91"/>
      <c r="F111" s="91"/>
      <c r="G111" s="91"/>
      <c r="H111" s="91"/>
      <c r="I111" s="91"/>
      <c r="J111" s="83">
        <v>8011005001090</v>
      </c>
      <c r="K111" s="84"/>
      <c r="L111" s="84"/>
      <c r="M111" s="84"/>
      <c r="N111" s="84"/>
      <c r="O111" s="84"/>
      <c r="P111" s="93" t="s">
        <v>624</v>
      </c>
      <c r="Q111" s="85"/>
      <c r="R111" s="85"/>
      <c r="S111" s="85"/>
      <c r="T111" s="85"/>
      <c r="U111" s="85"/>
      <c r="V111" s="85"/>
      <c r="W111" s="85"/>
      <c r="X111" s="85"/>
      <c r="Y111" s="86">
        <v>5</v>
      </c>
      <c r="Z111" s="87"/>
      <c r="AA111" s="87"/>
      <c r="AB111" s="88"/>
      <c r="AC111" s="73" t="s">
        <v>625</v>
      </c>
      <c r="AD111" s="74"/>
      <c r="AE111" s="74"/>
      <c r="AF111" s="74"/>
      <c r="AG111" s="74"/>
      <c r="AH111" s="94">
        <v>64</v>
      </c>
      <c r="AI111" s="95"/>
      <c r="AJ111" s="95"/>
      <c r="AK111" s="95"/>
      <c r="AL111" s="75" t="s">
        <v>247</v>
      </c>
      <c r="AM111" s="76"/>
      <c r="AN111" s="76"/>
      <c r="AO111" s="77"/>
      <c r="AP111" s="78" t="s">
        <v>247</v>
      </c>
      <c r="AQ111" s="78"/>
      <c r="AR111" s="78"/>
      <c r="AS111" s="78"/>
      <c r="AT111" s="78"/>
      <c r="AU111" s="78"/>
      <c r="AV111" s="78"/>
      <c r="AW111" s="78"/>
      <c r="AX111" s="78"/>
    </row>
    <row r="112" spans="1:51" ht="30" customHeight="1" x14ac:dyDescent="0.15">
      <c r="A112" s="82">
        <v>2</v>
      </c>
      <c r="B112" s="82">
        <v>1</v>
      </c>
      <c r="C112" s="92" t="s">
        <v>626</v>
      </c>
      <c r="D112" s="91"/>
      <c r="E112" s="91"/>
      <c r="F112" s="91"/>
      <c r="G112" s="91"/>
      <c r="H112" s="91"/>
      <c r="I112" s="91"/>
      <c r="J112" s="83">
        <v>8330001025815</v>
      </c>
      <c r="K112" s="84"/>
      <c r="L112" s="84"/>
      <c r="M112" s="84"/>
      <c r="N112" s="84"/>
      <c r="O112" s="84"/>
      <c r="P112" s="93" t="s">
        <v>624</v>
      </c>
      <c r="Q112" s="85"/>
      <c r="R112" s="85"/>
      <c r="S112" s="85"/>
      <c r="T112" s="85"/>
      <c r="U112" s="85"/>
      <c r="V112" s="85"/>
      <c r="W112" s="85"/>
      <c r="X112" s="85"/>
      <c r="Y112" s="86">
        <v>4</v>
      </c>
      <c r="Z112" s="87"/>
      <c r="AA112" s="87"/>
      <c r="AB112" s="88"/>
      <c r="AC112" s="73" t="s">
        <v>625</v>
      </c>
      <c r="AD112" s="74"/>
      <c r="AE112" s="74"/>
      <c r="AF112" s="74"/>
      <c r="AG112" s="74"/>
      <c r="AH112" s="94">
        <v>64</v>
      </c>
      <c r="AI112" s="95"/>
      <c r="AJ112" s="95"/>
      <c r="AK112" s="95"/>
      <c r="AL112" s="75" t="s">
        <v>247</v>
      </c>
      <c r="AM112" s="76"/>
      <c r="AN112" s="76"/>
      <c r="AO112" s="77"/>
      <c r="AP112" s="78" t="s">
        <v>247</v>
      </c>
      <c r="AQ112" s="78"/>
      <c r="AR112" s="78"/>
      <c r="AS112" s="78"/>
      <c r="AT112" s="78"/>
      <c r="AU112" s="78"/>
      <c r="AV112" s="78"/>
      <c r="AW112" s="78"/>
      <c r="AX112" s="78"/>
      <c r="AY112">
        <f>COUNTA($C$112)</f>
        <v>1</v>
      </c>
    </row>
    <row r="113" spans="1:51" ht="30" customHeight="1" x14ac:dyDescent="0.15">
      <c r="A113" s="82">
        <v>3</v>
      </c>
      <c r="B113" s="82">
        <v>1</v>
      </c>
      <c r="C113" s="92" t="s">
        <v>627</v>
      </c>
      <c r="D113" s="91"/>
      <c r="E113" s="91"/>
      <c r="F113" s="91"/>
      <c r="G113" s="91"/>
      <c r="H113" s="91"/>
      <c r="I113" s="91"/>
      <c r="J113" s="83">
        <v>7010501033144</v>
      </c>
      <c r="K113" s="84"/>
      <c r="L113" s="84"/>
      <c r="M113" s="84"/>
      <c r="N113" s="84"/>
      <c r="O113" s="84"/>
      <c r="P113" s="93" t="s">
        <v>624</v>
      </c>
      <c r="Q113" s="85"/>
      <c r="R113" s="85"/>
      <c r="S113" s="85"/>
      <c r="T113" s="85"/>
      <c r="U113" s="85"/>
      <c r="V113" s="85"/>
      <c r="W113" s="85"/>
      <c r="X113" s="85"/>
      <c r="Y113" s="86">
        <v>3</v>
      </c>
      <c r="Z113" s="87"/>
      <c r="AA113" s="87"/>
      <c r="AB113" s="88"/>
      <c r="AC113" s="73" t="s">
        <v>625</v>
      </c>
      <c r="AD113" s="74"/>
      <c r="AE113" s="74"/>
      <c r="AF113" s="74"/>
      <c r="AG113" s="74"/>
      <c r="AH113" s="94">
        <v>64</v>
      </c>
      <c r="AI113" s="95"/>
      <c r="AJ113" s="95"/>
      <c r="AK113" s="95"/>
      <c r="AL113" s="75" t="s">
        <v>247</v>
      </c>
      <c r="AM113" s="76"/>
      <c r="AN113" s="76"/>
      <c r="AO113" s="77"/>
      <c r="AP113" s="78" t="s">
        <v>247</v>
      </c>
      <c r="AQ113" s="78"/>
      <c r="AR113" s="78"/>
      <c r="AS113" s="78"/>
      <c r="AT113" s="78"/>
      <c r="AU113" s="78"/>
      <c r="AV113" s="78"/>
      <c r="AW113" s="78"/>
      <c r="AX113" s="78"/>
      <c r="AY113">
        <f>COUNTA($C$113)</f>
        <v>1</v>
      </c>
    </row>
    <row r="114" spans="1:51" ht="30" customHeight="1" x14ac:dyDescent="0.15">
      <c r="A114" s="82">
        <v>4</v>
      </c>
      <c r="B114" s="82">
        <v>1</v>
      </c>
      <c r="C114" s="92" t="s">
        <v>628</v>
      </c>
      <c r="D114" s="91"/>
      <c r="E114" s="91"/>
      <c r="F114" s="91"/>
      <c r="G114" s="91"/>
      <c r="H114" s="91"/>
      <c r="I114" s="91"/>
      <c r="J114" s="83">
        <v>5290001016276</v>
      </c>
      <c r="K114" s="84"/>
      <c r="L114" s="84"/>
      <c r="M114" s="84"/>
      <c r="N114" s="84"/>
      <c r="O114" s="84"/>
      <c r="P114" s="93" t="s">
        <v>624</v>
      </c>
      <c r="Q114" s="85"/>
      <c r="R114" s="85"/>
      <c r="S114" s="85"/>
      <c r="T114" s="85"/>
      <c r="U114" s="85"/>
      <c r="V114" s="85"/>
      <c r="W114" s="85"/>
      <c r="X114" s="85"/>
      <c r="Y114" s="86">
        <v>3</v>
      </c>
      <c r="Z114" s="87"/>
      <c r="AA114" s="87"/>
      <c r="AB114" s="88"/>
      <c r="AC114" s="73" t="s">
        <v>625</v>
      </c>
      <c r="AD114" s="74"/>
      <c r="AE114" s="74"/>
      <c r="AF114" s="74"/>
      <c r="AG114" s="74"/>
      <c r="AH114" s="94">
        <v>64</v>
      </c>
      <c r="AI114" s="95"/>
      <c r="AJ114" s="95"/>
      <c r="AK114" s="95"/>
      <c r="AL114" s="75" t="s">
        <v>247</v>
      </c>
      <c r="AM114" s="76"/>
      <c r="AN114" s="76"/>
      <c r="AO114" s="77"/>
      <c r="AP114" s="78" t="s">
        <v>247</v>
      </c>
      <c r="AQ114" s="78"/>
      <c r="AR114" s="78"/>
      <c r="AS114" s="78"/>
      <c r="AT114" s="78"/>
      <c r="AU114" s="78"/>
      <c r="AV114" s="78"/>
      <c r="AW114" s="78"/>
      <c r="AX114" s="78"/>
      <c r="AY114">
        <f>COUNTA($C$114)</f>
        <v>1</v>
      </c>
    </row>
    <row r="115" spans="1:51" ht="30" customHeight="1" x14ac:dyDescent="0.15">
      <c r="A115" s="82">
        <v>5</v>
      </c>
      <c r="B115" s="82">
        <v>1</v>
      </c>
      <c r="C115" s="92" t="s">
        <v>629</v>
      </c>
      <c r="D115" s="91"/>
      <c r="E115" s="91"/>
      <c r="F115" s="91"/>
      <c r="G115" s="91"/>
      <c r="H115" s="91"/>
      <c r="I115" s="91"/>
      <c r="J115" s="83">
        <v>7210001016769</v>
      </c>
      <c r="K115" s="84"/>
      <c r="L115" s="84"/>
      <c r="M115" s="84"/>
      <c r="N115" s="84"/>
      <c r="O115" s="84"/>
      <c r="P115" s="93" t="s">
        <v>624</v>
      </c>
      <c r="Q115" s="85"/>
      <c r="R115" s="85"/>
      <c r="S115" s="85"/>
      <c r="T115" s="85"/>
      <c r="U115" s="85"/>
      <c r="V115" s="85"/>
      <c r="W115" s="85"/>
      <c r="X115" s="85"/>
      <c r="Y115" s="86">
        <v>2</v>
      </c>
      <c r="Z115" s="87"/>
      <c r="AA115" s="87"/>
      <c r="AB115" s="88"/>
      <c r="AC115" s="73" t="s">
        <v>211</v>
      </c>
      <c r="AD115" s="74"/>
      <c r="AE115" s="74"/>
      <c r="AF115" s="74"/>
      <c r="AG115" s="74"/>
      <c r="AH115" s="94">
        <v>64</v>
      </c>
      <c r="AI115" s="95"/>
      <c r="AJ115" s="95"/>
      <c r="AK115" s="95"/>
      <c r="AL115" s="75" t="s">
        <v>247</v>
      </c>
      <c r="AM115" s="76"/>
      <c r="AN115" s="76"/>
      <c r="AO115" s="77"/>
      <c r="AP115" s="78" t="s">
        <v>247</v>
      </c>
      <c r="AQ115" s="78"/>
      <c r="AR115" s="78"/>
      <c r="AS115" s="78"/>
      <c r="AT115" s="78"/>
      <c r="AU115" s="78"/>
      <c r="AV115" s="78"/>
      <c r="AW115" s="78"/>
      <c r="AX115" s="78"/>
      <c r="AY115">
        <f>COUNTA($C$115)</f>
        <v>1</v>
      </c>
    </row>
    <row r="116" spans="1:51" ht="30" customHeight="1" x14ac:dyDescent="0.15">
      <c r="A116" s="82">
        <v>6</v>
      </c>
      <c r="B116" s="82">
        <v>1</v>
      </c>
      <c r="C116" s="92" t="s">
        <v>630</v>
      </c>
      <c r="D116" s="91"/>
      <c r="E116" s="91"/>
      <c r="F116" s="91"/>
      <c r="G116" s="91"/>
      <c r="H116" s="91"/>
      <c r="I116" s="91"/>
      <c r="J116" s="83">
        <v>7400001010018</v>
      </c>
      <c r="K116" s="84"/>
      <c r="L116" s="84"/>
      <c r="M116" s="84"/>
      <c r="N116" s="84"/>
      <c r="O116" s="84"/>
      <c r="P116" s="93" t="s">
        <v>624</v>
      </c>
      <c r="Q116" s="85"/>
      <c r="R116" s="85"/>
      <c r="S116" s="85"/>
      <c r="T116" s="85"/>
      <c r="U116" s="85"/>
      <c r="V116" s="85"/>
      <c r="W116" s="85"/>
      <c r="X116" s="85"/>
      <c r="Y116" s="86">
        <v>2</v>
      </c>
      <c r="Z116" s="87"/>
      <c r="AA116" s="87"/>
      <c r="AB116" s="88"/>
      <c r="AC116" s="73" t="s">
        <v>625</v>
      </c>
      <c r="AD116" s="74"/>
      <c r="AE116" s="74"/>
      <c r="AF116" s="74"/>
      <c r="AG116" s="74"/>
      <c r="AH116" s="94">
        <v>64</v>
      </c>
      <c r="AI116" s="95"/>
      <c r="AJ116" s="95"/>
      <c r="AK116" s="95"/>
      <c r="AL116" s="75" t="s">
        <v>247</v>
      </c>
      <c r="AM116" s="76"/>
      <c r="AN116" s="76"/>
      <c r="AO116" s="77"/>
      <c r="AP116" s="78" t="s">
        <v>247</v>
      </c>
      <c r="AQ116" s="78"/>
      <c r="AR116" s="78"/>
      <c r="AS116" s="78"/>
      <c r="AT116" s="78"/>
      <c r="AU116" s="78"/>
      <c r="AV116" s="78"/>
      <c r="AW116" s="78"/>
      <c r="AX116" s="78"/>
      <c r="AY116">
        <f>COUNTA($C$116)</f>
        <v>1</v>
      </c>
    </row>
    <row r="117" spans="1:51" ht="24.75" customHeight="1" x14ac:dyDescent="0.15">
      <c r="A117" s="43"/>
      <c r="B117" s="43"/>
      <c r="C117" s="43"/>
      <c r="D117" s="43"/>
      <c r="E117" s="43"/>
      <c r="F117" s="43"/>
      <c r="G117" s="43"/>
      <c r="H117" s="43"/>
      <c r="I117" s="43"/>
      <c r="J117" s="44"/>
      <c r="K117" s="44"/>
      <c r="L117" s="44"/>
      <c r="M117" s="44"/>
      <c r="N117" s="44"/>
      <c r="O117" s="44"/>
      <c r="P117" s="45"/>
      <c r="Q117" s="45"/>
      <c r="R117" s="45"/>
      <c r="S117" s="45"/>
      <c r="T117" s="45"/>
      <c r="U117" s="45"/>
      <c r="V117" s="45"/>
      <c r="W117" s="45"/>
      <c r="X117" s="45"/>
      <c r="Y117" s="46"/>
      <c r="Z117" s="46"/>
      <c r="AA117" s="46"/>
      <c r="AB117" s="46"/>
      <c r="AC117" s="46"/>
      <c r="AD117" s="46"/>
      <c r="AE117" s="46"/>
      <c r="AF117" s="46"/>
      <c r="AG117" s="46"/>
      <c r="AH117" s="46"/>
      <c r="AI117" s="46"/>
      <c r="AJ117" s="46"/>
      <c r="AK117" s="46"/>
      <c r="AL117" s="46"/>
      <c r="AM117" s="46"/>
      <c r="AN117" s="46"/>
      <c r="AO117" s="46"/>
      <c r="AP117" s="45"/>
      <c r="AQ117" s="45"/>
      <c r="AR117" s="45"/>
      <c r="AS117" s="45"/>
      <c r="AT117" s="45"/>
      <c r="AU117" s="45"/>
      <c r="AV117" s="45"/>
      <c r="AW117" s="45"/>
      <c r="AX117" s="45"/>
      <c r="AY117">
        <f>COUNTA($C$120)</f>
        <v>1</v>
      </c>
    </row>
    <row r="118" spans="1:51" ht="24.75" customHeight="1" x14ac:dyDescent="0.15">
      <c r="A118" s="43"/>
      <c r="B118" s="47" t="s">
        <v>159</v>
      </c>
      <c r="C118" s="43"/>
      <c r="D118" s="43"/>
      <c r="E118" s="43"/>
      <c r="F118" s="43"/>
      <c r="G118" s="43"/>
      <c r="H118" s="43"/>
      <c r="I118" s="43"/>
      <c r="J118" s="43"/>
      <c r="K118" s="43"/>
      <c r="L118" s="43"/>
      <c r="M118" s="43"/>
      <c r="N118" s="43"/>
      <c r="O118" s="43"/>
      <c r="P118" s="48"/>
      <c r="Q118" s="48"/>
      <c r="R118" s="48"/>
      <c r="S118" s="48"/>
      <c r="T118" s="48"/>
      <c r="U118" s="48"/>
      <c r="V118" s="48"/>
      <c r="W118" s="48"/>
      <c r="X118" s="48"/>
      <c r="Y118" s="49"/>
      <c r="Z118" s="49"/>
      <c r="AA118" s="49"/>
      <c r="AB118" s="49"/>
      <c r="AC118" s="49"/>
      <c r="AD118" s="49"/>
      <c r="AE118" s="49"/>
      <c r="AF118" s="49"/>
      <c r="AG118" s="49"/>
      <c r="AH118" s="49"/>
      <c r="AI118" s="49"/>
      <c r="AJ118" s="49"/>
      <c r="AK118" s="49"/>
      <c r="AL118" s="49"/>
      <c r="AM118" s="49"/>
      <c r="AN118" s="49"/>
      <c r="AO118" s="49"/>
      <c r="AP118" s="48"/>
      <c r="AQ118" s="48"/>
      <c r="AR118" s="48"/>
      <c r="AS118" s="48"/>
      <c r="AT118" s="48"/>
      <c r="AU118" s="48"/>
      <c r="AV118" s="48"/>
      <c r="AW118" s="48"/>
      <c r="AX118" s="48"/>
      <c r="AY118">
        <f>$AY$117</f>
        <v>1</v>
      </c>
    </row>
    <row r="119" spans="1:51" ht="59.25" customHeight="1" x14ac:dyDescent="0.15">
      <c r="A119" s="96"/>
      <c r="B119" s="96"/>
      <c r="C119" s="96" t="s">
        <v>24</v>
      </c>
      <c r="D119" s="96"/>
      <c r="E119" s="96"/>
      <c r="F119" s="96"/>
      <c r="G119" s="96"/>
      <c r="H119" s="96"/>
      <c r="I119" s="96"/>
      <c r="J119" s="89" t="s">
        <v>177</v>
      </c>
      <c r="K119" s="97"/>
      <c r="L119" s="97"/>
      <c r="M119" s="97"/>
      <c r="N119" s="97"/>
      <c r="O119" s="97"/>
      <c r="P119" s="98" t="s">
        <v>25</v>
      </c>
      <c r="Q119" s="98"/>
      <c r="R119" s="98"/>
      <c r="S119" s="98"/>
      <c r="T119" s="98"/>
      <c r="U119" s="98"/>
      <c r="V119" s="98"/>
      <c r="W119" s="98"/>
      <c r="X119" s="98"/>
      <c r="Y119" s="99" t="s">
        <v>176</v>
      </c>
      <c r="Z119" s="100"/>
      <c r="AA119" s="100"/>
      <c r="AB119" s="100"/>
      <c r="AC119" s="89" t="s">
        <v>202</v>
      </c>
      <c r="AD119" s="89"/>
      <c r="AE119" s="89"/>
      <c r="AF119" s="89"/>
      <c r="AG119" s="89"/>
      <c r="AH119" s="99" t="s">
        <v>215</v>
      </c>
      <c r="AI119" s="96"/>
      <c r="AJ119" s="96"/>
      <c r="AK119" s="96"/>
      <c r="AL119" s="96" t="s">
        <v>19</v>
      </c>
      <c r="AM119" s="96"/>
      <c r="AN119" s="96"/>
      <c r="AO119" s="101"/>
      <c r="AP119" s="90" t="s">
        <v>178</v>
      </c>
      <c r="AQ119" s="90"/>
      <c r="AR119" s="90"/>
      <c r="AS119" s="90"/>
      <c r="AT119" s="90"/>
      <c r="AU119" s="90"/>
      <c r="AV119" s="90"/>
      <c r="AW119" s="90"/>
      <c r="AX119" s="90"/>
      <c r="AY119">
        <f>$AY$117</f>
        <v>1</v>
      </c>
    </row>
    <row r="120" spans="1:51" ht="44.25" customHeight="1" x14ac:dyDescent="0.15">
      <c r="A120" s="82">
        <v>1</v>
      </c>
      <c r="B120" s="82">
        <v>1</v>
      </c>
      <c r="C120" s="105" t="s">
        <v>631</v>
      </c>
      <c r="D120" s="106"/>
      <c r="E120" s="106"/>
      <c r="F120" s="106"/>
      <c r="G120" s="106"/>
      <c r="H120" s="106"/>
      <c r="I120" s="107"/>
      <c r="J120" s="83">
        <v>6011005006645</v>
      </c>
      <c r="K120" s="84"/>
      <c r="L120" s="84"/>
      <c r="M120" s="84"/>
      <c r="N120" s="84"/>
      <c r="O120" s="84"/>
      <c r="P120" s="93" t="s">
        <v>632</v>
      </c>
      <c r="Q120" s="85"/>
      <c r="R120" s="85"/>
      <c r="S120" s="85"/>
      <c r="T120" s="85"/>
      <c r="U120" s="85"/>
      <c r="V120" s="85"/>
      <c r="W120" s="85"/>
      <c r="X120" s="85"/>
      <c r="Y120" s="86">
        <v>10</v>
      </c>
      <c r="Z120" s="87"/>
      <c r="AA120" s="87"/>
      <c r="AB120" s="88"/>
      <c r="AC120" s="73" t="s">
        <v>220</v>
      </c>
      <c r="AD120" s="74"/>
      <c r="AE120" s="74"/>
      <c r="AF120" s="74"/>
      <c r="AG120" s="74"/>
      <c r="AH120" s="94">
        <v>62</v>
      </c>
      <c r="AI120" s="95"/>
      <c r="AJ120" s="95"/>
      <c r="AK120" s="95"/>
      <c r="AL120" s="75" t="s">
        <v>247</v>
      </c>
      <c r="AM120" s="76"/>
      <c r="AN120" s="76"/>
      <c r="AO120" s="77"/>
      <c r="AP120" s="78" t="s">
        <v>247</v>
      </c>
      <c r="AQ120" s="78"/>
      <c r="AR120" s="78"/>
      <c r="AS120" s="78"/>
      <c r="AT120" s="78"/>
      <c r="AU120" s="78"/>
      <c r="AV120" s="78"/>
      <c r="AW120" s="78"/>
      <c r="AX120" s="78"/>
      <c r="AY120">
        <f>$AY$117</f>
        <v>1</v>
      </c>
    </row>
    <row r="121" spans="1:51" ht="30" customHeight="1" x14ac:dyDescent="0.15">
      <c r="A121" s="82">
        <v>2</v>
      </c>
      <c r="B121" s="82">
        <v>1</v>
      </c>
      <c r="C121" s="105" t="s">
        <v>633</v>
      </c>
      <c r="D121" s="106"/>
      <c r="E121" s="106"/>
      <c r="F121" s="106"/>
      <c r="G121" s="106"/>
      <c r="H121" s="106"/>
      <c r="I121" s="107"/>
      <c r="J121" s="83">
        <v>4460101005600</v>
      </c>
      <c r="K121" s="84"/>
      <c r="L121" s="84"/>
      <c r="M121" s="84"/>
      <c r="N121" s="84"/>
      <c r="O121" s="84"/>
      <c r="P121" s="93" t="s">
        <v>632</v>
      </c>
      <c r="Q121" s="85"/>
      <c r="R121" s="85"/>
      <c r="S121" s="85"/>
      <c r="T121" s="85"/>
      <c r="U121" s="85"/>
      <c r="V121" s="85"/>
      <c r="W121" s="85"/>
      <c r="X121" s="85"/>
      <c r="Y121" s="86">
        <v>9</v>
      </c>
      <c r="Z121" s="87"/>
      <c r="AA121" s="87"/>
      <c r="AB121" s="88"/>
      <c r="AC121" s="73" t="s">
        <v>220</v>
      </c>
      <c r="AD121" s="74"/>
      <c r="AE121" s="74"/>
      <c r="AF121" s="74"/>
      <c r="AG121" s="74"/>
      <c r="AH121" s="94">
        <v>62</v>
      </c>
      <c r="AI121" s="95"/>
      <c r="AJ121" s="95"/>
      <c r="AK121" s="95"/>
      <c r="AL121" s="75" t="s">
        <v>247</v>
      </c>
      <c r="AM121" s="76"/>
      <c r="AN121" s="76"/>
      <c r="AO121" s="77"/>
      <c r="AP121" s="78" t="s">
        <v>247</v>
      </c>
      <c r="AQ121" s="78"/>
      <c r="AR121" s="78"/>
      <c r="AS121" s="78"/>
      <c r="AT121" s="78"/>
      <c r="AU121" s="78"/>
      <c r="AV121" s="78"/>
      <c r="AW121" s="78"/>
      <c r="AX121" s="78"/>
      <c r="AY121">
        <f>COUNTA($C$121)</f>
        <v>1</v>
      </c>
    </row>
    <row r="122" spans="1:51" ht="30" customHeight="1" x14ac:dyDescent="0.15">
      <c r="A122" s="82">
        <v>3</v>
      </c>
      <c r="B122" s="82">
        <v>1</v>
      </c>
      <c r="C122" s="105" t="s">
        <v>634</v>
      </c>
      <c r="D122" s="106"/>
      <c r="E122" s="106"/>
      <c r="F122" s="106"/>
      <c r="G122" s="106"/>
      <c r="H122" s="106"/>
      <c r="I122" s="107"/>
      <c r="J122" s="83">
        <v>6010405017533</v>
      </c>
      <c r="K122" s="84"/>
      <c r="L122" s="84"/>
      <c r="M122" s="84"/>
      <c r="N122" s="84"/>
      <c r="O122" s="84"/>
      <c r="P122" s="93" t="s">
        <v>632</v>
      </c>
      <c r="Q122" s="85"/>
      <c r="R122" s="85"/>
      <c r="S122" s="85"/>
      <c r="T122" s="85"/>
      <c r="U122" s="85"/>
      <c r="V122" s="85"/>
      <c r="W122" s="85"/>
      <c r="X122" s="85"/>
      <c r="Y122" s="86">
        <v>8</v>
      </c>
      <c r="Z122" s="87"/>
      <c r="AA122" s="87"/>
      <c r="AB122" s="88"/>
      <c r="AC122" s="73" t="s">
        <v>220</v>
      </c>
      <c r="AD122" s="74"/>
      <c r="AE122" s="74"/>
      <c r="AF122" s="74"/>
      <c r="AG122" s="74"/>
      <c r="AH122" s="94">
        <v>62</v>
      </c>
      <c r="AI122" s="95"/>
      <c r="AJ122" s="95"/>
      <c r="AK122" s="95"/>
      <c r="AL122" s="75" t="s">
        <v>247</v>
      </c>
      <c r="AM122" s="76"/>
      <c r="AN122" s="76"/>
      <c r="AO122" s="77"/>
      <c r="AP122" s="78" t="s">
        <v>247</v>
      </c>
      <c r="AQ122" s="78"/>
      <c r="AR122" s="78"/>
      <c r="AS122" s="78"/>
      <c r="AT122" s="78"/>
      <c r="AU122" s="78"/>
      <c r="AV122" s="78"/>
      <c r="AW122" s="78"/>
      <c r="AX122" s="78"/>
      <c r="AY122">
        <f>COUNTA($C$122)</f>
        <v>1</v>
      </c>
    </row>
    <row r="123" spans="1:51" ht="30" customHeight="1" x14ac:dyDescent="0.15">
      <c r="A123" s="82">
        <v>4</v>
      </c>
      <c r="B123" s="82">
        <v>1</v>
      </c>
      <c r="C123" s="105" t="s">
        <v>635</v>
      </c>
      <c r="D123" s="106"/>
      <c r="E123" s="106"/>
      <c r="F123" s="106"/>
      <c r="G123" s="106"/>
      <c r="H123" s="106"/>
      <c r="I123" s="107"/>
      <c r="J123" s="83">
        <v>8010701012863</v>
      </c>
      <c r="K123" s="84"/>
      <c r="L123" s="84"/>
      <c r="M123" s="84"/>
      <c r="N123" s="84"/>
      <c r="O123" s="84"/>
      <c r="P123" s="93" t="s">
        <v>632</v>
      </c>
      <c r="Q123" s="85"/>
      <c r="R123" s="85"/>
      <c r="S123" s="85"/>
      <c r="T123" s="85"/>
      <c r="U123" s="85"/>
      <c r="V123" s="85"/>
      <c r="W123" s="85"/>
      <c r="X123" s="85"/>
      <c r="Y123" s="86">
        <v>8</v>
      </c>
      <c r="Z123" s="87"/>
      <c r="AA123" s="87"/>
      <c r="AB123" s="88"/>
      <c r="AC123" s="73" t="s">
        <v>220</v>
      </c>
      <c r="AD123" s="74"/>
      <c r="AE123" s="74"/>
      <c r="AF123" s="74"/>
      <c r="AG123" s="74"/>
      <c r="AH123" s="94">
        <v>62</v>
      </c>
      <c r="AI123" s="95"/>
      <c r="AJ123" s="95"/>
      <c r="AK123" s="95"/>
      <c r="AL123" s="75" t="s">
        <v>247</v>
      </c>
      <c r="AM123" s="76"/>
      <c r="AN123" s="76"/>
      <c r="AO123" s="77"/>
      <c r="AP123" s="78" t="s">
        <v>247</v>
      </c>
      <c r="AQ123" s="78"/>
      <c r="AR123" s="78"/>
      <c r="AS123" s="78"/>
      <c r="AT123" s="78"/>
      <c r="AU123" s="78"/>
      <c r="AV123" s="78"/>
      <c r="AW123" s="78"/>
      <c r="AX123" s="78"/>
      <c r="AY123">
        <f>COUNTA($C$123)</f>
        <v>1</v>
      </c>
    </row>
    <row r="124" spans="1:51" ht="72.75" customHeight="1" x14ac:dyDescent="0.15">
      <c r="A124" s="82">
        <v>5</v>
      </c>
      <c r="B124" s="82">
        <v>1</v>
      </c>
      <c r="C124" s="102" t="s">
        <v>636</v>
      </c>
      <c r="D124" s="103"/>
      <c r="E124" s="103"/>
      <c r="F124" s="103"/>
      <c r="G124" s="103"/>
      <c r="H124" s="103"/>
      <c r="I124" s="104"/>
      <c r="J124" s="83">
        <v>7011105006395</v>
      </c>
      <c r="K124" s="84"/>
      <c r="L124" s="84"/>
      <c r="M124" s="84"/>
      <c r="N124" s="84"/>
      <c r="O124" s="84"/>
      <c r="P124" s="93" t="s">
        <v>632</v>
      </c>
      <c r="Q124" s="85"/>
      <c r="R124" s="85"/>
      <c r="S124" s="85"/>
      <c r="T124" s="85"/>
      <c r="U124" s="85"/>
      <c r="V124" s="85"/>
      <c r="W124" s="85"/>
      <c r="X124" s="85"/>
      <c r="Y124" s="86">
        <v>8</v>
      </c>
      <c r="Z124" s="87"/>
      <c r="AA124" s="87"/>
      <c r="AB124" s="88"/>
      <c r="AC124" s="73" t="s">
        <v>220</v>
      </c>
      <c r="AD124" s="74"/>
      <c r="AE124" s="74"/>
      <c r="AF124" s="74"/>
      <c r="AG124" s="74"/>
      <c r="AH124" s="94">
        <v>62</v>
      </c>
      <c r="AI124" s="95"/>
      <c r="AJ124" s="95"/>
      <c r="AK124" s="95"/>
      <c r="AL124" s="75" t="s">
        <v>247</v>
      </c>
      <c r="AM124" s="76"/>
      <c r="AN124" s="76"/>
      <c r="AO124" s="77"/>
      <c r="AP124" s="78" t="s">
        <v>247</v>
      </c>
      <c r="AQ124" s="78"/>
      <c r="AR124" s="78"/>
      <c r="AS124" s="78"/>
      <c r="AT124" s="78"/>
      <c r="AU124" s="78"/>
      <c r="AV124" s="78"/>
      <c r="AW124" s="78"/>
      <c r="AX124" s="78"/>
      <c r="AY124">
        <f>COUNTA($C$124)</f>
        <v>1</v>
      </c>
    </row>
    <row r="125" spans="1:51" ht="30" customHeight="1" x14ac:dyDescent="0.15">
      <c r="A125" s="82">
        <v>6</v>
      </c>
      <c r="B125" s="82">
        <v>1</v>
      </c>
      <c r="C125" s="102" t="s">
        <v>637</v>
      </c>
      <c r="D125" s="103"/>
      <c r="E125" s="103"/>
      <c r="F125" s="103"/>
      <c r="G125" s="103"/>
      <c r="H125" s="103"/>
      <c r="I125" s="104"/>
      <c r="J125" s="83">
        <v>7280001000964</v>
      </c>
      <c r="K125" s="84"/>
      <c r="L125" s="84"/>
      <c r="M125" s="84"/>
      <c r="N125" s="84"/>
      <c r="O125" s="84"/>
      <c r="P125" s="93" t="s">
        <v>632</v>
      </c>
      <c r="Q125" s="85"/>
      <c r="R125" s="85"/>
      <c r="S125" s="85"/>
      <c r="T125" s="85"/>
      <c r="U125" s="85"/>
      <c r="V125" s="85"/>
      <c r="W125" s="85"/>
      <c r="X125" s="85"/>
      <c r="Y125" s="86">
        <v>8</v>
      </c>
      <c r="Z125" s="87"/>
      <c r="AA125" s="87"/>
      <c r="AB125" s="88"/>
      <c r="AC125" s="73" t="s">
        <v>220</v>
      </c>
      <c r="AD125" s="74"/>
      <c r="AE125" s="74"/>
      <c r="AF125" s="74"/>
      <c r="AG125" s="74"/>
      <c r="AH125" s="94">
        <v>62</v>
      </c>
      <c r="AI125" s="95"/>
      <c r="AJ125" s="95"/>
      <c r="AK125" s="95"/>
      <c r="AL125" s="75" t="s">
        <v>247</v>
      </c>
      <c r="AM125" s="76"/>
      <c r="AN125" s="76"/>
      <c r="AO125" s="77"/>
      <c r="AP125" s="78" t="s">
        <v>247</v>
      </c>
      <c r="AQ125" s="78"/>
      <c r="AR125" s="78"/>
      <c r="AS125" s="78"/>
      <c r="AT125" s="78"/>
      <c r="AU125" s="78"/>
      <c r="AV125" s="78"/>
      <c r="AW125" s="78"/>
      <c r="AX125" s="78"/>
      <c r="AY125">
        <f>COUNTA($C$125)</f>
        <v>1</v>
      </c>
    </row>
    <row r="126" spans="1:51" ht="30" customHeight="1" x14ac:dyDescent="0.15">
      <c r="A126" s="82">
        <v>7</v>
      </c>
      <c r="B126" s="82">
        <v>1</v>
      </c>
      <c r="C126" s="102" t="s">
        <v>638</v>
      </c>
      <c r="D126" s="103"/>
      <c r="E126" s="103"/>
      <c r="F126" s="103"/>
      <c r="G126" s="103"/>
      <c r="H126" s="103"/>
      <c r="I126" s="104"/>
      <c r="J126" s="83">
        <v>3330001025282</v>
      </c>
      <c r="K126" s="84"/>
      <c r="L126" s="84"/>
      <c r="M126" s="84"/>
      <c r="N126" s="84"/>
      <c r="O126" s="84"/>
      <c r="P126" s="93" t="s">
        <v>632</v>
      </c>
      <c r="Q126" s="85"/>
      <c r="R126" s="85"/>
      <c r="S126" s="85"/>
      <c r="T126" s="85"/>
      <c r="U126" s="85"/>
      <c r="V126" s="85"/>
      <c r="W126" s="85"/>
      <c r="X126" s="85"/>
      <c r="Y126" s="86">
        <v>7</v>
      </c>
      <c r="Z126" s="87"/>
      <c r="AA126" s="87"/>
      <c r="AB126" s="88"/>
      <c r="AC126" s="73" t="s">
        <v>220</v>
      </c>
      <c r="AD126" s="74"/>
      <c r="AE126" s="74"/>
      <c r="AF126" s="74"/>
      <c r="AG126" s="74"/>
      <c r="AH126" s="94">
        <v>62</v>
      </c>
      <c r="AI126" s="95"/>
      <c r="AJ126" s="95"/>
      <c r="AK126" s="95"/>
      <c r="AL126" s="75" t="s">
        <v>247</v>
      </c>
      <c r="AM126" s="76"/>
      <c r="AN126" s="76"/>
      <c r="AO126" s="77"/>
      <c r="AP126" s="78" t="s">
        <v>247</v>
      </c>
      <c r="AQ126" s="78"/>
      <c r="AR126" s="78"/>
      <c r="AS126" s="78"/>
      <c r="AT126" s="78"/>
      <c r="AU126" s="78"/>
      <c r="AV126" s="78"/>
      <c r="AW126" s="78"/>
      <c r="AX126" s="78"/>
      <c r="AY126">
        <f>COUNTA($C$126)</f>
        <v>1</v>
      </c>
    </row>
    <row r="127" spans="1:51" ht="30" customHeight="1" x14ac:dyDescent="0.15">
      <c r="A127" s="82">
        <v>8</v>
      </c>
      <c r="B127" s="82">
        <v>1</v>
      </c>
      <c r="C127" s="102" t="s">
        <v>639</v>
      </c>
      <c r="D127" s="103"/>
      <c r="E127" s="103"/>
      <c r="F127" s="103"/>
      <c r="G127" s="103"/>
      <c r="H127" s="103"/>
      <c r="I127" s="104"/>
      <c r="J127" s="83">
        <v>5110005012504</v>
      </c>
      <c r="K127" s="84"/>
      <c r="L127" s="84"/>
      <c r="M127" s="84"/>
      <c r="N127" s="84"/>
      <c r="O127" s="84"/>
      <c r="P127" s="93" t="s">
        <v>632</v>
      </c>
      <c r="Q127" s="85"/>
      <c r="R127" s="85"/>
      <c r="S127" s="85"/>
      <c r="T127" s="85"/>
      <c r="U127" s="85"/>
      <c r="V127" s="85"/>
      <c r="W127" s="85"/>
      <c r="X127" s="85"/>
      <c r="Y127" s="86">
        <v>7</v>
      </c>
      <c r="Z127" s="87"/>
      <c r="AA127" s="87"/>
      <c r="AB127" s="88"/>
      <c r="AC127" s="73" t="s">
        <v>220</v>
      </c>
      <c r="AD127" s="74"/>
      <c r="AE127" s="74"/>
      <c r="AF127" s="74"/>
      <c r="AG127" s="74"/>
      <c r="AH127" s="94">
        <v>62</v>
      </c>
      <c r="AI127" s="95"/>
      <c r="AJ127" s="95"/>
      <c r="AK127" s="95"/>
      <c r="AL127" s="75" t="s">
        <v>247</v>
      </c>
      <c r="AM127" s="76"/>
      <c r="AN127" s="76"/>
      <c r="AO127" s="77"/>
      <c r="AP127" s="78" t="s">
        <v>247</v>
      </c>
      <c r="AQ127" s="78"/>
      <c r="AR127" s="78"/>
      <c r="AS127" s="78"/>
      <c r="AT127" s="78"/>
      <c r="AU127" s="78"/>
      <c r="AV127" s="78"/>
      <c r="AW127" s="78"/>
      <c r="AX127" s="78"/>
      <c r="AY127">
        <f>COUNTA($C$127)</f>
        <v>1</v>
      </c>
    </row>
    <row r="128" spans="1:51" ht="30" customHeight="1" x14ac:dyDescent="0.15">
      <c r="A128" s="82">
        <v>9</v>
      </c>
      <c r="B128" s="82">
        <v>1</v>
      </c>
      <c r="C128" s="102" t="s">
        <v>640</v>
      </c>
      <c r="D128" s="103"/>
      <c r="E128" s="103"/>
      <c r="F128" s="103"/>
      <c r="G128" s="103"/>
      <c r="H128" s="103"/>
      <c r="I128" s="104"/>
      <c r="J128" s="83">
        <v>4010401135200</v>
      </c>
      <c r="K128" s="84"/>
      <c r="L128" s="84"/>
      <c r="M128" s="84"/>
      <c r="N128" s="84"/>
      <c r="O128" s="84"/>
      <c r="P128" s="93" t="s">
        <v>632</v>
      </c>
      <c r="Q128" s="85"/>
      <c r="R128" s="85"/>
      <c r="S128" s="85"/>
      <c r="T128" s="85"/>
      <c r="U128" s="85"/>
      <c r="V128" s="85"/>
      <c r="W128" s="85"/>
      <c r="X128" s="85"/>
      <c r="Y128" s="86">
        <v>7</v>
      </c>
      <c r="Z128" s="87"/>
      <c r="AA128" s="87"/>
      <c r="AB128" s="88"/>
      <c r="AC128" s="73" t="s">
        <v>220</v>
      </c>
      <c r="AD128" s="74"/>
      <c r="AE128" s="74"/>
      <c r="AF128" s="74"/>
      <c r="AG128" s="74"/>
      <c r="AH128" s="94">
        <v>62</v>
      </c>
      <c r="AI128" s="95"/>
      <c r="AJ128" s="95"/>
      <c r="AK128" s="95"/>
      <c r="AL128" s="75" t="s">
        <v>247</v>
      </c>
      <c r="AM128" s="76"/>
      <c r="AN128" s="76"/>
      <c r="AO128" s="77"/>
      <c r="AP128" s="78" t="s">
        <v>247</v>
      </c>
      <c r="AQ128" s="78"/>
      <c r="AR128" s="78"/>
      <c r="AS128" s="78"/>
      <c r="AT128" s="78"/>
      <c r="AU128" s="78"/>
      <c r="AV128" s="78"/>
      <c r="AW128" s="78"/>
      <c r="AX128" s="78"/>
      <c r="AY128">
        <f>COUNTA($C$128)</f>
        <v>1</v>
      </c>
    </row>
    <row r="129" spans="1:51" ht="46.5" customHeight="1" x14ac:dyDescent="0.15">
      <c r="A129" s="82">
        <v>10</v>
      </c>
      <c r="B129" s="82">
        <v>1</v>
      </c>
      <c r="C129" s="102" t="s">
        <v>641</v>
      </c>
      <c r="D129" s="103"/>
      <c r="E129" s="103"/>
      <c r="F129" s="103"/>
      <c r="G129" s="103"/>
      <c r="H129" s="103"/>
      <c r="I129" s="104"/>
      <c r="J129" s="83">
        <v>7260005009203</v>
      </c>
      <c r="K129" s="84"/>
      <c r="L129" s="84"/>
      <c r="M129" s="84"/>
      <c r="N129" s="84"/>
      <c r="O129" s="84"/>
      <c r="P129" s="93" t="s">
        <v>632</v>
      </c>
      <c r="Q129" s="85"/>
      <c r="R129" s="85"/>
      <c r="S129" s="85"/>
      <c r="T129" s="85"/>
      <c r="U129" s="85"/>
      <c r="V129" s="85"/>
      <c r="W129" s="85"/>
      <c r="X129" s="85"/>
      <c r="Y129" s="86">
        <v>7</v>
      </c>
      <c r="Z129" s="87"/>
      <c r="AA129" s="87"/>
      <c r="AB129" s="88"/>
      <c r="AC129" s="73" t="s">
        <v>220</v>
      </c>
      <c r="AD129" s="74"/>
      <c r="AE129" s="74"/>
      <c r="AF129" s="74"/>
      <c r="AG129" s="74"/>
      <c r="AH129" s="94">
        <v>62</v>
      </c>
      <c r="AI129" s="95"/>
      <c r="AJ129" s="95"/>
      <c r="AK129" s="95"/>
      <c r="AL129" s="75" t="s">
        <v>247</v>
      </c>
      <c r="AM129" s="76"/>
      <c r="AN129" s="76"/>
      <c r="AO129" s="77"/>
      <c r="AP129" s="78" t="s">
        <v>247</v>
      </c>
      <c r="AQ129" s="78"/>
      <c r="AR129" s="78"/>
      <c r="AS129" s="78"/>
      <c r="AT129" s="78"/>
      <c r="AU129" s="78"/>
      <c r="AV129" s="78"/>
      <c r="AW129" s="78"/>
      <c r="AX129" s="78"/>
      <c r="AY129">
        <f>COUNTA($C$129)</f>
        <v>1</v>
      </c>
    </row>
    <row r="130" spans="1:51" ht="24.75" customHeight="1" x14ac:dyDescent="0.15">
      <c r="A130" s="50"/>
      <c r="B130" s="50"/>
      <c r="C130" s="50"/>
      <c r="D130" s="50"/>
      <c r="E130" s="50"/>
      <c r="F130" s="50"/>
      <c r="G130" s="50"/>
      <c r="H130" s="50"/>
      <c r="I130" s="50"/>
      <c r="J130" s="50"/>
      <c r="K130" s="50"/>
      <c r="L130" s="50"/>
      <c r="M130" s="50"/>
      <c r="N130" s="50"/>
      <c r="O130" s="50"/>
      <c r="P130" s="51"/>
      <c r="Q130" s="51"/>
      <c r="R130" s="51"/>
      <c r="S130" s="51"/>
      <c r="T130" s="51"/>
      <c r="U130" s="51"/>
      <c r="V130" s="51"/>
      <c r="W130" s="51"/>
      <c r="X130" s="51"/>
      <c r="Y130" s="52"/>
      <c r="Z130" s="52"/>
      <c r="AA130" s="52"/>
      <c r="AB130" s="52"/>
      <c r="AC130" s="52"/>
      <c r="AD130" s="52"/>
      <c r="AE130" s="52"/>
      <c r="AF130" s="52"/>
      <c r="AG130" s="52"/>
      <c r="AH130" s="52"/>
      <c r="AI130" s="52"/>
      <c r="AJ130" s="52"/>
      <c r="AK130" s="52"/>
      <c r="AL130" s="52"/>
      <c r="AM130" s="52"/>
      <c r="AN130" s="52"/>
      <c r="AO130" s="52"/>
      <c r="AP130" s="51"/>
      <c r="AQ130" s="51"/>
      <c r="AR130" s="51"/>
      <c r="AS130" s="51"/>
      <c r="AT130" s="51"/>
      <c r="AU130" s="51"/>
      <c r="AV130" s="51"/>
      <c r="AW130" s="51"/>
      <c r="AX130" s="51"/>
      <c r="AY130">
        <f>COUNTA($C$133)</f>
        <v>1</v>
      </c>
    </row>
    <row r="131" spans="1:51" ht="24.75" customHeight="1" x14ac:dyDescent="0.15">
      <c r="A131" s="43"/>
      <c r="B131" s="47" t="s">
        <v>195</v>
      </c>
      <c r="C131" s="43"/>
      <c r="D131" s="43"/>
      <c r="E131" s="43"/>
      <c r="F131" s="43"/>
      <c r="G131" s="43"/>
      <c r="H131" s="43"/>
      <c r="I131" s="43"/>
      <c r="J131" s="43"/>
      <c r="K131" s="43"/>
      <c r="L131" s="43"/>
      <c r="M131" s="43"/>
      <c r="N131" s="43"/>
      <c r="O131" s="43"/>
      <c r="P131" s="48"/>
      <c r="Q131" s="48"/>
      <c r="R131" s="48"/>
      <c r="S131" s="48"/>
      <c r="T131" s="48"/>
      <c r="U131" s="48"/>
      <c r="V131" s="48"/>
      <c r="W131" s="48"/>
      <c r="X131" s="48"/>
      <c r="Y131" s="49"/>
      <c r="Z131" s="49"/>
      <c r="AA131" s="49"/>
      <c r="AB131" s="49"/>
      <c r="AC131" s="49"/>
      <c r="AD131" s="49"/>
      <c r="AE131" s="49"/>
      <c r="AF131" s="49"/>
      <c r="AG131" s="49"/>
      <c r="AH131" s="49"/>
      <c r="AI131" s="49"/>
      <c r="AJ131" s="49"/>
      <c r="AK131" s="49"/>
      <c r="AL131" s="49"/>
      <c r="AM131" s="49"/>
      <c r="AN131" s="49"/>
      <c r="AO131" s="49"/>
      <c r="AP131" s="48"/>
      <c r="AQ131" s="48"/>
      <c r="AR131" s="48"/>
      <c r="AS131" s="48"/>
      <c r="AT131" s="48"/>
      <c r="AU131" s="48"/>
      <c r="AV131" s="48"/>
      <c r="AW131" s="48"/>
      <c r="AX131" s="48"/>
      <c r="AY131">
        <f>$AY$130</f>
        <v>1</v>
      </c>
    </row>
    <row r="132" spans="1:51" ht="59.25" customHeight="1" x14ac:dyDescent="0.15">
      <c r="A132" s="96"/>
      <c r="B132" s="96"/>
      <c r="C132" s="96" t="s">
        <v>24</v>
      </c>
      <c r="D132" s="96"/>
      <c r="E132" s="96"/>
      <c r="F132" s="96"/>
      <c r="G132" s="96"/>
      <c r="H132" s="96"/>
      <c r="I132" s="96"/>
      <c r="J132" s="89" t="s">
        <v>177</v>
      </c>
      <c r="K132" s="97"/>
      <c r="L132" s="97"/>
      <c r="M132" s="97"/>
      <c r="N132" s="97"/>
      <c r="O132" s="97"/>
      <c r="P132" s="98" t="s">
        <v>25</v>
      </c>
      <c r="Q132" s="98"/>
      <c r="R132" s="98"/>
      <c r="S132" s="98"/>
      <c r="T132" s="98"/>
      <c r="U132" s="98"/>
      <c r="V132" s="98"/>
      <c r="W132" s="98"/>
      <c r="X132" s="98"/>
      <c r="Y132" s="99" t="s">
        <v>176</v>
      </c>
      <c r="Z132" s="100"/>
      <c r="AA132" s="100"/>
      <c r="AB132" s="100"/>
      <c r="AC132" s="89" t="s">
        <v>202</v>
      </c>
      <c r="AD132" s="89"/>
      <c r="AE132" s="89"/>
      <c r="AF132" s="89"/>
      <c r="AG132" s="89"/>
      <c r="AH132" s="99" t="s">
        <v>215</v>
      </c>
      <c r="AI132" s="96"/>
      <c r="AJ132" s="96"/>
      <c r="AK132" s="96"/>
      <c r="AL132" s="96" t="s">
        <v>19</v>
      </c>
      <c r="AM132" s="96"/>
      <c r="AN132" s="96"/>
      <c r="AO132" s="101"/>
      <c r="AP132" s="90" t="s">
        <v>178</v>
      </c>
      <c r="AQ132" s="90"/>
      <c r="AR132" s="90"/>
      <c r="AS132" s="90"/>
      <c r="AT132" s="90"/>
      <c r="AU132" s="90"/>
      <c r="AV132" s="90"/>
      <c r="AW132" s="90"/>
      <c r="AX132" s="90"/>
      <c r="AY132">
        <f>$AY$130</f>
        <v>1</v>
      </c>
    </row>
    <row r="133" spans="1:51" ht="45" customHeight="1" x14ac:dyDescent="0.15">
      <c r="A133" s="82">
        <v>1</v>
      </c>
      <c r="B133" s="82">
        <v>1</v>
      </c>
      <c r="C133" s="92" t="s">
        <v>642</v>
      </c>
      <c r="D133" s="91"/>
      <c r="E133" s="91"/>
      <c r="F133" s="91"/>
      <c r="G133" s="91"/>
      <c r="H133" s="91"/>
      <c r="I133" s="91"/>
      <c r="J133" s="83">
        <v>3010401037091</v>
      </c>
      <c r="K133" s="84"/>
      <c r="L133" s="84"/>
      <c r="M133" s="84"/>
      <c r="N133" s="84"/>
      <c r="O133" s="84"/>
      <c r="P133" s="93" t="s">
        <v>643</v>
      </c>
      <c r="Q133" s="85"/>
      <c r="R133" s="85"/>
      <c r="S133" s="85"/>
      <c r="T133" s="85"/>
      <c r="U133" s="85"/>
      <c r="V133" s="85"/>
      <c r="W133" s="85"/>
      <c r="X133" s="85"/>
      <c r="Y133" s="86">
        <v>33</v>
      </c>
      <c r="Z133" s="87"/>
      <c r="AA133" s="87"/>
      <c r="AB133" s="88"/>
      <c r="AC133" s="73" t="s">
        <v>217</v>
      </c>
      <c r="AD133" s="74"/>
      <c r="AE133" s="74"/>
      <c r="AF133" s="74"/>
      <c r="AG133" s="74"/>
      <c r="AH133" s="94">
        <v>1</v>
      </c>
      <c r="AI133" s="95"/>
      <c r="AJ133" s="95"/>
      <c r="AK133" s="95"/>
      <c r="AL133" s="75" t="s">
        <v>247</v>
      </c>
      <c r="AM133" s="76"/>
      <c r="AN133" s="76"/>
      <c r="AO133" s="77"/>
      <c r="AP133" s="78" t="s">
        <v>644</v>
      </c>
      <c r="AQ133" s="78"/>
      <c r="AR133" s="78"/>
      <c r="AS133" s="78"/>
      <c r="AT133" s="78"/>
      <c r="AU133" s="78"/>
      <c r="AV133" s="78"/>
      <c r="AW133" s="78"/>
      <c r="AX133" s="78"/>
      <c r="AY133">
        <f>$AY$130</f>
        <v>1</v>
      </c>
    </row>
  </sheetData>
  <sheetProtection formatRows="0"/>
  <dataConsolidate link="1"/>
  <mergeCells count="635">
    <mergeCell ref="A4:F4"/>
    <mergeCell ref="G4:X4"/>
    <mergeCell ref="Y4:AD4"/>
    <mergeCell ref="AE4:AP4"/>
    <mergeCell ref="AQ4:AX4"/>
    <mergeCell ref="A5:F5"/>
    <mergeCell ref="G5:L5"/>
    <mergeCell ref="M5:R5"/>
    <mergeCell ref="S5:X5"/>
    <mergeCell ref="Y5:AD5"/>
    <mergeCell ref="AD2:AH2"/>
    <mergeCell ref="AJ2:AM2"/>
    <mergeCell ref="AO2:AQ2"/>
    <mergeCell ref="AS2:AU2"/>
    <mergeCell ref="AW2:AX2"/>
    <mergeCell ref="A3:AH3"/>
    <mergeCell ref="AJ3:AW3"/>
    <mergeCell ref="A10:F10"/>
    <mergeCell ref="G10:AX10"/>
    <mergeCell ref="A11:F11"/>
    <mergeCell ref="G11:AX11"/>
    <mergeCell ref="A12:F22"/>
    <mergeCell ref="G12:O12"/>
    <mergeCell ref="P12:V12"/>
    <mergeCell ref="W12:AC12"/>
    <mergeCell ref="AD12:AJ12"/>
    <mergeCell ref="AK12:AQ12"/>
    <mergeCell ref="A8:F8"/>
    <mergeCell ref="G8:X8"/>
    <mergeCell ref="Y8:AD8"/>
    <mergeCell ref="AE8:AX8"/>
    <mergeCell ref="A9:F9"/>
    <mergeCell ref="G9:AX9"/>
    <mergeCell ref="AE5:AP5"/>
    <mergeCell ref="AQ5:AX5"/>
    <mergeCell ref="A6:F6"/>
    <mergeCell ref="G6:AX6"/>
    <mergeCell ref="A7:F7"/>
    <mergeCell ref="G7:X7"/>
    <mergeCell ref="Y7:AD7"/>
    <mergeCell ref="AE7:AX7"/>
    <mergeCell ref="W15:AC15"/>
    <mergeCell ref="AD15:AJ15"/>
    <mergeCell ref="AK15:AQ15"/>
    <mergeCell ref="I16:O16"/>
    <mergeCell ref="P16:V16"/>
    <mergeCell ref="W16:AC16"/>
    <mergeCell ref="AD16:AJ16"/>
    <mergeCell ref="AK16:AQ16"/>
    <mergeCell ref="AR12:AX12"/>
    <mergeCell ref="G13:H19"/>
    <mergeCell ref="I13:O13"/>
    <mergeCell ref="P13:V13"/>
    <mergeCell ref="W13:AC13"/>
    <mergeCell ref="AD13:AJ13"/>
    <mergeCell ref="AK13:AQ13"/>
    <mergeCell ref="I15:O15"/>
    <mergeCell ref="P15:V15"/>
    <mergeCell ref="I19:O19"/>
    <mergeCell ref="P19:V19"/>
    <mergeCell ref="W19:AC19"/>
    <mergeCell ref="AD19:AJ19"/>
    <mergeCell ref="AK19:AQ19"/>
    <mergeCell ref="I18:O18"/>
    <mergeCell ref="P18:V18"/>
    <mergeCell ref="W18:AC18"/>
    <mergeCell ref="AD18:AJ18"/>
    <mergeCell ref="AK18:AQ18"/>
    <mergeCell ref="I17:O17"/>
    <mergeCell ref="P17:V17"/>
    <mergeCell ref="W17:AC17"/>
    <mergeCell ref="AD17:AJ17"/>
    <mergeCell ref="AK17:AQ17"/>
    <mergeCell ref="I14:O14"/>
    <mergeCell ref="AR13:AX22"/>
    <mergeCell ref="G22:O22"/>
    <mergeCell ref="P22:V22"/>
    <mergeCell ref="W22:AC22"/>
    <mergeCell ref="AD22:AJ22"/>
    <mergeCell ref="AK22:AQ22"/>
    <mergeCell ref="G21:O21"/>
    <mergeCell ref="P21:V21"/>
    <mergeCell ref="W21:AC21"/>
    <mergeCell ref="AD21:AJ21"/>
    <mergeCell ref="AK21:AQ21"/>
    <mergeCell ref="G20:O20"/>
    <mergeCell ref="P20:V20"/>
    <mergeCell ref="W20:AC20"/>
    <mergeCell ref="AD20:AJ20"/>
    <mergeCell ref="AK20:AQ20"/>
    <mergeCell ref="G25:O25"/>
    <mergeCell ref="P25:V25"/>
    <mergeCell ref="W23:AX23"/>
    <mergeCell ref="W24:AX25"/>
    <mergeCell ref="A26:F26"/>
    <mergeCell ref="G26:AX26"/>
    <mergeCell ref="A27:F29"/>
    <mergeCell ref="G27:O27"/>
    <mergeCell ref="P27:X27"/>
    <mergeCell ref="Y27:AA27"/>
    <mergeCell ref="AB27:AD27"/>
    <mergeCell ref="A23:F25"/>
    <mergeCell ref="G23:O23"/>
    <mergeCell ref="P23:V23"/>
    <mergeCell ref="G24:O24"/>
    <mergeCell ref="P24:V24"/>
    <mergeCell ref="AI28:AL28"/>
    <mergeCell ref="AM28:AP28"/>
    <mergeCell ref="AQ28:AT28"/>
    <mergeCell ref="AU28:AX28"/>
    <mergeCell ref="Y29:AA29"/>
    <mergeCell ref="AB29:AD29"/>
    <mergeCell ref="AE29:AH29"/>
    <mergeCell ref="AI29:AL29"/>
    <mergeCell ref="AM29:AP29"/>
    <mergeCell ref="AQ29:AT29"/>
    <mergeCell ref="AE27:AH27"/>
    <mergeCell ref="AI27:AL27"/>
    <mergeCell ref="AM27:AP27"/>
    <mergeCell ref="AQ27:AT27"/>
    <mergeCell ref="AU27:AX27"/>
    <mergeCell ref="G28:O29"/>
    <mergeCell ref="P28:X29"/>
    <mergeCell ref="Y28:AA28"/>
    <mergeCell ref="AB28:AD28"/>
    <mergeCell ref="AE28:AH28"/>
    <mergeCell ref="Y32:AA32"/>
    <mergeCell ref="AB32:AD32"/>
    <mergeCell ref="AE32:AH32"/>
    <mergeCell ref="AI32:AL32"/>
    <mergeCell ref="AM32:AP32"/>
    <mergeCell ref="AQ32:AX32"/>
    <mergeCell ref="Y31:AA31"/>
    <mergeCell ref="AB31:AD31"/>
    <mergeCell ref="AE31:AH31"/>
    <mergeCell ref="AI31:AL31"/>
    <mergeCell ref="AM31:AP31"/>
    <mergeCell ref="AQ31:AX31"/>
    <mergeCell ref="AU29:AX29"/>
    <mergeCell ref="A30:F32"/>
    <mergeCell ref="G30:X30"/>
    <mergeCell ref="Y30:AA30"/>
    <mergeCell ref="AB30:AD30"/>
    <mergeCell ref="AE30:AH30"/>
    <mergeCell ref="AI30:AL30"/>
    <mergeCell ref="AM30:AP30"/>
    <mergeCell ref="AQ30:AX30"/>
    <mergeCell ref="G31:X32"/>
    <mergeCell ref="A33:F35"/>
    <mergeCell ref="G33:O33"/>
    <mergeCell ref="P33:X33"/>
    <mergeCell ref="Y33:AA33"/>
    <mergeCell ref="AB33:AD33"/>
    <mergeCell ref="AI34:AL34"/>
    <mergeCell ref="AM34:AP34"/>
    <mergeCell ref="AQ34:AT34"/>
    <mergeCell ref="AU34:AX34"/>
    <mergeCell ref="Y35:AA35"/>
    <mergeCell ref="AB35:AD35"/>
    <mergeCell ref="AE35:AH35"/>
    <mergeCell ref="AI35:AL35"/>
    <mergeCell ref="AM35:AP35"/>
    <mergeCell ref="AQ35:AT35"/>
    <mergeCell ref="AE33:AH33"/>
    <mergeCell ref="AI33:AL33"/>
    <mergeCell ref="AM33:AP33"/>
    <mergeCell ref="AQ33:AT33"/>
    <mergeCell ref="AU33:AX33"/>
    <mergeCell ref="G34:O35"/>
    <mergeCell ref="P34:X35"/>
    <mergeCell ref="Y34:AA34"/>
    <mergeCell ref="AB34:AD34"/>
    <mergeCell ref="AE34:AH34"/>
    <mergeCell ref="Y38:AA38"/>
    <mergeCell ref="AB38:AD38"/>
    <mergeCell ref="AE38:AH38"/>
    <mergeCell ref="AI38:AL38"/>
    <mergeCell ref="AM38:AP38"/>
    <mergeCell ref="AQ38:AX38"/>
    <mergeCell ref="Y37:AA37"/>
    <mergeCell ref="AB37:AD37"/>
    <mergeCell ref="AE37:AH37"/>
    <mergeCell ref="AI37:AL37"/>
    <mergeCell ref="AM37:AP37"/>
    <mergeCell ref="AQ37:AX37"/>
    <mergeCell ref="AU35:AX35"/>
    <mergeCell ref="A36:F38"/>
    <mergeCell ref="G36:X36"/>
    <mergeCell ref="Y36:AA36"/>
    <mergeCell ref="AB36:AD36"/>
    <mergeCell ref="AE36:AH36"/>
    <mergeCell ref="AI36:AL36"/>
    <mergeCell ref="AM36:AP36"/>
    <mergeCell ref="AQ36:AX36"/>
    <mergeCell ref="G37:X38"/>
    <mergeCell ref="AI39:AL40"/>
    <mergeCell ref="AM39:AP40"/>
    <mergeCell ref="AQ39:AT39"/>
    <mergeCell ref="AU39:AX39"/>
    <mergeCell ref="AQ40:AR40"/>
    <mergeCell ref="AS40:AT40"/>
    <mergeCell ref="AU40:AV40"/>
    <mergeCell ref="AW40:AX40"/>
    <mergeCell ref="A39:F43"/>
    <mergeCell ref="G39:O40"/>
    <mergeCell ref="P39:X40"/>
    <mergeCell ref="Y39:AA40"/>
    <mergeCell ref="AB39:AD40"/>
    <mergeCell ref="AE39:AH40"/>
    <mergeCell ref="G41:O43"/>
    <mergeCell ref="P41:X43"/>
    <mergeCell ref="Y41:AA41"/>
    <mergeCell ref="AB41:AD41"/>
    <mergeCell ref="AQ42:AT42"/>
    <mergeCell ref="AU42:AX42"/>
    <mergeCell ref="Y43:AA43"/>
    <mergeCell ref="AB43:AD43"/>
    <mergeCell ref="AE43:AH43"/>
    <mergeCell ref="AI43:AL43"/>
    <mergeCell ref="AM43:AP43"/>
    <mergeCell ref="AQ43:AT43"/>
    <mergeCell ref="AU43:AX43"/>
    <mergeCell ref="AE41:AH41"/>
    <mergeCell ref="AI41:AL41"/>
    <mergeCell ref="AM41:AP41"/>
    <mergeCell ref="AQ41:AT41"/>
    <mergeCell ref="AU41:AX41"/>
    <mergeCell ref="Y42:AA42"/>
    <mergeCell ref="AB42:AD42"/>
    <mergeCell ref="AE42:AH42"/>
    <mergeCell ref="AI42:AL42"/>
    <mergeCell ref="AM42:AP42"/>
    <mergeCell ref="A44:F45"/>
    <mergeCell ref="G44:AX45"/>
    <mergeCell ref="C49:D51"/>
    <mergeCell ref="E49:F51"/>
    <mergeCell ref="G49:I49"/>
    <mergeCell ref="J49:T49"/>
    <mergeCell ref="U49:AX49"/>
    <mergeCell ref="G50:T50"/>
    <mergeCell ref="U50:AX50"/>
    <mergeCell ref="G51:T51"/>
    <mergeCell ref="U51:AX51"/>
    <mergeCell ref="A46:B51"/>
    <mergeCell ref="C46:D48"/>
    <mergeCell ref="E46:F46"/>
    <mergeCell ref="G46:AX46"/>
    <mergeCell ref="E47:F48"/>
    <mergeCell ref="G47:V48"/>
    <mergeCell ref="W47:AA47"/>
    <mergeCell ref="AB47:AX47"/>
    <mergeCell ref="W48:AA48"/>
    <mergeCell ref="AB48:AX48"/>
    <mergeCell ref="AD58:AF58"/>
    <mergeCell ref="E59:AC59"/>
    <mergeCell ref="AD59:AF59"/>
    <mergeCell ref="C60:AC60"/>
    <mergeCell ref="AD60:AF60"/>
    <mergeCell ref="AG60:AX60"/>
    <mergeCell ref="AG55:AX55"/>
    <mergeCell ref="C56:AC56"/>
    <mergeCell ref="AD56:AF56"/>
    <mergeCell ref="AG56:AX56"/>
    <mergeCell ref="A57:B66"/>
    <mergeCell ref="C57:AC57"/>
    <mergeCell ref="AD57:AF57"/>
    <mergeCell ref="AG57:AX59"/>
    <mergeCell ref="C58:D59"/>
    <mergeCell ref="E58:AC58"/>
    <mergeCell ref="A52:AX52"/>
    <mergeCell ref="C53:AC53"/>
    <mergeCell ref="AD53:AF53"/>
    <mergeCell ref="AG53:AX53"/>
    <mergeCell ref="A54:B56"/>
    <mergeCell ref="C54:AC54"/>
    <mergeCell ref="AD54:AF54"/>
    <mergeCell ref="AG54:AX54"/>
    <mergeCell ref="C55:AC55"/>
    <mergeCell ref="AD55:AF55"/>
    <mergeCell ref="C65:AC65"/>
    <mergeCell ref="AD65:AF65"/>
    <mergeCell ref="AG65:AX65"/>
    <mergeCell ref="C66:AC66"/>
    <mergeCell ref="AD66:AF66"/>
    <mergeCell ref="AG66:AX66"/>
    <mergeCell ref="C63:AC63"/>
    <mergeCell ref="AD63:AF63"/>
    <mergeCell ref="AG63:AX63"/>
    <mergeCell ref="C64:AC64"/>
    <mergeCell ref="AD64:AF64"/>
    <mergeCell ref="AG64:AX64"/>
    <mergeCell ref="C61:AC61"/>
    <mergeCell ref="AD61:AF61"/>
    <mergeCell ref="AG61:AX61"/>
    <mergeCell ref="C62:AC62"/>
    <mergeCell ref="AD62:AF62"/>
    <mergeCell ref="AG62:AX62"/>
    <mergeCell ref="C70:AC70"/>
    <mergeCell ref="AD70:AF70"/>
    <mergeCell ref="AG70:AX70"/>
    <mergeCell ref="A71:B71"/>
    <mergeCell ref="C71:AC71"/>
    <mergeCell ref="AD71:AF71"/>
    <mergeCell ref="AG71:AX71"/>
    <mergeCell ref="A67:B70"/>
    <mergeCell ref="C67:AC67"/>
    <mergeCell ref="AD67:AF67"/>
    <mergeCell ref="AG67:AX67"/>
    <mergeCell ref="C68:AC68"/>
    <mergeCell ref="AD68:AF68"/>
    <mergeCell ref="AG68:AX68"/>
    <mergeCell ref="C69:AC69"/>
    <mergeCell ref="AD69:AF69"/>
    <mergeCell ref="AG69:AX69"/>
    <mergeCell ref="A76:D76"/>
    <mergeCell ref="E76:P76"/>
    <mergeCell ref="Q76:AB76"/>
    <mergeCell ref="AC76:AN76"/>
    <mergeCell ref="AO76:AX76"/>
    <mergeCell ref="A77:D77"/>
    <mergeCell ref="E77:P77"/>
    <mergeCell ref="Q77:AB77"/>
    <mergeCell ref="AC77:AN77"/>
    <mergeCell ref="AO77:AX77"/>
    <mergeCell ref="A72:AX72"/>
    <mergeCell ref="A73:AX73"/>
    <mergeCell ref="A74:AX74"/>
    <mergeCell ref="A75:D75"/>
    <mergeCell ref="E75:P75"/>
    <mergeCell ref="Q75:AB75"/>
    <mergeCell ref="AC75:AN75"/>
    <mergeCell ref="AO75:AX75"/>
    <mergeCell ref="A80:D80"/>
    <mergeCell ref="E80:P80"/>
    <mergeCell ref="Q80:AB80"/>
    <mergeCell ref="AC80:AN80"/>
    <mergeCell ref="AO80:AX80"/>
    <mergeCell ref="A81:D81"/>
    <mergeCell ref="E81:P81"/>
    <mergeCell ref="Q81:AB81"/>
    <mergeCell ref="AC81:AN81"/>
    <mergeCell ref="AO81:AX81"/>
    <mergeCell ref="A78:D78"/>
    <mergeCell ref="E78:P78"/>
    <mergeCell ref="Q78:AB78"/>
    <mergeCell ref="AC78:AN78"/>
    <mergeCell ref="AO78:AX78"/>
    <mergeCell ref="A79:D79"/>
    <mergeCell ref="E79:P79"/>
    <mergeCell ref="Q79:AB79"/>
    <mergeCell ref="AC79:AN79"/>
    <mergeCell ref="AO79:AX79"/>
    <mergeCell ref="AJ83:AK83"/>
    <mergeCell ref="AM83:AN83"/>
    <mergeCell ref="AO83:AP83"/>
    <mergeCell ref="AR83:AS83"/>
    <mergeCell ref="AU83:AV83"/>
    <mergeCell ref="A84:D84"/>
    <mergeCell ref="E84:G84"/>
    <mergeCell ref="I84:J84"/>
    <mergeCell ref="L84:M84"/>
    <mergeCell ref="O84:P84"/>
    <mergeCell ref="Q83:S83"/>
    <mergeCell ref="U83:V83"/>
    <mergeCell ref="X83:Y83"/>
    <mergeCell ref="AA83:AB83"/>
    <mergeCell ref="AC83:AE83"/>
    <mergeCell ref="AG83:AH83"/>
    <mergeCell ref="A82:D82"/>
    <mergeCell ref="E82:P82"/>
    <mergeCell ref="Q82:AB82"/>
    <mergeCell ref="AC82:AN82"/>
    <mergeCell ref="AO82:AX82"/>
    <mergeCell ref="A83:D83"/>
    <mergeCell ref="E83:G83"/>
    <mergeCell ref="I83:J83"/>
    <mergeCell ref="L83:M83"/>
    <mergeCell ref="O83:P83"/>
    <mergeCell ref="AJ84:AK84"/>
    <mergeCell ref="AM84:AN84"/>
    <mergeCell ref="AO84:AP84"/>
    <mergeCell ref="AR84:AS84"/>
    <mergeCell ref="AU84:AV84"/>
    <mergeCell ref="A85:D85"/>
    <mergeCell ref="E85:F85"/>
    <mergeCell ref="G85:I85"/>
    <mergeCell ref="J85:K85"/>
    <mergeCell ref="L85:N85"/>
    <mergeCell ref="Q84:S84"/>
    <mergeCell ref="U84:V84"/>
    <mergeCell ref="X84:Y84"/>
    <mergeCell ref="AA84:AB84"/>
    <mergeCell ref="AC84:AE84"/>
    <mergeCell ref="AG84:AH84"/>
    <mergeCell ref="AQ85:AS85"/>
    <mergeCell ref="AT85:AU85"/>
    <mergeCell ref="AV85:AW85"/>
    <mergeCell ref="A86:F97"/>
    <mergeCell ref="A98:F105"/>
    <mergeCell ref="G98:AB98"/>
    <mergeCell ref="AC98:AX98"/>
    <mergeCell ref="G99:K99"/>
    <mergeCell ref="L99:X99"/>
    <mergeCell ref="Y99:AB99"/>
    <mergeCell ref="AC85:AD85"/>
    <mergeCell ref="AE85:AG85"/>
    <mergeCell ref="AH85:AI85"/>
    <mergeCell ref="AJ85:AL85"/>
    <mergeCell ref="AM85:AN85"/>
    <mergeCell ref="AO85:AP85"/>
    <mergeCell ref="O85:P85"/>
    <mergeCell ref="Q85:R85"/>
    <mergeCell ref="S85:U85"/>
    <mergeCell ref="V85:W85"/>
    <mergeCell ref="X85:Z85"/>
    <mergeCell ref="AA85:AB85"/>
    <mergeCell ref="AC99:AG99"/>
    <mergeCell ref="AH99:AT99"/>
    <mergeCell ref="AU99:AX99"/>
    <mergeCell ref="G100:K100"/>
    <mergeCell ref="L100:X100"/>
    <mergeCell ref="Y100:AB100"/>
    <mergeCell ref="AC100:AG100"/>
    <mergeCell ref="AH100:AT100"/>
    <mergeCell ref="AU100:AX100"/>
    <mergeCell ref="G101:K101"/>
    <mergeCell ref="L101:X101"/>
    <mergeCell ref="Y101:AB101"/>
    <mergeCell ref="AC101:AG101"/>
    <mergeCell ref="AH101:AT101"/>
    <mergeCell ref="AU101:AX101"/>
    <mergeCell ref="G104:K104"/>
    <mergeCell ref="L104:X104"/>
    <mergeCell ref="Y104:AB104"/>
    <mergeCell ref="AC104:AG104"/>
    <mergeCell ref="AH104:AT104"/>
    <mergeCell ref="AU104:AX104"/>
    <mergeCell ref="G102:AB102"/>
    <mergeCell ref="AC102:AX102"/>
    <mergeCell ref="G103:K103"/>
    <mergeCell ref="L103:X103"/>
    <mergeCell ref="Y103:AB103"/>
    <mergeCell ref="AC103:AG103"/>
    <mergeCell ref="AH103:AT103"/>
    <mergeCell ref="AU103:AX103"/>
    <mergeCell ref="G105:K105"/>
    <mergeCell ref="L105:X105"/>
    <mergeCell ref="Y105:AB105"/>
    <mergeCell ref="AC105:AG105"/>
    <mergeCell ref="AH105:AT105"/>
    <mergeCell ref="AU105:AX105"/>
    <mergeCell ref="AP110:AX110"/>
    <mergeCell ref="A111:B111"/>
    <mergeCell ref="C111:I111"/>
    <mergeCell ref="J111:O111"/>
    <mergeCell ref="P111:X111"/>
    <mergeCell ref="Y111:AB111"/>
    <mergeCell ref="AC111:AG111"/>
    <mergeCell ref="AH111:AK111"/>
    <mergeCell ref="AL111:AO111"/>
    <mergeCell ref="AP111:AX111"/>
    <mergeCell ref="A110:B110"/>
    <mergeCell ref="C110:I110"/>
    <mergeCell ref="J110:O110"/>
    <mergeCell ref="P110:X110"/>
    <mergeCell ref="Y110:AB110"/>
    <mergeCell ref="AC110:AG110"/>
    <mergeCell ref="AH110:AK110"/>
    <mergeCell ref="AL110:AO110"/>
    <mergeCell ref="AL113:AO113"/>
    <mergeCell ref="AP113:AX113"/>
    <mergeCell ref="A114:B114"/>
    <mergeCell ref="C114:I114"/>
    <mergeCell ref="J114:O114"/>
    <mergeCell ref="P114:X114"/>
    <mergeCell ref="Y114:AB114"/>
    <mergeCell ref="AC114:AG114"/>
    <mergeCell ref="AH114:AK114"/>
    <mergeCell ref="AL114:AO114"/>
    <mergeCell ref="AH112:AK112"/>
    <mergeCell ref="AL112:AO112"/>
    <mergeCell ref="AP112:AX112"/>
    <mergeCell ref="A113:B113"/>
    <mergeCell ref="C113:I113"/>
    <mergeCell ref="J113:O113"/>
    <mergeCell ref="P113:X113"/>
    <mergeCell ref="Y113:AB113"/>
    <mergeCell ref="AC113:AG113"/>
    <mergeCell ref="AH113:AK113"/>
    <mergeCell ref="A112:B112"/>
    <mergeCell ref="C112:I112"/>
    <mergeCell ref="J112:O112"/>
    <mergeCell ref="P112:X112"/>
    <mergeCell ref="Y112:AB112"/>
    <mergeCell ref="AC112:AG112"/>
    <mergeCell ref="AH116:AK116"/>
    <mergeCell ref="AL116:AO116"/>
    <mergeCell ref="AP116:AX116"/>
    <mergeCell ref="A116:B116"/>
    <mergeCell ref="C116:I116"/>
    <mergeCell ref="J116:O116"/>
    <mergeCell ref="P116:X116"/>
    <mergeCell ref="Y116:AB116"/>
    <mergeCell ref="AC116:AG116"/>
    <mergeCell ref="AP114:AX114"/>
    <mergeCell ref="A115:B115"/>
    <mergeCell ref="C115:I115"/>
    <mergeCell ref="J115:O115"/>
    <mergeCell ref="P115:X115"/>
    <mergeCell ref="Y115:AB115"/>
    <mergeCell ref="AC115:AG115"/>
    <mergeCell ref="AH115:AK115"/>
    <mergeCell ref="AL115:AO115"/>
    <mergeCell ref="AP115:AX115"/>
    <mergeCell ref="A119:B119"/>
    <mergeCell ref="C119:I119"/>
    <mergeCell ref="J119:O119"/>
    <mergeCell ref="P119:X119"/>
    <mergeCell ref="Y119:AB119"/>
    <mergeCell ref="AC119:AG119"/>
    <mergeCell ref="AH119:AK119"/>
    <mergeCell ref="AP120:AX120"/>
    <mergeCell ref="A121:B121"/>
    <mergeCell ref="C121:I121"/>
    <mergeCell ref="J121:O121"/>
    <mergeCell ref="P121:X121"/>
    <mergeCell ref="Y121:AB121"/>
    <mergeCell ref="AC121:AG121"/>
    <mergeCell ref="AH121:AK121"/>
    <mergeCell ref="AL121:AO121"/>
    <mergeCell ref="AP121:AX121"/>
    <mergeCell ref="AL119:AO119"/>
    <mergeCell ref="AP119:AX119"/>
    <mergeCell ref="A120:B120"/>
    <mergeCell ref="C120:I120"/>
    <mergeCell ref="J120:O120"/>
    <mergeCell ref="P120:X120"/>
    <mergeCell ref="Y120:AB120"/>
    <mergeCell ref="AC120:AG120"/>
    <mergeCell ref="AH120:AK120"/>
    <mergeCell ref="AL120:AO120"/>
    <mergeCell ref="AL123:AO123"/>
    <mergeCell ref="AP123:AX123"/>
    <mergeCell ref="A124:B124"/>
    <mergeCell ref="C124:I124"/>
    <mergeCell ref="J124:O124"/>
    <mergeCell ref="P124:X124"/>
    <mergeCell ref="Y124:AB124"/>
    <mergeCell ref="AC124:AG124"/>
    <mergeCell ref="AH124:AK124"/>
    <mergeCell ref="AL124:AO124"/>
    <mergeCell ref="AH122:AK122"/>
    <mergeCell ref="AL122:AO122"/>
    <mergeCell ref="AP122:AX122"/>
    <mergeCell ref="A123:B123"/>
    <mergeCell ref="C123:I123"/>
    <mergeCell ref="J123:O123"/>
    <mergeCell ref="P123:X123"/>
    <mergeCell ref="Y123:AB123"/>
    <mergeCell ref="AC123:AG123"/>
    <mergeCell ref="AH123:AK123"/>
    <mergeCell ref="A122:B122"/>
    <mergeCell ref="C122:I122"/>
    <mergeCell ref="J122:O122"/>
    <mergeCell ref="P122:X122"/>
    <mergeCell ref="Y122:AB122"/>
    <mergeCell ref="AC122:AG122"/>
    <mergeCell ref="AH126:AK126"/>
    <mergeCell ref="AL126:AO126"/>
    <mergeCell ref="AP126:AX126"/>
    <mergeCell ref="A127:B127"/>
    <mergeCell ref="C127:I127"/>
    <mergeCell ref="J127:O127"/>
    <mergeCell ref="P127:X127"/>
    <mergeCell ref="Y127:AB127"/>
    <mergeCell ref="AC127:AG127"/>
    <mergeCell ref="AH127:AK127"/>
    <mergeCell ref="A126:B126"/>
    <mergeCell ref="C126:I126"/>
    <mergeCell ref="J126:O126"/>
    <mergeCell ref="P126:X126"/>
    <mergeCell ref="Y126:AB126"/>
    <mergeCell ref="AC126:AG126"/>
    <mergeCell ref="AP124:AX124"/>
    <mergeCell ref="A125:B125"/>
    <mergeCell ref="C125:I125"/>
    <mergeCell ref="J125:O125"/>
    <mergeCell ref="P125:X125"/>
    <mergeCell ref="Y125:AB125"/>
    <mergeCell ref="AC125:AG125"/>
    <mergeCell ref="AH125:AK125"/>
    <mergeCell ref="AL125:AO125"/>
    <mergeCell ref="AP125:AX125"/>
    <mergeCell ref="AP128:AX128"/>
    <mergeCell ref="A129:B129"/>
    <mergeCell ref="C129:I129"/>
    <mergeCell ref="J129:O129"/>
    <mergeCell ref="P129:X129"/>
    <mergeCell ref="Y129:AB129"/>
    <mergeCell ref="AC129:AG129"/>
    <mergeCell ref="AH129:AK129"/>
    <mergeCell ref="AL129:AO129"/>
    <mergeCell ref="AP129:AX129"/>
    <mergeCell ref="AL127:AO127"/>
    <mergeCell ref="AP127:AX127"/>
    <mergeCell ref="A128:B128"/>
    <mergeCell ref="C128:I128"/>
    <mergeCell ref="J128:O128"/>
    <mergeCell ref="P128:X128"/>
    <mergeCell ref="Y128:AB128"/>
    <mergeCell ref="AC128:AG128"/>
    <mergeCell ref="AH128:AK128"/>
    <mergeCell ref="AL128:AO128"/>
    <mergeCell ref="AH132:AK132"/>
    <mergeCell ref="AL132:AO132"/>
    <mergeCell ref="AP132:AX132"/>
    <mergeCell ref="A133:B133"/>
    <mergeCell ref="C133:I133"/>
    <mergeCell ref="J133:O133"/>
    <mergeCell ref="P133:X133"/>
    <mergeCell ref="Y133:AB133"/>
    <mergeCell ref="AC133:AG133"/>
    <mergeCell ref="AH133:AK133"/>
    <mergeCell ref="A132:B132"/>
    <mergeCell ref="C132:I132"/>
    <mergeCell ref="J132:O132"/>
    <mergeCell ref="P132:X132"/>
    <mergeCell ref="Y132:AB132"/>
    <mergeCell ref="AC132:AG132"/>
    <mergeCell ref="AL133:AO133"/>
    <mergeCell ref="AP133:AX133"/>
    <mergeCell ref="P14:V14"/>
    <mergeCell ref="W14:AC14"/>
    <mergeCell ref="AD14:AJ14"/>
    <mergeCell ref="AK14:AQ14"/>
  </mergeCells>
  <phoneticPr fontId="7"/>
  <conditionalFormatting sqref="P15:AQ15 P25:V25 W24">
    <cfRule type="expression" dxfId="733" priority="945">
      <formula>IF(RIGHT(TEXT(P15,"0.#"),1)=".",FALSE,TRUE)</formula>
    </cfRule>
    <cfRule type="expression" dxfId="732" priority="946">
      <formula>IF(RIGHT(TEXT(P15,"0.#"),1)=".",TRUE,FALSE)</formula>
    </cfRule>
  </conditionalFormatting>
  <conditionalFormatting sqref="P19:AQ19">
    <cfRule type="expression" dxfId="731" priority="943">
      <formula>IF(RIGHT(TEXT(P19,"0.#"),1)=".",FALSE,TRUE)</formula>
    </cfRule>
    <cfRule type="expression" dxfId="730" priority="944">
      <formula>IF(RIGHT(TEXT(P19,"0.#"),1)=".",TRUE,FALSE)</formula>
    </cfRule>
  </conditionalFormatting>
  <conditionalFormatting sqref="Y101">
    <cfRule type="expression" dxfId="727" priority="939">
      <formula>IF(RIGHT(TEXT(Y101,"0.#"),1)=".",FALSE,TRUE)</formula>
    </cfRule>
    <cfRule type="expression" dxfId="726" priority="940">
      <formula>IF(RIGHT(TEXT(Y101,"0.#"),1)=".",TRUE,FALSE)</formula>
    </cfRule>
  </conditionalFormatting>
  <conditionalFormatting sqref="P16:AQ18 P13:AQ14">
    <cfRule type="expression" dxfId="723" priority="937">
      <formula>IF(RIGHT(TEXT(P13,"0.#"),1)=".",FALSE,TRUE)</formula>
    </cfRule>
    <cfRule type="expression" dxfId="722" priority="938">
      <formula>IF(RIGHT(TEXT(P13,"0.#"),1)=".",TRUE,FALSE)</formula>
    </cfRule>
  </conditionalFormatting>
  <conditionalFormatting sqref="P20:AJ20">
    <cfRule type="expression" dxfId="721" priority="935">
      <formula>IF(RIGHT(TEXT(P20,"0.#"),1)=".",FALSE,TRUE)</formula>
    </cfRule>
    <cfRule type="expression" dxfId="720" priority="936">
      <formula>IF(RIGHT(TEXT(P20,"0.#"),1)=".",TRUE,FALSE)</formula>
    </cfRule>
  </conditionalFormatting>
  <conditionalFormatting sqref="AU101">
    <cfRule type="expression" dxfId="715" priority="927">
      <formula>IF(RIGHT(TEXT(AU101,"0.#"),1)=".",FALSE,TRUE)</formula>
    </cfRule>
    <cfRule type="expression" dxfId="714" priority="928">
      <formula>IF(RIGHT(TEXT(AU101,"0.#"),1)=".",TRUE,FALSE)</formula>
    </cfRule>
  </conditionalFormatting>
  <conditionalFormatting sqref="Y105">
    <cfRule type="expression" dxfId="709" priority="921">
      <formula>IF(RIGHT(TEXT(Y105,"0.#"),1)=".",FALSE,TRUE)</formula>
    </cfRule>
    <cfRule type="expression" dxfId="708" priority="922">
      <formula>IF(RIGHT(TEXT(Y105,"0.#"),1)=".",TRUE,FALSE)</formula>
    </cfRule>
  </conditionalFormatting>
  <conditionalFormatting sqref="AU105">
    <cfRule type="expression" dxfId="705" priority="915">
      <formula>IF(RIGHT(TEXT(AU105,"0.#"),1)=".",FALSE,TRUE)</formula>
    </cfRule>
    <cfRule type="expression" dxfId="704" priority="916">
      <formula>IF(RIGHT(TEXT(AU105,"0.#"),1)=".",TRUE,FALSE)</formula>
    </cfRule>
  </conditionalFormatting>
  <conditionalFormatting sqref="AU104">
    <cfRule type="expression" dxfId="703" priority="913">
      <formula>IF(RIGHT(TEXT(AU104,"0.#"),1)=".",FALSE,TRUE)</formula>
    </cfRule>
    <cfRule type="expression" dxfId="702" priority="914">
      <formula>IF(RIGHT(TEXT(AU104,"0.#"),1)=".",TRUE,FALSE)</formula>
    </cfRule>
  </conditionalFormatting>
  <conditionalFormatting sqref="P24">
    <cfRule type="expression" dxfId="671" priority="853">
      <formula>IF(RIGHT(TEXT(P24,"0.#"),1)=".",FALSE,TRUE)</formula>
    </cfRule>
    <cfRule type="expression" dxfId="670" priority="854">
      <formula>IF(RIGHT(TEXT(P24,"0.#"),1)=".",TRUE,FALSE)</formula>
    </cfRule>
  </conditionalFormatting>
  <conditionalFormatting sqref="AE28 AQ28">
    <cfRule type="expression" dxfId="109" priority="139">
      <formula>IF(RIGHT(TEXT(AE28,"0.#"),1)=".",FALSE,TRUE)</formula>
    </cfRule>
    <cfRule type="expression" dxfId="108" priority="140">
      <formula>IF(RIGHT(TEXT(AE28,"0.#"),1)=".",TRUE,FALSE)</formula>
    </cfRule>
  </conditionalFormatting>
  <conditionalFormatting sqref="AI28">
    <cfRule type="expression" dxfId="107" priority="137">
      <formula>IF(RIGHT(TEXT(AI28,"0.#"),1)=".",FALSE,TRUE)</formula>
    </cfRule>
    <cfRule type="expression" dxfId="106" priority="138">
      <formula>IF(RIGHT(TEXT(AI28,"0.#"),1)=".",TRUE,FALSE)</formula>
    </cfRule>
  </conditionalFormatting>
  <conditionalFormatting sqref="AM28">
    <cfRule type="expression" dxfId="105" priority="135">
      <formula>IF(RIGHT(TEXT(AM28,"0.#"),1)=".",FALSE,TRUE)</formula>
    </cfRule>
    <cfRule type="expression" dxfId="104" priority="136">
      <formula>IF(RIGHT(TEXT(AM28,"0.#"),1)=".",TRUE,FALSE)</formula>
    </cfRule>
  </conditionalFormatting>
  <conditionalFormatting sqref="AE29">
    <cfRule type="expression" dxfId="103" priority="133">
      <formula>IF(RIGHT(TEXT(AE29,"0.#"),1)=".",FALSE,TRUE)</formula>
    </cfRule>
    <cfRule type="expression" dxfId="102" priority="134">
      <formula>IF(RIGHT(TEXT(AE29,"0.#"),1)=".",TRUE,FALSE)</formula>
    </cfRule>
  </conditionalFormatting>
  <conditionalFormatting sqref="AI29">
    <cfRule type="expression" dxfId="101" priority="131">
      <formula>IF(RIGHT(TEXT(AI29,"0.#"),1)=".",FALSE,TRUE)</formula>
    </cfRule>
    <cfRule type="expression" dxfId="100" priority="132">
      <formula>IF(RIGHT(TEXT(AI29,"0.#"),1)=".",TRUE,FALSE)</formula>
    </cfRule>
  </conditionalFormatting>
  <conditionalFormatting sqref="AM29">
    <cfRule type="expression" dxfId="99" priority="129">
      <formula>IF(RIGHT(TEXT(AM29,"0.#"),1)=".",FALSE,TRUE)</formula>
    </cfRule>
    <cfRule type="expression" dxfId="98" priority="130">
      <formula>IF(RIGHT(TEXT(AM29,"0.#"),1)=".",TRUE,FALSE)</formula>
    </cfRule>
  </conditionalFormatting>
  <conditionalFormatting sqref="AQ29">
    <cfRule type="expression" dxfId="97" priority="127">
      <formula>IF(RIGHT(TEXT(AQ29,"0.#"),1)=".",FALSE,TRUE)</formula>
    </cfRule>
    <cfRule type="expression" dxfId="96" priority="128">
      <formula>IF(RIGHT(TEXT(AQ29,"0.#"),1)=".",TRUE,FALSE)</formula>
    </cfRule>
  </conditionalFormatting>
  <conditionalFormatting sqref="AU29">
    <cfRule type="expression" dxfId="95" priority="123">
      <formula>IF(RIGHT(TEXT(AU29,"0.#"),1)=".",FALSE,TRUE)</formula>
    </cfRule>
    <cfRule type="expression" dxfId="94" priority="124">
      <formula>IF(RIGHT(TEXT(AU29,"0.#"),1)=".",TRUE,FALSE)</formula>
    </cfRule>
  </conditionalFormatting>
  <conditionalFormatting sqref="AU28">
    <cfRule type="expression" dxfId="93" priority="125">
      <formula>IF(RIGHT(TEXT(AU28,"0.#"),1)=".",FALSE,TRUE)</formula>
    </cfRule>
    <cfRule type="expression" dxfId="92" priority="126">
      <formula>IF(RIGHT(TEXT(AU28,"0.#"),1)=".",TRUE,FALSE)</formula>
    </cfRule>
  </conditionalFormatting>
  <conditionalFormatting sqref="AM31">
    <cfRule type="expression" dxfId="91" priority="117">
      <formula>IF(RIGHT(TEXT(AM31,"0.#"),1)=".",FALSE,TRUE)</formula>
    </cfRule>
    <cfRule type="expression" dxfId="90" priority="118">
      <formula>IF(RIGHT(TEXT(AM31,"0.#"),1)=".",TRUE,FALSE)</formula>
    </cfRule>
  </conditionalFormatting>
  <conditionalFormatting sqref="AE32 AM32">
    <cfRule type="expression" dxfId="89" priority="115">
      <formula>IF(RIGHT(TEXT(AE32,"0.#"),1)=".",FALSE,TRUE)</formula>
    </cfRule>
    <cfRule type="expression" dxfId="88" priority="116">
      <formula>IF(RIGHT(TEXT(AE32,"0.#"),1)=".",TRUE,FALSE)</formula>
    </cfRule>
  </conditionalFormatting>
  <conditionalFormatting sqref="AI32">
    <cfRule type="expression" dxfId="87" priority="113">
      <formula>IF(RIGHT(TEXT(AI32,"0.#"),1)=".",FALSE,TRUE)</formula>
    </cfRule>
    <cfRule type="expression" dxfId="86" priority="114">
      <formula>IF(RIGHT(TEXT(AI32,"0.#"),1)=".",TRUE,FALSE)</formula>
    </cfRule>
  </conditionalFormatting>
  <conditionalFormatting sqref="AQ32">
    <cfRule type="expression" dxfId="85" priority="111">
      <formula>IF(RIGHT(TEXT(AQ32,"0.#"),1)=".",FALSE,TRUE)</formula>
    </cfRule>
    <cfRule type="expression" dxfId="84" priority="112">
      <formula>IF(RIGHT(TEXT(AQ32,"0.#"),1)=".",TRUE,FALSE)</formula>
    </cfRule>
  </conditionalFormatting>
  <conditionalFormatting sqref="AE31 AQ31">
    <cfRule type="expression" dxfId="83" priority="121">
      <formula>IF(RIGHT(TEXT(AE31,"0.#"),1)=".",FALSE,TRUE)</formula>
    </cfRule>
    <cfRule type="expression" dxfId="82" priority="122">
      <formula>IF(RIGHT(TEXT(AE31,"0.#"),1)=".",TRUE,FALSE)</formula>
    </cfRule>
  </conditionalFormatting>
  <conditionalFormatting sqref="AI31">
    <cfRule type="expression" dxfId="81" priority="119">
      <formula>IF(RIGHT(TEXT(AI31,"0.#"),1)=".",FALSE,TRUE)</formula>
    </cfRule>
    <cfRule type="expression" dxfId="80" priority="120">
      <formula>IF(RIGHT(TEXT(AI31,"0.#"),1)=".",TRUE,FALSE)</formula>
    </cfRule>
  </conditionalFormatting>
  <conditionalFormatting sqref="AE34 AQ34">
    <cfRule type="expression" dxfId="79" priority="79">
      <formula>IF(RIGHT(TEXT(AE34,"0.#"),1)=".",FALSE,TRUE)</formula>
    </cfRule>
    <cfRule type="expression" dxfId="78" priority="80">
      <formula>IF(RIGHT(TEXT(AE34,"0.#"),1)=".",TRUE,FALSE)</formula>
    </cfRule>
  </conditionalFormatting>
  <conditionalFormatting sqref="AI34">
    <cfRule type="expression" dxfId="77" priority="77">
      <formula>IF(RIGHT(TEXT(AI34,"0.#"),1)=".",FALSE,TRUE)</formula>
    </cfRule>
    <cfRule type="expression" dxfId="76" priority="78">
      <formula>IF(RIGHT(TEXT(AI34,"0.#"),1)=".",TRUE,FALSE)</formula>
    </cfRule>
  </conditionalFormatting>
  <conditionalFormatting sqref="AM34">
    <cfRule type="expression" dxfId="75" priority="75">
      <formula>IF(RIGHT(TEXT(AM34,"0.#"),1)=".",FALSE,TRUE)</formula>
    </cfRule>
    <cfRule type="expression" dxfId="74" priority="76">
      <formula>IF(RIGHT(TEXT(AM34,"0.#"),1)=".",TRUE,FALSE)</formula>
    </cfRule>
  </conditionalFormatting>
  <conditionalFormatting sqref="AE35">
    <cfRule type="expression" dxfId="73" priority="73">
      <formula>IF(RIGHT(TEXT(AE35,"0.#"),1)=".",FALSE,TRUE)</formula>
    </cfRule>
    <cfRule type="expression" dxfId="72" priority="74">
      <formula>IF(RIGHT(TEXT(AE35,"0.#"),1)=".",TRUE,FALSE)</formula>
    </cfRule>
  </conditionalFormatting>
  <conditionalFormatting sqref="AI35">
    <cfRule type="expression" dxfId="71" priority="71">
      <formula>IF(RIGHT(TEXT(AI35,"0.#"),1)=".",FALSE,TRUE)</formula>
    </cfRule>
    <cfRule type="expression" dxfId="70" priority="72">
      <formula>IF(RIGHT(TEXT(AI35,"0.#"),1)=".",TRUE,FALSE)</formula>
    </cfRule>
  </conditionalFormatting>
  <conditionalFormatting sqref="AM35">
    <cfRule type="expression" dxfId="69" priority="69">
      <formula>IF(RIGHT(TEXT(AM35,"0.#"),1)=".",FALSE,TRUE)</formula>
    </cfRule>
    <cfRule type="expression" dxfId="68" priority="70">
      <formula>IF(RIGHT(TEXT(AM35,"0.#"),1)=".",TRUE,FALSE)</formula>
    </cfRule>
  </conditionalFormatting>
  <conditionalFormatting sqref="AQ35">
    <cfRule type="expression" dxfId="67" priority="67">
      <formula>IF(RIGHT(TEXT(AQ35,"0.#"),1)=".",FALSE,TRUE)</formula>
    </cfRule>
    <cfRule type="expression" dxfId="66" priority="68">
      <formula>IF(RIGHT(TEXT(AQ35,"0.#"),1)=".",TRUE,FALSE)</formula>
    </cfRule>
  </conditionalFormatting>
  <conditionalFormatting sqref="AU34">
    <cfRule type="expression" dxfId="65" priority="65">
      <formula>IF(RIGHT(TEXT(AU34,"0.#"),1)=".",FALSE,TRUE)</formula>
    </cfRule>
    <cfRule type="expression" dxfId="64" priority="66">
      <formula>IF(RIGHT(TEXT(AU34,"0.#"),1)=".",TRUE,FALSE)</formula>
    </cfRule>
  </conditionalFormatting>
  <conditionalFormatting sqref="AU35">
    <cfRule type="expression" dxfId="63" priority="63">
      <formula>IF(RIGHT(TEXT(AU35,"0.#"),1)=".",FALSE,TRUE)</formula>
    </cfRule>
    <cfRule type="expression" dxfId="62" priority="64">
      <formula>IF(RIGHT(TEXT(AU35,"0.#"),1)=".",TRUE,FALSE)</formula>
    </cfRule>
  </conditionalFormatting>
  <conditionalFormatting sqref="AM37">
    <cfRule type="expression" dxfId="61" priority="57">
      <formula>IF(RIGHT(TEXT(AM37,"0.#"),1)=".",FALSE,TRUE)</formula>
    </cfRule>
    <cfRule type="expression" dxfId="60" priority="58">
      <formula>IF(RIGHT(TEXT(AM37,"0.#"),1)=".",TRUE,FALSE)</formula>
    </cfRule>
  </conditionalFormatting>
  <conditionalFormatting sqref="AE38 AM38">
    <cfRule type="expression" dxfId="59" priority="55">
      <formula>IF(RIGHT(TEXT(AE38,"0.#"),1)=".",FALSE,TRUE)</formula>
    </cfRule>
    <cfRule type="expression" dxfId="58" priority="56">
      <formula>IF(RIGHT(TEXT(AE38,"0.#"),1)=".",TRUE,FALSE)</formula>
    </cfRule>
  </conditionalFormatting>
  <conditionalFormatting sqref="AI38">
    <cfRule type="expression" dxfId="57" priority="53">
      <formula>IF(RIGHT(TEXT(AI38,"0.#"),1)=".",FALSE,TRUE)</formula>
    </cfRule>
    <cfRule type="expression" dxfId="56" priority="54">
      <formula>IF(RIGHT(TEXT(AI38,"0.#"),1)=".",TRUE,FALSE)</formula>
    </cfRule>
  </conditionalFormatting>
  <conditionalFormatting sqref="AQ38">
    <cfRule type="expression" dxfId="55" priority="51">
      <formula>IF(RIGHT(TEXT(AQ38,"0.#"),1)=".",FALSE,TRUE)</formula>
    </cfRule>
    <cfRule type="expression" dxfId="54" priority="52">
      <formula>IF(RIGHT(TEXT(AQ38,"0.#"),1)=".",TRUE,FALSE)</formula>
    </cfRule>
  </conditionalFormatting>
  <conditionalFormatting sqref="AE37 AQ37">
    <cfRule type="expression" dxfId="53" priority="61">
      <formula>IF(RIGHT(TEXT(AE37,"0.#"),1)=".",FALSE,TRUE)</formula>
    </cfRule>
    <cfRule type="expression" dxfId="52" priority="62">
      <formula>IF(RIGHT(TEXT(AE37,"0.#"),1)=".",TRUE,FALSE)</formula>
    </cfRule>
  </conditionalFormatting>
  <conditionalFormatting sqref="AI37">
    <cfRule type="expression" dxfId="51" priority="59">
      <formula>IF(RIGHT(TEXT(AI37,"0.#"),1)=".",FALSE,TRUE)</formula>
    </cfRule>
    <cfRule type="expression" dxfId="50" priority="60">
      <formula>IF(RIGHT(TEXT(AI37,"0.#"),1)=".",TRUE,FALSE)</formula>
    </cfRule>
  </conditionalFormatting>
  <conditionalFormatting sqref="AM43">
    <cfRule type="expression" dxfId="49" priority="45">
      <formula>IF(RIGHT(TEXT(AM43,"0.#"),1)=".",FALSE,TRUE)</formula>
    </cfRule>
    <cfRule type="expression" dxfId="48" priority="46">
      <formula>IF(RIGHT(TEXT(AM43,"0.#"),1)=".",TRUE,FALSE)</formula>
    </cfRule>
  </conditionalFormatting>
  <conditionalFormatting sqref="AM41">
    <cfRule type="expression" dxfId="47" priority="49">
      <formula>IF(RIGHT(TEXT(AM41,"0.#"),1)=".",FALSE,TRUE)</formula>
    </cfRule>
    <cfRule type="expression" dxfId="46" priority="50">
      <formula>IF(RIGHT(TEXT(AM41,"0.#"),1)=".",TRUE,FALSE)</formula>
    </cfRule>
  </conditionalFormatting>
  <conditionalFormatting sqref="AM42">
    <cfRule type="expression" dxfId="45" priority="47">
      <formula>IF(RIGHT(TEXT(AM42,"0.#"),1)=".",FALSE,TRUE)</formula>
    </cfRule>
    <cfRule type="expression" dxfId="44" priority="48">
      <formula>IF(RIGHT(TEXT(AM42,"0.#"),1)=".",TRUE,FALSE)</formula>
    </cfRule>
  </conditionalFormatting>
  <conditionalFormatting sqref="AE41">
    <cfRule type="expression" dxfId="43" priority="43">
      <formula>IF(RIGHT(TEXT(AE41,"0.#"),1)=".",FALSE,TRUE)</formula>
    </cfRule>
    <cfRule type="expression" dxfId="42" priority="44">
      <formula>IF(RIGHT(TEXT(AE41,"0.#"),1)=".",TRUE,FALSE)</formula>
    </cfRule>
  </conditionalFormatting>
  <conditionalFormatting sqref="AI43">
    <cfRule type="expression" dxfId="41" priority="37">
      <formula>IF(RIGHT(TEXT(AI43,"0.#"),1)=".",FALSE,TRUE)</formula>
    </cfRule>
    <cfRule type="expression" dxfId="40" priority="38">
      <formula>IF(RIGHT(TEXT(AI43,"0.#"),1)=".",TRUE,FALSE)</formula>
    </cfRule>
  </conditionalFormatting>
  <conditionalFormatting sqref="AE42">
    <cfRule type="expression" dxfId="39" priority="41">
      <formula>IF(RIGHT(TEXT(AE42,"0.#"),1)=".",FALSE,TRUE)</formula>
    </cfRule>
    <cfRule type="expression" dxfId="38" priority="42">
      <formula>IF(RIGHT(TEXT(AE42,"0.#"),1)=".",TRUE,FALSE)</formula>
    </cfRule>
  </conditionalFormatting>
  <conditionalFormatting sqref="AE43">
    <cfRule type="expression" dxfId="37" priority="39">
      <formula>IF(RIGHT(TEXT(AE43,"0.#"),1)=".",FALSE,TRUE)</formula>
    </cfRule>
    <cfRule type="expression" dxfId="36" priority="40">
      <formula>IF(RIGHT(TEXT(AE43,"0.#"),1)=".",TRUE,FALSE)</formula>
    </cfRule>
  </conditionalFormatting>
  <conditionalFormatting sqref="AI41">
    <cfRule type="expression" dxfId="35" priority="33">
      <formula>IF(RIGHT(TEXT(AI41,"0.#"),1)=".",FALSE,TRUE)</formula>
    </cfRule>
    <cfRule type="expression" dxfId="34" priority="34">
      <formula>IF(RIGHT(TEXT(AI41,"0.#"),1)=".",TRUE,FALSE)</formula>
    </cfRule>
  </conditionalFormatting>
  <conditionalFormatting sqref="AI42">
    <cfRule type="expression" dxfId="33" priority="35">
      <formula>IF(RIGHT(TEXT(AI42,"0.#"),1)=".",FALSE,TRUE)</formula>
    </cfRule>
    <cfRule type="expression" dxfId="32" priority="36">
      <formula>IF(RIGHT(TEXT(AI42,"0.#"),1)=".",TRUE,FALSE)</formula>
    </cfRule>
  </conditionalFormatting>
  <conditionalFormatting sqref="AQ41:AQ43">
    <cfRule type="expression" dxfId="31" priority="31">
      <formula>IF(RIGHT(TEXT(AQ41,"0.#"),1)=".",FALSE,TRUE)</formula>
    </cfRule>
    <cfRule type="expression" dxfId="30" priority="32">
      <formula>IF(RIGHT(TEXT(AQ41,"0.#"),1)=".",TRUE,FALSE)</formula>
    </cfRule>
  </conditionalFormatting>
  <conditionalFormatting sqref="AU41:AU43">
    <cfRule type="expression" dxfId="29" priority="29">
      <formula>IF(RIGHT(TEXT(AU41,"0.#"),1)=".",FALSE,TRUE)</formula>
    </cfRule>
    <cfRule type="expression" dxfId="28" priority="30">
      <formula>IF(RIGHT(TEXT(AU41,"0.#"),1)=".",TRUE,FALSE)</formula>
    </cfRule>
  </conditionalFormatting>
  <conditionalFormatting sqref="Y100">
    <cfRule type="expression" dxfId="27" priority="27">
      <formula>IF(RIGHT(TEXT(Y100,"0.#"),1)=".",FALSE,TRUE)</formula>
    </cfRule>
    <cfRule type="expression" dxfId="26" priority="28">
      <formula>IF(RIGHT(TEXT(Y100,"0.#"),1)=".",TRUE,FALSE)</formula>
    </cfRule>
  </conditionalFormatting>
  <conditionalFormatting sqref="AU100">
    <cfRule type="expression" dxfId="25" priority="25">
      <formula>IF(RIGHT(TEXT(AU100,"0.#"),1)=".",FALSE,TRUE)</formula>
    </cfRule>
    <cfRule type="expression" dxfId="24" priority="26">
      <formula>IF(RIGHT(TEXT(AU100,"0.#"),1)=".",TRUE,FALSE)</formula>
    </cfRule>
  </conditionalFormatting>
  <conditionalFormatting sqref="Y104">
    <cfRule type="expression" dxfId="23" priority="23">
      <formula>IF(RIGHT(TEXT(Y104,"0.#"),1)=".",FALSE,TRUE)</formula>
    </cfRule>
    <cfRule type="expression" dxfId="22" priority="24">
      <formula>IF(RIGHT(TEXT(Y104,"0.#"),1)=".",TRUE,FALSE)</formula>
    </cfRule>
  </conditionalFormatting>
  <conditionalFormatting sqref="Y113:Y116">
    <cfRule type="expression" dxfId="21" priority="21">
      <formula>IF(RIGHT(TEXT(Y113,"0.#"),1)=".",FALSE,TRUE)</formula>
    </cfRule>
    <cfRule type="expression" dxfId="20" priority="22">
      <formula>IF(RIGHT(TEXT(Y113,"0.#"),1)=".",TRUE,FALSE)</formula>
    </cfRule>
  </conditionalFormatting>
  <conditionalFormatting sqref="AL111:AO116">
    <cfRule type="expression" dxfId="19" priority="17">
      <formula>IF(AND(AL111&gt;=0, RIGHT(TEXT(AL111,"0.#"),1)&lt;&gt;"."),TRUE,FALSE)</formula>
    </cfRule>
    <cfRule type="expression" dxfId="18" priority="18">
      <formula>IF(AND(AL111&gt;=0, RIGHT(TEXT(AL111,"0.#"),1)="."),TRUE,FALSE)</formula>
    </cfRule>
    <cfRule type="expression" dxfId="17" priority="19">
      <formula>IF(AND(AL111&lt;0, RIGHT(TEXT(AL111,"0.#"),1)&lt;&gt;"."),TRUE,FALSE)</formula>
    </cfRule>
    <cfRule type="expression" dxfId="16" priority="20">
      <formula>IF(AND(AL111&lt;0, RIGHT(TEXT(AL111,"0.#"),1)="."),TRUE,FALSE)</formula>
    </cfRule>
  </conditionalFormatting>
  <conditionalFormatting sqref="Y111:Y112">
    <cfRule type="expression" dxfId="15" priority="15">
      <formula>IF(RIGHT(TEXT(Y111,"0.#"),1)=".",FALSE,TRUE)</formula>
    </cfRule>
    <cfRule type="expression" dxfId="14" priority="16">
      <formula>IF(RIGHT(TEXT(Y111,"0.#"),1)=".",TRUE,FALSE)</formula>
    </cfRule>
  </conditionalFormatting>
  <conditionalFormatting sqref="Y122:Y129">
    <cfRule type="expression" dxfId="13" priority="13">
      <formula>IF(RIGHT(TEXT(Y122,"0.#"),1)=".",FALSE,TRUE)</formula>
    </cfRule>
    <cfRule type="expression" dxfId="12" priority="14">
      <formula>IF(RIGHT(TEXT(Y122,"0.#"),1)=".",TRUE,FALSE)</formula>
    </cfRule>
  </conditionalFormatting>
  <conditionalFormatting sqref="Y120:Y121">
    <cfRule type="expression" dxfId="11" priority="11">
      <formula>IF(RIGHT(TEXT(Y120,"0.#"),1)=".",FALSE,TRUE)</formula>
    </cfRule>
    <cfRule type="expression" dxfId="10" priority="12">
      <formula>IF(RIGHT(TEXT(Y120,"0.#"),1)=".",TRUE,FALSE)</formula>
    </cfRule>
  </conditionalFormatting>
  <conditionalFormatting sqref="AL120:AO129">
    <cfRule type="expression" dxfId="9" priority="7">
      <formula>IF(AND(AL120&gt;=0, RIGHT(TEXT(AL120,"0.#"),1)&lt;&gt;"."),TRUE,FALSE)</formula>
    </cfRule>
    <cfRule type="expression" dxfId="8" priority="8">
      <formula>IF(AND(AL120&gt;=0, RIGHT(TEXT(AL120,"0.#"),1)="."),TRUE,FALSE)</formula>
    </cfRule>
    <cfRule type="expression" dxfId="7" priority="9">
      <formula>IF(AND(AL120&lt;0, RIGHT(TEXT(AL120,"0.#"),1)&lt;&gt;"."),TRUE,FALSE)</formula>
    </cfRule>
    <cfRule type="expression" dxfId="6" priority="10">
      <formula>IF(AND(AL120&lt;0, RIGHT(TEXT(AL120,"0.#"),1)="."),TRUE,FALSE)</formula>
    </cfRule>
  </conditionalFormatting>
  <conditionalFormatting sqref="Y133">
    <cfRule type="expression" dxfId="5" priority="1">
      <formula>IF(RIGHT(TEXT(Y133,"0.#"),1)=".",FALSE,TRUE)</formula>
    </cfRule>
    <cfRule type="expression" dxfId="4" priority="2">
      <formula>IF(RIGHT(TEXT(Y133,"0.#"),1)=".",TRUE,FALSE)</formula>
    </cfRule>
  </conditionalFormatting>
  <conditionalFormatting sqref="AL133:AO133">
    <cfRule type="expression" dxfId="3" priority="3">
      <formula>IF(AND(AL133&gt;=0, RIGHT(TEXT(AL133,"0.#"),1)&lt;&gt;"."),TRUE,FALSE)</formula>
    </cfRule>
    <cfRule type="expression" dxfId="2" priority="4">
      <formula>IF(AND(AL133&gt;=0, RIGHT(TEXT(AL133,"0.#"),1)="."),TRUE,FALSE)</formula>
    </cfRule>
    <cfRule type="expression" dxfId="1" priority="5">
      <formula>IF(AND(AL133&lt;0, RIGHT(TEXT(AL133,"0.#"),1)&lt;&gt;"."),TRUE,FALSE)</formula>
    </cfRule>
    <cfRule type="expression" dxfId="0" priority="6">
      <formula>IF(AND(AL133&lt;0, RIGHT(TEXT(AL133,"0.#"),1)="."),TRUE,FALSE)</formula>
    </cfRule>
  </conditionalFormatting>
  <dataValidations count="13">
    <dataValidation type="custom" allowBlank="1" showInputMessage="1" showErrorMessage="1" errorTitle="法人番号チェック" error="法人番号は13桁の数字で入力してください。" sqref="J133:O133 J120:O129 J111:O116">
      <formula1>OR(J111="-",AND(LEN(J111)=13,IFERROR(SEARCH("-",J111),"")="",IFERROR(SEARCH(".",J111),"")="",ISNUMBER(J111)))</formula1>
    </dataValidation>
    <dataValidation type="list" allowBlank="1" showInputMessage="1" showErrorMessage="1" sqref="Q85:R85 AO85:AP85 AC85:AD85">
      <formula1>#REF!</formula1>
    </dataValidation>
    <dataValidation type="custom" imeMode="disabled" allowBlank="1" showInputMessage="1" showErrorMessage="1" sqref="AY24 P13:AQ19 P20:AJ20 Y100:AB100 AU100:AX100 Y104:AB104 AU104:AX104 Y111:AB116 AL111:AO116 Y120:AB129 AL120:AO129 Y133:AB133 AL133:AO133 AE28:AX29 AE34:AX35 AE31:AX31 AE37:AX37 AQ40:AR40 AU40:AX40 AE41:AX43 W24 P24:V25">
      <formula1>OR(ISNUMBER(P13), P13="-")</formula1>
    </dataValidation>
    <dataValidation type="list" allowBlank="1" showInputMessage="1" showErrorMessage="1" sqref="S5:X5">
      <formula1>T終了年度</formula1>
    </dataValidation>
    <dataValidation type="list" allowBlank="1" showInputMessage="1" showErrorMessage="1" error="プルダウンリストから選択してください。" sqref="AD54:AF57 AD60:AD71 AE60:AF64 AE66:AF71">
      <formula1>"○,△,×,‐"</formula1>
    </dataValidation>
    <dataValidation type="list" allowBlank="1" showInputMessage="1" showErrorMessage="1" error="プルダウンリストから選択してください。" sqref="AD58:AF59">
      <formula1>"有,無"</formula1>
    </dataValidation>
    <dataValidation type="whole" imeMode="disabled" allowBlank="1" showInputMessage="1" showErrorMessage="1" sqref="AW2:AX2">
      <formula1>0</formula1>
      <formula2>99</formula2>
    </dataValidation>
    <dataValidation type="custom" imeMode="disabled" allowBlank="1" showInputMessage="1" showErrorMessage="1" sqref="AH111:AK116 AH120:AK129 AH133:AK133">
      <formula1>OR(AND(MOD(IF(ISNUMBER(AH111), AH111, 0.5),1)=0, 0&lt;=AH111), AH111="-")</formula1>
    </dataValidation>
    <dataValidation type="list" imeMode="disabled" allowBlank="1" showInputMessage="1" showErrorMessage="1" sqref="AO2:AQ2">
      <formula1>T事業番号</formula1>
    </dataValidation>
    <dataValidation type="list" showInputMessage="1" showErrorMessage="1" sqref="AJ3:AW3">
      <formula1>T省庁</formula1>
    </dataValidation>
    <dataValidation type="whole" imeMode="disabled" allowBlank="1" showInputMessage="1" showErrorMessage="1" sqref="AS2:AU2">
      <formula1>0</formula1>
      <formula2>9999</formula2>
    </dataValidation>
    <dataValidation type="whole" allowBlank="1" showInputMessage="1" showErrorMessage="1" sqref="AJ83:AK84 X83:Y84 AJ85 L83:L85 M83:M84 X85 AU83:AV84">
      <formula1>0</formula1>
      <formula2>9999</formula2>
    </dataValidation>
    <dataValidation type="whole" allowBlank="1" showInputMessage="1" showErrorMessage="1" sqref="O83:P84 AX83:AX85 AA83:AB84 AM83:AN84">
      <formula1>0</formula1>
      <formula2>99</formula2>
    </dataValidation>
  </dataValidations>
  <pageMargins left="0.62992125984251968" right="0.39370078740157483" top="0.59055118110236227" bottom="0.39370078740157483" header="0.51181102362204722" footer="0.51181102362204722"/>
  <pageSetup paperSize="9" scale="69" fitToHeight="0" orientation="portrait" r:id="rId1"/>
  <headerFooter differentFirst="1" alignWithMargins="0"/>
  <rowBreaks count="3" manualBreakCount="3">
    <brk id="43" max="49" man="1"/>
    <brk id="71" max="49" man="1"/>
    <brk id="106" max="16383" man="1"/>
  </rowBreaks>
  <drawing r:id="rId2"/>
  <extLst>
    <ext xmlns:x14="http://schemas.microsoft.com/office/spreadsheetml/2009/9/main" uri="{CCE6A557-97BC-4b89-ADB6-D9C93CAAB3DF}">
      <x14:dataValidations xmlns:xm="http://schemas.microsoft.com/office/excel/2006/main" count="9">
        <x14:dataValidation type="list" allowBlank="1" showInputMessage="1" showErrorMessage="1">
          <x14:formula1>
            <xm:f>入力規則等!$U$13:$U$35</xm:f>
          </x14:formula1>
          <xm:sqref>S85:U85 AJ2:AM2 AE85:AG85 G85:I85 AQ85:AS85</xm:sqref>
        </x14:dataValidation>
        <x14:dataValidation type="list" allowBlank="1" showInputMessage="1" showErrorMessage="1">
          <x14:formula1>
            <xm:f>入力規則等!$U$56:$U$58</xm:f>
          </x14:formula1>
          <xm:sqref>J85:K85 AT85:AU85 AH85:AI85 V85:W85</xm:sqref>
        </x14:dataValidation>
        <x14:dataValidation type="list" allowBlank="1" showInputMessage="1" showErrorMessage="1">
          <x14:formula1>
            <xm:f>入力規則等!$U$48</xm:f>
          </x14:formula1>
          <xm:sqref>E85:F85</xm:sqref>
        </x14:dataValidation>
        <x14:dataValidation type="list" allowBlank="1" showInputMessage="1" showErrorMessage="1">
          <x14:formula1>
            <xm:f>入力規則等!$W$2:$W$24</xm:f>
          </x14:formula1>
          <xm:sqref>AO83:AP84 Q83:S84 AC83:AE84 E83:G84</xm:sqref>
        </x14:dataValidation>
        <x14:dataValidation type="list" allowBlank="1" showInputMessage="1" showErrorMessage="1">
          <x14:formula1>
            <xm:f>入力規則等!$Y$2:$Y$100</xm:f>
          </x14:formula1>
          <xm:sqref>G5:L5</xm:sqref>
        </x14:dataValidation>
        <x14:dataValidation type="list" allowBlank="1" showInputMessage="1" showErrorMessage="1">
          <x14:formula1>
            <xm:f>入力規則等!$AI$2:$AI$8</xm:f>
          </x14:formula1>
          <xm:sqref>J49:T49</xm:sqref>
        </x14:dataValidation>
        <x14:dataValidation type="list" allowBlank="1" showInputMessage="1" showErrorMessage="1">
          <x14:formula1>
            <xm:f>入力規則等!$AG$2:$AG$13</xm:f>
          </x14:formula1>
          <xm:sqref>AC111:AG116 AC120:AG129 AC133:AG133</xm:sqref>
        </x14:dataValidation>
        <x14:dataValidation type="list" allowBlank="1" showInputMessage="1" showErrorMessage="1">
          <x14:formula1>
            <xm:f>入力規則等!$U$40:$U$42</xm:f>
          </x14:formula1>
          <xm:sqref>AG83:AH83 U83:V83 I83:J83 AR83:AS83</xm:sqref>
        </x14:dataValidation>
        <x14:dataValidation type="list" allowBlank="1" showInputMessage="1" showErrorMessage="1">
          <x14:formula1>
            <xm:f>入力規則等!$U$7:$U$9</xm:f>
          </x14:formula1>
          <xm:sqref>U84:V84 I84:J84 AG84:AH84 AR84:AS84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100"/>
  <sheetViews>
    <sheetView zoomScale="130" zoomScaleNormal="130" workbookViewId="0"/>
  </sheetViews>
  <sheetFormatPr defaultColWidth="9" defaultRowHeight="13.5" x14ac:dyDescent="0.15"/>
  <cols>
    <col min="1" max="1" width="21.875" customWidth="1"/>
    <col min="2" max="2" width="8.875"/>
    <col min="3" max="3" width="17" style="13" hidden="1" customWidth="1"/>
    <col min="4" max="4" width="4" style="13" hidden="1" customWidth="1"/>
    <col min="5" max="5" width="4" style="13" customWidth="1"/>
    <col min="6" max="6" width="32.5" customWidth="1"/>
    <col min="7" max="7" width="10.125" style="16" customWidth="1"/>
    <col min="8" max="8" width="17" style="13" hidden="1" customWidth="1"/>
    <col min="9" max="9" width="4" style="13" hidden="1" customWidth="1"/>
    <col min="10" max="10" width="4" style="13" customWidth="1"/>
    <col min="11" max="11" width="15.375" customWidth="1"/>
    <col min="12" max="12" width="8.875"/>
    <col min="13" max="13" width="12" style="13" hidden="1" customWidth="1"/>
    <col min="14" max="14" width="4" style="13" hidden="1" customWidth="1"/>
    <col min="15" max="15" width="3.625" customWidth="1"/>
    <col min="16" max="16" width="8.375" customWidth="1"/>
    <col min="17" max="17" width="8.875" style="16" customWidth="1"/>
    <col min="18" max="18" width="9.5" style="13" hidden="1" customWidth="1"/>
    <col min="19" max="19" width="4" style="13" hidden="1" customWidth="1"/>
    <col min="20" max="20" width="8.875"/>
    <col min="21" max="21" width="9" style="26"/>
    <col min="22" max="22" width="3.375" style="26" customWidth="1"/>
    <col min="23" max="23" width="12.5" style="26" bestFit="1" customWidth="1"/>
    <col min="24" max="24" width="3.625" style="26" customWidth="1"/>
    <col min="25" max="25" width="12.5" style="31" bestFit="1" customWidth="1"/>
    <col min="26" max="26" width="12.125" style="26" customWidth="1"/>
    <col min="27" max="27" width="11.375" style="31" bestFit="1" customWidth="1"/>
    <col min="28" max="28" width="12.125" style="31" customWidth="1"/>
    <col min="29" max="29" width="24.125" style="31" bestFit="1" customWidth="1"/>
    <col min="30" max="30" width="3.875" style="31" customWidth="1"/>
    <col min="31" max="31" width="33.875" style="31" bestFit="1" customWidth="1"/>
    <col min="32" max="32" width="3" style="26" customWidth="1"/>
    <col min="33" max="33" width="30.625" style="26" customWidth="1"/>
    <col min="34" max="34" width="9" style="26"/>
    <col min="35" max="35" width="14.625" style="26" customWidth="1"/>
    <col min="36" max="41" width="9" style="26"/>
    <col min="42" max="42" width="13" style="26" customWidth="1"/>
    <col min="43" max="16384" width="9" style="26"/>
  </cols>
  <sheetData>
    <row r="1" spans="1:42" x14ac:dyDescent="0.15">
      <c r="A1" s="23" t="s">
        <v>71</v>
      </c>
      <c r="B1" s="23" t="s">
        <v>72</v>
      </c>
      <c r="F1" s="24" t="s">
        <v>4</v>
      </c>
      <c r="G1" s="24" t="s">
        <v>61</v>
      </c>
      <c r="K1" s="25" t="s">
        <v>89</v>
      </c>
      <c r="L1" s="23" t="s">
        <v>72</v>
      </c>
      <c r="O1" s="13"/>
      <c r="P1" s="24" t="s">
        <v>5</v>
      </c>
      <c r="Q1" s="24" t="s">
        <v>61</v>
      </c>
      <c r="T1" s="13"/>
      <c r="U1" s="27" t="s">
        <v>152</v>
      </c>
      <c r="W1" s="27" t="s">
        <v>151</v>
      </c>
      <c r="Y1" s="27" t="s">
        <v>69</v>
      </c>
      <c r="Z1" s="27" t="s">
        <v>380</v>
      </c>
      <c r="AA1" s="27" t="s">
        <v>70</v>
      </c>
      <c r="AB1" s="27" t="s">
        <v>381</v>
      </c>
      <c r="AC1" s="27" t="s">
        <v>30</v>
      </c>
      <c r="AD1" s="26"/>
      <c r="AE1" s="27" t="s">
        <v>42</v>
      </c>
      <c r="AF1" s="28"/>
      <c r="AG1" s="40" t="s">
        <v>164</v>
      </c>
      <c r="AI1" s="40" t="s">
        <v>167</v>
      </c>
      <c r="AK1" s="40" t="s">
        <v>171</v>
      </c>
      <c r="AM1" s="55"/>
      <c r="AN1" s="55"/>
      <c r="AP1" s="26" t="s">
        <v>208</v>
      </c>
    </row>
    <row r="2" spans="1:42" ht="13.5" customHeight="1" x14ac:dyDescent="0.15">
      <c r="A2" s="14" t="s">
        <v>73</v>
      </c>
      <c r="B2" s="15"/>
      <c r="C2" s="13" t="str">
        <f>IF(B2="","",A2)</f>
        <v/>
      </c>
      <c r="D2" s="13" t="str">
        <f>IF(C2="","",IF(D1&lt;&gt;"",CONCATENATE(D1,"、",C2),C2))</f>
        <v/>
      </c>
      <c r="F2" s="12" t="s">
        <v>60</v>
      </c>
      <c r="G2" s="17" t="s">
        <v>562</v>
      </c>
      <c r="H2" s="13" t="str">
        <f>IF(G2="","",F2)</f>
        <v>一般会計</v>
      </c>
      <c r="I2" s="13" t="str">
        <f>IF(H2="","",IF(I1&lt;&gt;"",CONCATENATE(I1,"、",H2),H2))</f>
        <v>一般会計</v>
      </c>
      <c r="K2" s="14" t="s">
        <v>90</v>
      </c>
      <c r="L2" s="15"/>
      <c r="M2" s="13" t="str">
        <f>IF(L2="","",K2)</f>
        <v/>
      </c>
      <c r="N2" s="13" t="str">
        <f>IF(M2="","",IF(N1&lt;&gt;"",CONCATENATE(N1,"、",M2),M2))</f>
        <v/>
      </c>
      <c r="O2" s="13"/>
      <c r="P2" s="12" t="s">
        <v>62</v>
      </c>
      <c r="Q2" s="17"/>
      <c r="R2" s="13" t="str">
        <f>IF(Q2="","",P2)</f>
        <v/>
      </c>
      <c r="S2" s="13" t="str">
        <f>IF(R2="","",IF(S1&lt;&gt;"",CONCATENATE(S1,"、",R2),R2))</f>
        <v/>
      </c>
      <c r="T2" s="13"/>
      <c r="U2" s="70">
        <v>21</v>
      </c>
      <c r="W2" s="30" t="s">
        <v>157</v>
      </c>
      <c r="Y2" s="30" t="s">
        <v>56</v>
      </c>
      <c r="Z2" s="30" t="s">
        <v>56</v>
      </c>
      <c r="AA2" s="63" t="s">
        <v>250</v>
      </c>
      <c r="AB2" s="63" t="s">
        <v>475</v>
      </c>
      <c r="AC2" s="64" t="s">
        <v>122</v>
      </c>
      <c r="AD2" s="26"/>
      <c r="AE2" s="32" t="s">
        <v>153</v>
      </c>
      <c r="AF2" s="28"/>
      <c r="AG2" s="41" t="s">
        <v>216</v>
      </c>
      <c r="AI2" s="40" t="s">
        <v>247</v>
      </c>
      <c r="AK2" s="40" t="s">
        <v>172</v>
      </c>
      <c r="AM2" s="55"/>
      <c r="AN2" s="55"/>
      <c r="AP2" s="41" t="s">
        <v>216</v>
      </c>
    </row>
    <row r="3" spans="1:42" ht="13.5" customHeight="1" x14ac:dyDescent="0.15">
      <c r="A3" s="14" t="s">
        <v>74</v>
      </c>
      <c r="B3" s="15"/>
      <c r="C3" s="13" t="str">
        <f t="shared" ref="C3:C11" si="0">IF(B3="","",A3)</f>
        <v/>
      </c>
      <c r="D3" s="13" t="str">
        <f>IF(C3="",D2,IF(D2&lt;&gt;"",CONCATENATE(D2,"、",C3),C3))</f>
        <v/>
      </c>
      <c r="F3" s="18" t="s">
        <v>99</v>
      </c>
      <c r="G3" s="17"/>
      <c r="H3" s="13" t="str">
        <f t="shared" ref="H3:H37" si="1">IF(G3="","",F3)</f>
        <v/>
      </c>
      <c r="I3" s="13" t="str">
        <f>IF(H3="",I2,IF(I2&lt;&gt;"",CONCATENATE(I2,"、",H3),H3))</f>
        <v>一般会計</v>
      </c>
      <c r="K3" s="14" t="s">
        <v>91</v>
      </c>
      <c r="L3" s="15"/>
      <c r="M3" s="13" t="str">
        <f t="shared" ref="M3:M11" si="2">IF(L3="","",K3)</f>
        <v/>
      </c>
      <c r="N3" s="13" t="str">
        <f>IF(M3="",N2,IF(N2&lt;&gt;"",CONCATENATE(N2,"、",M3),M3))</f>
        <v/>
      </c>
      <c r="O3" s="13"/>
      <c r="P3" s="12" t="s">
        <v>63</v>
      </c>
      <c r="Q3" s="17" t="s">
        <v>562</v>
      </c>
      <c r="R3" s="13" t="str">
        <f t="shared" ref="R3:R8" si="3">IF(Q3="","",P3)</f>
        <v>委託・請負</v>
      </c>
      <c r="S3" s="13" t="str">
        <f t="shared" ref="S3:S8" si="4">IF(R3="",S2,IF(S2&lt;&gt;"",CONCATENATE(S2,"、",R3),R3))</f>
        <v>委託・請負</v>
      </c>
      <c r="T3" s="13"/>
      <c r="U3" s="30" t="s">
        <v>506</v>
      </c>
      <c r="W3" s="30" t="s">
        <v>132</v>
      </c>
      <c r="Y3" s="30" t="s">
        <v>57</v>
      </c>
      <c r="Z3" s="30" t="s">
        <v>382</v>
      </c>
      <c r="AA3" s="63" t="s">
        <v>348</v>
      </c>
      <c r="AB3" s="63" t="s">
        <v>476</v>
      </c>
      <c r="AC3" s="64" t="s">
        <v>123</v>
      </c>
      <c r="AD3" s="26"/>
      <c r="AE3" s="32" t="s">
        <v>154</v>
      </c>
      <c r="AF3" s="28"/>
      <c r="AG3" s="41" t="s">
        <v>217</v>
      </c>
      <c r="AI3" s="40" t="s">
        <v>166</v>
      </c>
      <c r="AK3" s="40" t="str">
        <f>CHAR(CODE(AK2)+1)</f>
        <v>B</v>
      </c>
      <c r="AM3" s="55"/>
      <c r="AN3" s="55"/>
      <c r="AP3" s="41" t="s">
        <v>217</v>
      </c>
    </row>
    <row r="4" spans="1:42" ht="13.5" customHeight="1" x14ac:dyDescent="0.15">
      <c r="A4" s="14" t="s">
        <v>75</v>
      </c>
      <c r="B4" s="15"/>
      <c r="C4" s="13" t="str">
        <f t="shared" si="0"/>
        <v/>
      </c>
      <c r="D4" s="13" t="str">
        <f>IF(C4="",D3,IF(D3&lt;&gt;"",CONCATENATE(D3,"、",C4),C4))</f>
        <v/>
      </c>
      <c r="F4" s="18" t="s">
        <v>100</v>
      </c>
      <c r="G4" s="17"/>
      <c r="H4" s="13" t="str">
        <f t="shared" si="1"/>
        <v/>
      </c>
      <c r="I4" s="13" t="str">
        <f t="shared" ref="I4:I37" si="5">IF(H4="",I3,IF(I3&lt;&gt;"",CONCATENATE(I3,"、",H4),H4))</f>
        <v>一般会計</v>
      </c>
      <c r="K4" s="14" t="s">
        <v>92</v>
      </c>
      <c r="L4" s="15"/>
      <c r="M4" s="13" t="str">
        <f t="shared" si="2"/>
        <v/>
      </c>
      <c r="N4" s="13" t="str">
        <f t="shared" ref="N4:N11" si="6">IF(M4="",N3,IF(N3&lt;&gt;"",CONCATENATE(N3,"、",M4),M4))</f>
        <v/>
      </c>
      <c r="O4" s="13"/>
      <c r="P4" s="12" t="s">
        <v>64</v>
      </c>
      <c r="Q4" s="17" t="s">
        <v>562</v>
      </c>
      <c r="R4" s="13" t="str">
        <f t="shared" si="3"/>
        <v>補助</v>
      </c>
      <c r="S4" s="13" t="str">
        <f t="shared" si="4"/>
        <v>委託・請負、補助</v>
      </c>
      <c r="T4" s="13"/>
      <c r="U4" s="30" t="s">
        <v>553</v>
      </c>
      <c r="W4" s="30" t="s">
        <v>133</v>
      </c>
      <c r="Y4" s="30" t="s">
        <v>255</v>
      </c>
      <c r="Z4" s="30" t="s">
        <v>383</v>
      </c>
      <c r="AA4" s="63" t="s">
        <v>349</v>
      </c>
      <c r="AB4" s="63" t="s">
        <v>477</v>
      </c>
      <c r="AC4" s="63" t="s">
        <v>124</v>
      </c>
      <c r="AD4" s="26"/>
      <c r="AE4" s="32" t="s">
        <v>155</v>
      </c>
      <c r="AF4" s="28"/>
      <c r="AG4" s="41" t="s">
        <v>218</v>
      </c>
      <c r="AI4" s="40" t="s">
        <v>168</v>
      </c>
      <c r="AK4" s="40" t="str">
        <f t="shared" ref="AK4:AK49" si="7">CHAR(CODE(AK3)+1)</f>
        <v>C</v>
      </c>
      <c r="AM4" s="55"/>
      <c r="AN4" s="55"/>
      <c r="AP4" s="41" t="s">
        <v>218</v>
      </c>
    </row>
    <row r="5" spans="1:42" ht="13.5" customHeight="1" x14ac:dyDescent="0.15">
      <c r="A5" s="14" t="s">
        <v>76</v>
      </c>
      <c r="B5" s="15"/>
      <c r="C5" s="13" t="str">
        <f t="shared" si="0"/>
        <v/>
      </c>
      <c r="D5" s="13" t="str">
        <f>IF(C5="",D4,IF(D4&lt;&gt;"",CONCATENATE(D4,"、",C5),C5))</f>
        <v/>
      </c>
      <c r="F5" s="18" t="s">
        <v>101</v>
      </c>
      <c r="G5" s="17"/>
      <c r="H5" s="13" t="str">
        <f t="shared" si="1"/>
        <v/>
      </c>
      <c r="I5" s="13" t="str">
        <f t="shared" si="5"/>
        <v>一般会計</v>
      </c>
      <c r="K5" s="14" t="s">
        <v>93</v>
      </c>
      <c r="L5" s="15"/>
      <c r="M5" s="13" t="str">
        <f t="shared" si="2"/>
        <v/>
      </c>
      <c r="N5" s="13" t="str">
        <f t="shared" si="6"/>
        <v/>
      </c>
      <c r="O5" s="13"/>
      <c r="P5" s="12" t="s">
        <v>65</v>
      </c>
      <c r="Q5" s="17"/>
      <c r="R5" s="13" t="str">
        <f t="shared" si="3"/>
        <v/>
      </c>
      <c r="S5" s="13" t="str">
        <f t="shared" si="4"/>
        <v>委託・請負、補助</v>
      </c>
      <c r="T5" s="13"/>
      <c r="W5" s="30" t="s">
        <v>530</v>
      </c>
      <c r="Y5" s="30" t="s">
        <v>256</v>
      </c>
      <c r="Z5" s="30" t="s">
        <v>384</v>
      </c>
      <c r="AA5" s="63" t="s">
        <v>350</v>
      </c>
      <c r="AB5" s="63" t="s">
        <v>478</v>
      </c>
      <c r="AC5" s="63" t="s">
        <v>156</v>
      </c>
      <c r="AD5" s="29"/>
      <c r="AE5" s="32" t="s">
        <v>228</v>
      </c>
      <c r="AF5" s="28"/>
      <c r="AG5" s="41" t="s">
        <v>219</v>
      </c>
      <c r="AI5" s="40" t="s">
        <v>253</v>
      </c>
      <c r="AK5" s="40" t="str">
        <f t="shared" si="7"/>
        <v>D</v>
      </c>
      <c r="AP5" s="41" t="s">
        <v>219</v>
      </c>
    </row>
    <row r="6" spans="1:42" ht="13.5" customHeight="1" x14ac:dyDescent="0.15">
      <c r="A6" s="14" t="s">
        <v>77</v>
      </c>
      <c r="B6" s="15"/>
      <c r="C6" s="13" t="str">
        <f t="shared" si="0"/>
        <v/>
      </c>
      <c r="D6" s="13" t="str">
        <f t="shared" ref="D6:D21" si="8">IF(C6="",D5,IF(D5&lt;&gt;"",CONCATENATE(D5,"、",C6),C6))</f>
        <v/>
      </c>
      <c r="F6" s="18" t="s">
        <v>102</v>
      </c>
      <c r="G6" s="17"/>
      <c r="H6" s="13" t="str">
        <f t="shared" si="1"/>
        <v/>
      </c>
      <c r="I6" s="13" t="str">
        <f t="shared" si="5"/>
        <v>一般会計</v>
      </c>
      <c r="K6" s="14" t="s">
        <v>94</v>
      </c>
      <c r="L6" s="15"/>
      <c r="M6" s="13" t="str">
        <f t="shared" si="2"/>
        <v/>
      </c>
      <c r="N6" s="13" t="str">
        <f t="shared" si="6"/>
        <v/>
      </c>
      <c r="O6" s="13"/>
      <c r="P6" s="12" t="s">
        <v>66</v>
      </c>
      <c r="Q6" s="17"/>
      <c r="R6" s="13" t="str">
        <f t="shared" si="3"/>
        <v/>
      </c>
      <c r="S6" s="13" t="str">
        <f t="shared" si="4"/>
        <v>委託・請負、補助</v>
      </c>
      <c r="T6" s="13"/>
      <c r="U6" s="30" t="s">
        <v>230</v>
      </c>
      <c r="W6" s="30" t="s">
        <v>532</v>
      </c>
      <c r="Y6" s="30" t="s">
        <v>257</v>
      </c>
      <c r="Z6" s="30" t="s">
        <v>385</v>
      </c>
      <c r="AA6" s="63" t="s">
        <v>351</v>
      </c>
      <c r="AB6" s="63" t="s">
        <v>479</v>
      </c>
      <c r="AC6" s="63" t="s">
        <v>125</v>
      </c>
      <c r="AD6" s="29"/>
      <c r="AE6" s="32" t="s">
        <v>226</v>
      </c>
      <c r="AF6" s="28"/>
      <c r="AG6" s="41" t="s">
        <v>220</v>
      </c>
      <c r="AI6" s="40" t="s">
        <v>254</v>
      </c>
      <c r="AK6" s="40" t="str">
        <f>CHAR(CODE(AK5)+1)</f>
        <v>E</v>
      </c>
      <c r="AP6" s="41" t="s">
        <v>220</v>
      </c>
    </row>
    <row r="7" spans="1:42" ht="13.5" customHeight="1" x14ac:dyDescent="0.15">
      <c r="A7" s="14" t="s">
        <v>78</v>
      </c>
      <c r="B7" s="15"/>
      <c r="C7" s="13" t="str">
        <f t="shared" si="0"/>
        <v/>
      </c>
      <c r="D7" s="13" t="str">
        <f t="shared" si="8"/>
        <v/>
      </c>
      <c r="F7" s="18" t="s">
        <v>179</v>
      </c>
      <c r="G7" s="17"/>
      <c r="H7" s="13" t="str">
        <f t="shared" si="1"/>
        <v/>
      </c>
      <c r="I7" s="13" t="str">
        <f t="shared" si="5"/>
        <v>一般会計</v>
      </c>
      <c r="K7" s="14" t="s">
        <v>95</v>
      </c>
      <c r="L7" s="15"/>
      <c r="M7" s="13" t="str">
        <f t="shared" si="2"/>
        <v/>
      </c>
      <c r="N7" s="13" t="str">
        <f t="shared" si="6"/>
        <v/>
      </c>
      <c r="O7" s="13"/>
      <c r="P7" s="12" t="s">
        <v>67</v>
      </c>
      <c r="Q7" s="17"/>
      <c r="R7" s="13" t="str">
        <f t="shared" si="3"/>
        <v/>
      </c>
      <c r="S7" s="13" t="str">
        <f t="shared" si="4"/>
        <v>委託・請負、補助</v>
      </c>
      <c r="T7" s="13"/>
      <c r="U7" s="30"/>
      <c r="W7" s="30" t="s">
        <v>134</v>
      </c>
      <c r="Y7" s="30" t="s">
        <v>258</v>
      </c>
      <c r="Z7" s="30" t="s">
        <v>386</v>
      </c>
      <c r="AA7" s="63" t="s">
        <v>352</v>
      </c>
      <c r="AB7" s="63" t="s">
        <v>480</v>
      </c>
      <c r="AC7" s="29"/>
      <c r="AD7" s="29"/>
      <c r="AE7" s="30" t="s">
        <v>125</v>
      </c>
      <c r="AF7" s="28"/>
      <c r="AG7" s="41" t="s">
        <v>221</v>
      </c>
      <c r="AH7" s="58"/>
      <c r="AI7" s="41" t="s">
        <v>243</v>
      </c>
      <c r="AK7" s="40" t="str">
        <f>CHAR(CODE(AK6)+1)</f>
        <v>F</v>
      </c>
      <c r="AP7" s="41" t="s">
        <v>221</v>
      </c>
    </row>
    <row r="8" spans="1:42" ht="13.5" customHeight="1" x14ac:dyDescent="0.15">
      <c r="A8" s="14" t="s">
        <v>79</v>
      </c>
      <c r="B8" s="15"/>
      <c r="C8" s="13" t="str">
        <f t="shared" si="0"/>
        <v/>
      </c>
      <c r="D8" s="13" t="str">
        <f t="shared" si="8"/>
        <v/>
      </c>
      <c r="F8" s="18" t="s">
        <v>103</v>
      </c>
      <c r="G8" s="17"/>
      <c r="H8" s="13" t="str">
        <f t="shared" si="1"/>
        <v/>
      </c>
      <c r="I8" s="13" t="str">
        <f t="shared" si="5"/>
        <v>一般会計</v>
      </c>
      <c r="K8" s="14" t="s">
        <v>96</v>
      </c>
      <c r="L8" s="15"/>
      <c r="M8" s="13" t="str">
        <f t="shared" si="2"/>
        <v/>
      </c>
      <c r="N8" s="13" t="str">
        <f t="shared" si="6"/>
        <v/>
      </c>
      <c r="O8" s="13"/>
      <c r="P8" s="12" t="s">
        <v>68</v>
      </c>
      <c r="Q8" s="17"/>
      <c r="R8" s="13" t="str">
        <f t="shared" si="3"/>
        <v/>
      </c>
      <c r="S8" s="13" t="str">
        <f t="shared" si="4"/>
        <v>委託・請負、補助</v>
      </c>
      <c r="T8" s="13"/>
      <c r="U8" s="30" t="s">
        <v>251</v>
      </c>
      <c r="W8" s="30" t="s">
        <v>135</v>
      </c>
      <c r="Y8" s="30" t="s">
        <v>259</v>
      </c>
      <c r="Z8" s="30" t="s">
        <v>387</v>
      </c>
      <c r="AA8" s="63" t="s">
        <v>353</v>
      </c>
      <c r="AB8" s="63" t="s">
        <v>481</v>
      </c>
      <c r="AC8" s="29"/>
      <c r="AD8" s="29"/>
      <c r="AE8" s="29"/>
      <c r="AF8" s="28"/>
      <c r="AG8" s="41" t="s">
        <v>222</v>
      </c>
      <c r="AI8" s="40" t="s">
        <v>244</v>
      </c>
      <c r="AK8" s="40" t="str">
        <f t="shared" si="7"/>
        <v>G</v>
      </c>
      <c r="AP8" s="41" t="s">
        <v>222</v>
      </c>
    </row>
    <row r="9" spans="1:42" ht="13.5" customHeight="1" x14ac:dyDescent="0.15">
      <c r="A9" s="14" t="s">
        <v>80</v>
      </c>
      <c r="B9" s="15"/>
      <c r="C9" s="13" t="str">
        <f t="shared" si="0"/>
        <v/>
      </c>
      <c r="D9" s="13" t="str">
        <f t="shared" si="8"/>
        <v/>
      </c>
      <c r="F9" s="18" t="s">
        <v>180</v>
      </c>
      <c r="G9" s="17"/>
      <c r="H9" s="13" t="str">
        <f t="shared" si="1"/>
        <v/>
      </c>
      <c r="I9" s="13" t="str">
        <f t="shared" si="5"/>
        <v>一般会計</v>
      </c>
      <c r="K9" s="14" t="s">
        <v>97</v>
      </c>
      <c r="L9" s="15"/>
      <c r="M9" s="13" t="str">
        <f t="shared" si="2"/>
        <v/>
      </c>
      <c r="N9" s="13" t="str">
        <f t="shared" si="6"/>
        <v/>
      </c>
      <c r="O9" s="13"/>
      <c r="P9" s="13"/>
      <c r="Q9" s="19"/>
      <c r="T9" s="13"/>
      <c r="U9" s="30" t="s">
        <v>252</v>
      </c>
      <c r="W9" s="30" t="s">
        <v>136</v>
      </c>
      <c r="Y9" s="30" t="s">
        <v>260</v>
      </c>
      <c r="Z9" s="30" t="s">
        <v>388</v>
      </c>
      <c r="AA9" s="63" t="s">
        <v>354</v>
      </c>
      <c r="AB9" s="63" t="s">
        <v>482</v>
      </c>
      <c r="AC9" s="29"/>
      <c r="AD9" s="29"/>
      <c r="AE9" s="29"/>
      <c r="AF9" s="28"/>
      <c r="AG9" s="41" t="s">
        <v>223</v>
      </c>
      <c r="AI9" s="54"/>
      <c r="AK9" s="40" t="str">
        <f t="shared" si="7"/>
        <v>H</v>
      </c>
      <c r="AP9" s="41" t="s">
        <v>223</v>
      </c>
    </row>
    <row r="10" spans="1:42" ht="13.5" customHeight="1" x14ac:dyDescent="0.15">
      <c r="A10" s="14" t="s">
        <v>198</v>
      </c>
      <c r="B10" s="15"/>
      <c r="C10" s="13" t="str">
        <f t="shared" si="0"/>
        <v/>
      </c>
      <c r="D10" s="13" t="str">
        <f t="shared" si="8"/>
        <v/>
      </c>
      <c r="F10" s="18" t="s">
        <v>104</v>
      </c>
      <c r="G10" s="17"/>
      <c r="H10" s="13" t="str">
        <f t="shared" si="1"/>
        <v/>
      </c>
      <c r="I10" s="13" t="str">
        <f t="shared" si="5"/>
        <v>一般会計</v>
      </c>
      <c r="K10" s="14" t="s">
        <v>199</v>
      </c>
      <c r="L10" s="15"/>
      <c r="M10" s="13" t="str">
        <f t="shared" si="2"/>
        <v/>
      </c>
      <c r="N10" s="13" t="str">
        <f t="shared" si="6"/>
        <v/>
      </c>
      <c r="O10" s="13"/>
      <c r="P10" s="13" t="str">
        <f>S8</f>
        <v>委託・請負、補助</v>
      </c>
      <c r="Q10" s="19"/>
      <c r="T10" s="13"/>
      <c r="W10" s="30" t="s">
        <v>137</v>
      </c>
      <c r="Y10" s="30" t="s">
        <v>261</v>
      </c>
      <c r="Z10" s="30" t="s">
        <v>389</v>
      </c>
      <c r="AA10" s="63" t="s">
        <v>355</v>
      </c>
      <c r="AB10" s="63" t="s">
        <v>483</v>
      </c>
      <c r="AC10" s="29"/>
      <c r="AD10" s="29"/>
      <c r="AE10" s="29"/>
      <c r="AF10" s="28"/>
      <c r="AG10" s="41" t="s">
        <v>211</v>
      </c>
      <c r="AK10" s="40" t="str">
        <f t="shared" si="7"/>
        <v>I</v>
      </c>
      <c r="AP10" s="40" t="s">
        <v>209</v>
      </c>
    </row>
    <row r="11" spans="1:42" ht="13.5" customHeight="1" x14ac:dyDescent="0.15">
      <c r="A11" s="14" t="s">
        <v>81</v>
      </c>
      <c r="B11" s="15"/>
      <c r="C11" s="13" t="str">
        <f t="shared" si="0"/>
        <v/>
      </c>
      <c r="D11" s="13" t="str">
        <f t="shared" si="8"/>
        <v/>
      </c>
      <c r="F11" s="18" t="s">
        <v>105</v>
      </c>
      <c r="G11" s="17"/>
      <c r="H11" s="13" t="str">
        <f t="shared" si="1"/>
        <v/>
      </c>
      <c r="I11" s="13" t="str">
        <f t="shared" si="5"/>
        <v>一般会計</v>
      </c>
      <c r="K11" s="14" t="s">
        <v>98</v>
      </c>
      <c r="L11" s="15" t="s">
        <v>562</v>
      </c>
      <c r="M11" s="13" t="str">
        <f t="shared" si="2"/>
        <v>その他の事項経費</v>
      </c>
      <c r="N11" s="13" t="str">
        <f t="shared" si="6"/>
        <v>その他の事項経費</v>
      </c>
      <c r="O11" s="13"/>
      <c r="P11" s="13"/>
      <c r="Q11" s="19"/>
      <c r="T11" s="13"/>
      <c r="W11" s="30" t="s">
        <v>550</v>
      </c>
      <c r="Y11" s="30" t="s">
        <v>262</v>
      </c>
      <c r="Z11" s="30" t="s">
        <v>390</v>
      </c>
      <c r="AA11" s="63" t="s">
        <v>356</v>
      </c>
      <c r="AB11" s="63" t="s">
        <v>484</v>
      </c>
      <c r="AC11" s="29"/>
      <c r="AD11" s="29"/>
      <c r="AE11" s="29"/>
      <c r="AF11" s="28"/>
      <c r="AG11" s="40" t="s">
        <v>214</v>
      </c>
      <c r="AK11" s="40" t="str">
        <f t="shared" si="7"/>
        <v>J</v>
      </c>
    </row>
    <row r="12" spans="1:42" ht="13.5" customHeight="1" x14ac:dyDescent="0.15">
      <c r="A12" s="14" t="s">
        <v>82</v>
      </c>
      <c r="B12" s="15"/>
      <c r="C12" s="13" t="str">
        <f t="shared" ref="C12:C23" si="9">IF(B12="","",A12)</f>
        <v/>
      </c>
      <c r="D12" s="13" t="str">
        <f t="shared" si="8"/>
        <v/>
      </c>
      <c r="F12" s="18" t="s">
        <v>106</v>
      </c>
      <c r="G12" s="17"/>
      <c r="H12" s="13" t="str">
        <f t="shared" si="1"/>
        <v/>
      </c>
      <c r="I12" s="13" t="str">
        <f t="shared" si="5"/>
        <v>一般会計</v>
      </c>
      <c r="K12" s="13"/>
      <c r="L12" s="13"/>
      <c r="O12" s="13"/>
      <c r="P12" s="13"/>
      <c r="Q12" s="19"/>
      <c r="T12" s="13"/>
      <c r="U12" s="27" t="s">
        <v>507</v>
      </c>
      <c r="W12" s="30" t="s">
        <v>138</v>
      </c>
      <c r="Y12" s="30" t="s">
        <v>263</v>
      </c>
      <c r="Z12" s="30" t="s">
        <v>391</v>
      </c>
      <c r="AA12" s="63" t="s">
        <v>357</v>
      </c>
      <c r="AB12" s="63" t="s">
        <v>485</v>
      </c>
      <c r="AC12" s="29"/>
      <c r="AD12" s="29"/>
      <c r="AE12" s="29"/>
      <c r="AF12" s="28"/>
      <c r="AG12" s="40" t="s">
        <v>212</v>
      </c>
      <c r="AK12" s="40" t="str">
        <f t="shared" si="7"/>
        <v>K</v>
      </c>
    </row>
    <row r="13" spans="1:42" ht="13.5" customHeight="1" x14ac:dyDescent="0.15">
      <c r="A13" s="14" t="s">
        <v>83</v>
      </c>
      <c r="B13" s="15"/>
      <c r="C13" s="13" t="str">
        <f t="shared" si="9"/>
        <v/>
      </c>
      <c r="D13" s="13" t="str">
        <f t="shared" si="8"/>
        <v/>
      </c>
      <c r="F13" s="18" t="s">
        <v>107</v>
      </c>
      <c r="G13" s="17"/>
      <c r="H13" s="13" t="str">
        <f t="shared" si="1"/>
        <v/>
      </c>
      <c r="I13" s="13" t="str">
        <f t="shared" si="5"/>
        <v>一般会計</v>
      </c>
      <c r="K13" s="13" t="str">
        <f>N11</f>
        <v>その他の事項経費</v>
      </c>
      <c r="L13" s="13"/>
      <c r="O13" s="13"/>
      <c r="P13" s="13"/>
      <c r="Q13" s="19"/>
      <c r="T13" s="13"/>
      <c r="U13" s="30" t="s">
        <v>157</v>
      </c>
      <c r="W13" s="30" t="s">
        <v>139</v>
      </c>
      <c r="Y13" s="30" t="s">
        <v>264</v>
      </c>
      <c r="Z13" s="30" t="s">
        <v>392</v>
      </c>
      <c r="AA13" s="63" t="s">
        <v>358</v>
      </c>
      <c r="AB13" s="63" t="s">
        <v>486</v>
      </c>
      <c r="AC13" s="29"/>
      <c r="AD13" s="29"/>
      <c r="AE13" s="29"/>
      <c r="AF13" s="28"/>
      <c r="AG13" s="40" t="s">
        <v>213</v>
      </c>
      <c r="AK13" s="40" t="str">
        <f t="shared" si="7"/>
        <v>L</v>
      </c>
    </row>
    <row r="14" spans="1:42" ht="13.5" customHeight="1" x14ac:dyDescent="0.15">
      <c r="A14" s="14" t="s">
        <v>84</v>
      </c>
      <c r="B14" s="15"/>
      <c r="C14" s="13" t="str">
        <f t="shared" si="9"/>
        <v/>
      </c>
      <c r="D14" s="13" t="str">
        <f t="shared" si="8"/>
        <v/>
      </c>
      <c r="F14" s="18" t="s">
        <v>108</v>
      </c>
      <c r="G14" s="17"/>
      <c r="H14" s="13" t="str">
        <f t="shared" si="1"/>
        <v/>
      </c>
      <c r="I14" s="13" t="str">
        <f t="shared" si="5"/>
        <v>一般会計</v>
      </c>
      <c r="K14" s="13"/>
      <c r="L14" s="13"/>
      <c r="O14" s="13"/>
      <c r="P14" s="13"/>
      <c r="Q14" s="19"/>
      <c r="T14" s="13"/>
      <c r="U14" s="30" t="s">
        <v>508</v>
      </c>
      <c r="W14" s="30" t="s">
        <v>140</v>
      </c>
      <c r="Y14" s="30" t="s">
        <v>265</v>
      </c>
      <c r="Z14" s="30" t="s">
        <v>393</v>
      </c>
      <c r="AA14" s="63" t="s">
        <v>359</v>
      </c>
      <c r="AB14" s="63" t="s">
        <v>487</v>
      </c>
      <c r="AC14" s="29"/>
      <c r="AD14" s="29"/>
      <c r="AE14" s="29"/>
      <c r="AF14" s="28"/>
      <c r="AG14" s="54"/>
      <c r="AK14" s="40" t="str">
        <f t="shared" si="7"/>
        <v>M</v>
      </c>
    </row>
    <row r="15" spans="1:42" ht="13.5" customHeight="1" x14ac:dyDescent="0.15">
      <c r="A15" s="14" t="s">
        <v>85</v>
      </c>
      <c r="B15" s="15"/>
      <c r="C15" s="13" t="str">
        <f t="shared" si="9"/>
        <v/>
      </c>
      <c r="D15" s="13" t="str">
        <f t="shared" si="8"/>
        <v/>
      </c>
      <c r="F15" s="18" t="s">
        <v>109</v>
      </c>
      <c r="G15" s="17"/>
      <c r="H15" s="13" t="str">
        <f t="shared" si="1"/>
        <v/>
      </c>
      <c r="I15" s="13" t="str">
        <f t="shared" si="5"/>
        <v>一般会計</v>
      </c>
      <c r="K15" s="13"/>
      <c r="L15" s="13"/>
      <c r="O15" s="13"/>
      <c r="P15" s="13"/>
      <c r="Q15" s="19"/>
      <c r="T15" s="13"/>
      <c r="U15" s="30" t="s">
        <v>509</v>
      </c>
      <c r="W15" s="30" t="s">
        <v>141</v>
      </c>
      <c r="Y15" s="30" t="s">
        <v>266</v>
      </c>
      <c r="Z15" s="30" t="s">
        <v>394</v>
      </c>
      <c r="AA15" s="63" t="s">
        <v>360</v>
      </c>
      <c r="AB15" s="63" t="s">
        <v>488</v>
      </c>
      <c r="AC15" s="29"/>
      <c r="AD15" s="29"/>
      <c r="AE15" s="29"/>
      <c r="AF15" s="28"/>
      <c r="AG15" s="55"/>
      <c r="AK15" s="40" t="str">
        <f t="shared" si="7"/>
        <v>N</v>
      </c>
    </row>
    <row r="16" spans="1:42" ht="13.5" customHeight="1" x14ac:dyDescent="0.15">
      <c r="A16" s="14" t="s">
        <v>86</v>
      </c>
      <c r="B16" s="15"/>
      <c r="C16" s="13" t="str">
        <f t="shared" si="9"/>
        <v/>
      </c>
      <c r="D16" s="13" t="str">
        <f t="shared" si="8"/>
        <v/>
      </c>
      <c r="F16" s="18" t="s">
        <v>110</v>
      </c>
      <c r="G16" s="17"/>
      <c r="H16" s="13" t="str">
        <f t="shared" si="1"/>
        <v/>
      </c>
      <c r="I16" s="13" t="str">
        <f t="shared" si="5"/>
        <v>一般会計</v>
      </c>
      <c r="K16" s="13"/>
      <c r="L16" s="13"/>
      <c r="O16" s="13"/>
      <c r="P16" s="13"/>
      <c r="Q16" s="19"/>
      <c r="T16" s="13"/>
      <c r="U16" s="30" t="s">
        <v>510</v>
      </c>
      <c r="W16" s="30" t="s">
        <v>142</v>
      </c>
      <c r="Y16" s="30" t="s">
        <v>267</v>
      </c>
      <c r="Z16" s="30" t="s">
        <v>395</v>
      </c>
      <c r="AA16" s="63" t="s">
        <v>361</v>
      </c>
      <c r="AB16" s="63" t="s">
        <v>489</v>
      </c>
      <c r="AC16" s="29"/>
      <c r="AD16" s="29"/>
      <c r="AE16" s="29"/>
      <c r="AF16" s="28"/>
      <c r="AG16" s="55"/>
      <c r="AK16" s="40" t="str">
        <f t="shared" si="7"/>
        <v>O</v>
      </c>
    </row>
    <row r="17" spans="1:37" ht="13.5" customHeight="1" x14ac:dyDescent="0.15">
      <c r="A17" s="14" t="s">
        <v>87</v>
      </c>
      <c r="B17" s="15"/>
      <c r="C17" s="13" t="str">
        <f t="shared" si="9"/>
        <v/>
      </c>
      <c r="D17" s="13" t="str">
        <f t="shared" si="8"/>
        <v/>
      </c>
      <c r="F17" s="18" t="s">
        <v>111</v>
      </c>
      <c r="G17" s="17"/>
      <c r="H17" s="13" t="str">
        <f t="shared" si="1"/>
        <v/>
      </c>
      <c r="I17" s="13" t="str">
        <f t="shared" si="5"/>
        <v>一般会計</v>
      </c>
      <c r="K17" s="13"/>
      <c r="L17" s="13"/>
      <c r="O17" s="13"/>
      <c r="P17" s="13"/>
      <c r="Q17" s="19"/>
      <c r="T17" s="13"/>
      <c r="U17" s="30" t="s">
        <v>528</v>
      </c>
      <c r="W17" s="30" t="s">
        <v>143</v>
      </c>
      <c r="Y17" s="30" t="s">
        <v>268</v>
      </c>
      <c r="Z17" s="30" t="s">
        <v>396</v>
      </c>
      <c r="AA17" s="63" t="s">
        <v>362</v>
      </c>
      <c r="AB17" s="63" t="s">
        <v>490</v>
      </c>
      <c r="AC17" s="29"/>
      <c r="AD17" s="29"/>
      <c r="AE17" s="29"/>
      <c r="AF17" s="28"/>
      <c r="AG17" s="55"/>
      <c r="AK17" s="40" t="str">
        <f t="shared" si="7"/>
        <v>P</v>
      </c>
    </row>
    <row r="18" spans="1:37" ht="13.5" customHeight="1" x14ac:dyDescent="0.15">
      <c r="A18" s="14" t="s">
        <v>88</v>
      </c>
      <c r="B18" s="15"/>
      <c r="C18" s="13" t="str">
        <f t="shared" si="9"/>
        <v/>
      </c>
      <c r="D18" s="13" t="str">
        <f t="shared" si="8"/>
        <v/>
      </c>
      <c r="F18" s="18" t="s">
        <v>112</v>
      </c>
      <c r="G18" s="17"/>
      <c r="H18" s="13" t="str">
        <f t="shared" si="1"/>
        <v/>
      </c>
      <c r="I18" s="13" t="str">
        <f t="shared" si="5"/>
        <v>一般会計</v>
      </c>
      <c r="K18" s="13"/>
      <c r="L18" s="13"/>
      <c r="O18" s="13"/>
      <c r="P18" s="13"/>
      <c r="Q18" s="19"/>
      <c r="T18" s="13"/>
      <c r="U18" s="30" t="s">
        <v>511</v>
      </c>
      <c r="W18" s="30" t="s">
        <v>144</v>
      </c>
      <c r="Y18" s="30" t="s">
        <v>269</v>
      </c>
      <c r="Z18" s="30" t="s">
        <v>397</v>
      </c>
      <c r="AA18" s="63" t="s">
        <v>363</v>
      </c>
      <c r="AB18" s="63" t="s">
        <v>491</v>
      </c>
      <c r="AC18" s="29"/>
      <c r="AD18" s="29"/>
      <c r="AE18" s="29"/>
      <c r="AF18" s="28"/>
      <c r="AK18" s="40" t="str">
        <f t="shared" si="7"/>
        <v>Q</v>
      </c>
    </row>
    <row r="19" spans="1:37" ht="13.5" customHeight="1" x14ac:dyDescent="0.15">
      <c r="A19" s="14" t="s">
        <v>190</v>
      </c>
      <c r="B19" s="15"/>
      <c r="C19" s="13" t="str">
        <f t="shared" si="9"/>
        <v/>
      </c>
      <c r="D19" s="13" t="str">
        <f t="shared" si="8"/>
        <v/>
      </c>
      <c r="F19" s="18" t="s">
        <v>113</v>
      </c>
      <c r="G19" s="17"/>
      <c r="H19" s="13" t="str">
        <f t="shared" si="1"/>
        <v/>
      </c>
      <c r="I19" s="13" t="str">
        <f t="shared" si="5"/>
        <v>一般会計</v>
      </c>
      <c r="K19" s="13"/>
      <c r="L19" s="13"/>
      <c r="O19" s="13"/>
      <c r="P19" s="13"/>
      <c r="Q19" s="19"/>
      <c r="T19" s="13"/>
      <c r="U19" s="30" t="s">
        <v>512</v>
      </c>
      <c r="W19" s="30" t="s">
        <v>145</v>
      </c>
      <c r="Y19" s="30" t="s">
        <v>270</v>
      </c>
      <c r="Z19" s="30" t="s">
        <v>398</v>
      </c>
      <c r="AA19" s="63" t="s">
        <v>364</v>
      </c>
      <c r="AB19" s="63" t="s">
        <v>492</v>
      </c>
      <c r="AC19" s="29"/>
      <c r="AD19" s="29"/>
      <c r="AE19" s="29"/>
      <c r="AF19" s="28"/>
      <c r="AK19" s="40" t="str">
        <f t="shared" si="7"/>
        <v>R</v>
      </c>
    </row>
    <row r="20" spans="1:37" ht="13.5" customHeight="1" x14ac:dyDescent="0.15">
      <c r="A20" s="14" t="s">
        <v>191</v>
      </c>
      <c r="B20" s="15" t="s">
        <v>562</v>
      </c>
      <c r="C20" s="13" t="str">
        <f t="shared" si="9"/>
        <v>地方創生</v>
      </c>
      <c r="D20" s="13" t="str">
        <f t="shared" si="8"/>
        <v>地方創生</v>
      </c>
      <c r="F20" s="18" t="s">
        <v>189</v>
      </c>
      <c r="G20" s="17"/>
      <c r="H20" s="13" t="str">
        <f t="shared" si="1"/>
        <v/>
      </c>
      <c r="I20" s="13" t="str">
        <f t="shared" si="5"/>
        <v>一般会計</v>
      </c>
      <c r="K20" s="13"/>
      <c r="L20" s="13"/>
      <c r="O20" s="13"/>
      <c r="P20" s="13"/>
      <c r="Q20" s="19"/>
      <c r="T20" s="13"/>
      <c r="U20" s="30" t="s">
        <v>513</v>
      </c>
      <c r="W20" s="30" t="s">
        <v>146</v>
      </c>
      <c r="Y20" s="30" t="s">
        <v>271</v>
      </c>
      <c r="Z20" s="30" t="s">
        <v>399</v>
      </c>
      <c r="AA20" s="63" t="s">
        <v>365</v>
      </c>
      <c r="AB20" s="63" t="s">
        <v>493</v>
      </c>
      <c r="AC20" s="29"/>
      <c r="AD20" s="29"/>
      <c r="AE20" s="29"/>
      <c r="AF20" s="28"/>
      <c r="AK20" s="40" t="str">
        <f t="shared" si="7"/>
        <v>S</v>
      </c>
    </row>
    <row r="21" spans="1:37" ht="13.5" customHeight="1" x14ac:dyDescent="0.15">
      <c r="A21" s="14" t="s">
        <v>192</v>
      </c>
      <c r="B21" s="15"/>
      <c r="C21" s="13" t="str">
        <f t="shared" si="9"/>
        <v/>
      </c>
      <c r="D21" s="13" t="str">
        <f t="shared" si="8"/>
        <v>地方創生</v>
      </c>
      <c r="F21" s="18" t="s">
        <v>114</v>
      </c>
      <c r="G21" s="17"/>
      <c r="H21" s="13" t="str">
        <f t="shared" si="1"/>
        <v/>
      </c>
      <c r="I21" s="13" t="str">
        <f t="shared" si="5"/>
        <v>一般会計</v>
      </c>
      <c r="K21" s="13"/>
      <c r="L21" s="13"/>
      <c r="O21" s="13"/>
      <c r="P21" s="13"/>
      <c r="Q21" s="19"/>
      <c r="T21" s="13"/>
      <c r="U21" s="30" t="s">
        <v>514</v>
      </c>
      <c r="W21" s="30" t="s">
        <v>147</v>
      </c>
      <c r="Y21" s="30" t="s">
        <v>272</v>
      </c>
      <c r="Z21" s="30" t="s">
        <v>400</v>
      </c>
      <c r="AA21" s="63" t="s">
        <v>366</v>
      </c>
      <c r="AB21" s="63" t="s">
        <v>494</v>
      </c>
      <c r="AC21" s="29"/>
      <c r="AD21" s="29"/>
      <c r="AE21" s="29"/>
      <c r="AF21" s="28"/>
      <c r="AK21" s="40" t="str">
        <f t="shared" si="7"/>
        <v>T</v>
      </c>
    </row>
    <row r="22" spans="1:37" ht="13.5" customHeight="1" x14ac:dyDescent="0.15">
      <c r="A22" s="14" t="s">
        <v>193</v>
      </c>
      <c r="B22" s="15"/>
      <c r="C22" s="13" t="str">
        <f t="shared" si="9"/>
        <v/>
      </c>
      <c r="D22" s="13" t="str">
        <f>IF(C22="",D21,IF(D21&lt;&gt;"",CONCATENATE(D21,"、",C22),C22))</f>
        <v>地方創生</v>
      </c>
      <c r="F22" s="18" t="s">
        <v>115</v>
      </c>
      <c r="G22" s="17"/>
      <c r="H22" s="13" t="str">
        <f t="shared" si="1"/>
        <v/>
      </c>
      <c r="I22" s="13" t="str">
        <f t="shared" si="5"/>
        <v>一般会計</v>
      </c>
      <c r="K22" s="13"/>
      <c r="L22" s="13"/>
      <c r="O22" s="13"/>
      <c r="P22" s="13"/>
      <c r="Q22" s="19"/>
      <c r="T22" s="13"/>
      <c r="U22" s="30" t="s">
        <v>552</v>
      </c>
      <c r="W22" s="30" t="s">
        <v>148</v>
      </c>
      <c r="Y22" s="30" t="s">
        <v>273</v>
      </c>
      <c r="Z22" s="30" t="s">
        <v>401</v>
      </c>
      <c r="AA22" s="63" t="s">
        <v>367</v>
      </c>
      <c r="AB22" s="63" t="s">
        <v>495</v>
      </c>
      <c r="AC22" s="29"/>
      <c r="AD22" s="29"/>
      <c r="AE22" s="29"/>
      <c r="AF22" s="28"/>
      <c r="AK22" s="40" t="str">
        <f t="shared" si="7"/>
        <v>U</v>
      </c>
    </row>
    <row r="23" spans="1:37" ht="13.5" customHeight="1" x14ac:dyDescent="0.15">
      <c r="A23" s="61" t="s">
        <v>245</v>
      </c>
      <c r="B23" s="15"/>
      <c r="C23" s="13" t="str">
        <f t="shared" si="9"/>
        <v/>
      </c>
      <c r="D23" s="13" t="str">
        <f>IF(C23="",D22,IF(D22&lt;&gt;"",CONCATENATE(D22,"、",C23),C23))</f>
        <v>地方創生</v>
      </c>
      <c r="F23" s="18" t="s">
        <v>116</v>
      </c>
      <c r="G23" s="17"/>
      <c r="H23" s="13" t="str">
        <f t="shared" si="1"/>
        <v/>
      </c>
      <c r="I23" s="13" t="str">
        <f t="shared" si="5"/>
        <v>一般会計</v>
      </c>
      <c r="K23" s="13"/>
      <c r="L23" s="13"/>
      <c r="O23" s="13"/>
      <c r="P23" s="13"/>
      <c r="Q23" s="19"/>
      <c r="T23" s="13"/>
      <c r="U23" s="30" t="s">
        <v>515</v>
      </c>
      <c r="W23" s="30" t="s">
        <v>149</v>
      </c>
      <c r="Y23" s="30" t="s">
        <v>274</v>
      </c>
      <c r="Z23" s="30" t="s">
        <v>402</v>
      </c>
      <c r="AA23" s="63" t="s">
        <v>368</v>
      </c>
      <c r="AB23" s="63" t="s">
        <v>496</v>
      </c>
      <c r="AC23" s="29"/>
      <c r="AD23" s="29"/>
      <c r="AE23" s="29"/>
      <c r="AF23" s="28"/>
      <c r="AK23" s="40" t="str">
        <f t="shared" si="7"/>
        <v>V</v>
      </c>
    </row>
    <row r="24" spans="1:37" ht="13.5" customHeight="1" x14ac:dyDescent="0.15">
      <c r="A24" s="72"/>
      <c r="B24" s="59"/>
      <c r="F24" s="18" t="s">
        <v>248</v>
      </c>
      <c r="G24" s="17"/>
      <c r="H24" s="13" t="str">
        <f t="shared" si="1"/>
        <v/>
      </c>
      <c r="I24" s="13" t="str">
        <f t="shared" si="5"/>
        <v>一般会計</v>
      </c>
      <c r="K24" s="13"/>
      <c r="L24" s="13"/>
      <c r="O24" s="13"/>
      <c r="P24" s="13"/>
      <c r="Q24" s="19"/>
      <c r="T24" s="13"/>
      <c r="U24" s="30" t="s">
        <v>516</v>
      </c>
      <c r="W24" s="30" t="s">
        <v>150</v>
      </c>
      <c r="Y24" s="30" t="s">
        <v>275</v>
      </c>
      <c r="Z24" s="30" t="s">
        <v>403</v>
      </c>
      <c r="AA24" s="63" t="s">
        <v>369</v>
      </c>
      <c r="AB24" s="63" t="s">
        <v>497</v>
      </c>
      <c r="AC24" s="29"/>
      <c r="AD24" s="29"/>
      <c r="AE24" s="29"/>
      <c r="AF24" s="28"/>
      <c r="AK24" s="40" t="str">
        <f>CHAR(CODE(AK23)+1)</f>
        <v>W</v>
      </c>
    </row>
    <row r="25" spans="1:37" ht="13.5" customHeight="1" x14ac:dyDescent="0.15">
      <c r="A25" s="60"/>
      <c r="B25" s="59"/>
      <c r="F25" s="18" t="s">
        <v>117</v>
      </c>
      <c r="G25" s="17"/>
      <c r="H25" s="13" t="str">
        <f t="shared" si="1"/>
        <v/>
      </c>
      <c r="I25" s="13" t="str">
        <f t="shared" si="5"/>
        <v>一般会計</v>
      </c>
      <c r="K25" s="13"/>
      <c r="L25" s="13"/>
      <c r="O25" s="13"/>
      <c r="P25" s="13"/>
      <c r="Q25" s="19"/>
      <c r="T25" s="13"/>
      <c r="U25" s="30" t="s">
        <v>517</v>
      </c>
      <c r="W25" s="53"/>
      <c r="Y25" s="30" t="s">
        <v>276</v>
      </c>
      <c r="Z25" s="30" t="s">
        <v>404</v>
      </c>
      <c r="AA25" s="63" t="s">
        <v>370</v>
      </c>
      <c r="AB25" s="63" t="s">
        <v>498</v>
      </c>
      <c r="AC25" s="29"/>
      <c r="AD25" s="29"/>
      <c r="AE25" s="29"/>
      <c r="AF25" s="28"/>
      <c r="AK25" s="40" t="str">
        <f t="shared" si="7"/>
        <v>X</v>
      </c>
    </row>
    <row r="26" spans="1:37" ht="13.5" customHeight="1" x14ac:dyDescent="0.15">
      <c r="A26" s="60"/>
      <c r="B26" s="59"/>
      <c r="F26" s="18" t="s">
        <v>118</v>
      </c>
      <c r="G26" s="17"/>
      <c r="H26" s="13" t="str">
        <f t="shared" si="1"/>
        <v/>
      </c>
      <c r="I26" s="13" t="str">
        <f t="shared" si="5"/>
        <v>一般会計</v>
      </c>
      <c r="K26" s="13"/>
      <c r="L26" s="13"/>
      <c r="O26" s="13"/>
      <c r="P26" s="13"/>
      <c r="Q26" s="19"/>
      <c r="T26" s="13"/>
      <c r="U26" s="30" t="s">
        <v>518</v>
      </c>
      <c r="Y26" s="30" t="s">
        <v>277</v>
      </c>
      <c r="Z26" s="30" t="s">
        <v>405</v>
      </c>
      <c r="AA26" s="63" t="s">
        <v>371</v>
      </c>
      <c r="AB26" s="63" t="s">
        <v>499</v>
      </c>
      <c r="AC26" s="29"/>
      <c r="AD26" s="29"/>
      <c r="AE26" s="29"/>
      <c r="AF26" s="28"/>
      <c r="AK26" s="40" t="str">
        <f t="shared" si="7"/>
        <v>Y</v>
      </c>
    </row>
    <row r="27" spans="1:37" ht="13.5" customHeight="1" x14ac:dyDescent="0.15">
      <c r="A27" s="13" t="str">
        <f>IF(D23="", "-", D23)</f>
        <v>地方創生</v>
      </c>
      <c r="B27" s="13"/>
      <c r="F27" s="18" t="s">
        <v>119</v>
      </c>
      <c r="G27" s="17"/>
      <c r="H27" s="13" t="str">
        <f t="shared" si="1"/>
        <v/>
      </c>
      <c r="I27" s="13" t="str">
        <f t="shared" si="5"/>
        <v>一般会計</v>
      </c>
      <c r="K27" s="13"/>
      <c r="L27" s="13"/>
      <c r="O27" s="13"/>
      <c r="P27" s="13"/>
      <c r="Q27" s="19"/>
      <c r="T27" s="13"/>
      <c r="U27" s="30" t="s">
        <v>519</v>
      </c>
      <c r="Y27" s="30" t="s">
        <v>278</v>
      </c>
      <c r="Z27" s="30" t="s">
        <v>406</v>
      </c>
      <c r="AA27" s="63" t="s">
        <v>372</v>
      </c>
      <c r="AB27" s="63" t="s">
        <v>500</v>
      </c>
      <c r="AC27" s="29"/>
      <c r="AD27" s="29"/>
      <c r="AE27" s="29"/>
      <c r="AF27" s="28"/>
      <c r="AK27" s="40" t="str">
        <f>CHAR(CODE(AK26)+1)</f>
        <v>Z</v>
      </c>
    </row>
    <row r="28" spans="1:37" ht="13.5" customHeight="1" x14ac:dyDescent="0.15">
      <c r="B28" s="13"/>
      <c r="F28" s="18" t="s">
        <v>120</v>
      </c>
      <c r="G28" s="17"/>
      <c r="H28" s="13" t="str">
        <f t="shared" si="1"/>
        <v/>
      </c>
      <c r="I28" s="13" t="str">
        <f t="shared" si="5"/>
        <v>一般会計</v>
      </c>
      <c r="K28" s="13"/>
      <c r="L28" s="13"/>
      <c r="O28" s="13"/>
      <c r="P28" s="13"/>
      <c r="Q28" s="19"/>
      <c r="T28" s="13"/>
      <c r="U28" s="30" t="s">
        <v>520</v>
      </c>
      <c r="Y28" s="30" t="s">
        <v>279</v>
      </c>
      <c r="Z28" s="30" t="s">
        <v>407</v>
      </c>
      <c r="AA28" s="63" t="s">
        <v>373</v>
      </c>
      <c r="AB28" s="63" t="s">
        <v>501</v>
      </c>
      <c r="AC28" s="29"/>
      <c r="AD28" s="29"/>
      <c r="AE28" s="29"/>
      <c r="AF28" s="28"/>
      <c r="AK28" s="40" t="s">
        <v>173</v>
      </c>
    </row>
    <row r="29" spans="1:37" ht="13.5" customHeight="1" x14ac:dyDescent="0.15">
      <c r="A29" s="13"/>
      <c r="B29" s="13"/>
      <c r="F29" s="18" t="s">
        <v>181</v>
      </c>
      <c r="G29" s="17"/>
      <c r="H29" s="13" t="str">
        <f t="shared" si="1"/>
        <v/>
      </c>
      <c r="I29" s="13" t="str">
        <f t="shared" si="5"/>
        <v>一般会計</v>
      </c>
      <c r="K29" s="13"/>
      <c r="L29" s="13"/>
      <c r="O29" s="13"/>
      <c r="P29" s="13"/>
      <c r="Q29" s="19"/>
      <c r="T29" s="13"/>
      <c r="U29" s="30" t="s">
        <v>521</v>
      </c>
      <c r="Y29" s="30" t="s">
        <v>280</v>
      </c>
      <c r="Z29" s="30" t="s">
        <v>408</v>
      </c>
      <c r="AA29" s="63" t="s">
        <v>374</v>
      </c>
      <c r="AB29" s="63" t="s">
        <v>502</v>
      </c>
      <c r="AC29" s="29"/>
      <c r="AD29" s="29"/>
      <c r="AE29" s="29"/>
      <c r="AF29" s="28"/>
      <c r="AK29" s="40" t="str">
        <f t="shared" si="7"/>
        <v>b</v>
      </c>
    </row>
    <row r="30" spans="1:37" ht="13.5" customHeight="1" x14ac:dyDescent="0.15">
      <c r="A30" s="13"/>
      <c r="B30" s="13"/>
      <c r="F30" s="18" t="s">
        <v>182</v>
      </c>
      <c r="G30" s="17"/>
      <c r="H30" s="13" t="str">
        <f t="shared" si="1"/>
        <v/>
      </c>
      <c r="I30" s="13" t="str">
        <f t="shared" si="5"/>
        <v>一般会計</v>
      </c>
      <c r="K30" s="13"/>
      <c r="L30" s="13"/>
      <c r="O30" s="13"/>
      <c r="P30" s="13"/>
      <c r="Q30" s="19"/>
      <c r="T30" s="13"/>
      <c r="U30" s="30" t="s">
        <v>522</v>
      </c>
      <c r="Y30" s="30" t="s">
        <v>281</v>
      </c>
      <c r="Z30" s="30" t="s">
        <v>409</v>
      </c>
      <c r="AA30" s="63" t="s">
        <v>375</v>
      </c>
      <c r="AB30" s="63" t="s">
        <v>503</v>
      </c>
      <c r="AC30" s="29"/>
      <c r="AD30" s="29"/>
      <c r="AE30" s="29"/>
      <c r="AF30" s="28"/>
      <c r="AK30" s="40" t="str">
        <f t="shared" si="7"/>
        <v>c</v>
      </c>
    </row>
    <row r="31" spans="1:37" ht="13.5" customHeight="1" x14ac:dyDescent="0.15">
      <c r="A31" s="13"/>
      <c r="B31" s="13"/>
      <c r="F31" s="18" t="s">
        <v>183</v>
      </c>
      <c r="G31" s="17"/>
      <c r="H31" s="13" t="str">
        <f t="shared" si="1"/>
        <v/>
      </c>
      <c r="I31" s="13" t="str">
        <f t="shared" si="5"/>
        <v>一般会計</v>
      </c>
      <c r="K31" s="13"/>
      <c r="L31" s="13"/>
      <c r="O31" s="13"/>
      <c r="P31" s="13"/>
      <c r="Q31" s="19"/>
      <c r="T31" s="13"/>
      <c r="U31" s="30" t="s">
        <v>523</v>
      </c>
      <c r="Y31" s="30" t="s">
        <v>282</v>
      </c>
      <c r="Z31" s="30" t="s">
        <v>410</v>
      </c>
      <c r="AA31" s="63" t="s">
        <v>376</v>
      </c>
      <c r="AB31" s="63" t="s">
        <v>504</v>
      </c>
      <c r="AC31" s="29"/>
      <c r="AD31" s="29"/>
      <c r="AE31" s="29"/>
      <c r="AF31" s="28"/>
      <c r="AK31" s="40" t="str">
        <f t="shared" si="7"/>
        <v>d</v>
      </c>
    </row>
    <row r="32" spans="1:37" ht="13.5" customHeight="1" x14ac:dyDescent="0.15">
      <c r="A32" s="13"/>
      <c r="B32" s="13"/>
      <c r="F32" s="18" t="s">
        <v>184</v>
      </c>
      <c r="G32" s="17"/>
      <c r="H32" s="13" t="str">
        <f t="shared" si="1"/>
        <v/>
      </c>
      <c r="I32" s="13" t="str">
        <f t="shared" si="5"/>
        <v>一般会計</v>
      </c>
      <c r="K32" s="13"/>
      <c r="L32" s="13"/>
      <c r="O32" s="13"/>
      <c r="P32" s="13"/>
      <c r="Q32" s="19"/>
      <c r="T32" s="13"/>
      <c r="U32" s="30" t="s">
        <v>524</v>
      </c>
      <c r="Y32" s="30" t="s">
        <v>283</v>
      </c>
      <c r="Z32" s="30" t="s">
        <v>411</v>
      </c>
      <c r="AA32" s="63" t="s">
        <v>58</v>
      </c>
      <c r="AB32" s="63" t="s">
        <v>58</v>
      </c>
      <c r="AC32" s="29"/>
      <c r="AD32" s="29"/>
      <c r="AE32" s="29"/>
      <c r="AF32" s="28"/>
      <c r="AK32" s="40" t="str">
        <f t="shared" si="7"/>
        <v>e</v>
      </c>
    </row>
    <row r="33" spans="1:37" ht="13.5" customHeight="1" x14ac:dyDescent="0.15">
      <c r="A33" s="13"/>
      <c r="B33" s="13"/>
      <c r="F33" s="18" t="s">
        <v>185</v>
      </c>
      <c r="G33" s="17"/>
      <c r="H33" s="13" t="str">
        <f t="shared" si="1"/>
        <v/>
      </c>
      <c r="I33" s="13" t="str">
        <f t="shared" si="5"/>
        <v>一般会計</v>
      </c>
      <c r="K33" s="13"/>
      <c r="L33" s="13"/>
      <c r="O33" s="13"/>
      <c r="P33" s="13"/>
      <c r="Q33" s="19"/>
      <c r="T33" s="13"/>
      <c r="U33" s="30" t="s">
        <v>525</v>
      </c>
      <c r="Y33" s="30" t="s">
        <v>284</v>
      </c>
      <c r="Z33" s="30" t="s">
        <v>412</v>
      </c>
      <c r="AA33" s="53"/>
      <c r="AB33" s="29"/>
      <c r="AC33" s="29"/>
      <c r="AD33" s="29"/>
      <c r="AE33" s="29"/>
      <c r="AF33" s="28"/>
      <c r="AK33" s="40" t="str">
        <f t="shared" si="7"/>
        <v>f</v>
      </c>
    </row>
    <row r="34" spans="1:37" ht="13.5" customHeight="1" x14ac:dyDescent="0.15">
      <c r="A34" s="13"/>
      <c r="B34" s="13"/>
      <c r="F34" s="18" t="s">
        <v>186</v>
      </c>
      <c r="G34" s="17"/>
      <c r="H34" s="13" t="str">
        <f t="shared" si="1"/>
        <v/>
      </c>
      <c r="I34" s="13" t="str">
        <f t="shared" si="5"/>
        <v>一般会計</v>
      </c>
      <c r="K34" s="13"/>
      <c r="L34" s="13"/>
      <c r="O34" s="13"/>
      <c r="P34" s="13"/>
      <c r="Q34" s="19"/>
      <c r="T34" s="13"/>
      <c r="U34" s="30" t="s">
        <v>526</v>
      </c>
      <c r="Y34" s="30" t="s">
        <v>285</v>
      </c>
      <c r="Z34" s="30" t="s">
        <v>413</v>
      </c>
      <c r="AB34" s="29"/>
      <c r="AC34" s="29"/>
      <c r="AD34" s="29"/>
      <c r="AE34" s="29"/>
      <c r="AF34" s="28"/>
      <c r="AK34" s="40" t="str">
        <f t="shared" si="7"/>
        <v>g</v>
      </c>
    </row>
    <row r="35" spans="1:37" ht="13.5" customHeight="1" x14ac:dyDescent="0.15">
      <c r="A35" s="13"/>
      <c r="B35" s="13"/>
      <c r="F35" s="18" t="s">
        <v>187</v>
      </c>
      <c r="G35" s="17"/>
      <c r="H35" s="13" t="str">
        <f t="shared" si="1"/>
        <v/>
      </c>
      <c r="I35" s="13" t="str">
        <f t="shared" si="5"/>
        <v>一般会計</v>
      </c>
      <c r="K35" s="13"/>
      <c r="L35" s="13"/>
      <c r="O35" s="13"/>
      <c r="P35" s="13"/>
      <c r="Q35" s="19"/>
      <c r="T35" s="13"/>
      <c r="U35" s="30" t="s">
        <v>527</v>
      </c>
      <c r="Y35" s="30" t="s">
        <v>286</v>
      </c>
      <c r="Z35" s="30" t="s">
        <v>414</v>
      </c>
      <c r="AC35" s="29"/>
      <c r="AF35" s="28"/>
      <c r="AK35" s="40" t="str">
        <f t="shared" si="7"/>
        <v>h</v>
      </c>
    </row>
    <row r="36" spans="1:37" ht="13.5" customHeight="1" x14ac:dyDescent="0.15">
      <c r="A36" s="13"/>
      <c r="B36" s="13"/>
      <c r="F36" s="18" t="s">
        <v>188</v>
      </c>
      <c r="G36" s="17"/>
      <c r="H36" s="13" t="str">
        <f t="shared" si="1"/>
        <v/>
      </c>
      <c r="I36" s="13" t="str">
        <f t="shared" si="5"/>
        <v>一般会計</v>
      </c>
      <c r="K36" s="13"/>
      <c r="L36" s="13"/>
      <c r="O36" s="13"/>
      <c r="P36" s="13"/>
      <c r="Q36" s="19"/>
      <c r="T36" s="13"/>
      <c r="Y36" s="30" t="s">
        <v>287</v>
      </c>
      <c r="Z36" s="30" t="s">
        <v>415</v>
      </c>
      <c r="AF36" s="28"/>
      <c r="AK36" s="40" t="str">
        <f t="shared" si="7"/>
        <v>i</v>
      </c>
    </row>
    <row r="37" spans="1:37" ht="13.5" customHeight="1" x14ac:dyDescent="0.15">
      <c r="A37" s="13"/>
      <c r="B37" s="13"/>
      <c r="F37" s="13"/>
      <c r="G37" s="19"/>
      <c r="H37" s="13" t="str">
        <f t="shared" si="1"/>
        <v/>
      </c>
      <c r="I37" s="13" t="str">
        <f t="shared" si="5"/>
        <v>一般会計</v>
      </c>
      <c r="K37" s="13"/>
      <c r="L37" s="13"/>
      <c r="O37" s="13"/>
      <c r="P37" s="13"/>
      <c r="Q37" s="19"/>
      <c r="T37" s="13"/>
      <c r="Y37" s="30" t="s">
        <v>288</v>
      </c>
      <c r="Z37" s="30" t="s">
        <v>416</v>
      </c>
      <c r="AF37" s="28"/>
      <c r="AK37" s="40" t="str">
        <f t="shared" si="7"/>
        <v>j</v>
      </c>
    </row>
    <row r="38" spans="1:37" x14ac:dyDescent="0.15">
      <c r="A38" s="13"/>
      <c r="B38" s="13"/>
      <c r="F38" s="13"/>
      <c r="G38" s="19"/>
      <c r="K38" s="13"/>
      <c r="L38" s="13"/>
      <c r="O38" s="13"/>
      <c r="P38" s="13"/>
      <c r="Q38" s="19"/>
      <c r="T38" s="13"/>
      <c r="Y38" s="30" t="s">
        <v>289</v>
      </c>
      <c r="Z38" s="30" t="s">
        <v>417</v>
      </c>
      <c r="AF38" s="28"/>
      <c r="AK38" s="40" t="str">
        <f t="shared" si="7"/>
        <v>k</v>
      </c>
    </row>
    <row r="39" spans="1:37" x14ac:dyDescent="0.15">
      <c r="A39" s="13"/>
      <c r="B39" s="13"/>
      <c r="F39" s="13" t="str">
        <f>I37</f>
        <v>一般会計</v>
      </c>
      <c r="G39" s="19"/>
      <c r="K39" s="13"/>
      <c r="L39" s="13"/>
      <c r="O39" s="13"/>
      <c r="P39" s="13"/>
      <c r="Q39" s="19"/>
      <c r="T39" s="13"/>
      <c r="U39" s="30" t="s">
        <v>529</v>
      </c>
      <c r="Y39" s="30" t="s">
        <v>290</v>
      </c>
      <c r="Z39" s="30" t="s">
        <v>418</v>
      </c>
      <c r="AF39" s="28"/>
      <c r="AK39" s="40" t="str">
        <f t="shared" si="7"/>
        <v>l</v>
      </c>
    </row>
    <row r="40" spans="1:37" x14ac:dyDescent="0.15">
      <c r="A40" s="13"/>
      <c r="B40" s="13"/>
      <c r="F40" s="13"/>
      <c r="G40" s="19"/>
      <c r="K40" s="13"/>
      <c r="L40" s="13"/>
      <c r="O40" s="13"/>
      <c r="P40" s="13"/>
      <c r="Q40" s="19"/>
      <c r="T40" s="13"/>
      <c r="U40" s="30"/>
      <c r="Y40" s="30" t="s">
        <v>291</v>
      </c>
      <c r="Z40" s="30" t="s">
        <v>419</v>
      </c>
      <c r="AF40" s="28"/>
      <c r="AK40" s="40" t="str">
        <f t="shared" si="7"/>
        <v>m</v>
      </c>
    </row>
    <row r="41" spans="1:37" x14ac:dyDescent="0.15">
      <c r="A41" s="13"/>
      <c r="B41" s="13"/>
      <c r="F41" s="13"/>
      <c r="G41" s="19"/>
      <c r="K41" s="13"/>
      <c r="L41" s="13"/>
      <c r="O41" s="13"/>
      <c r="P41" s="13"/>
      <c r="Q41" s="19"/>
      <c r="T41" s="13"/>
      <c r="U41" s="30" t="s">
        <v>231</v>
      </c>
      <c r="Y41" s="30" t="s">
        <v>292</v>
      </c>
      <c r="Z41" s="30" t="s">
        <v>420</v>
      </c>
      <c r="AF41" s="28"/>
      <c r="AK41" s="40" t="str">
        <f t="shared" si="7"/>
        <v>n</v>
      </c>
    </row>
    <row r="42" spans="1:37" x14ac:dyDescent="0.15">
      <c r="A42" s="13"/>
      <c r="B42" s="13"/>
      <c r="F42" s="13"/>
      <c r="G42" s="19"/>
      <c r="K42" s="13"/>
      <c r="L42" s="13"/>
      <c r="O42" s="13"/>
      <c r="P42" s="13"/>
      <c r="Q42" s="19"/>
      <c r="T42" s="13"/>
      <c r="U42" s="30" t="s">
        <v>241</v>
      </c>
      <c r="Y42" s="30" t="s">
        <v>293</v>
      </c>
      <c r="Z42" s="30" t="s">
        <v>421</v>
      </c>
      <c r="AF42" s="28"/>
      <c r="AK42" s="40" t="str">
        <f t="shared" si="7"/>
        <v>o</v>
      </c>
    </row>
    <row r="43" spans="1:37" x14ac:dyDescent="0.15">
      <c r="A43" s="13"/>
      <c r="B43" s="13"/>
      <c r="F43" s="13"/>
      <c r="G43" s="19"/>
      <c r="K43" s="13"/>
      <c r="L43" s="13"/>
      <c r="O43" s="13"/>
      <c r="P43" s="13"/>
      <c r="Q43" s="19"/>
      <c r="T43" s="13"/>
      <c r="Y43" s="30" t="s">
        <v>294</v>
      </c>
      <c r="Z43" s="30" t="s">
        <v>422</v>
      </c>
      <c r="AF43" s="28"/>
      <c r="AK43" s="40" t="str">
        <f t="shared" si="7"/>
        <v>p</v>
      </c>
    </row>
    <row r="44" spans="1:37" x14ac:dyDescent="0.15">
      <c r="A44" s="13"/>
      <c r="B44" s="13"/>
      <c r="F44" s="13"/>
      <c r="G44" s="19"/>
      <c r="K44" s="13"/>
      <c r="L44" s="13"/>
      <c r="O44" s="13"/>
      <c r="P44" s="13"/>
      <c r="Q44" s="19"/>
      <c r="T44" s="13"/>
      <c r="Y44" s="30" t="s">
        <v>295</v>
      </c>
      <c r="Z44" s="30" t="s">
        <v>423</v>
      </c>
      <c r="AF44" s="28"/>
      <c r="AK44" s="40" t="str">
        <f t="shared" si="7"/>
        <v>q</v>
      </c>
    </row>
    <row r="45" spans="1:37" x14ac:dyDescent="0.15">
      <c r="A45" s="13"/>
      <c r="B45" s="13"/>
      <c r="F45" s="13"/>
      <c r="G45" s="19"/>
      <c r="K45" s="13"/>
      <c r="L45" s="13"/>
      <c r="O45" s="13"/>
      <c r="P45" s="13"/>
      <c r="Q45" s="19"/>
      <c r="T45" s="13"/>
      <c r="U45" s="27" t="s">
        <v>152</v>
      </c>
      <c r="Y45" s="30" t="s">
        <v>296</v>
      </c>
      <c r="Z45" s="30" t="s">
        <v>424</v>
      </c>
      <c r="AF45" s="28"/>
      <c r="AK45" s="40" t="str">
        <f t="shared" si="7"/>
        <v>r</v>
      </c>
    </row>
    <row r="46" spans="1:37" x14ac:dyDescent="0.15">
      <c r="A46" s="13"/>
      <c r="B46" s="13"/>
      <c r="F46" s="13"/>
      <c r="G46" s="19"/>
      <c r="K46" s="13"/>
      <c r="L46" s="13"/>
      <c r="O46" s="13"/>
      <c r="P46" s="13"/>
      <c r="Q46" s="19"/>
      <c r="T46" s="13"/>
      <c r="U46" s="70" t="s">
        <v>551</v>
      </c>
      <c r="Y46" s="30" t="s">
        <v>297</v>
      </c>
      <c r="Z46" s="30" t="s">
        <v>425</v>
      </c>
      <c r="AF46" s="28"/>
      <c r="AK46" s="40" t="str">
        <f t="shared" si="7"/>
        <v>s</v>
      </c>
    </row>
    <row r="47" spans="1:37" x14ac:dyDescent="0.15">
      <c r="A47" s="13"/>
      <c r="B47" s="13"/>
      <c r="F47" s="13"/>
      <c r="G47" s="19"/>
      <c r="K47" s="13"/>
      <c r="L47" s="13"/>
      <c r="O47" s="13"/>
      <c r="P47" s="13"/>
      <c r="Q47" s="19"/>
      <c r="T47" s="13"/>
      <c r="Y47" s="30" t="s">
        <v>298</v>
      </c>
      <c r="Z47" s="30" t="s">
        <v>426</v>
      </c>
      <c r="AF47" s="28"/>
      <c r="AK47" s="40" t="str">
        <f t="shared" si="7"/>
        <v>t</v>
      </c>
    </row>
    <row r="48" spans="1:37" x14ac:dyDescent="0.15">
      <c r="A48" s="13"/>
      <c r="B48" s="13"/>
      <c r="F48" s="13"/>
      <c r="G48" s="19"/>
      <c r="K48" s="13"/>
      <c r="L48" s="13"/>
      <c r="O48" s="13"/>
      <c r="P48" s="13"/>
      <c r="Q48" s="19"/>
      <c r="T48" s="13"/>
      <c r="U48" s="70">
        <v>2021</v>
      </c>
      <c r="Y48" s="30" t="s">
        <v>299</v>
      </c>
      <c r="Z48" s="30" t="s">
        <v>427</v>
      </c>
      <c r="AF48" s="28"/>
      <c r="AK48" s="40" t="str">
        <f t="shared" si="7"/>
        <v>u</v>
      </c>
    </row>
    <row r="49" spans="1:37" x14ac:dyDescent="0.15">
      <c r="A49" s="13"/>
      <c r="B49" s="13"/>
      <c r="F49" s="13"/>
      <c r="G49" s="19"/>
      <c r="K49" s="13"/>
      <c r="L49" s="13"/>
      <c r="O49" s="13"/>
      <c r="P49" s="13"/>
      <c r="Q49" s="19"/>
      <c r="T49" s="13"/>
      <c r="U49" s="70">
        <v>2022</v>
      </c>
      <c r="Y49" s="30" t="s">
        <v>300</v>
      </c>
      <c r="Z49" s="30" t="s">
        <v>428</v>
      </c>
      <c r="AF49" s="28"/>
      <c r="AK49" s="40" t="str">
        <f t="shared" si="7"/>
        <v>v</v>
      </c>
    </row>
    <row r="50" spans="1:37" x14ac:dyDescent="0.15">
      <c r="A50" s="13"/>
      <c r="B50" s="13"/>
      <c r="F50" s="13"/>
      <c r="G50" s="19"/>
      <c r="K50" s="13"/>
      <c r="L50" s="13"/>
      <c r="O50" s="13"/>
      <c r="P50" s="13"/>
      <c r="Q50" s="19"/>
      <c r="T50" s="13"/>
      <c r="U50" s="70">
        <v>2023</v>
      </c>
      <c r="Y50" s="30" t="s">
        <v>301</v>
      </c>
      <c r="Z50" s="30" t="s">
        <v>429</v>
      </c>
      <c r="AF50" s="28"/>
    </row>
    <row r="51" spans="1:37" x14ac:dyDescent="0.15">
      <c r="A51" s="13"/>
      <c r="B51" s="13"/>
      <c r="F51" s="13"/>
      <c r="G51" s="19"/>
      <c r="K51" s="13"/>
      <c r="L51" s="13"/>
      <c r="O51" s="13"/>
      <c r="P51" s="13"/>
      <c r="Q51" s="19"/>
      <c r="T51" s="13"/>
      <c r="U51" s="70">
        <v>2024</v>
      </c>
      <c r="Y51" s="30" t="s">
        <v>302</v>
      </c>
      <c r="Z51" s="30" t="s">
        <v>430</v>
      </c>
      <c r="AF51" s="28"/>
    </row>
    <row r="52" spans="1:37" x14ac:dyDescent="0.15">
      <c r="A52" s="13"/>
      <c r="B52" s="13"/>
      <c r="F52" s="13"/>
      <c r="G52" s="19"/>
      <c r="K52" s="13"/>
      <c r="L52" s="13"/>
      <c r="O52" s="13"/>
      <c r="P52" s="13"/>
      <c r="Q52" s="19"/>
      <c r="T52" s="13"/>
      <c r="U52" s="70">
        <v>2025</v>
      </c>
      <c r="Y52" s="30" t="s">
        <v>303</v>
      </c>
      <c r="Z52" s="30" t="s">
        <v>431</v>
      </c>
      <c r="AF52" s="28"/>
    </row>
    <row r="53" spans="1:37" x14ac:dyDescent="0.15">
      <c r="A53" s="13"/>
      <c r="B53" s="13"/>
      <c r="F53" s="13"/>
      <c r="G53" s="19"/>
      <c r="K53" s="13"/>
      <c r="L53" s="13"/>
      <c r="O53" s="13"/>
      <c r="P53" s="13"/>
      <c r="Q53" s="19"/>
      <c r="T53" s="13"/>
      <c r="U53" s="70">
        <v>2026</v>
      </c>
      <c r="Y53" s="30" t="s">
        <v>304</v>
      </c>
      <c r="Z53" s="30" t="s">
        <v>432</v>
      </c>
      <c r="AF53" s="28"/>
    </row>
    <row r="54" spans="1:37" x14ac:dyDescent="0.15">
      <c r="A54" s="13"/>
      <c r="B54" s="13"/>
      <c r="F54" s="13"/>
      <c r="G54" s="19"/>
      <c r="K54" s="13"/>
      <c r="L54" s="13"/>
      <c r="O54" s="13"/>
      <c r="P54" s="20"/>
      <c r="Q54" s="19"/>
      <c r="T54" s="13"/>
      <c r="Y54" s="30" t="s">
        <v>305</v>
      </c>
      <c r="Z54" s="30" t="s">
        <v>433</v>
      </c>
      <c r="AF54" s="28"/>
    </row>
    <row r="55" spans="1:37" x14ac:dyDescent="0.15">
      <c r="A55" s="13"/>
      <c r="B55" s="13"/>
      <c r="F55" s="13"/>
      <c r="G55" s="19"/>
      <c r="K55" s="13"/>
      <c r="L55" s="13"/>
      <c r="O55" s="13"/>
      <c r="P55" s="13"/>
      <c r="Q55" s="19"/>
      <c r="T55" s="13"/>
      <c r="Y55" s="30" t="s">
        <v>306</v>
      </c>
      <c r="Z55" s="30" t="s">
        <v>434</v>
      </c>
      <c r="AF55" s="28"/>
    </row>
    <row r="56" spans="1:37" x14ac:dyDescent="0.15">
      <c r="A56" s="13"/>
      <c r="B56" s="13"/>
      <c r="F56" s="13"/>
      <c r="G56" s="19"/>
      <c r="K56" s="13"/>
      <c r="L56" s="13"/>
      <c r="O56" s="13"/>
      <c r="P56" s="13"/>
      <c r="Q56" s="19"/>
      <c r="T56" s="13"/>
      <c r="U56" s="70">
        <v>20</v>
      </c>
      <c r="Y56" s="30" t="s">
        <v>307</v>
      </c>
      <c r="Z56" s="30" t="s">
        <v>435</v>
      </c>
      <c r="AF56" s="28"/>
    </row>
    <row r="57" spans="1:37" x14ac:dyDescent="0.15">
      <c r="A57" s="13"/>
      <c r="B57" s="13"/>
      <c r="F57" s="13"/>
      <c r="G57" s="19"/>
      <c r="K57" s="13"/>
      <c r="L57" s="13"/>
      <c r="O57" s="13"/>
      <c r="P57" s="13"/>
      <c r="Q57" s="19"/>
      <c r="T57" s="13"/>
      <c r="U57" s="30" t="s">
        <v>505</v>
      </c>
      <c r="Y57" s="30" t="s">
        <v>308</v>
      </c>
      <c r="Z57" s="30" t="s">
        <v>436</v>
      </c>
      <c r="AF57" s="28"/>
    </row>
    <row r="58" spans="1:37" x14ac:dyDescent="0.15">
      <c r="A58" s="13"/>
      <c r="B58" s="13"/>
      <c r="F58" s="13"/>
      <c r="G58" s="19"/>
      <c r="K58" s="13"/>
      <c r="L58" s="13"/>
      <c r="O58" s="13"/>
      <c r="P58" s="13"/>
      <c r="Q58" s="19"/>
      <c r="T58" s="13"/>
      <c r="U58" s="30" t="s">
        <v>506</v>
      </c>
      <c r="Y58" s="30" t="s">
        <v>309</v>
      </c>
      <c r="Z58" s="30" t="s">
        <v>437</v>
      </c>
      <c r="AF58" s="28"/>
    </row>
    <row r="59" spans="1:37" x14ac:dyDescent="0.15">
      <c r="A59" s="13"/>
      <c r="B59" s="13"/>
      <c r="F59" s="13"/>
      <c r="G59" s="19"/>
      <c r="K59" s="13"/>
      <c r="L59" s="13"/>
      <c r="O59" s="13"/>
      <c r="P59" s="13"/>
      <c r="Q59" s="19"/>
      <c r="T59" s="13"/>
      <c r="Y59" s="30" t="s">
        <v>310</v>
      </c>
      <c r="Z59" s="30" t="s">
        <v>438</v>
      </c>
      <c r="AF59" s="28"/>
    </row>
    <row r="60" spans="1:37" x14ac:dyDescent="0.15">
      <c r="A60" s="13"/>
      <c r="B60" s="13"/>
      <c r="F60" s="13"/>
      <c r="G60" s="19"/>
      <c r="K60" s="13"/>
      <c r="L60" s="13"/>
      <c r="O60" s="13"/>
      <c r="P60" s="13"/>
      <c r="Q60" s="19"/>
      <c r="T60" s="13"/>
      <c r="Y60" s="30" t="s">
        <v>311</v>
      </c>
      <c r="Z60" s="30" t="s">
        <v>439</v>
      </c>
      <c r="AF60" s="28"/>
    </row>
    <row r="61" spans="1:37" x14ac:dyDescent="0.15">
      <c r="A61" s="13"/>
      <c r="B61" s="13"/>
      <c r="F61" s="13"/>
      <c r="G61" s="19"/>
      <c r="K61" s="13"/>
      <c r="L61" s="13"/>
      <c r="O61" s="13"/>
      <c r="P61" s="13"/>
      <c r="Q61" s="19"/>
      <c r="T61" s="13"/>
      <c r="Y61" s="30" t="s">
        <v>312</v>
      </c>
      <c r="Z61" s="30" t="s">
        <v>440</v>
      </c>
      <c r="AF61" s="28"/>
    </row>
    <row r="62" spans="1:37" x14ac:dyDescent="0.15">
      <c r="A62" s="13"/>
      <c r="B62" s="13"/>
      <c r="F62" s="13"/>
      <c r="G62" s="19"/>
      <c r="K62" s="13"/>
      <c r="L62" s="13"/>
      <c r="O62" s="13"/>
      <c r="P62" s="13"/>
      <c r="Q62" s="19"/>
      <c r="T62" s="13"/>
      <c r="Y62" s="30" t="s">
        <v>313</v>
      </c>
      <c r="Z62" s="30" t="s">
        <v>441</v>
      </c>
      <c r="AF62" s="28"/>
    </row>
    <row r="63" spans="1:37" x14ac:dyDescent="0.15">
      <c r="A63" s="13"/>
      <c r="B63" s="13"/>
      <c r="F63" s="13"/>
      <c r="G63" s="19"/>
      <c r="K63" s="13"/>
      <c r="L63" s="13"/>
      <c r="O63" s="13"/>
      <c r="P63" s="13"/>
      <c r="Q63" s="19"/>
      <c r="T63" s="13"/>
      <c r="Y63" s="30" t="s">
        <v>314</v>
      </c>
      <c r="Z63" s="30" t="s">
        <v>442</v>
      </c>
      <c r="AF63" s="28"/>
    </row>
    <row r="64" spans="1:37" x14ac:dyDescent="0.15">
      <c r="A64" s="13"/>
      <c r="B64" s="13"/>
      <c r="F64" s="13"/>
      <c r="G64" s="19"/>
      <c r="K64" s="13"/>
      <c r="L64" s="13"/>
      <c r="O64" s="13"/>
      <c r="P64" s="13"/>
      <c r="Q64" s="19"/>
      <c r="T64" s="13"/>
      <c r="Y64" s="30" t="s">
        <v>315</v>
      </c>
      <c r="Z64" s="30" t="s">
        <v>443</v>
      </c>
      <c r="AF64" s="28"/>
    </row>
    <row r="65" spans="1:32" x14ac:dyDescent="0.15">
      <c r="A65" s="13"/>
      <c r="B65" s="13"/>
      <c r="F65" s="13"/>
      <c r="G65" s="19"/>
      <c r="K65" s="13"/>
      <c r="L65" s="13"/>
      <c r="O65" s="13"/>
      <c r="P65" s="13"/>
      <c r="Q65" s="19"/>
      <c r="T65" s="13"/>
      <c r="Y65" s="30" t="s">
        <v>316</v>
      </c>
      <c r="Z65" s="30" t="s">
        <v>444</v>
      </c>
      <c r="AF65" s="28"/>
    </row>
    <row r="66" spans="1:32" x14ac:dyDescent="0.15">
      <c r="A66" s="13"/>
      <c r="B66" s="13"/>
      <c r="F66" s="13"/>
      <c r="G66" s="19"/>
      <c r="K66" s="13"/>
      <c r="L66" s="13"/>
      <c r="O66" s="13"/>
      <c r="P66" s="13"/>
      <c r="Q66" s="19"/>
      <c r="T66" s="13"/>
      <c r="Y66" s="30" t="s">
        <v>59</v>
      </c>
      <c r="Z66" s="30" t="s">
        <v>445</v>
      </c>
      <c r="AF66" s="28"/>
    </row>
    <row r="67" spans="1:32" x14ac:dyDescent="0.15">
      <c r="A67" s="13"/>
      <c r="B67" s="13"/>
      <c r="F67" s="13"/>
      <c r="G67" s="19"/>
      <c r="K67" s="13"/>
      <c r="L67" s="13"/>
      <c r="O67" s="13"/>
      <c r="P67" s="13"/>
      <c r="Q67" s="19"/>
      <c r="T67" s="13"/>
      <c r="Y67" s="30" t="s">
        <v>317</v>
      </c>
      <c r="Z67" s="30" t="s">
        <v>446</v>
      </c>
      <c r="AF67" s="28"/>
    </row>
    <row r="68" spans="1:32" x14ac:dyDescent="0.15">
      <c r="A68" s="13"/>
      <c r="B68" s="13"/>
      <c r="F68" s="13"/>
      <c r="G68" s="19"/>
      <c r="K68" s="13"/>
      <c r="L68" s="13"/>
      <c r="O68" s="13"/>
      <c r="P68" s="13"/>
      <c r="Q68" s="19"/>
      <c r="T68" s="13"/>
      <c r="Y68" s="30" t="s">
        <v>318</v>
      </c>
      <c r="Z68" s="30" t="s">
        <v>447</v>
      </c>
      <c r="AF68" s="28"/>
    </row>
    <row r="69" spans="1:32" x14ac:dyDescent="0.15">
      <c r="A69" s="13"/>
      <c r="B69" s="13"/>
      <c r="F69" s="13"/>
      <c r="G69" s="19"/>
      <c r="K69" s="13"/>
      <c r="L69" s="13"/>
      <c r="O69" s="13"/>
      <c r="P69" s="13"/>
      <c r="Q69" s="19"/>
      <c r="T69" s="13"/>
      <c r="Y69" s="30" t="s">
        <v>319</v>
      </c>
      <c r="Z69" s="30" t="s">
        <v>448</v>
      </c>
      <c r="AF69" s="28"/>
    </row>
    <row r="70" spans="1:32" x14ac:dyDescent="0.15">
      <c r="A70" s="13"/>
      <c r="B70" s="13"/>
      <c r="Y70" s="30" t="s">
        <v>320</v>
      </c>
      <c r="Z70" s="30" t="s">
        <v>449</v>
      </c>
    </row>
    <row r="71" spans="1:32" x14ac:dyDescent="0.15">
      <c r="Y71" s="30" t="s">
        <v>321</v>
      </c>
      <c r="Z71" s="30" t="s">
        <v>450</v>
      </c>
    </row>
    <row r="72" spans="1:32" x14ac:dyDescent="0.15">
      <c r="Y72" s="30" t="s">
        <v>322</v>
      </c>
      <c r="Z72" s="30" t="s">
        <v>451</v>
      </c>
    </row>
    <row r="73" spans="1:32" x14ac:dyDescent="0.15">
      <c r="Y73" s="30" t="s">
        <v>323</v>
      </c>
      <c r="Z73" s="30" t="s">
        <v>452</v>
      </c>
    </row>
    <row r="74" spans="1:32" x14ac:dyDescent="0.15">
      <c r="Y74" s="30" t="s">
        <v>324</v>
      </c>
      <c r="Z74" s="30" t="s">
        <v>453</v>
      </c>
    </row>
    <row r="75" spans="1:32" x14ac:dyDescent="0.15">
      <c r="Y75" s="30" t="s">
        <v>325</v>
      </c>
      <c r="Z75" s="30" t="s">
        <v>454</v>
      </c>
    </row>
    <row r="76" spans="1:32" x14ac:dyDescent="0.15">
      <c r="Y76" s="30" t="s">
        <v>326</v>
      </c>
      <c r="Z76" s="30" t="s">
        <v>455</v>
      </c>
    </row>
    <row r="77" spans="1:32" x14ac:dyDescent="0.15">
      <c r="Y77" s="30" t="s">
        <v>327</v>
      </c>
      <c r="Z77" s="30" t="s">
        <v>456</v>
      </c>
    </row>
    <row r="78" spans="1:32" x14ac:dyDescent="0.15">
      <c r="Y78" s="30" t="s">
        <v>328</v>
      </c>
      <c r="Z78" s="30" t="s">
        <v>457</v>
      </c>
    </row>
    <row r="79" spans="1:32" x14ac:dyDescent="0.15">
      <c r="Y79" s="30" t="s">
        <v>329</v>
      </c>
      <c r="Z79" s="30" t="s">
        <v>458</v>
      </c>
    </row>
    <row r="80" spans="1:32" x14ac:dyDescent="0.15">
      <c r="Y80" s="30" t="s">
        <v>330</v>
      </c>
      <c r="Z80" s="30" t="s">
        <v>459</v>
      </c>
    </row>
    <row r="81" spans="25:26" x14ac:dyDescent="0.15">
      <c r="Y81" s="30" t="s">
        <v>331</v>
      </c>
      <c r="Z81" s="30" t="s">
        <v>460</v>
      </c>
    </row>
    <row r="82" spans="25:26" x14ac:dyDescent="0.15">
      <c r="Y82" s="30" t="s">
        <v>332</v>
      </c>
      <c r="Z82" s="30" t="s">
        <v>461</v>
      </c>
    </row>
    <row r="83" spans="25:26" x14ac:dyDescent="0.15">
      <c r="Y83" s="30" t="s">
        <v>333</v>
      </c>
      <c r="Z83" s="30" t="s">
        <v>462</v>
      </c>
    </row>
    <row r="84" spans="25:26" x14ac:dyDescent="0.15">
      <c r="Y84" s="30" t="s">
        <v>334</v>
      </c>
      <c r="Z84" s="30" t="s">
        <v>463</v>
      </c>
    </row>
    <row r="85" spans="25:26" x14ac:dyDescent="0.15">
      <c r="Y85" s="30" t="s">
        <v>335</v>
      </c>
      <c r="Z85" s="30" t="s">
        <v>464</v>
      </c>
    </row>
    <row r="86" spans="25:26" x14ac:dyDescent="0.15">
      <c r="Y86" s="30" t="s">
        <v>336</v>
      </c>
      <c r="Z86" s="30" t="s">
        <v>465</v>
      </c>
    </row>
    <row r="87" spans="25:26" x14ac:dyDescent="0.15">
      <c r="Y87" s="30" t="s">
        <v>337</v>
      </c>
      <c r="Z87" s="30" t="s">
        <v>466</v>
      </c>
    </row>
    <row r="88" spans="25:26" x14ac:dyDescent="0.15">
      <c r="Y88" s="30" t="s">
        <v>338</v>
      </c>
      <c r="Z88" s="30" t="s">
        <v>467</v>
      </c>
    </row>
    <row r="89" spans="25:26" x14ac:dyDescent="0.15">
      <c r="Y89" s="30" t="s">
        <v>339</v>
      </c>
      <c r="Z89" s="30" t="s">
        <v>468</v>
      </c>
    </row>
    <row r="90" spans="25:26" x14ac:dyDescent="0.15">
      <c r="Y90" s="30" t="s">
        <v>340</v>
      </c>
      <c r="Z90" s="30" t="s">
        <v>469</v>
      </c>
    </row>
    <row r="91" spans="25:26" x14ac:dyDescent="0.15">
      <c r="Y91" s="30" t="s">
        <v>341</v>
      </c>
      <c r="Z91" s="30" t="s">
        <v>470</v>
      </c>
    </row>
    <row r="92" spans="25:26" x14ac:dyDescent="0.15">
      <c r="Y92" s="30" t="s">
        <v>342</v>
      </c>
      <c r="Z92" s="30" t="s">
        <v>471</v>
      </c>
    </row>
    <row r="93" spans="25:26" x14ac:dyDescent="0.15">
      <c r="Y93" s="30" t="s">
        <v>343</v>
      </c>
      <c r="Z93" s="30" t="s">
        <v>472</v>
      </c>
    </row>
    <row r="94" spans="25:26" x14ac:dyDescent="0.15">
      <c r="Y94" s="30" t="s">
        <v>344</v>
      </c>
      <c r="Z94" s="30" t="s">
        <v>473</v>
      </c>
    </row>
    <row r="95" spans="25:26" x14ac:dyDescent="0.15">
      <c r="Y95" s="30" t="s">
        <v>345</v>
      </c>
      <c r="Z95" s="30" t="s">
        <v>474</v>
      </c>
    </row>
    <row r="96" spans="25:26" x14ac:dyDescent="0.15">
      <c r="Y96" s="30" t="s">
        <v>249</v>
      </c>
      <c r="Z96" s="30" t="s">
        <v>475</v>
      </c>
    </row>
    <row r="97" spans="25:26" x14ac:dyDescent="0.15">
      <c r="Y97" s="30" t="s">
        <v>346</v>
      </c>
      <c r="Z97" s="30" t="s">
        <v>476</v>
      </c>
    </row>
    <row r="98" spans="25:26" x14ac:dyDescent="0.15">
      <c r="Y98" s="30" t="s">
        <v>347</v>
      </c>
      <c r="Z98" s="30" t="s">
        <v>477</v>
      </c>
    </row>
    <row r="99" spans="25:26" x14ac:dyDescent="0.15">
      <c r="Y99" s="30" t="s">
        <v>377</v>
      </c>
      <c r="Z99" s="30" t="s">
        <v>478</v>
      </c>
    </row>
    <row r="100" spans="25:26" x14ac:dyDescent="0.15">
      <c r="Y100" s="30" t="s">
        <v>554</v>
      </c>
      <c r="Z100" s="30" t="s">
        <v>479</v>
      </c>
    </row>
  </sheetData>
  <sheetProtection formatRows="0"/>
  <phoneticPr fontId="7"/>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6</vt:i4>
      </vt:variant>
    </vt:vector>
  </HeadingPairs>
  <TitlesOfParts>
    <vt:vector size="8" baseType="lpstr">
      <vt:lpstr>補正予算レビューシート</vt:lpstr>
      <vt:lpstr>入力規則等</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2022-12-04T15:44:32Z</dcterms:created>
  <dcterms:modified xsi:type="dcterms:W3CDTF">2022-12-04T15:45:46Z</dcterms:modified>
</cp:coreProperties>
</file>