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3" hidden="1">別紙3!$A$2:$AZ$61</definedName>
    <definedName name="_xlnm._FilterDatabase" localSheetId="0" hidden="1">補正予算レビューシート!$A$2:$BH$181</definedName>
    <definedName name="_xlnm.Print_Area" localSheetId="2">別紙2!$A$1:$AX$27</definedName>
    <definedName name="_xlnm.Print_Area" localSheetId="3">別紙3!$A$1:$AX$61</definedName>
    <definedName name="_xlnm.Print_Area" localSheetId="0">補正予算レビューシート!$A$1:$AX$210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P28" i="13" l="1"/>
  <c r="AD22" i="13" l="1"/>
  <c r="W22" i="13"/>
  <c r="P22" i="13"/>
  <c r="AK19" i="13" l="1"/>
  <c r="AY210" i="13" l="1"/>
  <c r="AY208" i="13"/>
  <c r="AY206" i="13"/>
  <c r="AY204" i="13"/>
  <c r="AY201" i="13"/>
  <c r="AY199" i="13"/>
  <c r="AY198" i="13"/>
  <c r="AY193" i="13"/>
  <c r="AY190" i="13"/>
  <c r="AY187" i="13"/>
  <c r="AY180" i="13"/>
  <c r="AU179" i="13"/>
  <c r="Y179" i="13"/>
  <c r="AY167" i="13"/>
  <c r="AU166" i="13"/>
  <c r="Y166" i="13"/>
  <c r="AY154" i="13"/>
  <c r="AY166" i="13" s="1"/>
  <c r="AU153" i="13"/>
  <c r="Y153" i="13"/>
  <c r="AY141" i="13"/>
  <c r="AU140" i="13"/>
  <c r="Y140" i="13"/>
  <c r="AW87" i="13"/>
  <c r="AT87" i="13"/>
  <c r="AQ87" i="13"/>
  <c r="AL87" i="13"/>
  <c r="AI87" i="13"/>
  <c r="AF87" i="13"/>
  <c r="Z87" i="13"/>
  <c r="W87" i="13"/>
  <c r="T87" i="13"/>
  <c r="N87" i="13"/>
  <c r="AW86" i="13"/>
  <c r="AT86" i="13"/>
  <c r="AQ86" i="13"/>
  <c r="AL86" i="13"/>
  <c r="AI86" i="13"/>
  <c r="AF86" i="13"/>
  <c r="Z86" i="13"/>
  <c r="W86" i="13"/>
  <c r="T86" i="13"/>
  <c r="N86" i="13"/>
  <c r="K86" i="13"/>
  <c r="H86" i="13"/>
  <c r="AD19" i="13"/>
  <c r="AD21" i="13" s="1"/>
  <c r="W19" i="13"/>
  <c r="W21" i="13" s="1"/>
  <c r="P19" i="13"/>
  <c r="P21" i="13" s="1"/>
  <c r="AV2" i="13"/>
  <c r="AY192" i="13" l="1"/>
  <c r="AY159" i="13"/>
  <c r="AY155" i="13"/>
  <c r="AY163" i="13"/>
  <c r="AY200" i="13"/>
  <c r="AY157" i="13"/>
  <c r="AY161" i="13"/>
  <c r="AY165" i="13"/>
  <c r="AY188" i="13"/>
  <c r="AY209" i="13"/>
  <c r="AY186" i="13"/>
  <c r="AY194" i="13"/>
  <c r="AY202" i="13"/>
  <c r="AY207" i="13"/>
  <c r="AY152" i="13"/>
  <c r="AY150" i="13"/>
  <c r="AY148" i="13"/>
  <c r="AY146" i="13"/>
  <c r="AY144" i="13"/>
  <c r="AY142" i="13"/>
  <c r="AY145" i="13"/>
  <c r="AY149" i="13"/>
  <c r="AY153" i="13"/>
  <c r="AY178" i="13"/>
  <c r="AY176" i="13"/>
  <c r="AY174" i="13"/>
  <c r="AY172" i="13"/>
  <c r="AY170" i="13"/>
  <c r="AY168" i="13"/>
  <c r="AY171" i="13"/>
  <c r="AY175" i="13"/>
  <c r="AY179" i="13"/>
  <c r="AY197" i="13"/>
  <c r="AY195" i="13"/>
  <c r="AY143" i="13"/>
  <c r="AY147" i="13"/>
  <c r="AY151" i="13"/>
  <c r="AY169" i="13"/>
  <c r="AY173" i="13"/>
  <c r="AY177" i="13"/>
  <c r="AY191" i="13"/>
  <c r="AY189" i="13"/>
  <c r="AY196" i="13"/>
  <c r="AY205" i="13"/>
  <c r="AY203" i="13"/>
  <c r="AY156" i="13"/>
  <c r="AY158" i="13"/>
  <c r="AY160" i="13"/>
  <c r="AY162" i="13"/>
  <c r="AY164" i="13"/>
  <c r="AY49" i="7" l="1"/>
  <c r="AY50" i="7" l="1"/>
  <c r="AY48" i="7"/>
  <c r="AY61" i="7" l="1"/>
  <c r="AY57" i="7"/>
  <c r="AY51" i="7"/>
  <c r="AY47" i="7"/>
  <c r="AY46" i="7"/>
  <c r="AY45" i="7"/>
  <c r="AY44" i="7"/>
  <c r="AY43" i="7"/>
  <c r="AY39" i="7"/>
  <c r="AY38" i="7"/>
  <c r="AY37" i="7"/>
  <c r="AY36" i="7"/>
  <c r="AY35" i="7"/>
  <c r="AY34" i="7"/>
  <c r="AY33" i="7"/>
  <c r="AY32" i="7"/>
  <c r="AY31" i="7"/>
  <c r="AY27" i="7"/>
  <c r="AY26" i="7"/>
  <c r="AY22" i="7"/>
  <c r="AY21" i="7"/>
  <c r="AY20" i="7"/>
  <c r="AY19" i="7"/>
  <c r="AY18" i="7"/>
  <c r="AY17" i="7"/>
  <c r="AY16" i="7"/>
  <c r="AY15" i="7"/>
  <c r="AY14" i="7"/>
  <c r="AY8" i="7"/>
  <c r="AY9" i="7" l="1"/>
  <c r="AY59" i="7" l="1"/>
  <c r="AY55" i="7"/>
  <c r="AY52" i="7"/>
  <c r="AY53" i="7"/>
  <c r="AY40" i="7"/>
  <c r="AY28" i="7"/>
  <c r="AY23" i="7"/>
  <c r="AY30" i="7" l="1"/>
  <c r="AY25" i="7"/>
  <c r="AY24" i="7"/>
  <c r="AY29" i="7"/>
  <c r="AY58" i="7"/>
  <c r="AY54" i="7"/>
  <c r="AY56" i="7"/>
  <c r="AY60" i="7"/>
  <c r="AY42" i="7"/>
  <c r="AY41" i="7"/>
  <c r="AY12" i="7" l="1"/>
  <c r="AY13" i="7"/>
  <c r="AY11" i="7"/>
  <c r="AY10" i="7"/>
  <c r="AY5" i="7"/>
  <c r="AY2" i="7"/>
  <c r="AY4" i="7" s="1"/>
  <c r="AY15" i="6"/>
  <c r="AY2" i="6"/>
  <c r="AY6" i="6" l="1"/>
  <c r="AY8" i="6"/>
  <c r="AY10" i="6"/>
  <c r="AY12" i="6"/>
  <c r="AY7" i="6"/>
  <c r="AY9" i="6"/>
  <c r="AY11" i="6"/>
  <c r="AY13" i="6"/>
  <c r="AY17" i="6"/>
  <c r="AY18" i="6"/>
  <c r="AY20" i="6"/>
  <c r="AY22" i="6"/>
  <c r="AY24" i="6"/>
  <c r="AY26" i="6"/>
  <c r="AY19" i="6"/>
  <c r="AY21" i="6"/>
  <c r="AY23" i="6"/>
  <c r="AY25" i="6"/>
  <c r="AY16" i="6"/>
  <c r="AY27" i="6"/>
  <c r="AY3" i="7"/>
  <c r="AY5" i="6"/>
  <c r="AY6" i="7"/>
  <c r="AY7" i="7"/>
  <c r="AY4" i="6"/>
  <c r="AY3" i="6"/>
  <c r="AY14" i="6"/>
  <c r="C12" i="4" l="1"/>
  <c r="C23" i="4" l="1"/>
  <c r="AU27" i="6" l="1"/>
  <c r="Y27" i="6"/>
  <c r="Y14"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<sst xmlns="http://schemas.openxmlformats.org/spreadsheetml/2006/main" count="1242" uniqueCount="692">
  <si>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</si>
  <si>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</si>
  <si>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</si>
  <si>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</si>
  <si>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</si>
  <si>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</si>
  <si>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</si>
  <si>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</si>
  <si>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</si>
  <si>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</si>
  <si>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</si>
  <si>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</si>
  <si>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</si>
  <si>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</si>
  <si>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</si>
  <si>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</si>
  <si>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</si>
  <si>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</si>
  <si>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</si>
  <si>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</si>
  <si>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</si>
  <si>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</si>
  <si>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</si>
  <si>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</si>
  <si>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</si>
  <si>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</si>
  <si>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</si>
  <si>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</si>
  <si>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</si>
  <si>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</si>
  <si>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</si>
  <si>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</si>
  <si>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</si>
  <si>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</si>
  <si>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</si>
  <si>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</si>
  <si>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</si>
  <si>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</si>
  <si>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</si>
  <si>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</si>
  <si>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</si>
  <si>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</si>
  <si>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</si>
  <si>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</si>
  <si>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</si>
  <si>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</si>
  <si>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</si>
  <si>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</si>
  <si>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</si>
  <si>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</si>
  <si>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</si>
  <si>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</si>
  <si>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</si>
  <si>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</si>
  <si>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</si>
  <si>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</si>
  <si>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</si>
  <si>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</si>
  <si>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</si>
  <si>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</si>
  <si>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</si>
  <si>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</si>
  <si>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</si>
  <si>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</si>
  <si>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</si>
  <si>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</si>
  <si>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</si>
  <si>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</si>
  <si>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</si>
  <si>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</si>
  <si>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</si>
  <si>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</si>
  <si>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</si>
  <si>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</si>
  <si>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</si>
  <si>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</si>
  <si>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</si>
  <si>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</si>
  <si>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</si>
  <si>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</si>
  <si>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</si>
  <si>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</si>
  <si>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</si>
  <si>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</si>
  <si>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</si>
  <si>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</si>
  <si>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</si>
  <si>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</si>
  <si>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</si>
  <si>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</si>
  <si>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</si>
  <si>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</si>
  <si>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</si>
  <si>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</si>
  <si>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</si>
  <si>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</si>
  <si>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</si>
  <si>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</si>
  <si>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</si>
  <si>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</si>
  <si>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</si>
  <si>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</si>
  <si>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</si>
  <si>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</si>
  <si>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</si>
  <si>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</si>
  <si>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</si>
  <si>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</si>
  <si>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</si>
  <si>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</si>
  <si>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</si>
  <si>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</si>
  <si>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</si>
  <si>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</si>
  <si>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</si>
  <si>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</si>
  <si>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</si>
  <si>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</si>
  <si>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</si>
  <si>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</si>
  <si>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</si>
  <si>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</si>
  <si>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</si>
  <si>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</si>
  <si>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</si>
  <si>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</si>
  <si>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</si>
  <si>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</si>
  <si>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</si>
  <si>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</si>
  <si>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</si>
  <si>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</si>
  <si>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</si>
  <si>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</si>
  <si>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</si>
  <si>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</si>
  <si>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</si>
  <si>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</si>
  <si>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</si>
  <si>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</si>
  <si>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</si>
  <si>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</si>
  <si>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</si>
  <si>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</si>
  <si>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</si>
  <si>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</si>
  <si>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</si>
  <si>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</si>
  <si>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</si>
  <si>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</si>
  <si>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</si>
  <si>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</si>
  <si>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</si>
  <si>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</si>
  <si>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</si>
  <si>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</si>
  <si>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</si>
  <si>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</si>
  <si>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</si>
  <si>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</si>
  <si>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</si>
  <si>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</si>
  <si>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</si>
  <si>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</si>
  <si>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</si>
  <si>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</si>
  <si>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</si>
  <si>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</si>
  <si>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</si>
  <si>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</si>
  <si>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</si>
  <si>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</si>
  <si>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</si>
  <si>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</si>
  <si>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</si>
  <si>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</si>
  <si>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</si>
  <si>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</si>
  <si>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</si>
  <si>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</si>
  <si>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</si>
  <si>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</si>
  <si>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</si>
  <si>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</si>
  <si>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</si>
  <si>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</si>
  <si>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</si>
  <si>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</si>
  <si>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</si>
  <si>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</si>
  <si>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</si>
  <si>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</si>
  <si>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L.</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</si>
  <si>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</si>
  <si>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</si>
  <si>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</si>
  <si>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</si>
  <si>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</si>
  <si>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</si>
  <si>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</si>
  <si>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</si>
  <si>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</si>
  <si>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</si>
  <si>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</si>
  <si>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</si>
  <si>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</si>
  <si>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</si>
  <si>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</si>
  <si>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</si>
  <si>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</si>
  <si>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</si>
  <si>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</si>
  <si>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</si>
  <si>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</si>
  <si>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</si>
  <si>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</si>
  <si>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</si>
  <si>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</si>
  <si>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</si>
  <si>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</si>
  <si>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</si>
  <si>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</si>
  <si>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</si>
  <si>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</si>
  <si>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</si>
  <si>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</si>
  <si>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</si>
  <si>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</si>
  <si>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</si>
  <si>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</si>
  <si>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</si>
  <si>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</si>
  <si>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</si>
  <si>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</si>
  <si>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</si>
  <si>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</si>
  <si>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</si>
  <si>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</si>
  <si>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</si>
  <si>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</si>
  <si>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</si>
  <si>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</si>
  <si>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</si>
  <si>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</si>
  <si>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</si>
  <si>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</si>
  <si>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</si>
  <si>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</si>
  <si>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</si>
  <si>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</si>
  <si>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</si>
  <si>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</si>
  <si>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</si>
  <si>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</si>
  <si>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</si>
  <si>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</si>
  <si>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</si>
  <si>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</si>
  <si>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</si>
  <si>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</si>
  <si>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</si>
  <si>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</si>
  <si>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</si>
  <si>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</si>
  <si>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</si>
  <si>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</si>
  <si>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</si>
  <si>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</si>
  <si>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</si>
  <si>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</si>
  <si>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</si>
  <si>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</si>
  <si>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</si>
  <si>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</si>
  <si>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</si>
  <si>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</si>
  <si>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</si>
  <si>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</si>
  <si>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</si>
  <si>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</si>
  <si>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</si>
  <si>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</si>
  <si>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</si>
  <si>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</si>
  <si>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</si>
  <si>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</si>
  <si>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</si>
  <si>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</si>
  <si>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</si>
  <si>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</si>
  <si>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</si>
  <si>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</si>
  <si>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</si>
  <si>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</si>
  <si>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</si>
  <si>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</si>
  <si>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</si>
  <si>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</si>
  <si>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</si>
  <si>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</si>
  <si>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</si>
  <si>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</si>
  <si>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</si>
  <si>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</si>
  <si>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</si>
  <si>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</si>
  <si>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</si>
  <si>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</si>
  <si>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</si>
  <si>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</si>
  <si>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</si>
  <si>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</si>
  <si>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</si>
  <si>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</si>
  <si>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</si>
  <si>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</si>
  <si>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</si>
  <si>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</si>
  <si>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</si>
  <si>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</si>
  <si>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</si>
  <si>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</si>
  <si>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</si>
  <si>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</si>
  <si>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</si>
  <si>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</si>
  <si>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</si>
  <si>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</si>
  <si>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</si>
  <si>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</si>
  <si>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</si>
  <si>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</si>
  <si>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</si>
  <si>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</si>
  <si>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</si>
  <si>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</si>
  <si>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</si>
  <si>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</si>
  <si>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</si>
  <si>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</si>
  <si>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</si>
  <si>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</si>
  <si>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</si>
  <si>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</si>
  <si>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</si>
  <si>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</si>
  <si>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</si>
  <si>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</si>
  <si>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</si>
  <si>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</si>
  <si>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</si>
  <si>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</si>
  <si>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</si>
  <si>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</si>
  <si>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</si>
  <si>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</si>
  <si>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</si>
  <si>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</si>
  <si>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</si>
  <si>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</si>
  <si>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</si>
  <si>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</si>
  <si>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</si>
  <si>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</si>
  <si>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</si>
  <si>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</si>
  <si>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</si>
  <si>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</si>
  <si>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</si>
  <si>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</si>
  <si>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</si>
  <si>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</si>
  <si>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</si>
  <si>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</si>
  <si>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</si>
  <si>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</si>
  <si>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</si>
  <si>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</si>
  <si>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</si>
  <si>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</si>
  <si>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</si>
  <si>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</si>
  <si>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</si>
  <si>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</si>
  <si>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</si>
  <si>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</si>
  <si>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</si>
  <si>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</si>
  <si>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</si>
  <si>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</si>
  <si>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</si>
  <si>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</si>
  <si>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</si>
  <si>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</si>
  <si>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</si>
  <si>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</si>
  <si>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</si>
  <si>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</si>
  <si>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</si>
  <si>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</si>
  <si>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</si>
  <si>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</si>
  <si>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</si>
  <si>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</si>
  <si>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</si>
  <si>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</si>
  <si>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</si>
  <si>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</si>
  <si>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</si>
  <si>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</si>
  <si>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</si>
  <si>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</si>
  <si>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</si>
  <si>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</si>
  <si>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</si>
  <si>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</si>
  <si>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</si>
  <si>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</si>
  <si>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</si>
  <si>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</si>
  <si>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</si>
  <si>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</si>
  <si>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</si>
  <si>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</si>
  <si>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</si>
  <si>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</si>
  <si>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</si>
  <si>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</si>
  <si>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</si>
  <si>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</si>
  <si>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</si>
  <si>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</si>
  <si>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</si>
  <si>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</si>
  <si>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</si>
  <si>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</si>
  <si>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</si>
  <si>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</si>
  <si>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</si>
  <si>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</si>
  <si>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</si>
  <si>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</si>
  <si>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</si>
  <si>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</si>
  <si>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</si>
  <si>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</si>
  <si>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</si>
  <si>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</si>
  <si>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</si>
  <si>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</si>
  <si>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</si>
  <si>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</si>
  <si>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</si>
  <si>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</si>
  <si>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</si>
  <si>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</si>
  <si>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</si>
  <si>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</si>
  <si>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</si>
  <si>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</si>
  <si>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</si>
  <si>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</si>
  <si>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</si>
  <si>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</si>
  <si>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</si>
  <si>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</si>
  <si>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</si>
  <si>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</si>
  <si>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</si>
  <si>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</si>
  <si>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</si>
  <si>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</si>
  <si>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</si>
  <si>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</si>
  <si>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</si>
  <si>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</si>
  <si>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</si>
  <si>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</si>
  <si>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</si>
  <si>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</si>
  <si>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</si>
  <si>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</si>
  <si>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</si>
  <si>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</si>
  <si>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</si>
  <si>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</si>
  <si>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</si>
  <si>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</si>
  <si>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</si>
  <si>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</si>
  <si>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</si>
  <si>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</si>
  <si>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</si>
  <si>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</si>
  <si>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</si>
  <si>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</si>
  <si>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</si>
  <si>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</si>
  <si>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</si>
  <si>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</si>
  <si>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</si>
  <si>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</si>
  <si>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</si>
  <si>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</si>
  <si>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</si>
  <si>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</si>
  <si>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</si>
  <si>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</si>
  <si>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</si>
  <si>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</si>
  <si>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</si>
  <si>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</si>
  <si>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</si>
  <si>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</si>
  <si>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</si>
  <si>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</si>
  <si>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</si>
  <si>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</si>
  <si>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</si>
  <si>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</si>
  <si>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</si>
  <si>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</si>
  <si>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</si>
  <si>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</si>
  <si>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</si>
  <si>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</si>
  <si>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</si>
  <si>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</si>
  <si>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</si>
  <si>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</si>
  <si>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</si>
  <si>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</si>
  <si>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</si>
  <si>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</si>
  <si>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</si>
  <si>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</si>
  <si>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</si>
  <si>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</si>
  <si>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</si>
  <si>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</si>
  <si>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</si>
  <si>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</si>
  <si>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</si>
  <si>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</si>
  <si>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</si>
  <si>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</si>
  <si>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</si>
  <si>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</si>
  <si>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</si>
  <si>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</si>
  <si>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</si>
  <si>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</si>
  <si>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</si>
  <si>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</si>
  <si>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</si>
  <si>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</si>
  <si>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</si>
  <si>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</si>
  <si>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</si>
  <si>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</si>
  <si>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</si>
  <si>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</si>
  <si>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</si>
  <si>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</si>
  <si>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</si>
  <si>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</si>
  <si>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</si>
  <si>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</si>
  <si>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</si>
  <si>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</si>
  <si>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</si>
  <si>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</si>
  <si>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</si>
  <si>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</si>
  <si>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</si>
  <si>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</si>
  <si>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</si>
  <si>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</si>
  <si>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</si>
  <si>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</si>
  <si>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</si>
  <si>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</si>
  <si>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t>
  </si>
  <si>
    <t>官房</t>
  </si>
  <si>
    <t>情報収集衛星の研究・開発</t>
    <phoneticPr fontId="5"/>
  </si>
  <si>
    <t>内閣情報調査室</t>
    <phoneticPr fontId="5"/>
  </si>
  <si>
    <t>内閣衛星情報センター</t>
    <phoneticPr fontId="5"/>
  </si>
  <si>
    <t>管理部付調査官
三野　元靖</t>
    <phoneticPr fontId="5"/>
  </si>
  <si>
    <t>‐</t>
  </si>
  <si>
    <t>‐</t>
    <phoneticPr fontId="5"/>
  </si>
  <si>
    <t>・宇宙基本計画
・宇宙基本計画工程表</t>
    <phoneticPr fontId="5"/>
  </si>
  <si>
    <t>　政府は、外交・防衛等の安全保障及び大規模災害等への対応等の危機管理のために必要な情報の収集を主な目的とした情報収集衛星の導入について、平成10年12月に閣議決定を行った。この閣議決定において、平成14年度を目途に情報収集衛星を導入することが決まり、その後も、情報収集衛星の開発等を継続的に行い、政府の情報収集機能の強化を図ることとしている。</t>
    <phoneticPr fontId="5"/>
  </si>
  <si>
    <t>宇宙基本計画及び宇宙基本計画工程表に基づき、光学・レーダ衛星４機（基幹衛星）に時間軸多様化衛星及びデータ中継衛星を加えた機数増を着実に実施し、10機体制の確立により即時性・即応性の向上を図る。具体的には、光学8号機、レーダ7号機、時間軸多様化衛星等の開発及び地上システムの整備等を行う。</t>
    <phoneticPr fontId="5"/>
  </si>
  <si>
    <t>-</t>
  </si>
  <si>
    <t>-</t>
    <phoneticPr fontId="5"/>
  </si>
  <si>
    <t>情報収集衛星システム開発等委託費</t>
    <rPh sb="10" eb="12">
      <t>カイハツ</t>
    </rPh>
    <rPh sb="12" eb="13">
      <t>トウ</t>
    </rPh>
    <rPh sb="13" eb="16">
      <t>イタクヒ</t>
    </rPh>
    <phoneticPr fontId="5"/>
  </si>
  <si>
    <t>外交・防衛等の安全保障及び大規模災害等への対応等の危機管理のために必要な情報を収集し、政府の情報収集機能の強化を図るため、情報収集衛星の開発等を着実に実施する。</t>
    <phoneticPr fontId="5"/>
  </si>
  <si>
    <t>着実に情報収集衛星を打ち上げるとともに、運用等に必要な地上システムを開発</t>
    <phoneticPr fontId="5"/>
  </si>
  <si>
    <t>情報収集衛星の打上げ数</t>
    <phoneticPr fontId="5"/>
  </si>
  <si>
    <t>機</t>
    <rPh sb="0" eb="1">
      <t>キ</t>
    </rPh>
    <phoneticPr fontId="5"/>
  </si>
  <si>
    <t>情報収集衛星等の開発・打上げ等を総合的に実施する上で必要な経費であるため、単位当たりコストの算出は困難。　　　　　　　　　　　　　</t>
    <phoneticPr fontId="5"/>
  </si>
  <si>
    <t>情報収集衛星の研究・開発等を計画どおり行い、４機体制を確実なものとするとともに、時間軸多様化衛星及びデータ中継衛星を加えた機数増を着実に実施し、１０機体制の確立を図る。</t>
    <phoneticPr fontId="5"/>
  </si>
  <si>
    <t>情報収集衛星の機数</t>
    <phoneticPr fontId="5"/>
  </si>
  <si>
    <t>宇宙基本計画、宇宙基本計画工程表</t>
    <phoneticPr fontId="5"/>
  </si>
  <si>
    <t>－</t>
    <phoneticPr fontId="5"/>
  </si>
  <si>
    <t>情報収集衛星は、外交・防衛等の安全保障及び大規模災害等への対応等の危機管理に必要な情報の収集を主たる目的としており、国民や社会のニーズを的確に反映している。なお、大規模災害等については、事案ごとに総合的に判断し、必要に応じて情報の活用・開示を行っている。</t>
    <phoneticPr fontId="5"/>
  </si>
  <si>
    <t>情報収集衛星は、外交・防衛等の安全保障及び大規模災害等への対応等の危機管理に必要な情報の収集を主たる目的としており、国が実施すべき事業である。</t>
    <phoneticPr fontId="5"/>
  </si>
  <si>
    <t>情報収集衛星は、外交・防衛等の安全保障及び大規模災害等への対応等の危機管理に必要な情報の収集を主たる目的としており、優先度の高い事業である。</t>
    <phoneticPr fontId="5"/>
  </si>
  <si>
    <t>有</t>
  </si>
  <si>
    <t>随意契約について、宇宙開発の特殊性及び安全保障上の観点から一定の者との随意契約とせざるを得ないが、その場合においても、見積書等の精査を行うなど契約内容を厳正に審査した上で契約を締結し、経費の効率化に努めているところである。</t>
    <phoneticPr fontId="5"/>
  </si>
  <si>
    <t>中間段階での支出は必要最低限のものに限定されており、合理的である。</t>
    <phoneticPr fontId="5"/>
  </si>
  <si>
    <t>情報収集衛星の研究・開発に必要な経費に限定している。</t>
    <phoneticPr fontId="5"/>
  </si>
  <si>
    <t>情報収集衛星の研究・開発は５年から７年程度の期間が必要であり、研究・開発期間の途中で当初想定していなかった技術課題等が発生する場合がある。それらの技術的課題等の原因を究明し、その結果を反映するために、当初の研究・開発計画を変更せざるを得ない。この計画変更に伴う繰越は、情報収集衛星の確実な打上げ及び運用を行うためにやむを得ないものである。</t>
    <phoneticPr fontId="5"/>
  </si>
  <si>
    <t>設計の共通化、既存技術の活用並びに部品・専用治工具の共通化によりコストの削減に努める等、効率化を図っている。</t>
    <phoneticPr fontId="5"/>
  </si>
  <si>
    <t>情報収集衛星の４機体制を確実なものとしており、１０機体制の確立に向け、計画的に情報収集衛星の開発等を推進し、政府の情報収集機能の強化として着実に成果をあげている。</t>
    <phoneticPr fontId="5"/>
  </si>
  <si>
    <t>政府の情報収集手段として着実に成果を挙げているほか、必要に応じて大規模災害等の際に情報の活用・開示を行っていることから、成果物は十分に活用されている。</t>
    <phoneticPr fontId="5"/>
  </si>
  <si>
    <t>００２６</t>
    <phoneticPr fontId="5"/>
  </si>
  <si>
    <t>００１６</t>
    <phoneticPr fontId="5"/>
  </si>
  <si>
    <t>００１７</t>
    <phoneticPr fontId="5"/>
  </si>
  <si>
    <t>００１５</t>
    <phoneticPr fontId="5"/>
  </si>
  <si>
    <t>A.国立研究開発法人宇宙航空研究開発機構</t>
    <phoneticPr fontId="5"/>
  </si>
  <si>
    <t>委託費</t>
    <rPh sb="0" eb="3">
      <t>イタクヒ</t>
    </rPh>
    <phoneticPr fontId="5"/>
  </si>
  <si>
    <t>人件費</t>
    <rPh sb="0" eb="3">
      <t>ジンケンヒ</t>
    </rPh>
    <phoneticPr fontId="5"/>
  </si>
  <si>
    <t>業務費</t>
    <rPh sb="0" eb="3">
      <t>ギョウムヒ</t>
    </rPh>
    <phoneticPr fontId="5"/>
  </si>
  <si>
    <t>情報収集衛星の研究・開発（民間会社等１５社）</t>
    <rPh sb="20" eb="21">
      <t>シャ</t>
    </rPh>
    <phoneticPr fontId="5"/>
  </si>
  <si>
    <t>研究開発技術者の人件費</t>
    <phoneticPr fontId="5"/>
  </si>
  <si>
    <t>情報収集衛星の研究・開発（民間会社３社）</t>
    <rPh sb="18" eb="19">
      <t>シャ</t>
    </rPh>
    <phoneticPr fontId="5"/>
  </si>
  <si>
    <t>B.国立研究開発法人情報通信研究機構</t>
    <phoneticPr fontId="5"/>
  </si>
  <si>
    <t>C.三菱重工業株式会社</t>
    <phoneticPr fontId="5"/>
  </si>
  <si>
    <t>役務</t>
    <rPh sb="0" eb="2">
      <t>エキム</t>
    </rPh>
    <phoneticPr fontId="5"/>
  </si>
  <si>
    <t>情報収集衛星に係るロケット打上げ輸送サービス</t>
    <phoneticPr fontId="5"/>
  </si>
  <si>
    <t>E.株式会社三菱総合研究所</t>
    <phoneticPr fontId="5"/>
  </si>
  <si>
    <t>情報収集衛星に係る地上システムの開発支援等</t>
    <phoneticPr fontId="5"/>
  </si>
  <si>
    <t>情報収集衛星に係る地上システムの開発支援等（一般財団法人等６社）</t>
    <phoneticPr fontId="5"/>
  </si>
  <si>
    <t>情報収集衛星に関する研究・開発</t>
    <phoneticPr fontId="5"/>
  </si>
  <si>
    <t>情報収集衛星に関する研究・開発(民間会社１社）</t>
    <phoneticPr fontId="5"/>
  </si>
  <si>
    <t>G.スカパーＪＳＡＴ株式会社</t>
    <phoneticPr fontId="5"/>
  </si>
  <si>
    <t>D.日本電気株式会社</t>
    <phoneticPr fontId="5"/>
  </si>
  <si>
    <t>情報収集衛星に係る地上システムの開発</t>
    <phoneticPr fontId="5"/>
  </si>
  <si>
    <t>情報収集衛星に係る地上システムの開発（民間会社１０社）</t>
    <phoneticPr fontId="5"/>
  </si>
  <si>
    <t>F. 株式会社パスコ</t>
    <phoneticPr fontId="5"/>
  </si>
  <si>
    <t>情報収集衛星に係る地上システムの開発支援等（民間会社1社）</t>
    <phoneticPr fontId="5"/>
  </si>
  <si>
    <t>情報収集衛星に係る地上システムの開発（民間会社２社）</t>
    <phoneticPr fontId="5"/>
  </si>
  <si>
    <t>☑</t>
  </si>
  <si>
    <t>国立研究開発法人宇宙航空研究開発機構</t>
    <phoneticPr fontId="5"/>
  </si>
  <si>
    <t>会計法第２９条の３第５項、予決令第９９条第１号</t>
    <phoneticPr fontId="5"/>
  </si>
  <si>
    <t>国立研究開発法人情報通信研究機構</t>
    <phoneticPr fontId="5"/>
  </si>
  <si>
    <t>三菱重工業株式会社</t>
    <phoneticPr fontId="5"/>
  </si>
  <si>
    <t>日本電気株式会社</t>
    <phoneticPr fontId="5"/>
  </si>
  <si>
    <t>落札率については、予定価格が類推される恐れがあることから非公表としている</t>
    <phoneticPr fontId="5"/>
  </si>
  <si>
    <t>株式会社三菱総合研究所</t>
    <phoneticPr fontId="5"/>
  </si>
  <si>
    <t>情報収集衛星に係る地上システムの開発支援</t>
    <phoneticPr fontId="5"/>
  </si>
  <si>
    <t>情報収集衛星に係る地上システムに関する調査研究</t>
    <phoneticPr fontId="5"/>
  </si>
  <si>
    <t>情報収集衛星に係るモニタリング調査等</t>
    <phoneticPr fontId="5"/>
  </si>
  <si>
    <t>株式会社パスコ</t>
    <phoneticPr fontId="5"/>
  </si>
  <si>
    <t>情報収集衛星に係る地上システムの整備支援</t>
    <phoneticPr fontId="5"/>
  </si>
  <si>
    <t>スカパーＪＳＡＴ株式会社</t>
    <phoneticPr fontId="5"/>
  </si>
  <si>
    <t>情報収集衛星に関する調査研究</t>
    <phoneticPr fontId="5"/>
  </si>
  <si>
    <t>株式会社日立製作所</t>
    <phoneticPr fontId="5"/>
  </si>
  <si>
    <t>I.三菱電機株式会社</t>
    <phoneticPr fontId="5"/>
  </si>
  <si>
    <t>情報収集衛星の研究・開発（民間会社２社）</t>
    <rPh sb="18" eb="19">
      <t>シャ</t>
    </rPh>
    <phoneticPr fontId="5"/>
  </si>
  <si>
    <t>三菱電機株式会社</t>
    <phoneticPr fontId="5"/>
  </si>
  <si>
    <t>株式会社エイ・イー・エス</t>
    <phoneticPr fontId="5"/>
  </si>
  <si>
    <t>ジャパンメンテナンスアンドオペレーションサービス株式会社</t>
    <phoneticPr fontId="5"/>
  </si>
  <si>
    <t>ＨＩＲＥＣ株式会社</t>
    <phoneticPr fontId="5"/>
  </si>
  <si>
    <t>スカパーＪSAＴ株式会社</t>
    <phoneticPr fontId="5"/>
  </si>
  <si>
    <t>宇宙技術開発株式会社</t>
    <phoneticPr fontId="5"/>
  </si>
  <si>
    <t>株式会社ニコン</t>
    <phoneticPr fontId="5"/>
  </si>
  <si>
    <t>三菱プレシジョン株式会社</t>
    <phoneticPr fontId="5"/>
  </si>
  <si>
    <t>一般財団法人リモート・センシング技術センター</t>
    <phoneticPr fontId="5"/>
  </si>
  <si>
    <t>富士通株式会社</t>
    <phoneticPr fontId="5"/>
  </si>
  <si>
    <t>日本電気航空宇宙システム株式会社</t>
    <phoneticPr fontId="5"/>
  </si>
  <si>
    <t>アイコムシステック株式会社</t>
    <phoneticPr fontId="5"/>
  </si>
  <si>
    <t>ＮＥＣネクサソリューションズ株式会社</t>
    <phoneticPr fontId="5"/>
  </si>
  <si>
    <t>ＮＥＣソリューションイノベータ株式会社</t>
    <phoneticPr fontId="5"/>
  </si>
  <si>
    <t>ＴＩＳソリューションリンク株式会社</t>
    <phoneticPr fontId="5"/>
  </si>
  <si>
    <t>株式会社CIJネクスト</t>
    <phoneticPr fontId="5"/>
  </si>
  <si>
    <t>ＮＥＣネッツエスアイ株式会社</t>
    <phoneticPr fontId="5"/>
  </si>
  <si>
    <t>ＮＣＳ＆Ａ株式会社</t>
    <phoneticPr fontId="5"/>
  </si>
  <si>
    <t>NECフィールディング株式会社</t>
    <phoneticPr fontId="5"/>
  </si>
  <si>
    <t>株式会社ＡＬＢＥＲＴ</t>
    <phoneticPr fontId="5"/>
  </si>
  <si>
    <t>株式会社Ｒｉｄｇｅ－ｉ</t>
    <phoneticPr fontId="5"/>
  </si>
  <si>
    <t>AirbusDefence＆SpaceGmBH</t>
    <phoneticPr fontId="5"/>
  </si>
  <si>
    <t>株式会社セラク</t>
    <phoneticPr fontId="5"/>
  </si>
  <si>
    <t>株式会社日立アドバンストシステムズ</t>
    <phoneticPr fontId="5"/>
  </si>
  <si>
    <t>日本プロセス株式会社</t>
    <phoneticPr fontId="5"/>
  </si>
  <si>
    <t>スカイマップ株式会社</t>
    <phoneticPr fontId="5"/>
  </si>
  <si>
    <t>Ｈａｒｒｉｓ　Ｇｅｏｓｐａｔｉａｌ株式会社</t>
    <phoneticPr fontId="5"/>
  </si>
  <si>
    <t>H..株式会社日立製作所</t>
    <phoneticPr fontId="5"/>
  </si>
  <si>
    <t>J.株式会社エイ・イー・エス</t>
    <phoneticPr fontId="5"/>
  </si>
  <si>
    <t>K.ジャパンメンテナンスアンドオペレーションサービス株式会社</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</si>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</sst>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double">
        <color indexed="64"/>
      </right>
      <top style="hair">
        <color indexed="64"/>
      </top>
      <bottom style="thin">
        <color indexed="64"/>
      </bottom>
      <diagonal/>
    </border>
    <border>
      <left style="hair">
        <color indexed="64"/>
      </left>
      <right style="hair">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1"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4" applyFont="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15"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8" xfId="1" applyFont="1" applyFill="1" applyBorder="1" applyAlignment="1" applyProtection="1">
      <alignment vertical="top"/>
    </xf>
    <xf numFmtId="0" fontId="11" fillId="0" borderId="40" xfId="1" applyFont="1" applyFill="1" applyBorder="1" applyAlignment="1" applyProtection="1">
      <alignment vertical="top"/>
      <protection locked="0"/>
    </xf>
    <xf numFmtId="0" fontId="11" fillId="0" borderId="57"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11" fillId="0" borderId="16" xfId="1" applyFont="1" applyFill="1" applyBorder="1" applyAlignment="1" applyProtection="1">
      <alignment vertical="top"/>
      <protection locked="0"/>
    </xf>
    <xf numFmtId="0" fontId="11" fillId="0" borderId="30" xfId="1" applyFont="1" applyFill="1" applyBorder="1" applyAlignment="1" applyProtection="1">
      <alignment vertical="top"/>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9"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50" xfId="0" applyFont="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8"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3"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0" fontId="0" fillId="0" borderId="67"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4"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65"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177" fontId="0" fillId="0" borderId="86" xfId="0" applyNumberFormat="1" applyFont="1" applyFill="1" applyBorder="1" applyAlignment="1" applyProtection="1">
      <alignment horizontal="center" vertical="center"/>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0" fillId="0" borderId="6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2"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8"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8"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4"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86" xfId="0"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8"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0"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8"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9"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113"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8"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8" xfId="0" applyFont="1" applyFill="1" applyBorder="1" applyAlignment="1">
      <alignment horizontal="center" vertical="center"/>
    </xf>
    <xf numFmtId="0" fontId="13" fillId="2" borderId="122"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0" borderId="37" xfId="0"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65"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10" xfId="0" applyFont="1" applyFill="1" applyBorder="1" applyAlignment="1">
      <alignment vertical="center" wrapText="1"/>
    </xf>
    <xf numFmtId="0" fontId="0" fillId="5" borderId="97" xfId="0" applyFont="1" applyFill="1" applyBorder="1" applyAlignment="1">
      <alignment vertical="center" wrapText="1"/>
    </xf>
    <xf numFmtId="0" fontId="0" fillId="5" borderId="112" xfId="0" applyFont="1" applyFill="1" applyBorder="1" applyAlignment="1">
      <alignment vertical="center" wrapText="1"/>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3"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6" borderId="107" xfId="0" applyFont="1" applyFill="1" applyBorder="1" applyAlignment="1">
      <alignment horizontal="center" vertical="center" wrapText="1"/>
    </xf>
    <xf numFmtId="0" fontId="0" fillId="6" borderId="71" xfId="0" applyFont="1" applyFill="1" applyBorder="1" applyAlignment="1">
      <alignment horizontal="center" vertical="center" wrapText="1"/>
    </xf>
    <xf numFmtId="0" fontId="0" fillId="5" borderId="89"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5" fillId="6" borderId="4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23" xfId="0" applyFont="1" applyFill="1" applyBorder="1" applyAlignment="1">
      <alignment horizontal="center" vertical="center" wrapText="1"/>
    </xf>
    <xf numFmtId="0" fontId="13" fillId="6" borderId="42" xfId="0" applyFont="1" applyFill="1" applyBorder="1" applyAlignment="1">
      <alignment horizontal="center" vertical="center"/>
    </xf>
    <xf numFmtId="0" fontId="0" fillId="5" borderId="32"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protection locked="0"/>
    </xf>
    <xf numFmtId="0" fontId="0" fillId="5" borderId="33" xfId="0" applyFont="1" applyFill="1" applyBorder="1" applyAlignment="1" applyProtection="1">
      <alignment horizontal="left" vertical="center"/>
      <protection locked="0"/>
    </xf>
    <xf numFmtId="0" fontId="13" fillId="6" borderId="15" xfId="0" applyFont="1" applyFill="1" applyBorder="1" applyAlignment="1">
      <alignment horizontal="center" vertical="center" wrapText="1"/>
    </xf>
    <xf numFmtId="0" fontId="0" fillId="5" borderId="68"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2" xfId="0" applyFont="1" applyBorder="1" applyAlignment="1">
      <alignment horizontal="center" vertical="center"/>
    </xf>
    <xf numFmtId="0" fontId="0" fillId="0" borderId="95"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7"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vertical="center"/>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68" xfId="0" applyFont="1" applyFill="1" applyBorder="1" applyAlignment="1">
      <alignment vertical="center"/>
    </xf>
    <xf numFmtId="0" fontId="0" fillId="5" borderId="40" xfId="0" applyFont="1" applyFill="1" applyBorder="1" applyAlignment="1">
      <alignment vertical="center"/>
    </xf>
    <xf numFmtId="0" fontId="0" fillId="5" borderId="66" xfId="0" applyFont="1" applyFill="1" applyBorder="1" applyAlignment="1">
      <alignment vertical="center"/>
    </xf>
    <xf numFmtId="0" fontId="0" fillId="5" borderId="86"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67"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69"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49" fontId="20" fillId="0" borderId="131"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49" fontId="20" fillId="0" borderId="87" xfId="0" applyNumberFormat="1" applyFont="1" applyFill="1" applyBorder="1" applyAlignment="1" applyProtection="1">
      <alignment horizontal="center" vertical="center" wrapText="1"/>
      <protection locked="0"/>
    </xf>
    <xf numFmtId="0" fontId="22" fillId="0" borderId="131" xfId="0" applyFont="1" applyFill="1" applyBorder="1" applyAlignment="1" applyProtection="1">
      <alignment horizontal="center"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8"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49" fontId="20" fillId="0" borderId="74"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6" xfId="0" applyFont="1" applyFill="1" applyBorder="1" applyAlignment="1">
      <alignment horizontal="left" vertical="center"/>
    </xf>
    <xf numFmtId="0" fontId="0" fillId="5" borderId="86" xfId="0" applyFont="1" applyFill="1" applyBorder="1" applyAlignment="1">
      <alignment horizontal="left" vertical="center"/>
    </xf>
    <xf numFmtId="0" fontId="0" fillId="5" borderId="86"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0" fillId="0" borderId="7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33" xfId="0" applyFont="1" applyFill="1" applyBorder="1" applyAlignment="1">
      <alignment horizontal="center" vertical="center"/>
    </xf>
    <xf numFmtId="0" fontId="0" fillId="5" borderId="31" xfId="0" applyFont="1" applyFill="1" applyBorder="1" applyAlignment="1" applyProtection="1">
      <alignment horizontal="left" vertical="center" wrapText="1"/>
      <protection locked="0"/>
    </xf>
    <xf numFmtId="0" fontId="13" fillId="3" borderId="34"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22" fillId="0" borderId="145" xfId="0"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49" fontId="20" fillId="0" borderId="69" xfId="0" applyNumberFormat="1"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67"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05"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57" xfId="0" applyFont="1" applyBorder="1" applyAlignment="1">
      <alignment horizontal="center" vertical="center"/>
    </xf>
    <xf numFmtId="0" fontId="0" fillId="0" borderId="74" xfId="0" applyFont="1" applyBorder="1" applyAlignment="1" applyProtection="1">
      <alignment horizontal="left" vertical="center" wrapText="1"/>
      <protection locked="0"/>
    </xf>
    <xf numFmtId="0" fontId="3" fillId="0" borderId="66"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3" fillId="0" borderId="66"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177" fontId="0" fillId="0" borderId="65" xfId="0" applyNumberFormat="1" applyFont="1" applyFill="1" applyBorder="1" applyAlignment="1" applyProtection="1">
      <alignment horizontal="right" vertical="center"/>
      <protection locked="0"/>
    </xf>
    <xf numFmtId="177" fontId="0" fillId="0" borderId="66"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49" fontId="20" fillId="0" borderId="23" xfId="0" applyNumberFormat="1" applyFont="1" applyFill="1" applyBorder="1" applyAlignment="1" applyProtection="1">
      <alignment horizontal="center" vertical="center" wrapText="1"/>
      <protection locked="0"/>
    </xf>
    <xf numFmtId="0" fontId="3" fillId="0" borderId="4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7" xfId="0" applyFont="1" applyBorder="1" applyAlignment="1">
      <alignment horizontal="center" vertical="center" wrapText="1"/>
    </xf>
    <xf numFmtId="0" fontId="13" fillId="2" borderId="4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9" fillId="0" borderId="32"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33" xfId="0" applyFont="1" applyBorder="1" applyAlignment="1" applyProtection="1">
      <alignment horizontal="center" vertical="center" wrapText="1"/>
      <protection locked="0"/>
    </xf>
    <xf numFmtId="0" fontId="11" fillId="0" borderId="41" xfId="0" applyFont="1" applyBorder="1" applyAlignment="1">
      <alignment horizontal="center" vertical="center"/>
    </xf>
    <xf numFmtId="177" fontId="0" fillId="0" borderId="88"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9" fillId="0" borderId="78"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13" fillId="6" borderId="70" xfId="0" applyFont="1" applyFill="1" applyBorder="1" applyAlignment="1">
      <alignment horizontal="center" vertical="center" wrapText="1"/>
    </xf>
    <xf numFmtId="0" fontId="13" fillId="6" borderId="71"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1" xfId="0" applyFont="1" applyFill="1" applyBorder="1" applyAlignment="1">
      <alignment horizontal="center" vertical="center"/>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177" fontId="0" fillId="0" borderId="18" xfId="0" applyNumberFormat="1" applyFont="1" applyFill="1" applyBorder="1" applyAlignment="1" applyProtection="1">
      <alignment horizontal="right" vertical="center"/>
      <protection locked="0"/>
    </xf>
    <xf numFmtId="177" fontId="0" fillId="0" borderId="19" xfId="0" applyNumberFormat="1" applyFont="1" applyFill="1" applyBorder="1" applyAlignment="1" applyProtection="1">
      <alignment horizontal="right" vertical="center"/>
      <protection locked="0"/>
    </xf>
    <xf numFmtId="177" fontId="0" fillId="0" borderId="144" xfId="0" applyNumberFormat="1" applyFont="1" applyFill="1" applyBorder="1" applyAlignment="1" applyProtection="1">
      <alignment horizontal="right" vertical="center"/>
      <protection locked="0"/>
    </xf>
    <xf numFmtId="0" fontId="11" fillId="0" borderId="18"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13" fillId="2" borderId="75" xfId="4" applyFont="1" applyFill="1" applyBorder="1" applyAlignment="1">
      <alignment horizontal="center" vertical="center" wrapText="1"/>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9" fillId="0" borderId="49"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177" fontId="0" fillId="0" borderId="20" xfId="0" applyNumberFormat="1" applyFont="1" applyFill="1" applyBorder="1" applyAlignment="1" applyProtection="1">
      <alignment horizontal="right" vertical="center"/>
      <protection locked="0"/>
    </xf>
    <xf numFmtId="0" fontId="0" fillId="3" borderId="10" xfId="0"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0" fontId="3" fillId="2" borderId="10"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12">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88</xdr:row>
      <xdr:rowOff>354724</xdr:rowOff>
    </xdr:from>
    <xdr:to>
      <xdr:col>51</xdr:col>
      <xdr:colOff>77766</xdr:colOff>
      <xdr:row>122</xdr:row>
      <xdr:rowOff>49799</xdr:rowOff>
    </xdr:to>
    <xdr:pic>
      <xdr:nvPicPr>
        <xdr:cNvPr id="3" name="図 2">
          <a:extLst>
            <a:ext uri="{FF2B5EF4-FFF2-40B4-BE49-F238E27FC236}">
              <a16:creationId xmlns:a16="http://schemas.microsoft.com/office/drawing/2014/main" id="{E8866B42-1DAE-4A96-861B-B11E672C4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2414" y="34776103"/>
          <a:ext cx="9057542" cy="12806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11"/>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0.100000000000001" customHeight="1" x14ac:dyDescent="0.15">
      <c r="AP1" s="10"/>
      <c r="AQ1" s="10"/>
      <c r="AR1" s="10"/>
      <c r="AS1" s="10"/>
      <c r="AT1" s="10"/>
      <c r="AU1" s="10"/>
      <c r="AV1" s="10"/>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4" t="s">
        <v>0</v>
      </c>
      <c r="Y2" s="65"/>
      <c r="Z2" s="48"/>
      <c r="AA2" s="48"/>
      <c r="AB2" s="48"/>
      <c r="AC2" s="48"/>
      <c r="AD2" s="89">
        <v>2022</v>
      </c>
      <c r="AE2" s="89"/>
      <c r="AF2" s="89"/>
      <c r="AG2" s="89"/>
      <c r="AH2" s="89"/>
      <c r="AI2" s="76" t="s">
        <v>268</v>
      </c>
      <c r="AJ2" s="89" t="s">
        <v>583</v>
      </c>
      <c r="AK2" s="89"/>
      <c r="AL2" s="89"/>
      <c r="AM2" s="89"/>
      <c r="AN2" s="76" t="s">
        <v>268</v>
      </c>
      <c r="AO2" s="89">
        <v>21</v>
      </c>
      <c r="AP2" s="89"/>
      <c r="AQ2" s="89"/>
      <c r="AR2" s="77" t="s">
        <v>268</v>
      </c>
      <c r="AS2" s="90">
        <v>24</v>
      </c>
      <c r="AT2" s="90"/>
      <c r="AU2" s="90"/>
      <c r="AV2" s="76" t="str">
        <f>IF(AW2="","","-")</f>
        <v/>
      </c>
      <c r="AW2" s="91"/>
      <c r="AX2" s="91"/>
    </row>
    <row r="3" spans="1:50" ht="21" customHeight="1" thickBot="1" x14ac:dyDescent="0.2">
      <c r="A3" s="92" t="s">
        <v>580</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22" t="s">
        <v>53</v>
      </c>
      <c r="AJ3" s="94" t="s">
        <v>133</v>
      </c>
      <c r="AK3" s="94"/>
      <c r="AL3" s="94"/>
      <c r="AM3" s="94"/>
      <c r="AN3" s="94"/>
      <c r="AO3" s="94"/>
      <c r="AP3" s="94"/>
      <c r="AQ3" s="94"/>
      <c r="AR3" s="94"/>
      <c r="AS3" s="94"/>
      <c r="AT3" s="94"/>
      <c r="AU3" s="94"/>
      <c r="AV3" s="94"/>
      <c r="AW3" s="94"/>
      <c r="AX3" s="23" t="s">
        <v>54</v>
      </c>
    </row>
    <row r="4" spans="1:50" ht="24.75" customHeight="1" x14ac:dyDescent="0.15">
      <c r="A4" s="95" t="s">
        <v>23</v>
      </c>
      <c r="B4" s="96"/>
      <c r="C4" s="96"/>
      <c r="D4" s="96"/>
      <c r="E4" s="96"/>
      <c r="F4" s="96"/>
      <c r="G4" s="97" t="s">
        <v>584</v>
      </c>
      <c r="H4" s="98"/>
      <c r="I4" s="98"/>
      <c r="J4" s="98"/>
      <c r="K4" s="98"/>
      <c r="L4" s="98"/>
      <c r="M4" s="98"/>
      <c r="N4" s="98"/>
      <c r="O4" s="98"/>
      <c r="P4" s="98"/>
      <c r="Q4" s="98"/>
      <c r="R4" s="98"/>
      <c r="S4" s="98"/>
      <c r="T4" s="98"/>
      <c r="U4" s="98"/>
      <c r="V4" s="98"/>
      <c r="W4" s="98"/>
      <c r="X4" s="98"/>
      <c r="Y4" s="99" t="s">
        <v>1</v>
      </c>
      <c r="Z4" s="100"/>
      <c r="AA4" s="100"/>
      <c r="AB4" s="100"/>
      <c r="AC4" s="100"/>
      <c r="AD4" s="101"/>
      <c r="AE4" s="102" t="s">
        <v>585</v>
      </c>
      <c r="AF4" s="103"/>
      <c r="AG4" s="103"/>
      <c r="AH4" s="103"/>
      <c r="AI4" s="103"/>
      <c r="AJ4" s="103"/>
      <c r="AK4" s="103"/>
      <c r="AL4" s="103"/>
      <c r="AM4" s="103"/>
      <c r="AN4" s="103"/>
      <c r="AO4" s="103"/>
      <c r="AP4" s="104"/>
      <c r="AQ4" s="105" t="s">
        <v>2</v>
      </c>
      <c r="AR4" s="100"/>
      <c r="AS4" s="100"/>
      <c r="AT4" s="100"/>
      <c r="AU4" s="100"/>
      <c r="AV4" s="100"/>
      <c r="AW4" s="100"/>
      <c r="AX4" s="106"/>
    </row>
    <row r="5" spans="1:50" ht="30" customHeight="1" x14ac:dyDescent="0.15">
      <c r="A5" s="134" t="s">
        <v>56</v>
      </c>
      <c r="B5" s="135"/>
      <c r="C5" s="135"/>
      <c r="D5" s="135"/>
      <c r="E5" s="135"/>
      <c r="F5" s="136"/>
      <c r="G5" s="137" t="s">
        <v>346</v>
      </c>
      <c r="H5" s="138"/>
      <c r="I5" s="138"/>
      <c r="J5" s="138"/>
      <c r="K5" s="138"/>
      <c r="L5" s="138"/>
      <c r="M5" s="152" t="s">
        <v>55</v>
      </c>
      <c r="N5" s="153"/>
      <c r="O5" s="153"/>
      <c r="P5" s="153"/>
      <c r="Q5" s="153"/>
      <c r="R5" s="154"/>
      <c r="S5" s="155" t="s">
        <v>59</v>
      </c>
      <c r="T5" s="138"/>
      <c r="U5" s="138"/>
      <c r="V5" s="138"/>
      <c r="W5" s="138"/>
      <c r="X5" s="156"/>
      <c r="Y5" s="157" t="s">
        <v>3</v>
      </c>
      <c r="Z5" s="158"/>
      <c r="AA5" s="158"/>
      <c r="AB5" s="158"/>
      <c r="AC5" s="158"/>
      <c r="AD5" s="159"/>
      <c r="AE5" s="112" t="s">
        <v>586</v>
      </c>
      <c r="AF5" s="112"/>
      <c r="AG5" s="112"/>
      <c r="AH5" s="112"/>
      <c r="AI5" s="112"/>
      <c r="AJ5" s="112"/>
      <c r="AK5" s="112"/>
      <c r="AL5" s="112"/>
      <c r="AM5" s="112"/>
      <c r="AN5" s="112"/>
      <c r="AO5" s="112"/>
      <c r="AP5" s="113"/>
      <c r="AQ5" s="114" t="s">
        <v>587</v>
      </c>
      <c r="AR5" s="115"/>
      <c r="AS5" s="115"/>
      <c r="AT5" s="115"/>
      <c r="AU5" s="115"/>
      <c r="AV5" s="115"/>
      <c r="AW5" s="115"/>
      <c r="AX5" s="116"/>
    </row>
    <row r="6" spans="1:50" ht="39.950000000000003" customHeight="1" x14ac:dyDescent="0.15">
      <c r="A6" s="117" t="s">
        <v>4</v>
      </c>
      <c r="B6" s="118"/>
      <c r="C6" s="118"/>
      <c r="D6" s="118"/>
      <c r="E6" s="118"/>
      <c r="F6" s="118"/>
      <c r="G6" s="119" t="str">
        <f>入力規則等!F39</f>
        <v>一般会計</v>
      </c>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1"/>
    </row>
    <row r="7" spans="1:50" ht="45" customHeight="1" x14ac:dyDescent="0.15">
      <c r="A7" s="122" t="s">
        <v>20</v>
      </c>
      <c r="B7" s="123"/>
      <c r="C7" s="123"/>
      <c r="D7" s="123"/>
      <c r="E7" s="123"/>
      <c r="F7" s="124"/>
      <c r="G7" s="125" t="s">
        <v>589</v>
      </c>
      <c r="H7" s="126"/>
      <c r="I7" s="126"/>
      <c r="J7" s="126"/>
      <c r="K7" s="126"/>
      <c r="L7" s="126"/>
      <c r="M7" s="126"/>
      <c r="N7" s="126"/>
      <c r="O7" s="126"/>
      <c r="P7" s="126"/>
      <c r="Q7" s="126"/>
      <c r="R7" s="126"/>
      <c r="S7" s="126"/>
      <c r="T7" s="126"/>
      <c r="U7" s="126"/>
      <c r="V7" s="126"/>
      <c r="W7" s="126"/>
      <c r="X7" s="127"/>
      <c r="Y7" s="128" t="s">
        <v>253</v>
      </c>
      <c r="Z7" s="129"/>
      <c r="AA7" s="129"/>
      <c r="AB7" s="129"/>
      <c r="AC7" s="129"/>
      <c r="AD7" s="130"/>
      <c r="AE7" s="131" t="s">
        <v>590</v>
      </c>
      <c r="AF7" s="132"/>
      <c r="AG7" s="132"/>
      <c r="AH7" s="132"/>
      <c r="AI7" s="132"/>
      <c r="AJ7" s="132"/>
      <c r="AK7" s="132"/>
      <c r="AL7" s="132"/>
      <c r="AM7" s="132"/>
      <c r="AN7" s="132"/>
      <c r="AO7" s="132"/>
      <c r="AP7" s="132"/>
      <c r="AQ7" s="132"/>
      <c r="AR7" s="132"/>
      <c r="AS7" s="132"/>
      <c r="AT7" s="132"/>
      <c r="AU7" s="132"/>
      <c r="AV7" s="132"/>
      <c r="AW7" s="132"/>
      <c r="AX7" s="133"/>
    </row>
    <row r="8" spans="1:50" ht="39.950000000000003" customHeight="1" x14ac:dyDescent="0.15">
      <c r="A8" s="122" t="s">
        <v>184</v>
      </c>
      <c r="B8" s="123"/>
      <c r="C8" s="123"/>
      <c r="D8" s="123"/>
      <c r="E8" s="123"/>
      <c r="F8" s="124"/>
      <c r="G8" s="139" t="str">
        <f>入力規則等!A27</f>
        <v>宇宙開発利用</v>
      </c>
      <c r="H8" s="140"/>
      <c r="I8" s="140"/>
      <c r="J8" s="140"/>
      <c r="K8" s="140"/>
      <c r="L8" s="140"/>
      <c r="M8" s="140"/>
      <c r="N8" s="140"/>
      <c r="O8" s="140"/>
      <c r="P8" s="140"/>
      <c r="Q8" s="140"/>
      <c r="R8" s="140"/>
      <c r="S8" s="140"/>
      <c r="T8" s="140"/>
      <c r="U8" s="140"/>
      <c r="V8" s="140"/>
      <c r="W8" s="140"/>
      <c r="X8" s="141"/>
      <c r="Y8" s="142" t="s">
        <v>185</v>
      </c>
      <c r="Z8" s="143"/>
      <c r="AA8" s="143"/>
      <c r="AB8" s="143"/>
      <c r="AC8" s="143"/>
      <c r="AD8" s="144"/>
      <c r="AE8" s="145" t="str">
        <f>入力規則等!K13</f>
        <v>その他の事項経費</v>
      </c>
      <c r="AF8" s="140"/>
      <c r="AG8" s="140"/>
      <c r="AH8" s="140"/>
      <c r="AI8" s="140"/>
      <c r="AJ8" s="140"/>
      <c r="AK8" s="140"/>
      <c r="AL8" s="140"/>
      <c r="AM8" s="140"/>
      <c r="AN8" s="140"/>
      <c r="AO8" s="140"/>
      <c r="AP8" s="140"/>
      <c r="AQ8" s="140"/>
      <c r="AR8" s="140"/>
      <c r="AS8" s="140"/>
      <c r="AT8" s="140"/>
      <c r="AU8" s="140"/>
      <c r="AV8" s="140"/>
      <c r="AW8" s="140"/>
      <c r="AX8" s="146"/>
    </row>
    <row r="9" spans="1:50" ht="58.5" customHeight="1" x14ac:dyDescent="0.15">
      <c r="A9" s="147" t="s">
        <v>21</v>
      </c>
      <c r="B9" s="148"/>
      <c r="C9" s="148"/>
      <c r="D9" s="148"/>
      <c r="E9" s="148"/>
      <c r="F9" s="148"/>
      <c r="G9" s="149" t="s">
        <v>591</v>
      </c>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1"/>
    </row>
    <row r="10" spans="1:50" ht="69.95" customHeight="1" x14ac:dyDescent="0.15">
      <c r="A10" s="107" t="s">
        <v>28</v>
      </c>
      <c r="B10" s="108"/>
      <c r="C10" s="108"/>
      <c r="D10" s="108"/>
      <c r="E10" s="108"/>
      <c r="F10" s="108"/>
      <c r="G10" s="109" t="s">
        <v>592</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35.1" customHeight="1" x14ac:dyDescent="0.15">
      <c r="A11" s="107" t="s">
        <v>5</v>
      </c>
      <c r="B11" s="108"/>
      <c r="C11" s="108"/>
      <c r="D11" s="108"/>
      <c r="E11" s="108"/>
      <c r="F11" s="179"/>
      <c r="G11" s="180" t="str">
        <f>入力規則等!P10</f>
        <v>委託・請負</v>
      </c>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2"/>
    </row>
    <row r="12" spans="1:50" ht="21" customHeight="1" x14ac:dyDescent="0.15">
      <c r="A12" s="183" t="s">
        <v>22</v>
      </c>
      <c r="B12" s="184"/>
      <c r="C12" s="184"/>
      <c r="D12" s="184"/>
      <c r="E12" s="184"/>
      <c r="F12" s="185"/>
      <c r="G12" s="190"/>
      <c r="H12" s="191"/>
      <c r="I12" s="191"/>
      <c r="J12" s="191"/>
      <c r="K12" s="191"/>
      <c r="L12" s="191"/>
      <c r="M12" s="191"/>
      <c r="N12" s="191"/>
      <c r="O12" s="191"/>
      <c r="P12" s="192" t="s">
        <v>400</v>
      </c>
      <c r="Q12" s="193"/>
      <c r="R12" s="193"/>
      <c r="S12" s="193"/>
      <c r="T12" s="193"/>
      <c r="U12" s="193"/>
      <c r="V12" s="194"/>
      <c r="W12" s="192" t="s">
        <v>552</v>
      </c>
      <c r="X12" s="193"/>
      <c r="Y12" s="193"/>
      <c r="Z12" s="193"/>
      <c r="AA12" s="193"/>
      <c r="AB12" s="193"/>
      <c r="AC12" s="194"/>
      <c r="AD12" s="192" t="s">
        <v>554</v>
      </c>
      <c r="AE12" s="193"/>
      <c r="AF12" s="193"/>
      <c r="AG12" s="193"/>
      <c r="AH12" s="193"/>
      <c r="AI12" s="193"/>
      <c r="AJ12" s="194"/>
      <c r="AK12" s="192" t="s">
        <v>567</v>
      </c>
      <c r="AL12" s="193"/>
      <c r="AM12" s="193"/>
      <c r="AN12" s="193"/>
      <c r="AO12" s="193"/>
      <c r="AP12" s="193"/>
      <c r="AQ12" s="194"/>
      <c r="AR12" s="166"/>
      <c r="AS12" s="167"/>
      <c r="AT12" s="167"/>
      <c r="AU12" s="167"/>
      <c r="AV12" s="167"/>
      <c r="AW12" s="167"/>
      <c r="AX12" s="168"/>
    </row>
    <row r="13" spans="1:50" ht="21" customHeight="1" x14ac:dyDescent="0.15">
      <c r="A13" s="186"/>
      <c r="B13" s="187"/>
      <c r="C13" s="187"/>
      <c r="D13" s="187"/>
      <c r="E13" s="187"/>
      <c r="F13" s="188"/>
      <c r="G13" s="169" t="s">
        <v>6</v>
      </c>
      <c r="H13" s="170"/>
      <c r="I13" s="225" t="s">
        <v>7</v>
      </c>
      <c r="J13" s="226"/>
      <c r="K13" s="226"/>
      <c r="L13" s="226"/>
      <c r="M13" s="226"/>
      <c r="N13" s="226"/>
      <c r="O13" s="227"/>
      <c r="P13" s="163">
        <v>39122</v>
      </c>
      <c r="Q13" s="164"/>
      <c r="R13" s="164"/>
      <c r="S13" s="164"/>
      <c r="T13" s="164"/>
      <c r="U13" s="164"/>
      <c r="V13" s="165"/>
      <c r="W13" s="163">
        <v>38240</v>
      </c>
      <c r="X13" s="164"/>
      <c r="Y13" s="164"/>
      <c r="Z13" s="164"/>
      <c r="AA13" s="164"/>
      <c r="AB13" s="164"/>
      <c r="AC13" s="165"/>
      <c r="AD13" s="163">
        <v>35335</v>
      </c>
      <c r="AE13" s="164"/>
      <c r="AF13" s="164"/>
      <c r="AG13" s="164"/>
      <c r="AH13" s="164"/>
      <c r="AI13" s="164"/>
      <c r="AJ13" s="165"/>
      <c r="AK13" s="163">
        <v>36605</v>
      </c>
      <c r="AL13" s="164"/>
      <c r="AM13" s="164"/>
      <c r="AN13" s="164"/>
      <c r="AO13" s="164"/>
      <c r="AP13" s="164"/>
      <c r="AQ13" s="165"/>
      <c r="AR13" s="203"/>
      <c r="AS13" s="204"/>
      <c r="AT13" s="204"/>
      <c r="AU13" s="204"/>
      <c r="AV13" s="204"/>
      <c r="AW13" s="204"/>
      <c r="AX13" s="205"/>
    </row>
    <row r="14" spans="1:50" ht="21" customHeight="1" x14ac:dyDescent="0.15">
      <c r="A14" s="186"/>
      <c r="B14" s="187"/>
      <c r="C14" s="187"/>
      <c r="D14" s="187"/>
      <c r="E14" s="187"/>
      <c r="F14" s="188"/>
      <c r="G14" s="171"/>
      <c r="H14" s="172"/>
      <c r="I14" s="176" t="s">
        <v>8</v>
      </c>
      <c r="J14" s="177"/>
      <c r="K14" s="177"/>
      <c r="L14" s="177"/>
      <c r="M14" s="177"/>
      <c r="N14" s="177"/>
      <c r="O14" s="178"/>
      <c r="P14" s="163">
        <v>15266</v>
      </c>
      <c r="Q14" s="164"/>
      <c r="R14" s="164"/>
      <c r="S14" s="164"/>
      <c r="T14" s="164"/>
      <c r="U14" s="164"/>
      <c r="V14" s="165"/>
      <c r="W14" s="163">
        <v>17509</v>
      </c>
      <c r="X14" s="164"/>
      <c r="Y14" s="164"/>
      <c r="Z14" s="164"/>
      <c r="AA14" s="164"/>
      <c r="AB14" s="164"/>
      <c r="AC14" s="165"/>
      <c r="AD14" s="163">
        <v>17477</v>
      </c>
      <c r="AE14" s="164"/>
      <c r="AF14" s="164"/>
      <c r="AG14" s="164"/>
      <c r="AH14" s="164"/>
      <c r="AI14" s="164"/>
      <c r="AJ14" s="165"/>
      <c r="AK14" s="163">
        <v>17520</v>
      </c>
      <c r="AL14" s="164"/>
      <c r="AM14" s="164"/>
      <c r="AN14" s="164"/>
      <c r="AO14" s="164"/>
      <c r="AP14" s="164"/>
      <c r="AQ14" s="165"/>
      <c r="AR14" s="206"/>
      <c r="AS14" s="207"/>
      <c r="AT14" s="207"/>
      <c r="AU14" s="207"/>
      <c r="AV14" s="207"/>
      <c r="AW14" s="207"/>
      <c r="AX14" s="208"/>
    </row>
    <row r="15" spans="1:50" ht="21" customHeight="1" x14ac:dyDescent="0.15">
      <c r="A15" s="186"/>
      <c r="B15" s="187"/>
      <c r="C15" s="187"/>
      <c r="D15" s="187"/>
      <c r="E15" s="187"/>
      <c r="F15" s="188"/>
      <c r="G15" s="173"/>
      <c r="H15" s="172"/>
      <c r="I15" s="228" t="s">
        <v>579</v>
      </c>
      <c r="J15" s="229"/>
      <c r="K15" s="229"/>
      <c r="L15" s="229"/>
      <c r="M15" s="229"/>
      <c r="N15" s="229"/>
      <c r="O15" s="230"/>
      <c r="P15" s="160"/>
      <c r="Q15" s="161"/>
      <c r="R15" s="161"/>
      <c r="S15" s="161"/>
      <c r="T15" s="161"/>
      <c r="U15" s="161"/>
      <c r="V15" s="162"/>
      <c r="W15" s="160"/>
      <c r="X15" s="161"/>
      <c r="Y15" s="161"/>
      <c r="Z15" s="161"/>
      <c r="AA15" s="161"/>
      <c r="AB15" s="161"/>
      <c r="AC15" s="162"/>
      <c r="AD15" s="160"/>
      <c r="AE15" s="161"/>
      <c r="AF15" s="161"/>
      <c r="AG15" s="161"/>
      <c r="AH15" s="161"/>
      <c r="AI15" s="161"/>
      <c r="AJ15" s="162"/>
      <c r="AK15" s="163">
        <v>17520</v>
      </c>
      <c r="AL15" s="164"/>
      <c r="AM15" s="164"/>
      <c r="AN15" s="164"/>
      <c r="AO15" s="164"/>
      <c r="AP15" s="164"/>
      <c r="AQ15" s="165"/>
      <c r="AR15" s="206"/>
      <c r="AS15" s="207"/>
      <c r="AT15" s="207"/>
      <c r="AU15" s="207"/>
      <c r="AV15" s="207"/>
      <c r="AW15" s="207"/>
      <c r="AX15" s="208"/>
    </row>
    <row r="16" spans="1:50" ht="21" customHeight="1" x14ac:dyDescent="0.15">
      <c r="A16" s="186"/>
      <c r="B16" s="187"/>
      <c r="C16" s="187"/>
      <c r="D16" s="187"/>
      <c r="E16" s="187"/>
      <c r="F16" s="188"/>
      <c r="G16" s="173"/>
      <c r="H16" s="172"/>
      <c r="I16" s="176" t="s">
        <v>46</v>
      </c>
      <c r="J16" s="195"/>
      <c r="K16" s="195"/>
      <c r="L16" s="195"/>
      <c r="M16" s="195"/>
      <c r="N16" s="195"/>
      <c r="O16" s="196"/>
      <c r="P16" s="163">
        <v>6346</v>
      </c>
      <c r="Q16" s="164"/>
      <c r="R16" s="164"/>
      <c r="S16" s="164"/>
      <c r="T16" s="164"/>
      <c r="U16" s="164"/>
      <c r="V16" s="165"/>
      <c r="W16" s="163">
        <v>7289</v>
      </c>
      <c r="X16" s="164"/>
      <c r="Y16" s="164"/>
      <c r="Z16" s="164"/>
      <c r="AA16" s="164"/>
      <c r="AB16" s="164"/>
      <c r="AC16" s="165"/>
      <c r="AD16" s="163">
        <v>2059</v>
      </c>
      <c r="AE16" s="164"/>
      <c r="AF16" s="164"/>
      <c r="AG16" s="164"/>
      <c r="AH16" s="164"/>
      <c r="AI16" s="164"/>
      <c r="AJ16" s="165"/>
      <c r="AK16" s="163">
        <v>2623</v>
      </c>
      <c r="AL16" s="164"/>
      <c r="AM16" s="164"/>
      <c r="AN16" s="164"/>
      <c r="AO16" s="164"/>
      <c r="AP16" s="164"/>
      <c r="AQ16" s="165"/>
      <c r="AR16" s="206"/>
      <c r="AS16" s="207"/>
      <c r="AT16" s="207"/>
      <c r="AU16" s="207"/>
      <c r="AV16" s="207"/>
      <c r="AW16" s="207"/>
      <c r="AX16" s="208"/>
    </row>
    <row r="17" spans="1:50" ht="21" customHeight="1" x14ac:dyDescent="0.15">
      <c r="A17" s="186"/>
      <c r="B17" s="187"/>
      <c r="C17" s="187"/>
      <c r="D17" s="187"/>
      <c r="E17" s="187"/>
      <c r="F17" s="188"/>
      <c r="G17" s="173"/>
      <c r="H17" s="172"/>
      <c r="I17" s="176" t="s">
        <v>47</v>
      </c>
      <c r="J17" s="195"/>
      <c r="K17" s="195"/>
      <c r="L17" s="195"/>
      <c r="M17" s="195"/>
      <c r="N17" s="195"/>
      <c r="O17" s="196"/>
      <c r="P17" s="163">
        <v>-7289</v>
      </c>
      <c r="Q17" s="164"/>
      <c r="R17" s="164"/>
      <c r="S17" s="164"/>
      <c r="T17" s="164"/>
      <c r="U17" s="164"/>
      <c r="V17" s="165"/>
      <c r="W17" s="163">
        <v>-2059</v>
      </c>
      <c r="X17" s="164"/>
      <c r="Y17" s="164"/>
      <c r="Z17" s="164"/>
      <c r="AA17" s="164"/>
      <c r="AB17" s="164"/>
      <c r="AC17" s="165"/>
      <c r="AD17" s="163">
        <v>-2623</v>
      </c>
      <c r="AE17" s="164"/>
      <c r="AF17" s="164"/>
      <c r="AG17" s="164"/>
      <c r="AH17" s="164"/>
      <c r="AI17" s="164"/>
      <c r="AJ17" s="165"/>
      <c r="AK17" s="163" t="s">
        <v>594</v>
      </c>
      <c r="AL17" s="164"/>
      <c r="AM17" s="164"/>
      <c r="AN17" s="164"/>
      <c r="AO17" s="164"/>
      <c r="AP17" s="164"/>
      <c r="AQ17" s="165"/>
      <c r="AR17" s="206"/>
      <c r="AS17" s="207"/>
      <c r="AT17" s="207"/>
      <c r="AU17" s="207"/>
      <c r="AV17" s="207"/>
      <c r="AW17" s="207"/>
      <c r="AX17" s="208"/>
    </row>
    <row r="18" spans="1:50" ht="24.75" customHeight="1" x14ac:dyDescent="0.15">
      <c r="A18" s="186"/>
      <c r="B18" s="187"/>
      <c r="C18" s="187"/>
      <c r="D18" s="187"/>
      <c r="E18" s="187"/>
      <c r="F18" s="188"/>
      <c r="G18" s="173"/>
      <c r="H18" s="172"/>
      <c r="I18" s="176" t="s">
        <v>45</v>
      </c>
      <c r="J18" s="177"/>
      <c r="K18" s="177"/>
      <c r="L18" s="177"/>
      <c r="M18" s="177"/>
      <c r="N18" s="177"/>
      <c r="O18" s="178"/>
      <c r="P18" s="163" t="s">
        <v>594</v>
      </c>
      <c r="Q18" s="164"/>
      <c r="R18" s="164"/>
      <c r="S18" s="164"/>
      <c r="T18" s="164"/>
      <c r="U18" s="164"/>
      <c r="V18" s="165"/>
      <c r="W18" s="163" t="s">
        <v>594</v>
      </c>
      <c r="X18" s="164"/>
      <c r="Y18" s="164"/>
      <c r="Z18" s="164"/>
      <c r="AA18" s="164"/>
      <c r="AB18" s="164"/>
      <c r="AC18" s="165"/>
      <c r="AD18" s="163" t="s">
        <v>594</v>
      </c>
      <c r="AE18" s="164"/>
      <c r="AF18" s="164"/>
      <c r="AG18" s="164"/>
      <c r="AH18" s="164"/>
      <c r="AI18" s="164"/>
      <c r="AJ18" s="165"/>
      <c r="AK18" s="163" t="s">
        <v>594</v>
      </c>
      <c r="AL18" s="164"/>
      <c r="AM18" s="164"/>
      <c r="AN18" s="164"/>
      <c r="AO18" s="164"/>
      <c r="AP18" s="164"/>
      <c r="AQ18" s="165"/>
      <c r="AR18" s="206"/>
      <c r="AS18" s="207"/>
      <c r="AT18" s="207"/>
      <c r="AU18" s="207"/>
      <c r="AV18" s="207"/>
      <c r="AW18" s="207"/>
      <c r="AX18" s="208"/>
    </row>
    <row r="19" spans="1:50" ht="24.75" customHeight="1" x14ac:dyDescent="0.15">
      <c r="A19" s="186"/>
      <c r="B19" s="187"/>
      <c r="C19" s="187"/>
      <c r="D19" s="187"/>
      <c r="E19" s="187"/>
      <c r="F19" s="188"/>
      <c r="G19" s="174"/>
      <c r="H19" s="175"/>
      <c r="I19" s="197" t="s">
        <v>18</v>
      </c>
      <c r="J19" s="198"/>
      <c r="K19" s="198"/>
      <c r="L19" s="198"/>
      <c r="M19" s="198"/>
      <c r="N19" s="198"/>
      <c r="O19" s="199"/>
      <c r="P19" s="200">
        <f>SUM(P13:V18)</f>
        <v>53445</v>
      </c>
      <c r="Q19" s="201"/>
      <c r="R19" s="201"/>
      <c r="S19" s="201"/>
      <c r="T19" s="201"/>
      <c r="U19" s="201"/>
      <c r="V19" s="202"/>
      <c r="W19" s="200">
        <f>SUM(W13:AC18)</f>
        <v>60979</v>
      </c>
      <c r="X19" s="201"/>
      <c r="Y19" s="201"/>
      <c r="Z19" s="201"/>
      <c r="AA19" s="201"/>
      <c r="AB19" s="201"/>
      <c r="AC19" s="202"/>
      <c r="AD19" s="200">
        <f>SUM(AD13:AJ18)</f>
        <v>52248</v>
      </c>
      <c r="AE19" s="201"/>
      <c r="AF19" s="201"/>
      <c r="AG19" s="201"/>
      <c r="AH19" s="201"/>
      <c r="AI19" s="201"/>
      <c r="AJ19" s="202"/>
      <c r="AK19" s="200">
        <f>SUM(AK13:AQ18)-AK15</f>
        <v>56748</v>
      </c>
      <c r="AL19" s="201"/>
      <c r="AM19" s="201"/>
      <c r="AN19" s="201"/>
      <c r="AO19" s="201"/>
      <c r="AP19" s="201"/>
      <c r="AQ19" s="202"/>
      <c r="AR19" s="206"/>
      <c r="AS19" s="207"/>
      <c r="AT19" s="207"/>
      <c r="AU19" s="207"/>
      <c r="AV19" s="207"/>
      <c r="AW19" s="207"/>
      <c r="AX19" s="208"/>
    </row>
    <row r="20" spans="1:50" ht="24.75" customHeight="1" x14ac:dyDescent="0.15">
      <c r="A20" s="186"/>
      <c r="B20" s="187"/>
      <c r="C20" s="187"/>
      <c r="D20" s="187"/>
      <c r="E20" s="187"/>
      <c r="F20" s="188"/>
      <c r="G20" s="220" t="s">
        <v>9</v>
      </c>
      <c r="H20" s="221"/>
      <c r="I20" s="221"/>
      <c r="J20" s="221"/>
      <c r="K20" s="221"/>
      <c r="L20" s="221"/>
      <c r="M20" s="221"/>
      <c r="N20" s="221"/>
      <c r="O20" s="221"/>
      <c r="P20" s="163">
        <v>52766</v>
      </c>
      <c r="Q20" s="164"/>
      <c r="R20" s="164"/>
      <c r="S20" s="164"/>
      <c r="T20" s="164"/>
      <c r="U20" s="164"/>
      <c r="V20" s="165"/>
      <c r="W20" s="163">
        <v>59477</v>
      </c>
      <c r="X20" s="164"/>
      <c r="Y20" s="164"/>
      <c r="Z20" s="164"/>
      <c r="AA20" s="164"/>
      <c r="AB20" s="164"/>
      <c r="AC20" s="165"/>
      <c r="AD20" s="163">
        <v>51373</v>
      </c>
      <c r="AE20" s="164"/>
      <c r="AF20" s="164"/>
      <c r="AG20" s="164"/>
      <c r="AH20" s="164"/>
      <c r="AI20" s="164"/>
      <c r="AJ20" s="165"/>
      <c r="AK20" s="218"/>
      <c r="AL20" s="218"/>
      <c r="AM20" s="218"/>
      <c r="AN20" s="218"/>
      <c r="AO20" s="218"/>
      <c r="AP20" s="218"/>
      <c r="AQ20" s="218"/>
      <c r="AR20" s="206"/>
      <c r="AS20" s="207"/>
      <c r="AT20" s="207"/>
      <c r="AU20" s="207"/>
      <c r="AV20" s="207"/>
      <c r="AW20" s="207"/>
      <c r="AX20" s="208"/>
    </row>
    <row r="21" spans="1:50" ht="24.75" customHeight="1" x14ac:dyDescent="0.15">
      <c r="A21" s="186"/>
      <c r="B21" s="187"/>
      <c r="C21" s="187"/>
      <c r="D21" s="187"/>
      <c r="E21" s="187"/>
      <c r="F21" s="188"/>
      <c r="G21" s="220" t="s">
        <v>10</v>
      </c>
      <c r="H21" s="221"/>
      <c r="I21" s="221"/>
      <c r="J21" s="221"/>
      <c r="K21" s="221"/>
      <c r="L21" s="221"/>
      <c r="M21" s="221"/>
      <c r="N21" s="221"/>
      <c r="O21" s="221"/>
      <c r="P21" s="217">
        <f>IF(P19=0, "-", SUM(P20)/P19)</f>
        <v>0.98729535036018334</v>
      </c>
      <c r="Q21" s="217"/>
      <c r="R21" s="217"/>
      <c r="S21" s="217"/>
      <c r="T21" s="217"/>
      <c r="U21" s="217"/>
      <c r="V21" s="217"/>
      <c r="W21" s="217">
        <f>IF(W19=0, "-", SUM(W20)/W19)</f>
        <v>0.97536856950753537</v>
      </c>
      <c r="X21" s="217"/>
      <c r="Y21" s="217"/>
      <c r="Z21" s="217"/>
      <c r="AA21" s="217"/>
      <c r="AB21" s="217"/>
      <c r="AC21" s="217"/>
      <c r="AD21" s="217">
        <f>IF(AD19=0, "-", SUM(AD20)/AD19)</f>
        <v>0.98325294748124326</v>
      </c>
      <c r="AE21" s="217"/>
      <c r="AF21" s="217"/>
      <c r="AG21" s="217"/>
      <c r="AH21" s="217"/>
      <c r="AI21" s="217"/>
      <c r="AJ21" s="217"/>
      <c r="AK21" s="218"/>
      <c r="AL21" s="218"/>
      <c r="AM21" s="218"/>
      <c r="AN21" s="218"/>
      <c r="AO21" s="218"/>
      <c r="AP21" s="218"/>
      <c r="AQ21" s="219"/>
      <c r="AR21" s="206"/>
      <c r="AS21" s="207"/>
      <c r="AT21" s="207"/>
      <c r="AU21" s="207"/>
      <c r="AV21" s="207"/>
      <c r="AW21" s="207"/>
      <c r="AX21" s="208"/>
    </row>
    <row r="22" spans="1:50" ht="25.5" customHeight="1" x14ac:dyDescent="0.15">
      <c r="A22" s="147"/>
      <c r="B22" s="148"/>
      <c r="C22" s="148"/>
      <c r="D22" s="148"/>
      <c r="E22" s="148"/>
      <c r="F22" s="189"/>
      <c r="G22" s="215" t="s">
        <v>228</v>
      </c>
      <c r="H22" s="216"/>
      <c r="I22" s="216"/>
      <c r="J22" s="216"/>
      <c r="K22" s="216"/>
      <c r="L22" s="216"/>
      <c r="M22" s="216"/>
      <c r="N22" s="216"/>
      <c r="O22" s="216"/>
      <c r="P22" s="217">
        <f>IF(P20=0, "-", SUM(P20)/SUM(P13,P14))</f>
        <v>0.97017724498051039</v>
      </c>
      <c r="Q22" s="217"/>
      <c r="R22" s="217"/>
      <c r="S22" s="217"/>
      <c r="T22" s="217"/>
      <c r="U22" s="217"/>
      <c r="V22" s="217"/>
      <c r="W22" s="217">
        <f>IF(W20=0, "-", SUM(W20)/SUM(W13,W14))</f>
        <v>1.0668711546395451</v>
      </c>
      <c r="X22" s="217"/>
      <c r="Y22" s="217"/>
      <c r="Z22" s="217"/>
      <c r="AA22" s="217"/>
      <c r="AB22" s="217"/>
      <c r="AC22" s="217"/>
      <c r="AD22" s="217">
        <f>IF(AD20=0, "-", SUM(AD20)/SUM(AD13,AD14))</f>
        <v>0.97275240475649472</v>
      </c>
      <c r="AE22" s="217"/>
      <c r="AF22" s="217"/>
      <c r="AG22" s="217"/>
      <c r="AH22" s="217"/>
      <c r="AI22" s="217"/>
      <c r="AJ22" s="217"/>
      <c r="AK22" s="218"/>
      <c r="AL22" s="218"/>
      <c r="AM22" s="218"/>
      <c r="AN22" s="218"/>
      <c r="AO22" s="218"/>
      <c r="AP22" s="218"/>
      <c r="AQ22" s="219"/>
      <c r="AR22" s="209"/>
      <c r="AS22" s="210"/>
      <c r="AT22" s="210"/>
      <c r="AU22" s="210"/>
      <c r="AV22" s="210"/>
      <c r="AW22" s="210"/>
      <c r="AX22" s="211"/>
    </row>
    <row r="23" spans="1:50" ht="40.35" customHeight="1" x14ac:dyDescent="0.15">
      <c r="A23" s="275" t="s">
        <v>581</v>
      </c>
      <c r="B23" s="276"/>
      <c r="C23" s="276"/>
      <c r="D23" s="276"/>
      <c r="E23" s="276"/>
      <c r="F23" s="277"/>
      <c r="G23" s="281" t="s">
        <v>220</v>
      </c>
      <c r="H23" s="238"/>
      <c r="I23" s="238"/>
      <c r="J23" s="238"/>
      <c r="K23" s="238"/>
      <c r="L23" s="238"/>
      <c r="M23" s="238"/>
      <c r="N23" s="238"/>
      <c r="O23" s="282"/>
      <c r="P23" s="283" t="s">
        <v>579</v>
      </c>
      <c r="Q23" s="238"/>
      <c r="R23" s="238"/>
      <c r="S23" s="238"/>
      <c r="T23" s="238"/>
      <c r="U23" s="238"/>
      <c r="V23" s="282"/>
      <c r="W23" s="237" t="s">
        <v>219</v>
      </c>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9"/>
    </row>
    <row r="24" spans="1:50" ht="25.5" customHeight="1" x14ac:dyDescent="0.15">
      <c r="A24" s="278"/>
      <c r="B24" s="279"/>
      <c r="C24" s="279"/>
      <c r="D24" s="279"/>
      <c r="E24" s="279"/>
      <c r="F24" s="280"/>
      <c r="G24" s="284" t="s">
        <v>595</v>
      </c>
      <c r="H24" s="285"/>
      <c r="I24" s="285"/>
      <c r="J24" s="285"/>
      <c r="K24" s="285"/>
      <c r="L24" s="285"/>
      <c r="M24" s="285"/>
      <c r="N24" s="285"/>
      <c r="O24" s="286"/>
      <c r="P24" s="222">
        <v>17520</v>
      </c>
      <c r="Q24" s="223"/>
      <c r="R24" s="223"/>
      <c r="S24" s="223"/>
      <c r="T24" s="223"/>
      <c r="U24" s="223"/>
      <c r="V24" s="224"/>
      <c r="W24" s="240"/>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2"/>
    </row>
    <row r="25" spans="1:50" ht="18" customHeight="1" x14ac:dyDescent="0.15">
      <c r="A25" s="278"/>
      <c r="B25" s="279"/>
      <c r="C25" s="279"/>
      <c r="D25" s="279"/>
      <c r="E25" s="279"/>
      <c r="F25" s="280"/>
      <c r="G25" s="212"/>
      <c r="H25" s="213"/>
      <c r="I25" s="213"/>
      <c r="J25" s="213"/>
      <c r="K25" s="213"/>
      <c r="L25" s="213"/>
      <c r="M25" s="213"/>
      <c r="N25" s="213"/>
      <c r="O25" s="214"/>
      <c r="P25" s="163"/>
      <c r="Q25" s="164"/>
      <c r="R25" s="164"/>
      <c r="S25" s="164"/>
      <c r="T25" s="164"/>
      <c r="U25" s="164"/>
      <c r="V25" s="165"/>
      <c r="W25" s="243"/>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5"/>
    </row>
    <row r="26" spans="1:50" ht="18" customHeight="1" x14ac:dyDescent="0.15">
      <c r="A26" s="278"/>
      <c r="B26" s="279"/>
      <c r="C26" s="279"/>
      <c r="D26" s="279"/>
      <c r="E26" s="279"/>
      <c r="F26" s="280"/>
      <c r="G26" s="212"/>
      <c r="H26" s="213"/>
      <c r="I26" s="213"/>
      <c r="J26" s="213"/>
      <c r="K26" s="213"/>
      <c r="L26" s="213"/>
      <c r="M26" s="213"/>
      <c r="N26" s="213"/>
      <c r="O26" s="214"/>
      <c r="P26" s="163"/>
      <c r="Q26" s="164"/>
      <c r="R26" s="164"/>
      <c r="S26" s="164"/>
      <c r="T26" s="164"/>
      <c r="U26" s="164"/>
      <c r="V26" s="165"/>
      <c r="W26" s="243"/>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5"/>
    </row>
    <row r="27" spans="1:50" ht="18" customHeight="1" x14ac:dyDescent="0.15">
      <c r="A27" s="278"/>
      <c r="B27" s="279"/>
      <c r="C27" s="279"/>
      <c r="D27" s="279"/>
      <c r="E27" s="279"/>
      <c r="F27" s="280"/>
      <c r="G27" s="269"/>
      <c r="H27" s="270"/>
      <c r="I27" s="270"/>
      <c r="J27" s="270"/>
      <c r="K27" s="270"/>
      <c r="L27" s="270"/>
      <c r="M27" s="270"/>
      <c r="N27" s="270"/>
      <c r="O27" s="271"/>
      <c r="P27" s="272"/>
      <c r="Q27" s="273"/>
      <c r="R27" s="273"/>
      <c r="S27" s="273"/>
      <c r="T27" s="273"/>
      <c r="U27" s="273"/>
      <c r="V27" s="274"/>
      <c r="W27" s="243"/>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5"/>
    </row>
    <row r="28" spans="1:50" ht="25.5" customHeight="1" thickBot="1" x14ac:dyDescent="0.2">
      <c r="A28" s="278"/>
      <c r="B28" s="279"/>
      <c r="C28" s="279"/>
      <c r="D28" s="279"/>
      <c r="E28" s="279"/>
      <c r="F28" s="280"/>
      <c r="G28" s="231" t="s">
        <v>18</v>
      </c>
      <c r="H28" s="232"/>
      <c r="I28" s="232"/>
      <c r="J28" s="232"/>
      <c r="K28" s="232"/>
      <c r="L28" s="232"/>
      <c r="M28" s="232"/>
      <c r="N28" s="232"/>
      <c r="O28" s="233"/>
      <c r="P28" s="234">
        <f>AK15</f>
        <v>17520</v>
      </c>
      <c r="Q28" s="235"/>
      <c r="R28" s="235"/>
      <c r="S28" s="235"/>
      <c r="T28" s="235"/>
      <c r="U28" s="235"/>
      <c r="V28" s="236"/>
      <c r="W28" s="246"/>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8"/>
    </row>
    <row r="29" spans="1:50" ht="47.25" customHeight="1" x14ac:dyDescent="0.15">
      <c r="A29" s="249" t="s">
        <v>559</v>
      </c>
      <c r="B29" s="250"/>
      <c r="C29" s="250"/>
      <c r="D29" s="250"/>
      <c r="E29" s="250"/>
      <c r="F29" s="251"/>
      <c r="G29" s="252" t="s">
        <v>596</v>
      </c>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4"/>
    </row>
    <row r="30" spans="1:50" ht="31.5" customHeight="1" x14ac:dyDescent="0.15">
      <c r="A30" s="255" t="s">
        <v>560</v>
      </c>
      <c r="B30" s="256"/>
      <c r="C30" s="256"/>
      <c r="D30" s="256"/>
      <c r="E30" s="256"/>
      <c r="F30" s="257"/>
      <c r="G30" s="261" t="s">
        <v>556</v>
      </c>
      <c r="H30" s="262"/>
      <c r="I30" s="262"/>
      <c r="J30" s="262"/>
      <c r="K30" s="262"/>
      <c r="L30" s="262"/>
      <c r="M30" s="262"/>
      <c r="N30" s="262"/>
      <c r="O30" s="262"/>
      <c r="P30" s="263" t="s">
        <v>555</v>
      </c>
      <c r="Q30" s="262"/>
      <c r="R30" s="262"/>
      <c r="S30" s="262"/>
      <c r="T30" s="262"/>
      <c r="U30" s="262"/>
      <c r="V30" s="262"/>
      <c r="W30" s="262"/>
      <c r="X30" s="264"/>
      <c r="Y30" s="265"/>
      <c r="Z30" s="266"/>
      <c r="AA30" s="267"/>
      <c r="AB30" s="268" t="s">
        <v>11</v>
      </c>
      <c r="AC30" s="268"/>
      <c r="AD30" s="268"/>
      <c r="AE30" s="287" t="s">
        <v>400</v>
      </c>
      <c r="AF30" s="288"/>
      <c r="AG30" s="288"/>
      <c r="AH30" s="289"/>
      <c r="AI30" s="287" t="s">
        <v>552</v>
      </c>
      <c r="AJ30" s="288"/>
      <c r="AK30" s="288"/>
      <c r="AL30" s="289"/>
      <c r="AM30" s="287" t="s">
        <v>368</v>
      </c>
      <c r="AN30" s="288"/>
      <c r="AO30" s="288"/>
      <c r="AP30" s="289"/>
      <c r="AQ30" s="290" t="s">
        <v>399</v>
      </c>
      <c r="AR30" s="291"/>
      <c r="AS30" s="291"/>
      <c r="AT30" s="292"/>
      <c r="AU30" s="290" t="s">
        <v>568</v>
      </c>
      <c r="AV30" s="291"/>
      <c r="AW30" s="291"/>
      <c r="AX30" s="293"/>
    </row>
    <row r="31" spans="1:50" ht="36" customHeight="1" x14ac:dyDescent="0.15">
      <c r="A31" s="255"/>
      <c r="B31" s="256"/>
      <c r="C31" s="256"/>
      <c r="D31" s="256"/>
      <c r="E31" s="256"/>
      <c r="F31" s="257"/>
      <c r="G31" s="294" t="s">
        <v>597</v>
      </c>
      <c r="H31" s="295"/>
      <c r="I31" s="295"/>
      <c r="J31" s="295"/>
      <c r="K31" s="295"/>
      <c r="L31" s="295"/>
      <c r="M31" s="295"/>
      <c r="N31" s="295"/>
      <c r="O31" s="295"/>
      <c r="P31" s="298" t="s">
        <v>598</v>
      </c>
      <c r="Q31" s="299"/>
      <c r="R31" s="299"/>
      <c r="S31" s="299"/>
      <c r="T31" s="299"/>
      <c r="U31" s="299"/>
      <c r="V31" s="299"/>
      <c r="W31" s="299"/>
      <c r="X31" s="300"/>
      <c r="Y31" s="304" t="s">
        <v>49</v>
      </c>
      <c r="Z31" s="305"/>
      <c r="AA31" s="306"/>
      <c r="AB31" s="307" t="s">
        <v>599</v>
      </c>
      <c r="AC31" s="308"/>
      <c r="AD31" s="308"/>
      <c r="AE31" s="309">
        <v>1</v>
      </c>
      <c r="AF31" s="309"/>
      <c r="AG31" s="309"/>
      <c r="AH31" s="309"/>
      <c r="AI31" s="309">
        <v>1</v>
      </c>
      <c r="AJ31" s="309"/>
      <c r="AK31" s="309"/>
      <c r="AL31" s="309"/>
      <c r="AM31" s="309">
        <v>0</v>
      </c>
      <c r="AN31" s="309"/>
      <c r="AO31" s="309"/>
      <c r="AP31" s="309"/>
      <c r="AQ31" s="309"/>
      <c r="AR31" s="309"/>
      <c r="AS31" s="309"/>
      <c r="AT31" s="309"/>
      <c r="AU31" s="310"/>
      <c r="AV31" s="311"/>
      <c r="AW31" s="311"/>
      <c r="AX31" s="312"/>
    </row>
    <row r="32" spans="1:50" ht="36" customHeight="1" x14ac:dyDescent="0.15">
      <c r="A32" s="258"/>
      <c r="B32" s="259"/>
      <c r="C32" s="259"/>
      <c r="D32" s="259"/>
      <c r="E32" s="259"/>
      <c r="F32" s="260"/>
      <c r="G32" s="296"/>
      <c r="H32" s="297"/>
      <c r="I32" s="297"/>
      <c r="J32" s="297"/>
      <c r="K32" s="297"/>
      <c r="L32" s="297"/>
      <c r="M32" s="297"/>
      <c r="N32" s="297"/>
      <c r="O32" s="297"/>
      <c r="P32" s="301"/>
      <c r="Q32" s="302"/>
      <c r="R32" s="302"/>
      <c r="S32" s="302"/>
      <c r="T32" s="302"/>
      <c r="U32" s="302"/>
      <c r="V32" s="302"/>
      <c r="W32" s="302"/>
      <c r="X32" s="303"/>
      <c r="Y32" s="313" t="s">
        <v>50</v>
      </c>
      <c r="Z32" s="314"/>
      <c r="AA32" s="315"/>
      <c r="AB32" s="307" t="s">
        <v>599</v>
      </c>
      <c r="AC32" s="308"/>
      <c r="AD32" s="308"/>
      <c r="AE32" s="309">
        <v>2</v>
      </c>
      <c r="AF32" s="309"/>
      <c r="AG32" s="309"/>
      <c r="AH32" s="309"/>
      <c r="AI32" s="309">
        <v>1</v>
      </c>
      <c r="AJ32" s="309"/>
      <c r="AK32" s="309"/>
      <c r="AL32" s="309"/>
      <c r="AM32" s="309">
        <v>0</v>
      </c>
      <c r="AN32" s="309"/>
      <c r="AO32" s="309"/>
      <c r="AP32" s="309"/>
      <c r="AQ32" s="309">
        <v>1</v>
      </c>
      <c r="AR32" s="309"/>
      <c r="AS32" s="309"/>
      <c r="AT32" s="309"/>
      <c r="AU32" s="310">
        <v>2</v>
      </c>
      <c r="AV32" s="311"/>
      <c r="AW32" s="311"/>
      <c r="AX32" s="312"/>
    </row>
    <row r="33" spans="1:51" ht="23.25" customHeight="1" x14ac:dyDescent="0.15">
      <c r="A33" s="316" t="s">
        <v>561</v>
      </c>
      <c r="B33" s="317"/>
      <c r="C33" s="317"/>
      <c r="D33" s="317"/>
      <c r="E33" s="317"/>
      <c r="F33" s="318"/>
      <c r="G33" s="193" t="s">
        <v>562</v>
      </c>
      <c r="H33" s="193"/>
      <c r="I33" s="193"/>
      <c r="J33" s="193"/>
      <c r="K33" s="193"/>
      <c r="L33" s="193"/>
      <c r="M33" s="193"/>
      <c r="N33" s="193"/>
      <c r="O33" s="193"/>
      <c r="P33" s="193"/>
      <c r="Q33" s="193"/>
      <c r="R33" s="193"/>
      <c r="S33" s="193"/>
      <c r="T33" s="193"/>
      <c r="U33" s="193"/>
      <c r="V33" s="193"/>
      <c r="W33" s="193"/>
      <c r="X33" s="194"/>
      <c r="Y33" s="324"/>
      <c r="Z33" s="325"/>
      <c r="AA33" s="326"/>
      <c r="AB33" s="192" t="s">
        <v>11</v>
      </c>
      <c r="AC33" s="193"/>
      <c r="AD33" s="194"/>
      <c r="AE33" s="192" t="s">
        <v>400</v>
      </c>
      <c r="AF33" s="193"/>
      <c r="AG33" s="193"/>
      <c r="AH33" s="194"/>
      <c r="AI33" s="192" t="s">
        <v>552</v>
      </c>
      <c r="AJ33" s="193"/>
      <c r="AK33" s="193"/>
      <c r="AL33" s="194"/>
      <c r="AM33" s="192" t="s">
        <v>368</v>
      </c>
      <c r="AN33" s="193"/>
      <c r="AO33" s="193"/>
      <c r="AP33" s="194"/>
      <c r="AQ33" s="327" t="s">
        <v>569</v>
      </c>
      <c r="AR33" s="328"/>
      <c r="AS33" s="328"/>
      <c r="AT33" s="328"/>
      <c r="AU33" s="328"/>
      <c r="AV33" s="328"/>
      <c r="AW33" s="328"/>
      <c r="AX33" s="329"/>
    </row>
    <row r="34" spans="1:51" ht="23.25" customHeight="1" x14ac:dyDescent="0.15">
      <c r="A34" s="319"/>
      <c r="B34" s="320"/>
      <c r="C34" s="320"/>
      <c r="D34" s="320"/>
      <c r="E34" s="320"/>
      <c r="F34" s="321"/>
      <c r="G34" s="330" t="s">
        <v>600</v>
      </c>
      <c r="H34" s="331"/>
      <c r="I34" s="331"/>
      <c r="J34" s="331"/>
      <c r="K34" s="331"/>
      <c r="L34" s="331"/>
      <c r="M34" s="331"/>
      <c r="N34" s="331"/>
      <c r="O34" s="331"/>
      <c r="P34" s="331"/>
      <c r="Q34" s="331"/>
      <c r="R34" s="331"/>
      <c r="S34" s="331"/>
      <c r="T34" s="331"/>
      <c r="U34" s="331"/>
      <c r="V34" s="331"/>
      <c r="W34" s="331"/>
      <c r="X34" s="331"/>
      <c r="Y34" s="342" t="s">
        <v>561</v>
      </c>
      <c r="Z34" s="343"/>
      <c r="AA34" s="344"/>
      <c r="AB34" s="345"/>
      <c r="AC34" s="346"/>
      <c r="AD34" s="347"/>
      <c r="AE34" s="348"/>
      <c r="AF34" s="348"/>
      <c r="AG34" s="348"/>
      <c r="AH34" s="348"/>
      <c r="AI34" s="348"/>
      <c r="AJ34" s="348"/>
      <c r="AK34" s="348"/>
      <c r="AL34" s="348"/>
      <c r="AM34" s="348"/>
      <c r="AN34" s="348"/>
      <c r="AO34" s="348"/>
      <c r="AP34" s="348"/>
      <c r="AQ34" s="349"/>
      <c r="AR34" s="350"/>
      <c r="AS34" s="350"/>
      <c r="AT34" s="350"/>
      <c r="AU34" s="350"/>
      <c r="AV34" s="350"/>
      <c r="AW34" s="350"/>
      <c r="AX34" s="351"/>
    </row>
    <row r="35" spans="1:51" ht="35.1" customHeight="1" x14ac:dyDescent="0.15">
      <c r="A35" s="322"/>
      <c r="B35" s="129"/>
      <c r="C35" s="129"/>
      <c r="D35" s="129"/>
      <c r="E35" s="129"/>
      <c r="F35" s="323"/>
      <c r="G35" s="332"/>
      <c r="H35" s="333"/>
      <c r="I35" s="333"/>
      <c r="J35" s="333"/>
      <c r="K35" s="333"/>
      <c r="L35" s="333"/>
      <c r="M35" s="333"/>
      <c r="N35" s="333"/>
      <c r="O35" s="333"/>
      <c r="P35" s="333"/>
      <c r="Q35" s="333"/>
      <c r="R35" s="333"/>
      <c r="S35" s="333"/>
      <c r="T35" s="333"/>
      <c r="U35" s="333"/>
      <c r="V35" s="333"/>
      <c r="W35" s="333"/>
      <c r="X35" s="333"/>
      <c r="Y35" s="334" t="s">
        <v>563</v>
      </c>
      <c r="Z35" s="335"/>
      <c r="AA35" s="336"/>
      <c r="AB35" s="337" t="s">
        <v>564</v>
      </c>
      <c r="AC35" s="338"/>
      <c r="AD35" s="339"/>
      <c r="AE35" s="340"/>
      <c r="AF35" s="340"/>
      <c r="AG35" s="340"/>
      <c r="AH35" s="340"/>
      <c r="AI35" s="340"/>
      <c r="AJ35" s="340"/>
      <c r="AK35" s="340"/>
      <c r="AL35" s="340"/>
      <c r="AM35" s="340"/>
      <c r="AN35" s="340"/>
      <c r="AO35" s="340"/>
      <c r="AP35" s="340"/>
      <c r="AQ35" s="340"/>
      <c r="AR35" s="340"/>
      <c r="AS35" s="340"/>
      <c r="AT35" s="340"/>
      <c r="AU35" s="340"/>
      <c r="AV35" s="340"/>
      <c r="AW35" s="340"/>
      <c r="AX35" s="341"/>
    </row>
    <row r="36" spans="1:51" ht="18.75" customHeight="1" x14ac:dyDescent="0.15">
      <c r="A36" s="367" t="s">
        <v>225</v>
      </c>
      <c r="B36" s="368"/>
      <c r="C36" s="368"/>
      <c r="D36" s="368"/>
      <c r="E36" s="368"/>
      <c r="F36" s="369"/>
      <c r="G36" s="377" t="s">
        <v>132</v>
      </c>
      <c r="H36" s="358"/>
      <c r="I36" s="358"/>
      <c r="J36" s="358"/>
      <c r="K36" s="358"/>
      <c r="L36" s="358"/>
      <c r="M36" s="358"/>
      <c r="N36" s="358"/>
      <c r="O36" s="378"/>
      <c r="P36" s="381" t="s">
        <v>52</v>
      </c>
      <c r="Q36" s="358"/>
      <c r="R36" s="358"/>
      <c r="S36" s="358"/>
      <c r="T36" s="358"/>
      <c r="U36" s="358"/>
      <c r="V36" s="358"/>
      <c r="W36" s="358"/>
      <c r="X36" s="378"/>
      <c r="Y36" s="383"/>
      <c r="Z36" s="384"/>
      <c r="AA36" s="385"/>
      <c r="AB36" s="353" t="s">
        <v>11</v>
      </c>
      <c r="AC36" s="389"/>
      <c r="AD36" s="390"/>
      <c r="AE36" s="353" t="s">
        <v>400</v>
      </c>
      <c r="AF36" s="389"/>
      <c r="AG36" s="389"/>
      <c r="AH36" s="390"/>
      <c r="AI36" s="352" t="s">
        <v>552</v>
      </c>
      <c r="AJ36" s="352"/>
      <c r="AK36" s="352"/>
      <c r="AL36" s="353"/>
      <c r="AM36" s="352" t="s">
        <v>368</v>
      </c>
      <c r="AN36" s="352"/>
      <c r="AO36" s="352"/>
      <c r="AP36" s="353"/>
      <c r="AQ36" s="355" t="s">
        <v>175</v>
      </c>
      <c r="AR36" s="356"/>
      <c r="AS36" s="356"/>
      <c r="AT36" s="357"/>
      <c r="AU36" s="358" t="s">
        <v>122</v>
      </c>
      <c r="AV36" s="358"/>
      <c r="AW36" s="358"/>
      <c r="AX36" s="359"/>
    </row>
    <row r="37" spans="1:51" ht="18.75" customHeight="1" x14ac:dyDescent="0.15">
      <c r="A37" s="370"/>
      <c r="B37" s="371"/>
      <c r="C37" s="371"/>
      <c r="D37" s="371"/>
      <c r="E37" s="371"/>
      <c r="F37" s="372"/>
      <c r="G37" s="379"/>
      <c r="H37" s="365"/>
      <c r="I37" s="365"/>
      <c r="J37" s="365"/>
      <c r="K37" s="365"/>
      <c r="L37" s="365"/>
      <c r="M37" s="365"/>
      <c r="N37" s="365"/>
      <c r="O37" s="380"/>
      <c r="P37" s="382"/>
      <c r="Q37" s="365"/>
      <c r="R37" s="365"/>
      <c r="S37" s="365"/>
      <c r="T37" s="365"/>
      <c r="U37" s="365"/>
      <c r="V37" s="365"/>
      <c r="W37" s="365"/>
      <c r="X37" s="380"/>
      <c r="Y37" s="386"/>
      <c r="Z37" s="387"/>
      <c r="AA37" s="388"/>
      <c r="AB37" s="287"/>
      <c r="AC37" s="391"/>
      <c r="AD37" s="392"/>
      <c r="AE37" s="287"/>
      <c r="AF37" s="391"/>
      <c r="AG37" s="391"/>
      <c r="AH37" s="392"/>
      <c r="AI37" s="354"/>
      <c r="AJ37" s="354"/>
      <c r="AK37" s="354"/>
      <c r="AL37" s="287"/>
      <c r="AM37" s="354"/>
      <c r="AN37" s="354"/>
      <c r="AO37" s="354"/>
      <c r="AP37" s="287"/>
      <c r="AQ37" s="360"/>
      <c r="AR37" s="361"/>
      <c r="AS37" s="362" t="s">
        <v>176</v>
      </c>
      <c r="AT37" s="363"/>
      <c r="AU37" s="364">
        <v>10</v>
      </c>
      <c r="AV37" s="364"/>
      <c r="AW37" s="365" t="s">
        <v>159</v>
      </c>
      <c r="AX37" s="366"/>
    </row>
    <row r="38" spans="1:51" ht="23.25" customHeight="1" x14ac:dyDescent="0.15">
      <c r="A38" s="373"/>
      <c r="B38" s="371"/>
      <c r="C38" s="371"/>
      <c r="D38" s="371"/>
      <c r="E38" s="371"/>
      <c r="F38" s="372"/>
      <c r="G38" s="393" t="s">
        <v>601</v>
      </c>
      <c r="H38" s="394"/>
      <c r="I38" s="394"/>
      <c r="J38" s="394"/>
      <c r="K38" s="394"/>
      <c r="L38" s="394"/>
      <c r="M38" s="394"/>
      <c r="N38" s="394"/>
      <c r="O38" s="395"/>
      <c r="P38" s="402" t="s">
        <v>602</v>
      </c>
      <c r="Q38" s="402"/>
      <c r="R38" s="402"/>
      <c r="S38" s="402"/>
      <c r="T38" s="402"/>
      <c r="U38" s="402"/>
      <c r="V38" s="402"/>
      <c r="W38" s="402"/>
      <c r="X38" s="403"/>
      <c r="Y38" s="334" t="s">
        <v>12</v>
      </c>
      <c r="Z38" s="408"/>
      <c r="AA38" s="409"/>
      <c r="AB38" s="307" t="s">
        <v>599</v>
      </c>
      <c r="AC38" s="307"/>
      <c r="AD38" s="307"/>
      <c r="AE38" s="349">
        <v>4</v>
      </c>
      <c r="AF38" s="350"/>
      <c r="AG38" s="350"/>
      <c r="AH38" s="350"/>
      <c r="AI38" s="349">
        <v>4</v>
      </c>
      <c r="AJ38" s="350"/>
      <c r="AK38" s="350"/>
      <c r="AL38" s="350"/>
      <c r="AM38" s="349">
        <v>5</v>
      </c>
      <c r="AN38" s="350"/>
      <c r="AO38" s="350"/>
      <c r="AP38" s="350"/>
      <c r="AQ38" s="410" t="s">
        <v>594</v>
      </c>
      <c r="AR38" s="411"/>
      <c r="AS38" s="411"/>
      <c r="AT38" s="412"/>
      <c r="AU38" s="350" t="s">
        <v>594</v>
      </c>
      <c r="AV38" s="350"/>
      <c r="AW38" s="350"/>
      <c r="AX38" s="351"/>
    </row>
    <row r="39" spans="1:51" ht="23.25" customHeight="1" x14ac:dyDescent="0.15">
      <c r="A39" s="374"/>
      <c r="B39" s="375"/>
      <c r="C39" s="375"/>
      <c r="D39" s="375"/>
      <c r="E39" s="375"/>
      <c r="F39" s="376"/>
      <c r="G39" s="396"/>
      <c r="H39" s="397"/>
      <c r="I39" s="397"/>
      <c r="J39" s="397"/>
      <c r="K39" s="397"/>
      <c r="L39" s="397"/>
      <c r="M39" s="397"/>
      <c r="N39" s="397"/>
      <c r="O39" s="398"/>
      <c r="P39" s="404"/>
      <c r="Q39" s="404"/>
      <c r="R39" s="404"/>
      <c r="S39" s="404"/>
      <c r="T39" s="404"/>
      <c r="U39" s="404"/>
      <c r="V39" s="404"/>
      <c r="W39" s="404"/>
      <c r="X39" s="405"/>
      <c r="Y39" s="192" t="s">
        <v>48</v>
      </c>
      <c r="Z39" s="193"/>
      <c r="AA39" s="194"/>
      <c r="AB39" s="420" t="s">
        <v>599</v>
      </c>
      <c r="AC39" s="420"/>
      <c r="AD39" s="420"/>
      <c r="AE39" s="349">
        <v>4</v>
      </c>
      <c r="AF39" s="350"/>
      <c r="AG39" s="350"/>
      <c r="AH39" s="350"/>
      <c r="AI39" s="349">
        <v>4</v>
      </c>
      <c r="AJ39" s="350"/>
      <c r="AK39" s="350"/>
      <c r="AL39" s="350"/>
      <c r="AM39" s="349">
        <v>5</v>
      </c>
      <c r="AN39" s="350"/>
      <c r="AO39" s="350"/>
      <c r="AP39" s="350"/>
      <c r="AQ39" s="410" t="s">
        <v>594</v>
      </c>
      <c r="AR39" s="411"/>
      <c r="AS39" s="411"/>
      <c r="AT39" s="412"/>
      <c r="AU39" s="350">
        <v>10</v>
      </c>
      <c r="AV39" s="350"/>
      <c r="AW39" s="350"/>
      <c r="AX39" s="351"/>
    </row>
    <row r="40" spans="1:51" ht="52.5" customHeight="1" x14ac:dyDescent="0.15">
      <c r="A40" s="373"/>
      <c r="B40" s="371"/>
      <c r="C40" s="371"/>
      <c r="D40" s="371"/>
      <c r="E40" s="371"/>
      <c r="F40" s="372"/>
      <c r="G40" s="399"/>
      <c r="H40" s="400"/>
      <c r="I40" s="400"/>
      <c r="J40" s="400"/>
      <c r="K40" s="400"/>
      <c r="L40" s="400"/>
      <c r="M40" s="400"/>
      <c r="N40" s="400"/>
      <c r="O40" s="401"/>
      <c r="P40" s="406"/>
      <c r="Q40" s="406"/>
      <c r="R40" s="406"/>
      <c r="S40" s="406"/>
      <c r="T40" s="406"/>
      <c r="U40" s="406"/>
      <c r="V40" s="406"/>
      <c r="W40" s="406"/>
      <c r="X40" s="407"/>
      <c r="Y40" s="192" t="s">
        <v>13</v>
      </c>
      <c r="Z40" s="193"/>
      <c r="AA40" s="194"/>
      <c r="AB40" s="413" t="s">
        <v>14</v>
      </c>
      <c r="AC40" s="413"/>
      <c r="AD40" s="413"/>
      <c r="AE40" s="349">
        <v>100</v>
      </c>
      <c r="AF40" s="350"/>
      <c r="AG40" s="350"/>
      <c r="AH40" s="350"/>
      <c r="AI40" s="349">
        <v>100</v>
      </c>
      <c r="AJ40" s="350"/>
      <c r="AK40" s="350"/>
      <c r="AL40" s="350"/>
      <c r="AM40" s="349">
        <v>100</v>
      </c>
      <c r="AN40" s="350"/>
      <c r="AO40" s="350"/>
      <c r="AP40" s="350"/>
      <c r="AQ40" s="410" t="s">
        <v>594</v>
      </c>
      <c r="AR40" s="411"/>
      <c r="AS40" s="411"/>
      <c r="AT40" s="412"/>
      <c r="AU40" s="350" t="s">
        <v>594</v>
      </c>
      <c r="AV40" s="350"/>
      <c r="AW40" s="350"/>
      <c r="AX40" s="351"/>
    </row>
    <row r="41" spans="1:51" ht="23.25" customHeight="1" x14ac:dyDescent="0.15">
      <c r="A41" s="436" t="s">
        <v>245</v>
      </c>
      <c r="B41" s="437"/>
      <c r="C41" s="437"/>
      <c r="D41" s="437"/>
      <c r="E41" s="437"/>
      <c r="F41" s="438"/>
      <c r="G41" s="439" t="s">
        <v>603</v>
      </c>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441"/>
    </row>
    <row r="42" spans="1:51" ht="23.25" customHeight="1" x14ac:dyDescent="0.15">
      <c r="A42" s="258"/>
      <c r="B42" s="259"/>
      <c r="C42" s="259"/>
      <c r="D42" s="259"/>
      <c r="E42" s="259"/>
      <c r="F42" s="260"/>
      <c r="G42" s="442"/>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4"/>
    </row>
    <row r="43" spans="1:51" ht="45" customHeight="1" x14ac:dyDescent="0.15">
      <c r="A43" s="468" t="s">
        <v>267</v>
      </c>
      <c r="B43" s="446"/>
      <c r="C43" s="445" t="s">
        <v>177</v>
      </c>
      <c r="D43" s="446"/>
      <c r="E43" s="471" t="s">
        <v>191</v>
      </c>
      <c r="F43" s="472"/>
      <c r="G43" s="473" t="s">
        <v>604</v>
      </c>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474"/>
      <c r="AI43" s="474"/>
      <c r="AJ43" s="474"/>
      <c r="AK43" s="474"/>
      <c r="AL43" s="474"/>
      <c r="AM43" s="474"/>
      <c r="AN43" s="474"/>
      <c r="AO43" s="474"/>
      <c r="AP43" s="474"/>
      <c r="AQ43" s="474"/>
      <c r="AR43" s="474"/>
      <c r="AS43" s="474"/>
      <c r="AT43" s="474"/>
      <c r="AU43" s="474"/>
      <c r="AV43" s="474"/>
      <c r="AW43" s="474"/>
      <c r="AX43" s="475"/>
    </row>
    <row r="44" spans="1:51" ht="32.25" customHeight="1" x14ac:dyDescent="0.15">
      <c r="A44" s="469"/>
      <c r="B44" s="448"/>
      <c r="C44" s="447"/>
      <c r="D44" s="448"/>
      <c r="E44" s="451" t="s">
        <v>190</v>
      </c>
      <c r="F44" s="438"/>
      <c r="G44" s="477" t="s">
        <v>604</v>
      </c>
      <c r="H44" s="402"/>
      <c r="I44" s="402"/>
      <c r="J44" s="402"/>
      <c r="K44" s="402"/>
      <c r="L44" s="402"/>
      <c r="M44" s="402"/>
      <c r="N44" s="402"/>
      <c r="O44" s="402"/>
      <c r="P44" s="402"/>
      <c r="Q44" s="402"/>
      <c r="R44" s="402"/>
      <c r="S44" s="402"/>
      <c r="T44" s="402"/>
      <c r="U44" s="402"/>
      <c r="V44" s="403"/>
      <c r="W44" s="479" t="s">
        <v>565</v>
      </c>
      <c r="X44" s="480"/>
      <c r="Y44" s="480"/>
      <c r="Z44" s="480"/>
      <c r="AA44" s="481"/>
      <c r="AB44" s="414" t="s">
        <v>604</v>
      </c>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6"/>
    </row>
    <row r="45" spans="1:51" ht="21" customHeight="1" x14ac:dyDescent="0.15">
      <c r="A45" s="469"/>
      <c r="B45" s="448"/>
      <c r="C45" s="447"/>
      <c r="D45" s="448"/>
      <c r="E45" s="476"/>
      <c r="F45" s="260"/>
      <c r="G45" s="478"/>
      <c r="H45" s="406"/>
      <c r="I45" s="406"/>
      <c r="J45" s="406"/>
      <c r="K45" s="406"/>
      <c r="L45" s="406"/>
      <c r="M45" s="406"/>
      <c r="N45" s="406"/>
      <c r="O45" s="406"/>
      <c r="P45" s="406"/>
      <c r="Q45" s="406"/>
      <c r="R45" s="406"/>
      <c r="S45" s="406"/>
      <c r="T45" s="406"/>
      <c r="U45" s="406"/>
      <c r="V45" s="407"/>
      <c r="W45" s="417" t="s">
        <v>566</v>
      </c>
      <c r="X45" s="418"/>
      <c r="Y45" s="418"/>
      <c r="Z45" s="418"/>
      <c r="AA45" s="419"/>
      <c r="AB45" s="414" t="s">
        <v>604</v>
      </c>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6"/>
    </row>
    <row r="46" spans="1:51" ht="34.5" customHeight="1" x14ac:dyDescent="0.15">
      <c r="A46" s="469"/>
      <c r="B46" s="448"/>
      <c r="C46" s="445" t="s">
        <v>572</v>
      </c>
      <c r="D46" s="446"/>
      <c r="E46" s="451" t="s">
        <v>263</v>
      </c>
      <c r="F46" s="438"/>
      <c r="G46" s="455" t="s">
        <v>180</v>
      </c>
      <c r="H46" s="456"/>
      <c r="I46" s="456"/>
      <c r="J46" s="457" t="s">
        <v>593</v>
      </c>
      <c r="K46" s="458"/>
      <c r="L46" s="458"/>
      <c r="M46" s="458"/>
      <c r="N46" s="458"/>
      <c r="O46" s="458"/>
      <c r="P46" s="458"/>
      <c r="Q46" s="458"/>
      <c r="R46" s="458"/>
      <c r="S46" s="458"/>
      <c r="T46" s="459"/>
      <c r="U46" s="460" t="s">
        <v>604</v>
      </c>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1"/>
      <c r="AY46" s="71"/>
    </row>
    <row r="47" spans="1:51" ht="34.5" customHeight="1" x14ac:dyDescent="0.15">
      <c r="A47" s="469"/>
      <c r="B47" s="448"/>
      <c r="C47" s="447"/>
      <c r="D47" s="448"/>
      <c r="E47" s="452"/>
      <c r="F47" s="257"/>
      <c r="G47" s="455" t="s">
        <v>573</v>
      </c>
      <c r="H47" s="456"/>
      <c r="I47" s="456"/>
      <c r="J47" s="456"/>
      <c r="K47" s="456"/>
      <c r="L47" s="456"/>
      <c r="M47" s="456"/>
      <c r="N47" s="456"/>
      <c r="O47" s="456"/>
      <c r="P47" s="456"/>
      <c r="Q47" s="456"/>
      <c r="R47" s="456"/>
      <c r="S47" s="456"/>
      <c r="T47" s="456"/>
      <c r="U47" s="462" t="s">
        <v>604</v>
      </c>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1"/>
      <c r="AY47" s="71"/>
    </row>
    <row r="48" spans="1:51" ht="34.5" customHeight="1" thickBot="1" x14ac:dyDescent="0.2">
      <c r="A48" s="470"/>
      <c r="B48" s="450"/>
      <c r="C48" s="449"/>
      <c r="D48" s="450"/>
      <c r="E48" s="453"/>
      <c r="F48" s="454"/>
      <c r="G48" s="463" t="s">
        <v>566</v>
      </c>
      <c r="H48" s="464"/>
      <c r="I48" s="464"/>
      <c r="J48" s="464"/>
      <c r="K48" s="464"/>
      <c r="L48" s="464"/>
      <c r="M48" s="464"/>
      <c r="N48" s="464"/>
      <c r="O48" s="464"/>
      <c r="P48" s="464"/>
      <c r="Q48" s="464"/>
      <c r="R48" s="464"/>
      <c r="S48" s="464"/>
      <c r="T48" s="464"/>
      <c r="U48" s="465" t="s">
        <v>604</v>
      </c>
      <c r="V48" s="466"/>
      <c r="W48" s="466"/>
      <c r="X48" s="466"/>
      <c r="Y48" s="466"/>
      <c r="Z48" s="466"/>
      <c r="AA48" s="466"/>
      <c r="AB48" s="466"/>
      <c r="AC48" s="466"/>
      <c r="AD48" s="466"/>
      <c r="AE48" s="466"/>
      <c r="AF48" s="466"/>
      <c r="AG48" s="466"/>
      <c r="AH48" s="466"/>
      <c r="AI48" s="466"/>
      <c r="AJ48" s="466"/>
      <c r="AK48" s="466"/>
      <c r="AL48" s="466"/>
      <c r="AM48" s="466"/>
      <c r="AN48" s="466"/>
      <c r="AO48" s="466"/>
      <c r="AP48" s="466"/>
      <c r="AQ48" s="466"/>
      <c r="AR48" s="466"/>
      <c r="AS48" s="466"/>
      <c r="AT48" s="466"/>
      <c r="AU48" s="466"/>
      <c r="AV48" s="466"/>
      <c r="AW48" s="466"/>
      <c r="AX48" s="467"/>
      <c r="AY48" s="71"/>
    </row>
    <row r="49" spans="1:50" ht="27" customHeight="1" x14ac:dyDescent="0.15">
      <c r="A49" s="482" t="s">
        <v>44</v>
      </c>
      <c r="B49" s="483"/>
      <c r="C49" s="483"/>
      <c r="D49" s="483"/>
      <c r="E49" s="483"/>
      <c r="F49" s="483"/>
      <c r="G49" s="483"/>
      <c r="H49" s="483"/>
      <c r="I49" s="483"/>
      <c r="J49" s="483"/>
      <c r="K49" s="483"/>
      <c r="L49" s="483"/>
      <c r="M49" s="483"/>
      <c r="N49" s="483"/>
      <c r="O49" s="483"/>
      <c r="P49" s="483"/>
      <c r="Q49" s="483"/>
      <c r="R49" s="483"/>
      <c r="S49" s="483"/>
      <c r="T49" s="483"/>
      <c r="U49" s="483"/>
      <c r="V49" s="483"/>
      <c r="W49" s="483"/>
      <c r="X49" s="483"/>
      <c r="Y49" s="483"/>
      <c r="Z49" s="483"/>
      <c r="AA49" s="483"/>
      <c r="AB49" s="483"/>
      <c r="AC49" s="483"/>
      <c r="AD49" s="483"/>
      <c r="AE49" s="483"/>
      <c r="AF49" s="483"/>
      <c r="AG49" s="483"/>
      <c r="AH49" s="483"/>
      <c r="AI49" s="483"/>
      <c r="AJ49" s="483"/>
      <c r="AK49" s="483"/>
      <c r="AL49" s="483"/>
      <c r="AM49" s="483"/>
      <c r="AN49" s="483"/>
      <c r="AO49" s="483"/>
      <c r="AP49" s="483"/>
      <c r="AQ49" s="483"/>
      <c r="AR49" s="483"/>
      <c r="AS49" s="483"/>
      <c r="AT49" s="483"/>
      <c r="AU49" s="483"/>
      <c r="AV49" s="483"/>
      <c r="AW49" s="483"/>
      <c r="AX49" s="484"/>
    </row>
    <row r="50" spans="1:50" ht="27" customHeight="1" x14ac:dyDescent="0.15">
      <c r="A50" s="5"/>
      <c r="B50" s="6"/>
      <c r="C50" s="485" t="s">
        <v>30</v>
      </c>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7"/>
      <c r="AD50" s="486" t="s">
        <v>33</v>
      </c>
      <c r="AE50" s="486"/>
      <c r="AF50" s="486"/>
      <c r="AG50" s="488" t="s">
        <v>29</v>
      </c>
      <c r="AH50" s="486"/>
      <c r="AI50" s="486"/>
      <c r="AJ50" s="486"/>
      <c r="AK50" s="486"/>
      <c r="AL50" s="486"/>
      <c r="AM50" s="486"/>
      <c r="AN50" s="486"/>
      <c r="AO50" s="486"/>
      <c r="AP50" s="486"/>
      <c r="AQ50" s="486"/>
      <c r="AR50" s="486"/>
      <c r="AS50" s="486"/>
      <c r="AT50" s="486"/>
      <c r="AU50" s="486"/>
      <c r="AV50" s="486"/>
      <c r="AW50" s="486"/>
      <c r="AX50" s="489"/>
    </row>
    <row r="51" spans="1:50" ht="75" customHeight="1" x14ac:dyDescent="0.15">
      <c r="A51" s="490" t="s">
        <v>127</v>
      </c>
      <c r="B51" s="491"/>
      <c r="C51" s="496" t="s">
        <v>128</v>
      </c>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8"/>
      <c r="AD51" s="499" t="s">
        <v>582</v>
      </c>
      <c r="AE51" s="500"/>
      <c r="AF51" s="500"/>
      <c r="AG51" s="501" t="s">
        <v>605</v>
      </c>
      <c r="AH51" s="502"/>
      <c r="AI51" s="502"/>
      <c r="AJ51" s="502"/>
      <c r="AK51" s="502"/>
      <c r="AL51" s="502"/>
      <c r="AM51" s="502"/>
      <c r="AN51" s="502"/>
      <c r="AO51" s="502"/>
      <c r="AP51" s="502"/>
      <c r="AQ51" s="502"/>
      <c r="AR51" s="502"/>
      <c r="AS51" s="502"/>
      <c r="AT51" s="502"/>
      <c r="AU51" s="502"/>
      <c r="AV51" s="502"/>
      <c r="AW51" s="502"/>
      <c r="AX51" s="503"/>
    </row>
    <row r="52" spans="1:50" ht="48" customHeight="1" x14ac:dyDescent="0.15">
      <c r="A52" s="492"/>
      <c r="B52" s="493"/>
      <c r="C52" s="504" t="s">
        <v>34</v>
      </c>
      <c r="D52" s="505"/>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6"/>
      <c r="AD52" s="507" t="s">
        <v>582</v>
      </c>
      <c r="AE52" s="508"/>
      <c r="AF52" s="508"/>
      <c r="AG52" s="426" t="s">
        <v>606</v>
      </c>
      <c r="AH52" s="427"/>
      <c r="AI52" s="427"/>
      <c r="AJ52" s="427"/>
      <c r="AK52" s="427"/>
      <c r="AL52" s="427"/>
      <c r="AM52" s="427"/>
      <c r="AN52" s="427"/>
      <c r="AO52" s="427"/>
      <c r="AP52" s="427"/>
      <c r="AQ52" s="427"/>
      <c r="AR52" s="427"/>
      <c r="AS52" s="427"/>
      <c r="AT52" s="427"/>
      <c r="AU52" s="427"/>
      <c r="AV52" s="427"/>
      <c r="AW52" s="427"/>
      <c r="AX52" s="428"/>
    </row>
    <row r="53" spans="1:50" ht="48" customHeight="1" x14ac:dyDescent="0.15">
      <c r="A53" s="494"/>
      <c r="B53" s="495"/>
      <c r="C53" s="429" t="s">
        <v>129</v>
      </c>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1"/>
      <c r="AD53" s="432" t="s">
        <v>582</v>
      </c>
      <c r="AE53" s="433"/>
      <c r="AF53" s="433"/>
      <c r="AG53" s="434" t="s">
        <v>607</v>
      </c>
      <c r="AH53" s="404"/>
      <c r="AI53" s="404"/>
      <c r="AJ53" s="404"/>
      <c r="AK53" s="404"/>
      <c r="AL53" s="404"/>
      <c r="AM53" s="404"/>
      <c r="AN53" s="404"/>
      <c r="AO53" s="404"/>
      <c r="AP53" s="404"/>
      <c r="AQ53" s="404"/>
      <c r="AR53" s="404"/>
      <c r="AS53" s="404"/>
      <c r="AT53" s="404"/>
      <c r="AU53" s="404"/>
      <c r="AV53" s="404"/>
      <c r="AW53" s="404"/>
      <c r="AX53" s="435"/>
    </row>
    <row r="54" spans="1:50" ht="27" customHeight="1" x14ac:dyDescent="0.15">
      <c r="A54" s="510" t="s">
        <v>36</v>
      </c>
      <c r="B54" s="511"/>
      <c r="C54" s="517" t="s">
        <v>38</v>
      </c>
      <c r="D54" s="518"/>
      <c r="E54" s="519"/>
      <c r="F54" s="519"/>
      <c r="G54" s="519"/>
      <c r="H54" s="519"/>
      <c r="I54" s="519"/>
      <c r="J54" s="519"/>
      <c r="K54" s="519"/>
      <c r="L54" s="519"/>
      <c r="M54" s="519"/>
      <c r="N54" s="519"/>
      <c r="O54" s="519"/>
      <c r="P54" s="519"/>
      <c r="Q54" s="519"/>
      <c r="R54" s="519"/>
      <c r="S54" s="519"/>
      <c r="T54" s="519"/>
      <c r="U54" s="519"/>
      <c r="V54" s="519"/>
      <c r="W54" s="519"/>
      <c r="X54" s="519"/>
      <c r="Y54" s="519"/>
      <c r="Z54" s="519"/>
      <c r="AA54" s="519"/>
      <c r="AB54" s="519"/>
      <c r="AC54" s="520"/>
      <c r="AD54" s="521" t="s">
        <v>582</v>
      </c>
      <c r="AE54" s="522"/>
      <c r="AF54" s="522"/>
      <c r="AG54" s="298" t="s">
        <v>609</v>
      </c>
      <c r="AH54" s="402"/>
      <c r="AI54" s="402"/>
      <c r="AJ54" s="402"/>
      <c r="AK54" s="402"/>
      <c r="AL54" s="402"/>
      <c r="AM54" s="402"/>
      <c r="AN54" s="402"/>
      <c r="AO54" s="402"/>
      <c r="AP54" s="402"/>
      <c r="AQ54" s="402"/>
      <c r="AR54" s="402"/>
      <c r="AS54" s="402"/>
      <c r="AT54" s="402"/>
      <c r="AU54" s="402"/>
      <c r="AV54" s="402"/>
      <c r="AW54" s="402"/>
      <c r="AX54" s="523"/>
    </row>
    <row r="55" spans="1:50" ht="35.25" customHeight="1" x14ac:dyDescent="0.15">
      <c r="A55" s="512"/>
      <c r="B55" s="513"/>
      <c r="C55" s="524"/>
      <c r="D55" s="525"/>
      <c r="E55" s="528" t="s">
        <v>246</v>
      </c>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30"/>
      <c r="AD55" s="507" t="s">
        <v>608</v>
      </c>
      <c r="AE55" s="508"/>
      <c r="AF55" s="534"/>
      <c r="AG55" s="434"/>
      <c r="AH55" s="404"/>
      <c r="AI55" s="404"/>
      <c r="AJ55" s="404"/>
      <c r="AK55" s="404"/>
      <c r="AL55" s="404"/>
      <c r="AM55" s="404"/>
      <c r="AN55" s="404"/>
      <c r="AO55" s="404"/>
      <c r="AP55" s="404"/>
      <c r="AQ55" s="404"/>
      <c r="AR55" s="404"/>
      <c r="AS55" s="404"/>
      <c r="AT55" s="404"/>
      <c r="AU55" s="404"/>
      <c r="AV55" s="404"/>
      <c r="AW55" s="404"/>
      <c r="AX55" s="435"/>
    </row>
    <row r="56" spans="1:50" ht="26.25" customHeight="1" x14ac:dyDescent="0.15">
      <c r="A56" s="512"/>
      <c r="B56" s="513"/>
      <c r="C56" s="526"/>
      <c r="D56" s="527"/>
      <c r="E56" s="545" t="s">
        <v>211</v>
      </c>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7"/>
      <c r="AD56" s="548" t="s">
        <v>608</v>
      </c>
      <c r="AE56" s="549"/>
      <c r="AF56" s="549"/>
      <c r="AG56" s="434"/>
      <c r="AH56" s="404"/>
      <c r="AI56" s="404"/>
      <c r="AJ56" s="404"/>
      <c r="AK56" s="404"/>
      <c r="AL56" s="404"/>
      <c r="AM56" s="404"/>
      <c r="AN56" s="404"/>
      <c r="AO56" s="404"/>
      <c r="AP56" s="404"/>
      <c r="AQ56" s="404"/>
      <c r="AR56" s="404"/>
      <c r="AS56" s="404"/>
      <c r="AT56" s="404"/>
      <c r="AU56" s="404"/>
      <c r="AV56" s="404"/>
      <c r="AW56" s="404"/>
      <c r="AX56" s="435"/>
    </row>
    <row r="57" spans="1:50" ht="26.25" customHeight="1" x14ac:dyDescent="0.15">
      <c r="A57" s="512"/>
      <c r="B57" s="514"/>
      <c r="C57" s="550" t="s">
        <v>39</v>
      </c>
      <c r="D57" s="551"/>
      <c r="E57" s="551"/>
      <c r="F57" s="551"/>
      <c r="G57" s="551"/>
      <c r="H57" s="551"/>
      <c r="I57" s="551"/>
      <c r="J57" s="551"/>
      <c r="K57" s="551"/>
      <c r="L57" s="551"/>
      <c r="M57" s="551"/>
      <c r="N57" s="551"/>
      <c r="O57" s="551"/>
      <c r="P57" s="551"/>
      <c r="Q57" s="551"/>
      <c r="R57" s="551"/>
      <c r="S57" s="551"/>
      <c r="T57" s="551"/>
      <c r="U57" s="551"/>
      <c r="V57" s="551"/>
      <c r="W57" s="551"/>
      <c r="X57" s="551"/>
      <c r="Y57" s="551"/>
      <c r="Z57" s="551"/>
      <c r="AA57" s="551"/>
      <c r="AB57" s="551"/>
      <c r="AC57" s="551"/>
      <c r="AD57" s="421" t="s">
        <v>588</v>
      </c>
      <c r="AE57" s="422"/>
      <c r="AF57" s="422"/>
      <c r="AG57" s="423" t="s">
        <v>604</v>
      </c>
      <c r="AH57" s="424"/>
      <c r="AI57" s="424"/>
      <c r="AJ57" s="424"/>
      <c r="AK57" s="424"/>
      <c r="AL57" s="424"/>
      <c r="AM57" s="424"/>
      <c r="AN57" s="424"/>
      <c r="AO57" s="424"/>
      <c r="AP57" s="424"/>
      <c r="AQ57" s="424"/>
      <c r="AR57" s="424"/>
      <c r="AS57" s="424"/>
      <c r="AT57" s="424"/>
      <c r="AU57" s="424"/>
      <c r="AV57" s="424"/>
      <c r="AW57" s="424"/>
      <c r="AX57" s="425"/>
    </row>
    <row r="58" spans="1:50" ht="26.25" customHeight="1" x14ac:dyDescent="0.15">
      <c r="A58" s="512"/>
      <c r="B58" s="514"/>
      <c r="C58" s="509" t="s">
        <v>130</v>
      </c>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7" t="s">
        <v>588</v>
      </c>
      <c r="AE58" s="508"/>
      <c r="AF58" s="508"/>
      <c r="AG58" s="426" t="s">
        <v>604</v>
      </c>
      <c r="AH58" s="427"/>
      <c r="AI58" s="427"/>
      <c r="AJ58" s="427"/>
      <c r="AK58" s="427"/>
      <c r="AL58" s="427"/>
      <c r="AM58" s="427"/>
      <c r="AN58" s="427"/>
      <c r="AO58" s="427"/>
      <c r="AP58" s="427"/>
      <c r="AQ58" s="427"/>
      <c r="AR58" s="427"/>
      <c r="AS58" s="427"/>
      <c r="AT58" s="427"/>
      <c r="AU58" s="427"/>
      <c r="AV58" s="427"/>
      <c r="AW58" s="427"/>
      <c r="AX58" s="428"/>
    </row>
    <row r="59" spans="1:50" ht="26.25" customHeight="1" x14ac:dyDescent="0.15">
      <c r="A59" s="512"/>
      <c r="B59" s="514"/>
      <c r="C59" s="509" t="s">
        <v>35</v>
      </c>
      <c r="D59" s="506"/>
      <c r="E59" s="506"/>
      <c r="F59" s="506"/>
      <c r="G59" s="506"/>
      <c r="H59" s="506"/>
      <c r="I59" s="506"/>
      <c r="J59" s="506"/>
      <c r="K59" s="506"/>
      <c r="L59" s="506"/>
      <c r="M59" s="506"/>
      <c r="N59" s="506"/>
      <c r="O59" s="506"/>
      <c r="P59" s="506"/>
      <c r="Q59" s="506"/>
      <c r="R59" s="506"/>
      <c r="S59" s="506"/>
      <c r="T59" s="506"/>
      <c r="U59" s="506"/>
      <c r="V59" s="506"/>
      <c r="W59" s="506"/>
      <c r="X59" s="506"/>
      <c r="Y59" s="506"/>
      <c r="Z59" s="506"/>
      <c r="AA59" s="506"/>
      <c r="AB59" s="506"/>
      <c r="AC59" s="506"/>
      <c r="AD59" s="507" t="s">
        <v>582</v>
      </c>
      <c r="AE59" s="508"/>
      <c r="AF59" s="508"/>
      <c r="AG59" s="426" t="s">
        <v>610</v>
      </c>
      <c r="AH59" s="427"/>
      <c r="AI59" s="427"/>
      <c r="AJ59" s="427"/>
      <c r="AK59" s="427"/>
      <c r="AL59" s="427"/>
      <c r="AM59" s="427"/>
      <c r="AN59" s="427"/>
      <c r="AO59" s="427"/>
      <c r="AP59" s="427"/>
      <c r="AQ59" s="427"/>
      <c r="AR59" s="427"/>
      <c r="AS59" s="427"/>
      <c r="AT59" s="427"/>
      <c r="AU59" s="427"/>
      <c r="AV59" s="427"/>
      <c r="AW59" s="427"/>
      <c r="AX59" s="428"/>
    </row>
    <row r="60" spans="1:50" ht="26.25" customHeight="1" x14ac:dyDescent="0.15">
      <c r="A60" s="512"/>
      <c r="B60" s="514"/>
      <c r="C60" s="509" t="s">
        <v>40</v>
      </c>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44"/>
      <c r="AD60" s="507" t="s">
        <v>582</v>
      </c>
      <c r="AE60" s="508"/>
      <c r="AF60" s="508"/>
      <c r="AG60" s="426" t="s">
        <v>611</v>
      </c>
      <c r="AH60" s="427"/>
      <c r="AI60" s="427"/>
      <c r="AJ60" s="427"/>
      <c r="AK60" s="427"/>
      <c r="AL60" s="427"/>
      <c r="AM60" s="427"/>
      <c r="AN60" s="427"/>
      <c r="AO60" s="427"/>
      <c r="AP60" s="427"/>
      <c r="AQ60" s="427"/>
      <c r="AR60" s="427"/>
      <c r="AS60" s="427"/>
      <c r="AT60" s="427"/>
      <c r="AU60" s="427"/>
      <c r="AV60" s="427"/>
      <c r="AW60" s="427"/>
      <c r="AX60" s="428"/>
    </row>
    <row r="61" spans="1:50" ht="26.25" customHeight="1" x14ac:dyDescent="0.15">
      <c r="A61" s="512"/>
      <c r="B61" s="514"/>
      <c r="C61" s="509" t="s">
        <v>223</v>
      </c>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44"/>
      <c r="AD61" s="432" t="s">
        <v>588</v>
      </c>
      <c r="AE61" s="433"/>
      <c r="AF61" s="433"/>
      <c r="AG61" s="562" t="s">
        <v>604</v>
      </c>
      <c r="AH61" s="563"/>
      <c r="AI61" s="563"/>
      <c r="AJ61" s="563"/>
      <c r="AK61" s="563"/>
      <c r="AL61" s="563"/>
      <c r="AM61" s="563"/>
      <c r="AN61" s="563"/>
      <c r="AO61" s="563"/>
      <c r="AP61" s="563"/>
      <c r="AQ61" s="563"/>
      <c r="AR61" s="563"/>
      <c r="AS61" s="563"/>
      <c r="AT61" s="563"/>
      <c r="AU61" s="563"/>
      <c r="AV61" s="563"/>
      <c r="AW61" s="563"/>
      <c r="AX61" s="564"/>
    </row>
    <row r="62" spans="1:50" ht="103.5" customHeight="1" x14ac:dyDescent="0.15">
      <c r="A62" s="512"/>
      <c r="B62" s="514"/>
      <c r="C62" s="531" t="s">
        <v>224</v>
      </c>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3"/>
      <c r="AD62" s="507" t="s">
        <v>582</v>
      </c>
      <c r="AE62" s="508"/>
      <c r="AF62" s="534"/>
      <c r="AG62" s="426" t="s">
        <v>612</v>
      </c>
      <c r="AH62" s="427"/>
      <c r="AI62" s="427"/>
      <c r="AJ62" s="427"/>
      <c r="AK62" s="427"/>
      <c r="AL62" s="427"/>
      <c r="AM62" s="427"/>
      <c r="AN62" s="427"/>
      <c r="AO62" s="427"/>
      <c r="AP62" s="427"/>
      <c r="AQ62" s="427"/>
      <c r="AR62" s="427"/>
      <c r="AS62" s="427"/>
      <c r="AT62" s="427"/>
      <c r="AU62" s="427"/>
      <c r="AV62" s="427"/>
      <c r="AW62" s="427"/>
      <c r="AX62" s="428"/>
    </row>
    <row r="63" spans="1:50" ht="34.5" customHeight="1" x14ac:dyDescent="0.15">
      <c r="A63" s="515"/>
      <c r="B63" s="516"/>
      <c r="C63" s="535" t="s">
        <v>215</v>
      </c>
      <c r="D63" s="536"/>
      <c r="E63" s="536"/>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7"/>
      <c r="AD63" s="538" t="s">
        <v>582</v>
      </c>
      <c r="AE63" s="539"/>
      <c r="AF63" s="540"/>
      <c r="AG63" s="541" t="s">
        <v>613</v>
      </c>
      <c r="AH63" s="542"/>
      <c r="AI63" s="542"/>
      <c r="AJ63" s="542"/>
      <c r="AK63" s="542"/>
      <c r="AL63" s="542"/>
      <c r="AM63" s="542"/>
      <c r="AN63" s="542"/>
      <c r="AO63" s="542"/>
      <c r="AP63" s="542"/>
      <c r="AQ63" s="542"/>
      <c r="AR63" s="542"/>
      <c r="AS63" s="542"/>
      <c r="AT63" s="542"/>
      <c r="AU63" s="542"/>
      <c r="AV63" s="542"/>
      <c r="AW63" s="542"/>
      <c r="AX63" s="543"/>
    </row>
    <row r="64" spans="1:50" ht="65.25" customHeight="1" x14ac:dyDescent="0.15">
      <c r="A64" s="510" t="s">
        <v>37</v>
      </c>
      <c r="B64" s="583"/>
      <c r="C64" s="584" t="s">
        <v>216</v>
      </c>
      <c r="D64" s="585"/>
      <c r="E64" s="585"/>
      <c r="F64" s="585"/>
      <c r="G64" s="585"/>
      <c r="H64" s="585"/>
      <c r="I64" s="585"/>
      <c r="J64" s="585"/>
      <c r="K64" s="585"/>
      <c r="L64" s="585"/>
      <c r="M64" s="585"/>
      <c r="N64" s="585"/>
      <c r="O64" s="585"/>
      <c r="P64" s="585"/>
      <c r="Q64" s="585"/>
      <c r="R64" s="585"/>
      <c r="S64" s="585"/>
      <c r="T64" s="585"/>
      <c r="U64" s="585"/>
      <c r="V64" s="585"/>
      <c r="W64" s="585"/>
      <c r="X64" s="585"/>
      <c r="Y64" s="585"/>
      <c r="Z64" s="585"/>
      <c r="AA64" s="585"/>
      <c r="AB64" s="585"/>
      <c r="AC64" s="586"/>
      <c r="AD64" s="421" t="s">
        <v>582</v>
      </c>
      <c r="AE64" s="422"/>
      <c r="AF64" s="587"/>
      <c r="AG64" s="423" t="s">
        <v>614</v>
      </c>
      <c r="AH64" s="424"/>
      <c r="AI64" s="424"/>
      <c r="AJ64" s="424"/>
      <c r="AK64" s="424"/>
      <c r="AL64" s="424"/>
      <c r="AM64" s="424"/>
      <c r="AN64" s="424"/>
      <c r="AO64" s="424"/>
      <c r="AP64" s="424"/>
      <c r="AQ64" s="424"/>
      <c r="AR64" s="424"/>
      <c r="AS64" s="424"/>
      <c r="AT64" s="424"/>
      <c r="AU64" s="424"/>
      <c r="AV64" s="424"/>
      <c r="AW64" s="424"/>
      <c r="AX64" s="425"/>
    </row>
    <row r="65" spans="1:51" ht="35.25" customHeight="1" x14ac:dyDescent="0.15">
      <c r="A65" s="512"/>
      <c r="B65" s="514"/>
      <c r="C65" s="588" t="s">
        <v>42</v>
      </c>
      <c r="D65" s="589"/>
      <c r="E65" s="589"/>
      <c r="F65" s="589"/>
      <c r="G65" s="589"/>
      <c r="H65" s="589"/>
      <c r="I65" s="589"/>
      <c r="J65" s="589"/>
      <c r="K65" s="589"/>
      <c r="L65" s="589"/>
      <c r="M65" s="589"/>
      <c r="N65" s="589"/>
      <c r="O65" s="589"/>
      <c r="P65" s="589"/>
      <c r="Q65" s="589"/>
      <c r="R65" s="589"/>
      <c r="S65" s="589"/>
      <c r="T65" s="589"/>
      <c r="U65" s="589"/>
      <c r="V65" s="589"/>
      <c r="W65" s="589"/>
      <c r="X65" s="589"/>
      <c r="Y65" s="589"/>
      <c r="Z65" s="589"/>
      <c r="AA65" s="589"/>
      <c r="AB65" s="589"/>
      <c r="AC65" s="590"/>
      <c r="AD65" s="591" t="s">
        <v>588</v>
      </c>
      <c r="AE65" s="592"/>
      <c r="AF65" s="592"/>
      <c r="AG65" s="426" t="s">
        <v>604</v>
      </c>
      <c r="AH65" s="427"/>
      <c r="AI65" s="427"/>
      <c r="AJ65" s="427"/>
      <c r="AK65" s="427"/>
      <c r="AL65" s="427"/>
      <c r="AM65" s="427"/>
      <c r="AN65" s="427"/>
      <c r="AO65" s="427"/>
      <c r="AP65" s="427"/>
      <c r="AQ65" s="427"/>
      <c r="AR65" s="427"/>
      <c r="AS65" s="427"/>
      <c r="AT65" s="427"/>
      <c r="AU65" s="427"/>
      <c r="AV65" s="427"/>
      <c r="AW65" s="427"/>
      <c r="AX65" s="428"/>
    </row>
    <row r="66" spans="1:51" ht="68.25" customHeight="1" x14ac:dyDescent="0.15">
      <c r="A66" s="512"/>
      <c r="B66" s="514"/>
      <c r="C66" s="509" t="s">
        <v>178</v>
      </c>
      <c r="D66" s="506"/>
      <c r="E66" s="506"/>
      <c r="F66" s="506"/>
      <c r="G66" s="506"/>
      <c r="H66" s="506"/>
      <c r="I66" s="506"/>
      <c r="J66" s="506"/>
      <c r="K66" s="506"/>
      <c r="L66" s="506"/>
      <c r="M66" s="506"/>
      <c r="N66" s="506"/>
      <c r="O66" s="506"/>
      <c r="P66" s="506"/>
      <c r="Q66" s="506"/>
      <c r="R66" s="506"/>
      <c r="S66" s="506"/>
      <c r="T66" s="506"/>
      <c r="U66" s="506"/>
      <c r="V66" s="506"/>
      <c r="W66" s="506"/>
      <c r="X66" s="506"/>
      <c r="Y66" s="506"/>
      <c r="Z66" s="506"/>
      <c r="AA66" s="506"/>
      <c r="AB66" s="506"/>
      <c r="AC66" s="506"/>
      <c r="AD66" s="507" t="s">
        <v>582</v>
      </c>
      <c r="AE66" s="508"/>
      <c r="AF66" s="508"/>
      <c r="AG66" s="426" t="s">
        <v>614</v>
      </c>
      <c r="AH66" s="427"/>
      <c r="AI66" s="427"/>
      <c r="AJ66" s="427"/>
      <c r="AK66" s="427"/>
      <c r="AL66" s="427"/>
      <c r="AM66" s="427"/>
      <c r="AN66" s="427"/>
      <c r="AO66" s="427"/>
      <c r="AP66" s="427"/>
      <c r="AQ66" s="427"/>
      <c r="AR66" s="427"/>
      <c r="AS66" s="427"/>
      <c r="AT66" s="427"/>
      <c r="AU66" s="427"/>
      <c r="AV66" s="427"/>
      <c r="AW66" s="427"/>
      <c r="AX66" s="428"/>
    </row>
    <row r="67" spans="1:51" ht="49.5" customHeight="1" x14ac:dyDescent="0.15">
      <c r="A67" s="515"/>
      <c r="B67" s="516"/>
      <c r="C67" s="509" t="s">
        <v>41</v>
      </c>
      <c r="D67" s="506"/>
      <c r="E67" s="506"/>
      <c r="F67" s="506"/>
      <c r="G67" s="506"/>
      <c r="H67" s="506"/>
      <c r="I67" s="506"/>
      <c r="J67" s="506"/>
      <c r="K67" s="506"/>
      <c r="L67" s="506"/>
      <c r="M67" s="506"/>
      <c r="N67" s="506"/>
      <c r="O67" s="506"/>
      <c r="P67" s="506"/>
      <c r="Q67" s="506"/>
      <c r="R67" s="506"/>
      <c r="S67" s="506"/>
      <c r="T67" s="506"/>
      <c r="U67" s="506"/>
      <c r="V67" s="506"/>
      <c r="W67" s="506"/>
      <c r="X67" s="506"/>
      <c r="Y67" s="506"/>
      <c r="Z67" s="506"/>
      <c r="AA67" s="506"/>
      <c r="AB67" s="506"/>
      <c r="AC67" s="506"/>
      <c r="AD67" s="507" t="s">
        <v>582</v>
      </c>
      <c r="AE67" s="508"/>
      <c r="AF67" s="508"/>
      <c r="AG67" s="565" t="s">
        <v>615</v>
      </c>
      <c r="AH67" s="406"/>
      <c r="AI67" s="406"/>
      <c r="AJ67" s="406"/>
      <c r="AK67" s="406"/>
      <c r="AL67" s="406"/>
      <c r="AM67" s="406"/>
      <c r="AN67" s="406"/>
      <c r="AO67" s="406"/>
      <c r="AP67" s="406"/>
      <c r="AQ67" s="406"/>
      <c r="AR67" s="406"/>
      <c r="AS67" s="406"/>
      <c r="AT67" s="406"/>
      <c r="AU67" s="406"/>
      <c r="AV67" s="406"/>
      <c r="AW67" s="406"/>
      <c r="AX67" s="566"/>
    </row>
    <row r="68" spans="1:51" ht="41.25" customHeight="1" x14ac:dyDescent="0.15">
      <c r="A68" s="567" t="s">
        <v>51</v>
      </c>
      <c r="B68" s="568"/>
      <c r="C68" s="573" t="s">
        <v>131</v>
      </c>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18"/>
      <c r="AD68" s="521" t="s">
        <v>588</v>
      </c>
      <c r="AE68" s="522"/>
      <c r="AF68" s="575"/>
      <c r="AG68" s="298"/>
      <c r="AH68" s="402"/>
      <c r="AI68" s="402"/>
      <c r="AJ68" s="402"/>
      <c r="AK68" s="402"/>
      <c r="AL68" s="402"/>
      <c r="AM68" s="402"/>
      <c r="AN68" s="402"/>
      <c r="AO68" s="402"/>
      <c r="AP68" s="402"/>
      <c r="AQ68" s="402"/>
      <c r="AR68" s="402"/>
      <c r="AS68" s="402"/>
      <c r="AT68" s="402"/>
      <c r="AU68" s="402"/>
      <c r="AV68" s="402"/>
      <c r="AW68" s="402"/>
      <c r="AX68" s="523"/>
    </row>
    <row r="69" spans="1:51" ht="19.7" customHeight="1" x14ac:dyDescent="0.15">
      <c r="A69" s="569"/>
      <c r="B69" s="570"/>
      <c r="C69" s="576" t="s">
        <v>0</v>
      </c>
      <c r="D69" s="577"/>
      <c r="E69" s="577"/>
      <c r="F69" s="577"/>
      <c r="G69" s="577"/>
      <c r="H69" s="577"/>
      <c r="I69" s="577"/>
      <c r="J69" s="577"/>
      <c r="K69" s="577"/>
      <c r="L69" s="577"/>
      <c r="M69" s="577"/>
      <c r="N69" s="577"/>
      <c r="O69" s="578" t="s">
        <v>23</v>
      </c>
      <c r="P69" s="579"/>
      <c r="Q69" s="579"/>
      <c r="R69" s="579"/>
      <c r="S69" s="579"/>
      <c r="T69" s="579"/>
      <c r="U69" s="579"/>
      <c r="V69" s="579"/>
      <c r="W69" s="579"/>
      <c r="X69" s="579"/>
      <c r="Y69" s="579"/>
      <c r="Z69" s="579"/>
      <c r="AA69" s="579"/>
      <c r="AB69" s="579"/>
      <c r="AC69" s="579"/>
      <c r="AD69" s="579"/>
      <c r="AE69" s="579"/>
      <c r="AF69" s="580"/>
      <c r="AG69" s="434"/>
      <c r="AH69" s="404"/>
      <c r="AI69" s="404"/>
      <c r="AJ69" s="404"/>
      <c r="AK69" s="404"/>
      <c r="AL69" s="404"/>
      <c r="AM69" s="404"/>
      <c r="AN69" s="404"/>
      <c r="AO69" s="404"/>
      <c r="AP69" s="404"/>
      <c r="AQ69" s="404"/>
      <c r="AR69" s="404"/>
      <c r="AS69" s="404"/>
      <c r="AT69" s="404"/>
      <c r="AU69" s="404"/>
      <c r="AV69" s="404"/>
      <c r="AW69" s="404"/>
      <c r="AX69" s="435"/>
    </row>
    <row r="70" spans="1:51" ht="24.75" customHeight="1" x14ac:dyDescent="0.15">
      <c r="A70" s="569"/>
      <c r="B70" s="570"/>
      <c r="C70" s="581"/>
      <c r="D70" s="582"/>
      <c r="E70" s="561"/>
      <c r="F70" s="561"/>
      <c r="G70" s="561"/>
      <c r="H70" s="552"/>
      <c r="I70" s="552"/>
      <c r="J70" s="595"/>
      <c r="K70" s="595"/>
      <c r="L70" s="595"/>
      <c r="M70" s="552"/>
      <c r="N70" s="596"/>
      <c r="O70" s="597"/>
      <c r="P70" s="598"/>
      <c r="Q70" s="598"/>
      <c r="R70" s="598"/>
      <c r="S70" s="598"/>
      <c r="T70" s="598"/>
      <c r="U70" s="598"/>
      <c r="V70" s="598"/>
      <c r="W70" s="598"/>
      <c r="X70" s="598"/>
      <c r="Y70" s="598"/>
      <c r="Z70" s="598"/>
      <c r="AA70" s="598"/>
      <c r="AB70" s="598"/>
      <c r="AC70" s="598"/>
      <c r="AD70" s="598"/>
      <c r="AE70" s="598"/>
      <c r="AF70" s="599"/>
      <c r="AG70" s="434"/>
      <c r="AH70" s="404"/>
      <c r="AI70" s="404"/>
      <c r="AJ70" s="404"/>
      <c r="AK70" s="404"/>
      <c r="AL70" s="404"/>
      <c r="AM70" s="404"/>
      <c r="AN70" s="404"/>
      <c r="AO70" s="404"/>
      <c r="AP70" s="404"/>
      <c r="AQ70" s="404"/>
      <c r="AR70" s="404"/>
      <c r="AS70" s="404"/>
      <c r="AT70" s="404"/>
      <c r="AU70" s="404"/>
      <c r="AV70" s="404"/>
      <c r="AW70" s="404"/>
      <c r="AX70" s="435"/>
    </row>
    <row r="71" spans="1:51" ht="24.75" customHeight="1" x14ac:dyDescent="0.15">
      <c r="A71" s="569"/>
      <c r="B71" s="570"/>
      <c r="C71" s="559"/>
      <c r="D71" s="560"/>
      <c r="E71" s="561"/>
      <c r="F71" s="561"/>
      <c r="G71" s="561"/>
      <c r="H71" s="552"/>
      <c r="I71" s="552"/>
      <c r="J71" s="553"/>
      <c r="K71" s="553"/>
      <c r="L71" s="553"/>
      <c r="M71" s="554"/>
      <c r="N71" s="555"/>
      <c r="O71" s="556"/>
      <c r="P71" s="557"/>
      <c r="Q71" s="557"/>
      <c r="R71" s="557"/>
      <c r="S71" s="557"/>
      <c r="T71" s="557"/>
      <c r="U71" s="557"/>
      <c r="V71" s="557"/>
      <c r="W71" s="557"/>
      <c r="X71" s="557"/>
      <c r="Y71" s="557"/>
      <c r="Z71" s="557"/>
      <c r="AA71" s="557"/>
      <c r="AB71" s="557"/>
      <c r="AC71" s="557"/>
      <c r="AD71" s="557"/>
      <c r="AE71" s="557"/>
      <c r="AF71" s="558"/>
      <c r="AG71" s="434"/>
      <c r="AH71" s="404"/>
      <c r="AI71" s="404"/>
      <c r="AJ71" s="404"/>
      <c r="AK71" s="404"/>
      <c r="AL71" s="404"/>
      <c r="AM71" s="404"/>
      <c r="AN71" s="404"/>
      <c r="AO71" s="404"/>
      <c r="AP71" s="404"/>
      <c r="AQ71" s="404"/>
      <c r="AR71" s="404"/>
      <c r="AS71" s="404"/>
      <c r="AT71" s="404"/>
      <c r="AU71" s="404"/>
      <c r="AV71" s="404"/>
      <c r="AW71" s="404"/>
      <c r="AX71" s="435"/>
    </row>
    <row r="72" spans="1:51" ht="24.75" customHeight="1" x14ac:dyDescent="0.15">
      <c r="A72" s="569"/>
      <c r="B72" s="570"/>
      <c r="C72" s="559"/>
      <c r="D72" s="560"/>
      <c r="E72" s="561"/>
      <c r="F72" s="561"/>
      <c r="G72" s="561"/>
      <c r="H72" s="552"/>
      <c r="I72" s="552"/>
      <c r="J72" s="553"/>
      <c r="K72" s="553"/>
      <c r="L72" s="553"/>
      <c r="M72" s="554"/>
      <c r="N72" s="555"/>
      <c r="O72" s="556"/>
      <c r="P72" s="557"/>
      <c r="Q72" s="557"/>
      <c r="R72" s="557"/>
      <c r="S72" s="557"/>
      <c r="T72" s="557"/>
      <c r="U72" s="557"/>
      <c r="V72" s="557"/>
      <c r="W72" s="557"/>
      <c r="X72" s="557"/>
      <c r="Y72" s="557"/>
      <c r="Z72" s="557"/>
      <c r="AA72" s="557"/>
      <c r="AB72" s="557"/>
      <c r="AC72" s="557"/>
      <c r="AD72" s="557"/>
      <c r="AE72" s="557"/>
      <c r="AF72" s="558"/>
      <c r="AG72" s="434"/>
      <c r="AH72" s="404"/>
      <c r="AI72" s="404"/>
      <c r="AJ72" s="404"/>
      <c r="AK72" s="404"/>
      <c r="AL72" s="404"/>
      <c r="AM72" s="404"/>
      <c r="AN72" s="404"/>
      <c r="AO72" s="404"/>
      <c r="AP72" s="404"/>
      <c r="AQ72" s="404"/>
      <c r="AR72" s="404"/>
      <c r="AS72" s="404"/>
      <c r="AT72" s="404"/>
      <c r="AU72" s="404"/>
      <c r="AV72" s="404"/>
      <c r="AW72" s="404"/>
      <c r="AX72" s="435"/>
    </row>
    <row r="73" spans="1:51" ht="24.75" customHeight="1" x14ac:dyDescent="0.15">
      <c r="A73" s="569"/>
      <c r="B73" s="570"/>
      <c r="C73" s="559"/>
      <c r="D73" s="560"/>
      <c r="E73" s="561"/>
      <c r="F73" s="561"/>
      <c r="G73" s="561"/>
      <c r="H73" s="552"/>
      <c r="I73" s="552"/>
      <c r="J73" s="553"/>
      <c r="K73" s="553"/>
      <c r="L73" s="553"/>
      <c r="M73" s="554"/>
      <c r="N73" s="555"/>
      <c r="O73" s="556"/>
      <c r="P73" s="557"/>
      <c r="Q73" s="557"/>
      <c r="R73" s="557"/>
      <c r="S73" s="557"/>
      <c r="T73" s="557"/>
      <c r="U73" s="557"/>
      <c r="V73" s="557"/>
      <c r="W73" s="557"/>
      <c r="X73" s="557"/>
      <c r="Y73" s="557"/>
      <c r="Z73" s="557"/>
      <c r="AA73" s="557"/>
      <c r="AB73" s="557"/>
      <c r="AC73" s="557"/>
      <c r="AD73" s="557"/>
      <c r="AE73" s="557"/>
      <c r="AF73" s="558"/>
      <c r="AG73" s="434"/>
      <c r="AH73" s="404"/>
      <c r="AI73" s="404"/>
      <c r="AJ73" s="404"/>
      <c r="AK73" s="404"/>
      <c r="AL73" s="404"/>
      <c r="AM73" s="404"/>
      <c r="AN73" s="404"/>
      <c r="AO73" s="404"/>
      <c r="AP73" s="404"/>
      <c r="AQ73" s="404"/>
      <c r="AR73" s="404"/>
      <c r="AS73" s="404"/>
      <c r="AT73" s="404"/>
      <c r="AU73" s="404"/>
      <c r="AV73" s="404"/>
      <c r="AW73" s="404"/>
      <c r="AX73" s="435"/>
    </row>
    <row r="74" spans="1:51" ht="24.75" customHeight="1" x14ac:dyDescent="0.15">
      <c r="A74" s="571"/>
      <c r="B74" s="572"/>
      <c r="C74" s="593"/>
      <c r="D74" s="594"/>
      <c r="E74" s="615"/>
      <c r="F74" s="615"/>
      <c r="G74" s="615"/>
      <c r="H74" s="616"/>
      <c r="I74" s="616"/>
      <c r="J74" s="617"/>
      <c r="K74" s="617"/>
      <c r="L74" s="617"/>
      <c r="M74" s="618"/>
      <c r="N74" s="619"/>
      <c r="O74" s="620"/>
      <c r="P74" s="621"/>
      <c r="Q74" s="621"/>
      <c r="R74" s="621"/>
      <c r="S74" s="621"/>
      <c r="T74" s="621"/>
      <c r="U74" s="621"/>
      <c r="V74" s="621"/>
      <c r="W74" s="621"/>
      <c r="X74" s="621"/>
      <c r="Y74" s="621"/>
      <c r="Z74" s="621"/>
      <c r="AA74" s="621"/>
      <c r="AB74" s="621"/>
      <c r="AC74" s="621"/>
      <c r="AD74" s="621"/>
      <c r="AE74" s="621"/>
      <c r="AF74" s="622"/>
      <c r="AG74" s="565"/>
      <c r="AH74" s="406"/>
      <c r="AI74" s="406"/>
      <c r="AJ74" s="406"/>
      <c r="AK74" s="406"/>
      <c r="AL74" s="406"/>
      <c r="AM74" s="406"/>
      <c r="AN74" s="406"/>
      <c r="AO74" s="406"/>
      <c r="AP74" s="406"/>
      <c r="AQ74" s="406"/>
      <c r="AR74" s="406"/>
      <c r="AS74" s="406"/>
      <c r="AT74" s="406"/>
      <c r="AU74" s="406"/>
      <c r="AV74" s="406"/>
      <c r="AW74" s="406"/>
      <c r="AX74" s="566"/>
    </row>
    <row r="75" spans="1:51" ht="24.75" customHeight="1" x14ac:dyDescent="0.15">
      <c r="A75" s="608" t="s">
        <v>32</v>
      </c>
      <c r="B75" s="609"/>
      <c r="C75" s="609"/>
      <c r="D75" s="609"/>
      <c r="E75" s="609"/>
      <c r="F75" s="609"/>
      <c r="G75" s="609"/>
      <c r="H75" s="609"/>
      <c r="I75" s="609"/>
      <c r="J75" s="609"/>
      <c r="K75" s="609"/>
      <c r="L75" s="609"/>
      <c r="M75" s="609"/>
      <c r="N75" s="609"/>
      <c r="O75" s="609"/>
      <c r="P75" s="609"/>
      <c r="Q75" s="609"/>
      <c r="R75" s="609"/>
      <c r="S75" s="609"/>
      <c r="T75" s="609"/>
      <c r="U75" s="609"/>
      <c r="V75" s="609"/>
      <c r="W75" s="609"/>
      <c r="X75" s="609"/>
      <c r="Y75" s="609"/>
      <c r="Z75" s="609"/>
      <c r="AA75" s="609"/>
      <c r="AB75" s="609"/>
      <c r="AC75" s="609"/>
      <c r="AD75" s="609"/>
      <c r="AE75" s="609"/>
      <c r="AF75" s="609"/>
      <c r="AG75" s="609"/>
      <c r="AH75" s="609"/>
      <c r="AI75" s="609"/>
      <c r="AJ75" s="609"/>
      <c r="AK75" s="609"/>
      <c r="AL75" s="609"/>
      <c r="AM75" s="609"/>
      <c r="AN75" s="609"/>
      <c r="AO75" s="609"/>
      <c r="AP75" s="609"/>
      <c r="AQ75" s="609"/>
      <c r="AR75" s="609"/>
      <c r="AS75" s="609"/>
      <c r="AT75" s="609"/>
      <c r="AU75" s="609"/>
      <c r="AV75" s="609"/>
      <c r="AW75" s="609"/>
      <c r="AX75" s="610"/>
    </row>
    <row r="76" spans="1:51" ht="67.5" customHeight="1" x14ac:dyDescent="0.15">
      <c r="A76" s="611" t="s">
        <v>691</v>
      </c>
      <c r="B76" s="460"/>
      <c r="C76" s="460"/>
      <c r="D76" s="460"/>
      <c r="E76" s="460"/>
      <c r="F76" s="460"/>
      <c r="G76" s="460"/>
      <c r="H76" s="460"/>
      <c r="I76" s="460"/>
      <c r="J76" s="460"/>
      <c r="K76" s="460"/>
      <c r="L76" s="460"/>
      <c r="M76" s="460"/>
      <c r="N76" s="460"/>
      <c r="O76" s="460"/>
      <c r="P76" s="460"/>
      <c r="Q76" s="460"/>
      <c r="R76" s="460"/>
      <c r="S76" s="460"/>
      <c r="T76" s="460"/>
      <c r="U76" s="460"/>
      <c r="V76" s="460"/>
      <c r="W76" s="460"/>
      <c r="X76" s="460"/>
      <c r="Y76" s="460"/>
      <c r="Z76" s="460"/>
      <c r="AA76" s="460"/>
      <c r="AB76" s="460"/>
      <c r="AC76" s="460"/>
      <c r="AD76" s="460"/>
      <c r="AE76" s="460"/>
      <c r="AF76" s="460"/>
      <c r="AG76" s="460"/>
      <c r="AH76" s="460"/>
      <c r="AI76" s="460"/>
      <c r="AJ76" s="460"/>
      <c r="AK76" s="460"/>
      <c r="AL76" s="460"/>
      <c r="AM76" s="460"/>
      <c r="AN76" s="460"/>
      <c r="AO76" s="460"/>
      <c r="AP76" s="460"/>
      <c r="AQ76" s="460"/>
      <c r="AR76" s="460"/>
      <c r="AS76" s="460"/>
      <c r="AT76" s="460"/>
      <c r="AU76" s="460"/>
      <c r="AV76" s="460"/>
      <c r="AW76" s="460"/>
      <c r="AX76" s="461"/>
    </row>
    <row r="77" spans="1:51" ht="24.75" customHeight="1" x14ac:dyDescent="0.15">
      <c r="A77" s="612" t="s">
        <v>226</v>
      </c>
      <c r="B77" s="613"/>
      <c r="C77" s="613"/>
      <c r="D77" s="613"/>
      <c r="E77" s="613"/>
      <c r="F77" s="613"/>
      <c r="G77" s="613"/>
      <c r="H77" s="613"/>
      <c r="I77" s="613"/>
      <c r="J77" s="613"/>
      <c r="K77" s="613"/>
      <c r="L77" s="613"/>
      <c r="M77" s="613"/>
      <c r="N77" s="613"/>
      <c r="O77" s="613"/>
      <c r="P77" s="613"/>
      <c r="Q77" s="613"/>
      <c r="R77" s="613"/>
      <c r="S77" s="613"/>
      <c r="T77" s="613"/>
      <c r="U77" s="613"/>
      <c r="V77" s="613"/>
      <c r="W77" s="613"/>
      <c r="X77" s="613"/>
      <c r="Y77" s="613"/>
      <c r="Z77" s="613"/>
      <c r="AA77" s="613"/>
      <c r="AB77" s="613"/>
      <c r="AC77" s="613"/>
      <c r="AD77" s="613"/>
      <c r="AE77" s="613"/>
      <c r="AF77" s="613"/>
      <c r="AG77" s="613"/>
      <c r="AH77" s="613"/>
      <c r="AI77" s="613"/>
      <c r="AJ77" s="613"/>
      <c r="AK77" s="613"/>
      <c r="AL77" s="613"/>
      <c r="AM77" s="613"/>
      <c r="AN77" s="613"/>
      <c r="AO77" s="613"/>
      <c r="AP77" s="613"/>
      <c r="AQ77" s="613"/>
      <c r="AR77" s="613"/>
      <c r="AS77" s="613"/>
      <c r="AT77" s="613"/>
      <c r="AU77" s="613"/>
      <c r="AV77" s="613"/>
      <c r="AW77" s="613"/>
      <c r="AX77" s="614"/>
    </row>
    <row r="78" spans="1:51" ht="24.95" customHeight="1" x14ac:dyDescent="0.15">
      <c r="A78" s="605" t="s">
        <v>261</v>
      </c>
      <c r="B78" s="606"/>
      <c r="C78" s="606"/>
      <c r="D78" s="607"/>
      <c r="E78" s="600" t="s">
        <v>604</v>
      </c>
      <c r="F78" s="601"/>
      <c r="G78" s="601"/>
      <c r="H78" s="601"/>
      <c r="I78" s="601"/>
      <c r="J78" s="601"/>
      <c r="K78" s="601"/>
      <c r="L78" s="601"/>
      <c r="M78" s="601"/>
      <c r="N78" s="601"/>
      <c r="O78" s="601"/>
      <c r="P78" s="602"/>
      <c r="Q78" s="600"/>
      <c r="R78" s="601"/>
      <c r="S78" s="601"/>
      <c r="T78" s="601"/>
      <c r="U78" s="601"/>
      <c r="V78" s="601"/>
      <c r="W78" s="601"/>
      <c r="X78" s="601"/>
      <c r="Y78" s="601"/>
      <c r="Z78" s="601"/>
      <c r="AA78" s="601"/>
      <c r="AB78" s="602"/>
      <c r="AC78" s="600"/>
      <c r="AD78" s="601"/>
      <c r="AE78" s="601"/>
      <c r="AF78" s="601"/>
      <c r="AG78" s="601"/>
      <c r="AH78" s="601"/>
      <c r="AI78" s="601"/>
      <c r="AJ78" s="601"/>
      <c r="AK78" s="601"/>
      <c r="AL78" s="601"/>
      <c r="AM78" s="601"/>
      <c r="AN78" s="602"/>
      <c r="AO78" s="600"/>
      <c r="AP78" s="601"/>
      <c r="AQ78" s="601"/>
      <c r="AR78" s="601"/>
      <c r="AS78" s="601"/>
      <c r="AT78" s="601"/>
      <c r="AU78" s="601"/>
      <c r="AV78" s="601"/>
      <c r="AW78" s="601"/>
      <c r="AX78" s="603"/>
      <c r="AY78" s="75"/>
    </row>
    <row r="79" spans="1:51" ht="24.95" customHeight="1" x14ac:dyDescent="0.15">
      <c r="A79" s="604" t="s">
        <v>260</v>
      </c>
      <c r="B79" s="604"/>
      <c r="C79" s="604"/>
      <c r="D79" s="604"/>
      <c r="E79" s="600" t="s">
        <v>616</v>
      </c>
      <c r="F79" s="601"/>
      <c r="G79" s="601"/>
      <c r="H79" s="601"/>
      <c r="I79" s="601"/>
      <c r="J79" s="601"/>
      <c r="K79" s="601"/>
      <c r="L79" s="601"/>
      <c r="M79" s="601"/>
      <c r="N79" s="601"/>
      <c r="O79" s="601"/>
      <c r="P79" s="602"/>
      <c r="Q79" s="600"/>
      <c r="R79" s="601"/>
      <c r="S79" s="601"/>
      <c r="T79" s="601"/>
      <c r="U79" s="601"/>
      <c r="V79" s="601"/>
      <c r="W79" s="601"/>
      <c r="X79" s="601"/>
      <c r="Y79" s="601"/>
      <c r="Z79" s="601"/>
      <c r="AA79" s="601"/>
      <c r="AB79" s="602"/>
      <c r="AC79" s="600"/>
      <c r="AD79" s="601"/>
      <c r="AE79" s="601"/>
      <c r="AF79" s="601"/>
      <c r="AG79" s="601"/>
      <c r="AH79" s="601"/>
      <c r="AI79" s="601"/>
      <c r="AJ79" s="601"/>
      <c r="AK79" s="601"/>
      <c r="AL79" s="601"/>
      <c r="AM79" s="601"/>
      <c r="AN79" s="602"/>
      <c r="AO79" s="600"/>
      <c r="AP79" s="601"/>
      <c r="AQ79" s="601"/>
      <c r="AR79" s="601"/>
      <c r="AS79" s="601"/>
      <c r="AT79" s="601"/>
      <c r="AU79" s="601"/>
      <c r="AV79" s="601"/>
      <c r="AW79" s="601"/>
      <c r="AX79" s="603"/>
    </row>
    <row r="80" spans="1:51" ht="24.95" customHeight="1" x14ac:dyDescent="0.15">
      <c r="A80" s="604" t="s">
        <v>259</v>
      </c>
      <c r="B80" s="604"/>
      <c r="C80" s="604"/>
      <c r="D80" s="604"/>
      <c r="E80" s="600" t="s">
        <v>617</v>
      </c>
      <c r="F80" s="601"/>
      <c r="G80" s="601"/>
      <c r="H80" s="601"/>
      <c r="I80" s="601"/>
      <c r="J80" s="601"/>
      <c r="K80" s="601"/>
      <c r="L80" s="601"/>
      <c r="M80" s="601"/>
      <c r="N80" s="601"/>
      <c r="O80" s="601"/>
      <c r="P80" s="602"/>
      <c r="Q80" s="600"/>
      <c r="R80" s="601"/>
      <c r="S80" s="601"/>
      <c r="T80" s="601"/>
      <c r="U80" s="601"/>
      <c r="V80" s="601"/>
      <c r="W80" s="601"/>
      <c r="X80" s="601"/>
      <c r="Y80" s="601"/>
      <c r="Z80" s="601"/>
      <c r="AA80" s="601"/>
      <c r="AB80" s="602"/>
      <c r="AC80" s="600"/>
      <c r="AD80" s="601"/>
      <c r="AE80" s="601"/>
      <c r="AF80" s="601"/>
      <c r="AG80" s="601"/>
      <c r="AH80" s="601"/>
      <c r="AI80" s="601"/>
      <c r="AJ80" s="601"/>
      <c r="AK80" s="601"/>
      <c r="AL80" s="601"/>
      <c r="AM80" s="601"/>
      <c r="AN80" s="602"/>
      <c r="AO80" s="600"/>
      <c r="AP80" s="601"/>
      <c r="AQ80" s="601"/>
      <c r="AR80" s="601"/>
      <c r="AS80" s="601"/>
      <c r="AT80" s="601"/>
      <c r="AU80" s="601"/>
      <c r="AV80" s="601"/>
      <c r="AW80" s="601"/>
      <c r="AX80" s="603"/>
    </row>
    <row r="81" spans="1:50" ht="24.95" customHeight="1" x14ac:dyDescent="0.15">
      <c r="A81" s="604" t="s">
        <v>258</v>
      </c>
      <c r="B81" s="604"/>
      <c r="C81" s="604"/>
      <c r="D81" s="604"/>
      <c r="E81" s="600" t="s">
        <v>617</v>
      </c>
      <c r="F81" s="601"/>
      <c r="G81" s="601"/>
      <c r="H81" s="601"/>
      <c r="I81" s="601"/>
      <c r="J81" s="601"/>
      <c r="K81" s="601"/>
      <c r="L81" s="601"/>
      <c r="M81" s="601"/>
      <c r="N81" s="601"/>
      <c r="O81" s="601"/>
      <c r="P81" s="602"/>
      <c r="Q81" s="600"/>
      <c r="R81" s="601"/>
      <c r="S81" s="601"/>
      <c r="T81" s="601"/>
      <c r="U81" s="601"/>
      <c r="V81" s="601"/>
      <c r="W81" s="601"/>
      <c r="X81" s="601"/>
      <c r="Y81" s="601"/>
      <c r="Z81" s="601"/>
      <c r="AA81" s="601"/>
      <c r="AB81" s="602"/>
      <c r="AC81" s="600"/>
      <c r="AD81" s="601"/>
      <c r="AE81" s="601"/>
      <c r="AF81" s="601"/>
      <c r="AG81" s="601"/>
      <c r="AH81" s="601"/>
      <c r="AI81" s="601"/>
      <c r="AJ81" s="601"/>
      <c r="AK81" s="601"/>
      <c r="AL81" s="601"/>
      <c r="AM81" s="601"/>
      <c r="AN81" s="602"/>
      <c r="AO81" s="600"/>
      <c r="AP81" s="601"/>
      <c r="AQ81" s="601"/>
      <c r="AR81" s="601"/>
      <c r="AS81" s="601"/>
      <c r="AT81" s="601"/>
      <c r="AU81" s="601"/>
      <c r="AV81" s="601"/>
      <c r="AW81" s="601"/>
      <c r="AX81" s="603"/>
    </row>
    <row r="82" spans="1:50" ht="24.95" customHeight="1" x14ac:dyDescent="0.15">
      <c r="A82" s="604" t="s">
        <v>257</v>
      </c>
      <c r="B82" s="604"/>
      <c r="C82" s="604"/>
      <c r="D82" s="604"/>
      <c r="E82" s="600" t="s">
        <v>618</v>
      </c>
      <c r="F82" s="601"/>
      <c r="G82" s="601"/>
      <c r="H82" s="601"/>
      <c r="I82" s="601"/>
      <c r="J82" s="601"/>
      <c r="K82" s="601"/>
      <c r="L82" s="601"/>
      <c r="M82" s="601"/>
      <c r="N82" s="601"/>
      <c r="O82" s="601"/>
      <c r="P82" s="602"/>
      <c r="Q82" s="600"/>
      <c r="R82" s="601"/>
      <c r="S82" s="601"/>
      <c r="T82" s="601"/>
      <c r="U82" s="601"/>
      <c r="V82" s="601"/>
      <c r="W82" s="601"/>
      <c r="X82" s="601"/>
      <c r="Y82" s="601"/>
      <c r="Z82" s="601"/>
      <c r="AA82" s="601"/>
      <c r="AB82" s="602"/>
      <c r="AC82" s="600"/>
      <c r="AD82" s="601"/>
      <c r="AE82" s="601"/>
      <c r="AF82" s="601"/>
      <c r="AG82" s="601"/>
      <c r="AH82" s="601"/>
      <c r="AI82" s="601"/>
      <c r="AJ82" s="601"/>
      <c r="AK82" s="601"/>
      <c r="AL82" s="601"/>
      <c r="AM82" s="601"/>
      <c r="AN82" s="602"/>
      <c r="AO82" s="600"/>
      <c r="AP82" s="601"/>
      <c r="AQ82" s="601"/>
      <c r="AR82" s="601"/>
      <c r="AS82" s="601"/>
      <c r="AT82" s="601"/>
      <c r="AU82" s="601"/>
      <c r="AV82" s="601"/>
      <c r="AW82" s="601"/>
      <c r="AX82" s="603"/>
    </row>
    <row r="83" spans="1:50" ht="24.95" customHeight="1" x14ac:dyDescent="0.15">
      <c r="A83" s="604" t="s">
        <v>256</v>
      </c>
      <c r="B83" s="604"/>
      <c r="C83" s="604"/>
      <c r="D83" s="604"/>
      <c r="E83" s="600" t="s">
        <v>618</v>
      </c>
      <c r="F83" s="601"/>
      <c r="G83" s="601"/>
      <c r="H83" s="601"/>
      <c r="I83" s="601"/>
      <c r="J83" s="601"/>
      <c r="K83" s="601"/>
      <c r="L83" s="601"/>
      <c r="M83" s="601"/>
      <c r="N83" s="601"/>
      <c r="O83" s="601"/>
      <c r="P83" s="602"/>
      <c r="Q83" s="600"/>
      <c r="R83" s="601"/>
      <c r="S83" s="601"/>
      <c r="T83" s="601"/>
      <c r="U83" s="601"/>
      <c r="V83" s="601"/>
      <c r="W83" s="601"/>
      <c r="X83" s="601"/>
      <c r="Y83" s="601"/>
      <c r="Z83" s="601"/>
      <c r="AA83" s="601"/>
      <c r="AB83" s="602"/>
      <c r="AC83" s="600"/>
      <c r="AD83" s="601"/>
      <c r="AE83" s="601"/>
      <c r="AF83" s="601"/>
      <c r="AG83" s="601"/>
      <c r="AH83" s="601"/>
      <c r="AI83" s="601"/>
      <c r="AJ83" s="601"/>
      <c r="AK83" s="601"/>
      <c r="AL83" s="601"/>
      <c r="AM83" s="601"/>
      <c r="AN83" s="602"/>
      <c r="AO83" s="600"/>
      <c r="AP83" s="601"/>
      <c r="AQ83" s="601"/>
      <c r="AR83" s="601"/>
      <c r="AS83" s="601"/>
      <c r="AT83" s="601"/>
      <c r="AU83" s="601"/>
      <c r="AV83" s="601"/>
      <c r="AW83" s="601"/>
      <c r="AX83" s="603"/>
    </row>
    <row r="84" spans="1:50" ht="24.95" customHeight="1" x14ac:dyDescent="0.15">
      <c r="A84" s="604" t="s">
        <v>255</v>
      </c>
      <c r="B84" s="604"/>
      <c r="C84" s="604"/>
      <c r="D84" s="604"/>
      <c r="E84" s="600" t="s">
        <v>618</v>
      </c>
      <c r="F84" s="601"/>
      <c r="G84" s="601"/>
      <c r="H84" s="601"/>
      <c r="I84" s="601"/>
      <c r="J84" s="601"/>
      <c r="K84" s="601"/>
      <c r="L84" s="601"/>
      <c r="M84" s="601"/>
      <c r="N84" s="601"/>
      <c r="O84" s="601"/>
      <c r="P84" s="602"/>
      <c r="Q84" s="600"/>
      <c r="R84" s="601"/>
      <c r="S84" s="601"/>
      <c r="T84" s="601"/>
      <c r="U84" s="601"/>
      <c r="V84" s="601"/>
      <c r="W84" s="601"/>
      <c r="X84" s="601"/>
      <c r="Y84" s="601"/>
      <c r="Z84" s="601"/>
      <c r="AA84" s="601"/>
      <c r="AB84" s="602"/>
      <c r="AC84" s="600"/>
      <c r="AD84" s="601"/>
      <c r="AE84" s="601"/>
      <c r="AF84" s="601"/>
      <c r="AG84" s="601"/>
      <c r="AH84" s="601"/>
      <c r="AI84" s="601"/>
      <c r="AJ84" s="601"/>
      <c r="AK84" s="601"/>
      <c r="AL84" s="601"/>
      <c r="AM84" s="601"/>
      <c r="AN84" s="602"/>
      <c r="AO84" s="600"/>
      <c r="AP84" s="601"/>
      <c r="AQ84" s="601"/>
      <c r="AR84" s="601"/>
      <c r="AS84" s="601"/>
      <c r="AT84" s="601"/>
      <c r="AU84" s="601"/>
      <c r="AV84" s="601"/>
      <c r="AW84" s="601"/>
      <c r="AX84" s="603"/>
    </row>
    <row r="85" spans="1:50" ht="24.95" customHeight="1" x14ac:dyDescent="0.15">
      <c r="A85" s="604" t="s">
        <v>254</v>
      </c>
      <c r="B85" s="604"/>
      <c r="C85" s="604"/>
      <c r="D85" s="604"/>
      <c r="E85" s="600" t="s">
        <v>619</v>
      </c>
      <c r="F85" s="601"/>
      <c r="G85" s="601"/>
      <c r="H85" s="601"/>
      <c r="I85" s="601"/>
      <c r="J85" s="601"/>
      <c r="K85" s="601"/>
      <c r="L85" s="601"/>
      <c r="M85" s="601"/>
      <c r="N85" s="601"/>
      <c r="O85" s="601"/>
      <c r="P85" s="602"/>
      <c r="Q85" s="600"/>
      <c r="R85" s="601"/>
      <c r="S85" s="601"/>
      <c r="T85" s="601"/>
      <c r="U85" s="601"/>
      <c r="V85" s="601"/>
      <c r="W85" s="601"/>
      <c r="X85" s="601"/>
      <c r="Y85" s="601"/>
      <c r="Z85" s="601"/>
      <c r="AA85" s="601"/>
      <c r="AB85" s="602"/>
      <c r="AC85" s="600"/>
      <c r="AD85" s="601"/>
      <c r="AE85" s="601"/>
      <c r="AF85" s="601"/>
      <c r="AG85" s="601"/>
      <c r="AH85" s="601"/>
      <c r="AI85" s="601"/>
      <c r="AJ85" s="601"/>
      <c r="AK85" s="601"/>
      <c r="AL85" s="601"/>
      <c r="AM85" s="601"/>
      <c r="AN85" s="602"/>
      <c r="AO85" s="600"/>
      <c r="AP85" s="601"/>
      <c r="AQ85" s="601"/>
      <c r="AR85" s="601"/>
      <c r="AS85" s="601"/>
      <c r="AT85" s="601"/>
      <c r="AU85" s="601"/>
      <c r="AV85" s="601"/>
      <c r="AW85" s="601"/>
      <c r="AX85" s="603"/>
    </row>
    <row r="86" spans="1:50" ht="24.95" customHeight="1" x14ac:dyDescent="0.15">
      <c r="A86" s="604" t="s">
        <v>400</v>
      </c>
      <c r="B86" s="604"/>
      <c r="C86" s="604"/>
      <c r="D86" s="604"/>
      <c r="E86" s="627" t="s">
        <v>133</v>
      </c>
      <c r="F86" s="623"/>
      <c r="G86" s="623"/>
      <c r="H86" s="78" t="str">
        <f>IF(E86="","","-")</f>
        <v>-</v>
      </c>
      <c r="I86" s="623"/>
      <c r="J86" s="623"/>
      <c r="K86" s="78" t="str">
        <f>IF(I86="","","-")</f>
        <v/>
      </c>
      <c r="L86" s="624">
        <v>25</v>
      </c>
      <c r="M86" s="624"/>
      <c r="N86" s="78" t="str">
        <f>IF(O86="","","-")</f>
        <v/>
      </c>
      <c r="O86" s="625"/>
      <c r="P86" s="626"/>
      <c r="Q86" s="627"/>
      <c r="R86" s="623"/>
      <c r="S86" s="623"/>
      <c r="T86" s="78" t="str">
        <f>IF(Q86="","","-")</f>
        <v/>
      </c>
      <c r="U86" s="623"/>
      <c r="V86" s="623"/>
      <c r="W86" s="78" t="str">
        <f>IF(U86="","","-")</f>
        <v/>
      </c>
      <c r="X86" s="624"/>
      <c r="Y86" s="624"/>
      <c r="Z86" s="78" t="str">
        <f>IF(AA86="","","-")</f>
        <v/>
      </c>
      <c r="AA86" s="625"/>
      <c r="AB86" s="626"/>
      <c r="AC86" s="627"/>
      <c r="AD86" s="623"/>
      <c r="AE86" s="623"/>
      <c r="AF86" s="78" t="str">
        <f>IF(AC86="","","-")</f>
        <v/>
      </c>
      <c r="AG86" s="623"/>
      <c r="AH86" s="623"/>
      <c r="AI86" s="78" t="str">
        <f>IF(AG86="","","-")</f>
        <v/>
      </c>
      <c r="AJ86" s="624"/>
      <c r="AK86" s="624"/>
      <c r="AL86" s="78" t="str">
        <f>IF(AM86="","","-")</f>
        <v/>
      </c>
      <c r="AM86" s="625"/>
      <c r="AN86" s="626"/>
      <c r="AO86" s="627"/>
      <c r="AP86" s="623"/>
      <c r="AQ86" s="78" t="str">
        <f>IF(AO86="","","-")</f>
        <v/>
      </c>
      <c r="AR86" s="623"/>
      <c r="AS86" s="623"/>
      <c r="AT86" s="78" t="str">
        <f>IF(AR86="","","-")</f>
        <v/>
      </c>
      <c r="AU86" s="624"/>
      <c r="AV86" s="624"/>
      <c r="AW86" s="78" t="str">
        <f>IF(AX86="","","-")</f>
        <v/>
      </c>
      <c r="AX86" s="81"/>
    </row>
    <row r="87" spans="1:50" ht="24.95" customHeight="1" x14ac:dyDescent="0.15">
      <c r="A87" s="604" t="s">
        <v>570</v>
      </c>
      <c r="B87" s="604"/>
      <c r="C87" s="604"/>
      <c r="D87" s="604"/>
      <c r="E87" s="627" t="s">
        <v>133</v>
      </c>
      <c r="F87" s="623"/>
      <c r="G87" s="623"/>
      <c r="H87" s="78"/>
      <c r="I87" s="623"/>
      <c r="J87" s="623"/>
      <c r="K87" s="78"/>
      <c r="L87" s="624">
        <v>24</v>
      </c>
      <c r="M87" s="624"/>
      <c r="N87" s="78" t="str">
        <f>IF(O87="","","-")</f>
        <v/>
      </c>
      <c r="O87" s="625"/>
      <c r="P87" s="626"/>
      <c r="Q87" s="627"/>
      <c r="R87" s="623"/>
      <c r="S87" s="623"/>
      <c r="T87" s="78" t="str">
        <f>IF(Q87="","","-")</f>
        <v/>
      </c>
      <c r="U87" s="623"/>
      <c r="V87" s="623"/>
      <c r="W87" s="78" t="str">
        <f>IF(U87="","","-")</f>
        <v/>
      </c>
      <c r="X87" s="624"/>
      <c r="Y87" s="624"/>
      <c r="Z87" s="78" t="str">
        <f>IF(AA87="","","-")</f>
        <v/>
      </c>
      <c r="AA87" s="625"/>
      <c r="AB87" s="626"/>
      <c r="AC87" s="627"/>
      <c r="AD87" s="623"/>
      <c r="AE87" s="623"/>
      <c r="AF87" s="78" t="str">
        <f>IF(AC87="","","-")</f>
        <v/>
      </c>
      <c r="AG87" s="623"/>
      <c r="AH87" s="623"/>
      <c r="AI87" s="78" t="str">
        <f>IF(AG87="","","-")</f>
        <v/>
      </c>
      <c r="AJ87" s="624"/>
      <c r="AK87" s="624"/>
      <c r="AL87" s="78" t="str">
        <f>IF(AM87="","","-")</f>
        <v/>
      </c>
      <c r="AM87" s="625"/>
      <c r="AN87" s="626"/>
      <c r="AO87" s="627"/>
      <c r="AP87" s="623"/>
      <c r="AQ87" s="78" t="str">
        <f>IF(AO87="","","-")</f>
        <v/>
      </c>
      <c r="AR87" s="623"/>
      <c r="AS87" s="623"/>
      <c r="AT87" s="78" t="str">
        <f>IF(AR87="","","-")</f>
        <v/>
      </c>
      <c r="AU87" s="624"/>
      <c r="AV87" s="624"/>
      <c r="AW87" s="78" t="str">
        <f>IF(AX87="","","-")</f>
        <v/>
      </c>
      <c r="AX87" s="81"/>
    </row>
    <row r="88" spans="1:50" ht="24.95" customHeight="1" x14ac:dyDescent="0.15">
      <c r="A88" s="604" t="s">
        <v>368</v>
      </c>
      <c r="B88" s="604"/>
      <c r="C88" s="604"/>
      <c r="D88" s="604"/>
      <c r="E88" s="655">
        <v>2021</v>
      </c>
      <c r="F88" s="638"/>
      <c r="G88" s="623" t="s">
        <v>583</v>
      </c>
      <c r="H88" s="623"/>
      <c r="I88" s="623"/>
      <c r="J88" s="638">
        <v>20</v>
      </c>
      <c r="K88" s="638"/>
      <c r="L88" s="624">
        <v>46</v>
      </c>
      <c r="M88" s="624"/>
      <c r="N88" s="624"/>
      <c r="O88" s="638"/>
      <c r="P88" s="638"/>
      <c r="Q88" s="655"/>
      <c r="R88" s="638"/>
      <c r="S88" s="623"/>
      <c r="T88" s="623"/>
      <c r="U88" s="623"/>
      <c r="V88" s="638"/>
      <c r="W88" s="638"/>
      <c r="X88" s="624"/>
      <c r="Y88" s="624"/>
      <c r="Z88" s="624"/>
      <c r="AA88" s="638"/>
      <c r="AB88" s="639"/>
      <c r="AC88" s="655"/>
      <c r="AD88" s="638"/>
      <c r="AE88" s="623"/>
      <c r="AF88" s="623"/>
      <c r="AG88" s="623"/>
      <c r="AH88" s="638"/>
      <c r="AI88" s="638"/>
      <c r="AJ88" s="624"/>
      <c r="AK88" s="624"/>
      <c r="AL88" s="624"/>
      <c r="AM88" s="638"/>
      <c r="AN88" s="639"/>
      <c r="AO88" s="655"/>
      <c r="AP88" s="638"/>
      <c r="AQ88" s="623"/>
      <c r="AR88" s="623"/>
      <c r="AS88" s="623"/>
      <c r="AT88" s="638"/>
      <c r="AU88" s="638"/>
      <c r="AV88" s="624"/>
      <c r="AW88" s="624"/>
      <c r="AX88" s="81"/>
    </row>
    <row r="89" spans="1:50" ht="28.35" customHeight="1" x14ac:dyDescent="0.15">
      <c r="A89" s="183" t="s">
        <v>248</v>
      </c>
      <c r="B89" s="184"/>
      <c r="C89" s="184"/>
      <c r="D89" s="184"/>
      <c r="E89" s="184"/>
      <c r="F89" s="185"/>
      <c r="G89" s="83" t="s">
        <v>571</v>
      </c>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5"/>
    </row>
    <row r="90" spans="1:50" ht="28.35" customHeight="1" x14ac:dyDescent="0.15">
      <c r="A90" s="186"/>
      <c r="B90" s="187"/>
      <c r="C90" s="187"/>
      <c r="D90" s="187"/>
      <c r="E90" s="187"/>
      <c r="F90" s="188"/>
      <c r="G90" s="41"/>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3"/>
    </row>
    <row r="91" spans="1:50" ht="28.35" customHeight="1" x14ac:dyDescent="0.15">
      <c r="A91" s="186"/>
      <c r="B91" s="187"/>
      <c r="C91" s="187"/>
      <c r="D91" s="187"/>
      <c r="E91" s="187"/>
      <c r="F91" s="188"/>
      <c r="G91" s="41"/>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3"/>
    </row>
    <row r="92" spans="1:50" ht="28.35" customHeight="1" x14ac:dyDescent="0.15">
      <c r="A92" s="186"/>
      <c r="B92" s="187"/>
      <c r="C92" s="187"/>
      <c r="D92" s="187"/>
      <c r="E92" s="187"/>
      <c r="F92" s="188"/>
      <c r="G92" s="41"/>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3"/>
    </row>
    <row r="93" spans="1:50" ht="27.75" customHeight="1" x14ac:dyDescent="0.15">
      <c r="A93" s="186"/>
      <c r="B93" s="187"/>
      <c r="C93" s="187"/>
      <c r="D93" s="187"/>
      <c r="E93" s="187"/>
      <c r="F93" s="188"/>
      <c r="G93" s="41"/>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3"/>
    </row>
    <row r="94" spans="1:50" ht="28.35" customHeight="1" x14ac:dyDescent="0.15">
      <c r="A94" s="186"/>
      <c r="B94" s="187"/>
      <c r="C94" s="187"/>
      <c r="D94" s="187"/>
      <c r="E94" s="187"/>
      <c r="F94" s="188"/>
      <c r="G94" s="41"/>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3"/>
    </row>
    <row r="95" spans="1:50" ht="28.35" customHeight="1" x14ac:dyDescent="0.15">
      <c r="A95" s="186"/>
      <c r="B95" s="187"/>
      <c r="C95" s="187"/>
      <c r="D95" s="187"/>
      <c r="E95" s="187"/>
      <c r="F95" s="188"/>
      <c r="G95" s="41"/>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3"/>
    </row>
    <row r="96" spans="1:50" ht="27.75" customHeight="1" x14ac:dyDescent="0.15">
      <c r="A96" s="186"/>
      <c r="B96" s="187"/>
      <c r="C96" s="187"/>
      <c r="D96" s="187"/>
      <c r="E96" s="187"/>
      <c r="F96" s="188"/>
      <c r="G96" s="41"/>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3"/>
    </row>
    <row r="97" spans="1:50" ht="28.35" customHeight="1" x14ac:dyDescent="0.15">
      <c r="A97" s="186"/>
      <c r="B97" s="187"/>
      <c r="C97" s="187"/>
      <c r="D97" s="187"/>
      <c r="E97" s="187"/>
      <c r="F97" s="188"/>
      <c r="G97" s="41"/>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3"/>
    </row>
    <row r="98" spans="1:50" ht="28.35" customHeight="1" x14ac:dyDescent="0.15">
      <c r="A98" s="186"/>
      <c r="B98" s="187"/>
      <c r="C98" s="187"/>
      <c r="D98" s="187"/>
      <c r="E98" s="187"/>
      <c r="F98" s="188"/>
      <c r="G98" s="41"/>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3"/>
    </row>
    <row r="99" spans="1:50" ht="28.35" customHeight="1" x14ac:dyDescent="0.15">
      <c r="A99" s="186"/>
      <c r="B99" s="187"/>
      <c r="C99" s="187"/>
      <c r="D99" s="187"/>
      <c r="E99" s="187"/>
      <c r="F99" s="188"/>
      <c r="G99" s="41"/>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3"/>
    </row>
    <row r="100" spans="1:50" ht="28.35" customHeight="1" x14ac:dyDescent="0.15">
      <c r="A100" s="186"/>
      <c r="B100" s="187"/>
      <c r="C100" s="187"/>
      <c r="D100" s="187"/>
      <c r="E100" s="187"/>
      <c r="F100" s="188"/>
      <c r="G100" s="41"/>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3"/>
    </row>
    <row r="101" spans="1:50" ht="28.35" customHeight="1" x14ac:dyDescent="0.15">
      <c r="A101" s="186"/>
      <c r="B101" s="187"/>
      <c r="C101" s="187"/>
      <c r="D101" s="187"/>
      <c r="E101" s="187"/>
      <c r="F101" s="188"/>
      <c r="G101" s="41"/>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3"/>
    </row>
    <row r="102" spans="1:50" ht="27.75" customHeight="1" x14ac:dyDescent="0.15">
      <c r="A102" s="186"/>
      <c r="B102" s="187"/>
      <c r="C102" s="187"/>
      <c r="D102" s="187"/>
      <c r="E102" s="187"/>
      <c r="F102" s="188"/>
      <c r="G102" s="41"/>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3"/>
    </row>
    <row r="103" spans="1:50" ht="28.35" customHeight="1" x14ac:dyDescent="0.15">
      <c r="A103" s="186"/>
      <c r="B103" s="187"/>
      <c r="C103" s="187"/>
      <c r="D103" s="187"/>
      <c r="E103" s="187"/>
      <c r="F103" s="188"/>
      <c r="G103" s="41"/>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3"/>
    </row>
    <row r="104" spans="1:50" ht="33.75" customHeight="1" x14ac:dyDescent="0.15">
      <c r="A104" s="186"/>
      <c r="B104" s="187"/>
      <c r="C104" s="187"/>
      <c r="D104" s="187"/>
      <c r="E104" s="187"/>
      <c r="F104" s="188"/>
      <c r="G104" s="41"/>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3"/>
    </row>
    <row r="105" spans="1:50" ht="28.35" customHeight="1" x14ac:dyDescent="0.15">
      <c r="A105" s="186"/>
      <c r="B105" s="187"/>
      <c r="C105" s="187"/>
      <c r="D105" s="187"/>
      <c r="E105" s="187"/>
      <c r="F105" s="188"/>
      <c r="G105" s="41"/>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3"/>
    </row>
    <row r="106" spans="1:50" ht="52.5" customHeight="1" x14ac:dyDescent="0.15">
      <c r="A106" s="186"/>
      <c r="B106" s="187"/>
      <c r="C106" s="187"/>
      <c r="D106" s="187"/>
      <c r="E106" s="187"/>
      <c r="F106" s="188"/>
      <c r="G106" s="41"/>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3"/>
    </row>
    <row r="107" spans="1:50" ht="52.5" customHeight="1" x14ac:dyDescent="0.15">
      <c r="A107" s="186"/>
      <c r="B107" s="187"/>
      <c r="C107" s="187"/>
      <c r="D107" s="187"/>
      <c r="E107" s="187"/>
      <c r="F107" s="188"/>
      <c r="G107" s="41"/>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3"/>
    </row>
    <row r="108" spans="1:50" ht="63" customHeight="1" x14ac:dyDescent="0.15">
      <c r="A108" s="186"/>
      <c r="B108" s="187"/>
      <c r="C108" s="187"/>
      <c r="D108" s="187"/>
      <c r="E108" s="187"/>
      <c r="F108" s="188"/>
      <c r="G108" s="41"/>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3"/>
    </row>
    <row r="109" spans="1:50" ht="51.75" customHeight="1" x14ac:dyDescent="0.15">
      <c r="A109" s="186"/>
      <c r="B109" s="187"/>
      <c r="C109" s="187"/>
      <c r="D109" s="187"/>
      <c r="E109" s="187"/>
      <c r="F109" s="188"/>
      <c r="G109" s="41"/>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3"/>
    </row>
    <row r="110" spans="1:50" ht="18.600000000000001" customHeight="1" x14ac:dyDescent="0.15">
      <c r="A110" s="186"/>
      <c r="B110" s="187"/>
      <c r="C110" s="187"/>
      <c r="D110" s="187"/>
      <c r="E110" s="187"/>
      <c r="F110" s="188"/>
      <c r="G110" s="41"/>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3"/>
    </row>
    <row r="111" spans="1:50" ht="35.25" customHeight="1" x14ac:dyDescent="0.15">
      <c r="A111" s="186"/>
      <c r="B111" s="187"/>
      <c r="C111" s="187"/>
      <c r="D111" s="187"/>
      <c r="E111" s="187"/>
      <c r="F111" s="188"/>
      <c r="G111" s="41"/>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3"/>
    </row>
    <row r="112" spans="1:50" ht="30" customHeight="1" x14ac:dyDescent="0.15">
      <c r="A112" s="186"/>
      <c r="B112" s="187"/>
      <c r="C112" s="187"/>
      <c r="D112" s="187"/>
      <c r="E112" s="187"/>
      <c r="F112" s="188"/>
      <c r="G112" s="41"/>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3"/>
    </row>
    <row r="113" spans="1:50" ht="24.75" customHeight="1" x14ac:dyDescent="0.15">
      <c r="A113" s="186"/>
      <c r="B113" s="187"/>
      <c r="C113" s="187"/>
      <c r="D113" s="187"/>
      <c r="E113" s="187"/>
      <c r="F113" s="188"/>
      <c r="G113" s="41"/>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3"/>
    </row>
    <row r="114" spans="1:50" ht="24.75" customHeight="1" x14ac:dyDescent="0.15">
      <c r="A114" s="186"/>
      <c r="B114" s="187"/>
      <c r="C114" s="187"/>
      <c r="D114" s="187"/>
      <c r="E114" s="187"/>
      <c r="F114" s="188"/>
      <c r="G114" s="41"/>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3"/>
    </row>
    <row r="115" spans="1:50" ht="24.75" customHeight="1" x14ac:dyDescent="0.15">
      <c r="A115" s="186"/>
      <c r="B115" s="187"/>
      <c r="C115" s="187"/>
      <c r="D115" s="187"/>
      <c r="E115" s="187"/>
      <c r="F115" s="188"/>
      <c r="G115" s="41"/>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3"/>
    </row>
    <row r="116" spans="1:50" ht="24.75" customHeight="1" x14ac:dyDescent="0.15">
      <c r="A116" s="186"/>
      <c r="B116" s="187"/>
      <c r="C116" s="187"/>
      <c r="D116" s="187"/>
      <c r="E116" s="187"/>
      <c r="F116" s="188"/>
      <c r="G116" s="41"/>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3"/>
    </row>
    <row r="117" spans="1:50" ht="24.75" customHeight="1" x14ac:dyDescent="0.15">
      <c r="A117" s="186"/>
      <c r="B117" s="187"/>
      <c r="C117" s="187"/>
      <c r="D117" s="187"/>
      <c r="E117" s="187"/>
      <c r="F117" s="188"/>
      <c r="G117" s="41"/>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3"/>
    </row>
    <row r="118" spans="1:50" ht="24.75" customHeight="1" x14ac:dyDescent="0.15">
      <c r="A118" s="186"/>
      <c r="B118" s="187"/>
      <c r="C118" s="187"/>
      <c r="D118" s="187"/>
      <c r="E118" s="187"/>
      <c r="F118" s="188"/>
      <c r="G118" s="41"/>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3"/>
    </row>
    <row r="119" spans="1:50" ht="24.75" customHeight="1" x14ac:dyDescent="0.15">
      <c r="A119" s="186"/>
      <c r="B119" s="187"/>
      <c r="C119" s="187"/>
      <c r="D119" s="187"/>
      <c r="E119" s="187"/>
      <c r="F119" s="188"/>
      <c r="G119" s="41"/>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3"/>
    </row>
    <row r="120" spans="1:50" ht="24.75" customHeight="1" x14ac:dyDescent="0.15">
      <c r="A120" s="186"/>
      <c r="B120" s="187"/>
      <c r="C120" s="187"/>
      <c r="D120" s="187"/>
      <c r="E120" s="187"/>
      <c r="F120" s="188"/>
      <c r="G120" s="41"/>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3"/>
    </row>
    <row r="121" spans="1:50" ht="24.75" customHeight="1" x14ac:dyDescent="0.15">
      <c r="A121" s="186"/>
      <c r="B121" s="187"/>
      <c r="C121" s="187"/>
      <c r="D121" s="187"/>
      <c r="E121" s="187"/>
      <c r="F121" s="188"/>
      <c r="G121" s="41"/>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3"/>
    </row>
    <row r="122" spans="1:50" ht="24.75" customHeight="1" x14ac:dyDescent="0.15">
      <c r="A122" s="186"/>
      <c r="B122" s="187"/>
      <c r="C122" s="187"/>
      <c r="D122" s="187"/>
      <c r="E122" s="187"/>
      <c r="F122" s="188"/>
      <c r="G122" s="41"/>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3"/>
    </row>
    <row r="123" spans="1:50" ht="24.75" customHeight="1" x14ac:dyDescent="0.15">
      <c r="A123" s="186"/>
      <c r="B123" s="187"/>
      <c r="C123" s="187"/>
      <c r="D123" s="187"/>
      <c r="E123" s="187"/>
      <c r="F123" s="188"/>
      <c r="G123" s="41"/>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3"/>
    </row>
    <row r="124" spans="1:50" ht="24.75" customHeight="1" x14ac:dyDescent="0.15">
      <c r="A124" s="186"/>
      <c r="B124" s="187"/>
      <c r="C124" s="187"/>
      <c r="D124" s="187"/>
      <c r="E124" s="187"/>
      <c r="F124" s="188"/>
      <c r="G124" s="41"/>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3"/>
    </row>
    <row r="125" spans="1:50" ht="24.75" customHeight="1" x14ac:dyDescent="0.15">
      <c r="A125" s="186"/>
      <c r="B125" s="187"/>
      <c r="C125" s="187"/>
      <c r="D125" s="187"/>
      <c r="E125" s="187"/>
      <c r="F125" s="188"/>
      <c r="G125" s="41"/>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3"/>
    </row>
    <row r="126" spans="1:50" ht="25.5" customHeight="1" x14ac:dyDescent="0.15">
      <c r="A126" s="186"/>
      <c r="B126" s="187"/>
      <c r="C126" s="187"/>
      <c r="D126" s="187"/>
      <c r="E126" s="187"/>
      <c r="F126" s="188"/>
      <c r="G126" s="41"/>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3"/>
    </row>
    <row r="127" spans="1:50" ht="24.75" customHeight="1" x14ac:dyDescent="0.15">
      <c r="A127" s="656"/>
      <c r="B127" s="657"/>
      <c r="C127" s="657"/>
      <c r="D127" s="657"/>
      <c r="E127" s="657"/>
      <c r="F127" s="658"/>
      <c r="G127" s="86"/>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8"/>
    </row>
    <row r="128" spans="1:50" ht="24.75" customHeight="1" x14ac:dyDescent="0.15">
      <c r="A128" s="316" t="s">
        <v>250</v>
      </c>
      <c r="B128" s="659"/>
      <c r="C128" s="659"/>
      <c r="D128" s="659"/>
      <c r="E128" s="659"/>
      <c r="F128" s="660"/>
      <c r="G128" s="667" t="s">
        <v>620</v>
      </c>
      <c r="H128" s="668"/>
      <c r="I128" s="668"/>
      <c r="J128" s="668"/>
      <c r="K128" s="668"/>
      <c r="L128" s="668"/>
      <c r="M128" s="668"/>
      <c r="N128" s="668"/>
      <c r="O128" s="668"/>
      <c r="P128" s="668"/>
      <c r="Q128" s="668"/>
      <c r="R128" s="668"/>
      <c r="S128" s="668"/>
      <c r="T128" s="668"/>
      <c r="U128" s="668"/>
      <c r="V128" s="668"/>
      <c r="W128" s="668"/>
      <c r="X128" s="668"/>
      <c r="Y128" s="668"/>
      <c r="Z128" s="668"/>
      <c r="AA128" s="668"/>
      <c r="AB128" s="669"/>
      <c r="AC128" s="667" t="s">
        <v>627</v>
      </c>
      <c r="AD128" s="668"/>
      <c r="AE128" s="668"/>
      <c r="AF128" s="668"/>
      <c r="AG128" s="668"/>
      <c r="AH128" s="668"/>
      <c r="AI128" s="668"/>
      <c r="AJ128" s="668"/>
      <c r="AK128" s="668"/>
      <c r="AL128" s="668"/>
      <c r="AM128" s="668"/>
      <c r="AN128" s="668"/>
      <c r="AO128" s="668"/>
      <c r="AP128" s="668"/>
      <c r="AQ128" s="668"/>
      <c r="AR128" s="668"/>
      <c r="AS128" s="668"/>
      <c r="AT128" s="668"/>
      <c r="AU128" s="668"/>
      <c r="AV128" s="668"/>
      <c r="AW128" s="668"/>
      <c r="AX128" s="670"/>
    </row>
    <row r="129" spans="1:51" ht="24.75" customHeight="1" x14ac:dyDescent="0.15">
      <c r="A129" s="661"/>
      <c r="B129" s="662"/>
      <c r="C129" s="662"/>
      <c r="D129" s="662"/>
      <c r="E129" s="662"/>
      <c r="F129" s="663"/>
      <c r="G129" s="231" t="s">
        <v>15</v>
      </c>
      <c r="H129" s="640"/>
      <c r="I129" s="640"/>
      <c r="J129" s="640"/>
      <c r="K129" s="640"/>
      <c r="L129" s="641" t="s">
        <v>16</v>
      </c>
      <c r="M129" s="640"/>
      <c r="N129" s="640"/>
      <c r="O129" s="640"/>
      <c r="P129" s="640"/>
      <c r="Q129" s="640"/>
      <c r="R129" s="640"/>
      <c r="S129" s="640"/>
      <c r="T129" s="640"/>
      <c r="U129" s="640"/>
      <c r="V129" s="640"/>
      <c r="W129" s="640"/>
      <c r="X129" s="642"/>
      <c r="Y129" s="643" t="s">
        <v>17</v>
      </c>
      <c r="Z129" s="644"/>
      <c r="AA129" s="644"/>
      <c r="AB129" s="671"/>
      <c r="AC129" s="231" t="s">
        <v>15</v>
      </c>
      <c r="AD129" s="640"/>
      <c r="AE129" s="640"/>
      <c r="AF129" s="640"/>
      <c r="AG129" s="640"/>
      <c r="AH129" s="641" t="s">
        <v>16</v>
      </c>
      <c r="AI129" s="640"/>
      <c r="AJ129" s="640"/>
      <c r="AK129" s="640"/>
      <c r="AL129" s="640"/>
      <c r="AM129" s="640"/>
      <c r="AN129" s="640"/>
      <c r="AO129" s="640"/>
      <c r="AP129" s="640"/>
      <c r="AQ129" s="640"/>
      <c r="AR129" s="640"/>
      <c r="AS129" s="640"/>
      <c r="AT129" s="642"/>
      <c r="AU129" s="643" t="s">
        <v>17</v>
      </c>
      <c r="AV129" s="644"/>
      <c r="AW129" s="644"/>
      <c r="AX129" s="645"/>
    </row>
    <row r="130" spans="1:51" ht="24.75" customHeight="1" x14ac:dyDescent="0.15">
      <c r="A130" s="661"/>
      <c r="B130" s="662"/>
      <c r="C130" s="662"/>
      <c r="D130" s="662"/>
      <c r="E130" s="662"/>
      <c r="F130" s="663"/>
      <c r="G130" s="646" t="s">
        <v>621</v>
      </c>
      <c r="H130" s="647"/>
      <c r="I130" s="647"/>
      <c r="J130" s="647"/>
      <c r="K130" s="648"/>
      <c r="L130" s="649" t="s">
        <v>624</v>
      </c>
      <c r="M130" s="650"/>
      <c r="N130" s="650"/>
      <c r="O130" s="650"/>
      <c r="P130" s="650"/>
      <c r="Q130" s="650"/>
      <c r="R130" s="650"/>
      <c r="S130" s="650"/>
      <c r="T130" s="650"/>
      <c r="U130" s="650"/>
      <c r="V130" s="650"/>
      <c r="W130" s="650"/>
      <c r="X130" s="651"/>
      <c r="Y130" s="652">
        <v>32430</v>
      </c>
      <c r="Z130" s="653"/>
      <c r="AA130" s="653"/>
      <c r="AB130" s="654"/>
      <c r="AC130" s="646" t="s">
        <v>621</v>
      </c>
      <c r="AD130" s="647"/>
      <c r="AE130" s="647"/>
      <c r="AF130" s="647"/>
      <c r="AG130" s="648"/>
      <c r="AH130" s="649" t="s">
        <v>626</v>
      </c>
      <c r="AI130" s="650"/>
      <c r="AJ130" s="650"/>
      <c r="AK130" s="650"/>
      <c r="AL130" s="650"/>
      <c r="AM130" s="650"/>
      <c r="AN130" s="650"/>
      <c r="AO130" s="650"/>
      <c r="AP130" s="650"/>
      <c r="AQ130" s="650"/>
      <c r="AR130" s="650"/>
      <c r="AS130" s="650"/>
      <c r="AT130" s="651"/>
      <c r="AU130" s="652">
        <v>7058</v>
      </c>
      <c r="AV130" s="653"/>
      <c r="AW130" s="653"/>
      <c r="AX130" s="672"/>
    </row>
    <row r="131" spans="1:51" ht="24.75" customHeight="1" x14ac:dyDescent="0.15">
      <c r="A131" s="661"/>
      <c r="B131" s="662"/>
      <c r="C131" s="662"/>
      <c r="D131" s="662"/>
      <c r="E131" s="662"/>
      <c r="F131" s="663"/>
      <c r="G131" s="631" t="s">
        <v>622</v>
      </c>
      <c r="H131" s="632"/>
      <c r="I131" s="632"/>
      <c r="J131" s="632"/>
      <c r="K131" s="633"/>
      <c r="L131" s="634" t="s">
        <v>625</v>
      </c>
      <c r="M131" s="635"/>
      <c r="N131" s="635"/>
      <c r="O131" s="635"/>
      <c r="P131" s="635"/>
      <c r="Q131" s="635"/>
      <c r="R131" s="635"/>
      <c r="S131" s="635"/>
      <c r="T131" s="635"/>
      <c r="U131" s="635"/>
      <c r="V131" s="635"/>
      <c r="W131" s="635"/>
      <c r="X131" s="636"/>
      <c r="Y131" s="628">
        <v>1178</v>
      </c>
      <c r="Z131" s="629"/>
      <c r="AA131" s="629"/>
      <c r="AB131" s="637"/>
      <c r="AC131" s="631" t="s">
        <v>623</v>
      </c>
      <c r="AD131" s="632"/>
      <c r="AE131" s="632"/>
      <c r="AF131" s="632"/>
      <c r="AG131" s="633"/>
      <c r="AH131" s="634" t="s">
        <v>584</v>
      </c>
      <c r="AI131" s="635"/>
      <c r="AJ131" s="635"/>
      <c r="AK131" s="635"/>
      <c r="AL131" s="635"/>
      <c r="AM131" s="635"/>
      <c r="AN131" s="635"/>
      <c r="AO131" s="635"/>
      <c r="AP131" s="635"/>
      <c r="AQ131" s="635"/>
      <c r="AR131" s="635"/>
      <c r="AS131" s="635"/>
      <c r="AT131" s="636"/>
      <c r="AU131" s="628">
        <v>908</v>
      </c>
      <c r="AV131" s="629"/>
      <c r="AW131" s="629"/>
      <c r="AX131" s="630"/>
    </row>
    <row r="132" spans="1:51" ht="24.75" customHeight="1" x14ac:dyDescent="0.15">
      <c r="A132" s="661"/>
      <c r="B132" s="662"/>
      <c r="C132" s="662"/>
      <c r="D132" s="662"/>
      <c r="E132" s="662"/>
      <c r="F132" s="663"/>
      <c r="G132" s="631" t="s">
        <v>623</v>
      </c>
      <c r="H132" s="632"/>
      <c r="I132" s="632"/>
      <c r="J132" s="632"/>
      <c r="K132" s="633"/>
      <c r="L132" s="634" t="s">
        <v>584</v>
      </c>
      <c r="M132" s="635"/>
      <c r="N132" s="635"/>
      <c r="O132" s="635"/>
      <c r="P132" s="635"/>
      <c r="Q132" s="635"/>
      <c r="R132" s="635"/>
      <c r="S132" s="635"/>
      <c r="T132" s="635"/>
      <c r="U132" s="635"/>
      <c r="V132" s="635"/>
      <c r="W132" s="635"/>
      <c r="X132" s="636"/>
      <c r="Y132" s="628">
        <v>2397</v>
      </c>
      <c r="Z132" s="629"/>
      <c r="AA132" s="629"/>
      <c r="AB132" s="637"/>
      <c r="AC132" s="631" t="s">
        <v>622</v>
      </c>
      <c r="AD132" s="632"/>
      <c r="AE132" s="632"/>
      <c r="AF132" s="632"/>
      <c r="AG132" s="633"/>
      <c r="AH132" s="634" t="s">
        <v>625</v>
      </c>
      <c r="AI132" s="635"/>
      <c r="AJ132" s="635"/>
      <c r="AK132" s="635"/>
      <c r="AL132" s="635"/>
      <c r="AM132" s="635"/>
      <c r="AN132" s="635"/>
      <c r="AO132" s="635"/>
      <c r="AP132" s="635"/>
      <c r="AQ132" s="635"/>
      <c r="AR132" s="635"/>
      <c r="AS132" s="635"/>
      <c r="AT132" s="636"/>
      <c r="AU132" s="628">
        <v>149</v>
      </c>
      <c r="AV132" s="629"/>
      <c r="AW132" s="629"/>
      <c r="AX132" s="630"/>
    </row>
    <row r="133" spans="1:51" ht="21.95" customHeight="1" x14ac:dyDescent="0.15">
      <c r="A133" s="661"/>
      <c r="B133" s="662"/>
      <c r="C133" s="662"/>
      <c r="D133" s="662"/>
      <c r="E133" s="662"/>
      <c r="F133" s="663"/>
      <c r="G133" s="631"/>
      <c r="H133" s="632"/>
      <c r="I133" s="632"/>
      <c r="J133" s="632"/>
      <c r="K133" s="633"/>
      <c r="L133" s="634"/>
      <c r="M133" s="635"/>
      <c r="N133" s="635"/>
      <c r="O133" s="635"/>
      <c r="P133" s="635"/>
      <c r="Q133" s="635"/>
      <c r="R133" s="635"/>
      <c r="S133" s="635"/>
      <c r="T133" s="635"/>
      <c r="U133" s="635"/>
      <c r="V133" s="635"/>
      <c r="W133" s="635"/>
      <c r="X133" s="636"/>
      <c r="Y133" s="628"/>
      <c r="Z133" s="629"/>
      <c r="AA133" s="629"/>
      <c r="AB133" s="637"/>
      <c r="AC133" s="631"/>
      <c r="AD133" s="632"/>
      <c r="AE133" s="632"/>
      <c r="AF133" s="632"/>
      <c r="AG133" s="633"/>
      <c r="AH133" s="634"/>
      <c r="AI133" s="635"/>
      <c r="AJ133" s="635"/>
      <c r="AK133" s="635"/>
      <c r="AL133" s="635"/>
      <c r="AM133" s="635"/>
      <c r="AN133" s="635"/>
      <c r="AO133" s="635"/>
      <c r="AP133" s="635"/>
      <c r="AQ133" s="635"/>
      <c r="AR133" s="635"/>
      <c r="AS133" s="635"/>
      <c r="AT133" s="636"/>
      <c r="AU133" s="628"/>
      <c r="AV133" s="629"/>
      <c r="AW133" s="629"/>
      <c r="AX133" s="630"/>
    </row>
    <row r="134" spans="1:51" ht="21.95" customHeight="1" x14ac:dyDescent="0.15">
      <c r="A134" s="661"/>
      <c r="B134" s="662"/>
      <c r="C134" s="662"/>
      <c r="D134" s="662"/>
      <c r="E134" s="662"/>
      <c r="F134" s="663"/>
      <c r="G134" s="631"/>
      <c r="H134" s="632"/>
      <c r="I134" s="632"/>
      <c r="J134" s="632"/>
      <c r="K134" s="633"/>
      <c r="L134" s="634"/>
      <c r="M134" s="635"/>
      <c r="N134" s="635"/>
      <c r="O134" s="635"/>
      <c r="P134" s="635"/>
      <c r="Q134" s="635"/>
      <c r="R134" s="635"/>
      <c r="S134" s="635"/>
      <c r="T134" s="635"/>
      <c r="U134" s="635"/>
      <c r="V134" s="635"/>
      <c r="W134" s="635"/>
      <c r="X134" s="636"/>
      <c r="Y134" s="628"/>
      <c r="Z134" s="629"/>
      <c r="AA134" s="629"/>
      <c r="AB134" s="637"/>
      <c r="AC134" s="631"/>
      <c r="AD134" s="632"/>
      <c r="AE134" s="632"/>
      <c r="AF134" s="632"/>
      <c r="AG134" s="633"/>
      <c r="AH134" s="634"/>
      <c r="AI134" s="635"/>
      <c r="AJ134" s="635"/>
      <c r="AK134" s="635"/>
      <c r="AL134" s="635"/>
      <c r="AM134" s="635"/>
      <c r="AN134" s="635"/>
      <c r="AO134" s="635"/>
      <c r="AP134" s="635"/>
      <c r="AQ134" s="635"/>
      <c r="AR134" s="635"/>
      <c r="AS134" s="635"/>
      <c r="AT134" s="636"/>
      <c r="AU134" s="628"/>
      <c r="AV134" s="629"/>
      <c r="AW134" s="629"/>
      <c r="AX134" s="630"/>
    </row>
    <row r="135" spans="1:51" ht="21.95" customHeight="1" x14ac:dyDescent="0.15">
      <c r="A135" s="661"/>
      <c r="B135" s="662"/>
      <c r="C135" s="662"/>
      <c r="D135" s="662"/>
      <c r="E135" s="662"/>
      <c r="F135" s="663"/>
      <c r="G135" s="631"/>
      <c r="H135" s="632"/>
      <c r="I135" s="632"/>
      <c r="J135" s="632"/>
      <c r="K135" s="633"/>
      <c r="L135" s="634"/>
      <c r="M135" s="635"/>
      <c r="N135" s="635"/>
      <c r="O135" s="635"/>
      <c r="P135" s="635"/>
      <c r="Q135" s="635"/>
      <c r="R135" s="635"/>
      <c r="S135" s="635"/>
      <c r="T135" s="635"/>
      <c r="U135" s="635"/>
      <c r="V135" s="635"/>
      <c r="W135" s="635"/>
      <c r="X135" s="636"/>
      <c r="Y135" s="628"/>
      <c r="Z135" s="629"/>
      <c r="AA135" s="629"/>
      <c r="AB135" s="637"/>
      <c r="AC135" s="631"/>
      <c r="AD135" s="632"/>
      <c r="AE135" s="632"/>
      <c r="AF135" s="632"/>
      <c r="AG135" s="633"/>
      <c r="AH135" s="634"/>
      <c r="AI135" s="635"/>
      <c r="AJ135" s="635"/>
      <c r="AK135" s="635"/>
      <c r="AL135" s="635"/>
      <c r="AM135" s="635"/>
      <c r="AN135" s="635"/>
      <c r="AO135" s="635"/>
      <c r="AP135" s="635"/>
      <c r="AQ135" s="635"/>
      <c r="AR135" s="635"/>
      <c r="AS135" s="635"/>
      <c r="AT135" s="636"/>
      <c r="AU135" s="628"/>
      <c r="AV135" s="629"/>
      <c r="AW135" s="629"/>
      <c r="AX135" s="630"/>
    </row>
    <row r="136" spans="1:51" ht="21.95" customHeight="1" x14ac:dyDescent="0.15">
      <c r="A136" s="661"/>
      <c r="B136" s="662"/>
      <c r="C136" s="662"/>
      <c r="D136" s="662"/>
      <c r="E136" s="662"/>
      <c r="F136" s="663"/>
      <c r="G136" s="631"/>
      <c r="H136" s="632"/>
      <c r="I136" s="632"/>
      <c r="J136" s="632"/>
      <c r="K136" s="633"/>
      <c r="L136" s="634"/>
      <c r="M136" s="635"/>
      <c r="N136" s="635"/>
      <c r="O136" s="635"/>
      <c r="P136" s="635"/>
      <c r="Q136" s="635"/>
      <c r="R136" s="635"/>
      <c r="S136" s="635"/>
      <c r="T136" s="635"/>
      <c r="U136" s="635"/>
      <c r="V136" s="635"/>
      <c r="W136" s="635"/>
      <c r="X136" s="636"/>
      <c r="Y136" s="628"/>
      <c r="Z136" s="629"/>
      <c r="AA136" s="629"/>
      <c r="AB136" s="637"/>
      <c r="AC136" s="631"/>
      <c r="AD136" s="632"/>
      <c r="AE136" s="632"/>
      <c r="AF136" s="632"/>
      <c r="AG136" s="633"/>
      <c r="AH136" s="634"/>
      <c r="AI136" s="635"/>
      <c r="AJ136" s="635"/>
      <c r="AK136" s="635"/>
      <c r="AL136" s="635"/>
      <c r="AM136" s="635"/>
      <c r="AN136" s="635"/>
      <c r="AO136" s="635"/>
      <c r="AP136" s="635"/>
      <c r="AQ136" s="635"/>
      <c r="AR136" s="635"/>
      <c r="AS136" s="635"/>
      <c r="AT136" s="636"/>
      <c r="AU136" s="628"/>
      <c r="AV136" s="629"/>
      <c r="AW136" s="629"/>
      <c r="AX136" s="630"/>
    </row>
    <row r="137" spans="1:51" ht="21.95" customHeight="1" x14ac:dyDescent="0.15">
      <c r="A137" s="661"/>
      <c r="B137" s="662"/>
      <c r="C137" s="662"/>
      <c r="D137" s="662"/>
      <c r="E137" s="662"/>
      <c r="F137" s="663"/>
      <c r="G137" s="631"/>
      <c r="H137" s="632"/>
      <c r="I137" s="632"/>
      <c r="J137" s="632"/>
      <c r="K137" s="633"/>
      <c r="L137" s="634"/>
      <c r="M137" s="635"/>
      <c r="N137" s="635"/>
      <c r="O137" s="635"/>
      <c r="P137" s="635"/>
      <c r="Q137" s="635"/>
      <c r="R137" s="635"/>
      <c r="S137" s="635"/>
      <c r="T137" s="635"/>
      <c r="U137" s="635"/>
      <c r="V137" s="635"/>
      <c r="W137" s="635"/>
      <c r="X137" s="636"/>
      <c r="Y137" s="628"/>
      <c r="Z137" s="629"/>
      <c r="AA137" s="629"/>
      <c r="AB137" s="637"/>
      <c r="AC137" s="631"/>
      <c r="AD137" s="632"/>
      <c r="AE137" s="632"/>
      <c r="AF137" s="632"/>
      <c r="AG137" s="633"/>
      <c r="AH137" s="634"/>
      <c r="AI137" s="635"/>
      <c r="AJ137" s="635"/>
      <c r="AK137" s="635"/>
      <c r="AL137" s="635"/>
      <c r="AM137" s="635"/>
      <c r="AN137" s="635"/>
      <c r="AO137" s="635"/>
      <c r="AP137" s="635"/>
      <c r="AQ137" s="635"/>
      <c r="AR137" s="635"/>
      <c r="AS137" s="635"/>
      <c r="AT137" s="636"/>
      <c r="AU137" s="628"/>
      <c r="AV137" s="629"/>
      <c r="AW137" s="629"/>
      <c r="AX137" s="630"/>
    </row>
    <row r="138" spans="1:51" ht="21.95" customHeight="1" x14ac:dyDescent="0.15">
      <c r="A138" s="661"/>
      <c r="B138" s="662"/>
      <c r="C138" s="662"/>
      <c r="D138" s="662"/>
      <c r="E138" s="662"/>
      <c r="F138" s="663"/>
      <c r="G138" s="631"/>
      <c r="H138" s="632"/>
      <c r="I138" s="632"/>
      <c r="J138" s="632"/>
      <c r="K138" s="633"/>
      <c r="L138" s="634"/>
      <c r="M138" s="635"/>
      <c r="N138" s="635"/>
      <c r="O138" s="635"/>
      <c r="P138" s="635"/>
      <c r="Q138" s="635"/>
      <c r="R138" s="635"/>
      <c r="S138" s="635"/>
      <c r="T138" s="635"/>
      <c r="U138" s="635"/>
      <c r="V138" s="635"/>
      <c r="W138" s="635"/>
      <c r="X138" s="636"/>
      <c r="Y138" s="628"/>
      <c r="Z138" s="629"/>
      <c r="AA138" s="629"/>
      <c r="AB138" s="637"/>
      <c r="AC138" s="631"/>
      <c r="AD138" s="632"/>
      <c r="AE138" s="632"/>
      <c r="AF138" s="632"/>
      <c r="AG138" s="633"/>
      <c r="AH138" s="634"/>
      <c r="AI138" s="635"/>
      <c r="AJ138" s="635"/>
      <c r="AK138" s="635"/>
      <c r="AL138" s="635"/>
      <c r="AM138" s="635"/>
      <c r="AN138" s="635"/>
      <c r="AO138" s="635"/>
      <c r="AP138" s="635"/>
      <c r="AQ138" s="635"/>
      <c r="AR138" s="635"/>
      <c r="AS138" s="635"/>
      <c r="AT138" s="636"/>
      <c r="AU138" s="628"/>
      <c r="AV138" s="629"/>
      <c r="AW138" s="629"/>
      <c r="AX138" s="630"/>
    </row>
    <row r="139" spans="1:51" ht="21.95" customHeight="1" x14ac:dyDescent="0.15">
      <c r="A139" s="661"/>
      <c r="B139" s="662"/>
      <c r="C139" s="662"/>
      <c r="D139" s="662"/>
      <c r="E139" s="662"/>
      <c r="F139" s="663"/>
      <c r="G139" s="631"/>
      <c r="H139" s="632"/>
      <c r="I139" s="632"/>
      <c r="J139" s="632"/>
      <c r="K139" s="633"/>
      <c r="L139" s="634"/>
      <c r="M139" s="635"/>
      <c r="N139" s="635"/>
      <c r="O139" s="635"/>
      <c r="P139" s="635"/>
      <c r="Q139" s="635"/>
      <c r="R139" s="635"/>
      <c r="S139" s="635"/>
      <c r="T139" s="635"/>
      <c r="U139" s="635"/>
      <c r="V139" s="635"/>
      <c r="W139" s="635"/>
      <c r="X139" s="636"/>
      <c r="Y139" s="628"/>
      <c r="Z139" s="629"/>
      <c r="AA139" s="629"/>
      <c r="AB139" s="637"/>
      <c r="AC139" s="631"/>
      <c r="AD139" s="632"/>
      <c r="AE139" s="632"/>
      <c r="AF139" s="632"/>
      <c r="AG139" s="633"/>
      <c r="AH139" s="634"/>
      <c r="AI139" s="635"/>
      <c r="AJ139" s="635"/>
      <c r="AK139" s="635"/>
      <c r="AL139" s="635"/>
      <c r="AM139" s="635"/>
      <c r="AN139" s="635"/>
      <c r="AO139" s="635"/>
      <c r="AP139" s="635"/>
      <c r="AQ139" s="635"/>
      <c r="AR139" s="635"/>
      <c r="AS139" s="635"/>
      <c r="AT139" s="636"/>
      <c r="AU139" s="628"/>
      <c r="AV139" s="629"/>
      <c r="AW139" s="629"/>
      <c r="AX139" s="630"/>
    </row>
    <row r="140" spans="1:51" ht="24.75" customHeight="1" thickBot="1" x14ac:dyDescent="0.2">
      <c r="A140" s="661"/>
      <c r="B140" s="662"/>
      <c r="C140" s="662"/>
      <c r="D140" s="662"/>
      <c r="E140" s="662"/>
      <c r="F140" s="663"/>
      <c r="G140" s="673" t="s">
        <v>18</v>
      </c>
      <c r="H140" s="674"/>
      <c r="I140" s="674"/>
      <c r="J140" s="674"/>
      <c r="K140" s="674"/>
      <c r="L140" s="675"/>
      <c r="M140" s="676"/>
      <c r="N140" s="676"/>
      <c r="O140" s="676"/>
      <c r="P140" s="676"/>
      <c r="Q140" s="676"/>
      <c r="R140" s="676"/>
      <c r="S140" s="676"/>
      <c r="T140" s="676"/>
      <c r="U140" s="676"/>
      <c r="V140" s="676"/>
      <c r="W140" s="676"/>
      <c r="X140" s="677"/>
      <c r="Y140" s="678">
        <f>SUM(Y130:AB139)</f>
        <v>36005</v>
      </c>
      <c r="Z140" s="679"/>
      <c r="AA140" s="679"/>
      <c r="AB140" s="680"/>
      <c r="AC140" s="673" t="s">
        <v>18</v>
      </c>
      <c r="AD140" s="674"/>
      <c r="AE140" s="674"/>
      <c r="AF140" s="674"/>
      <c r="AG140" s="674"/>
      <c r="AH140" s="675"/>
      <c r="AI140" s="676"/>
      <c r="AJ140" s="676"/>
      <c r="AK140" s="676"/>
      <c r="AL140" s="676"/>
      <c r="AM140" s="676"/>
      <c r="AN140" s="676"/>
      <c r="AO140" s="676"/>
      <c r="AP140" s="676"/>
      <c r="AQ140" s="676"/>
      <c r="AR140" s="676"/>
      <c r="AS140" s="676"/>
      <c r="AT140" s="677"/>
      <c r="AU140" s="678">
        <f>SUM(AU130:AX139)</f>
        <v>8115</v>
      </c>
      <c r="AV140" s="679"/>
      <c r="AW140" s="679"/>
      <c r="AX140" s="681"/>
    </row>
    <row r="141" spans="1:51" ht="24.75" customHeight="1" x14ac:dyDescent="0.15">
      <c r="A141" s="661"/>
      <c r="B141" s="662"/>
      <c r="C141" s="662"/>
      <c r="D141" s="662"/>
      <c r="E141" s="662"/>
      <c r="F141" s="663"/>
      <c r="G141" s="682" t="s">
        <v>628</v>
      </c>
      <c r="H141" s="683"/>
      <c r="I141" s="683"/>
      <c r="J141" s="683"/>
      <c r="K141" s="683"/>
      <c r="L141" s="683"/>
      <c r="M141" s="683"/>
      <c r="N141" s="683"/>
      <c r="O141" s="683"/>
      <c r="P141" s="683"/>
      <c r="Q141" s="683"/>
      <c r="R141" s="683"/>
      <c r="S141" s="683"/>
      <c r="T141" s="683"/>
      <c r="U141" s="683"/>
      <c r="V141" s="683"/>
      <c r="W141" s="683"/>
      <c r="X141" s="683"/>
      <c r="Y141" s="683"/>
      <c r="Z141" s="683"/>
      <c r="AA141" s="683"/>
      <c r="AB141" s="684"/>
      <c r="AC141" s="682" t="s">
        <v>637</v>
      </c>
      <c r="AD141" s="683"/>
      <c r="AE141" s="683"/>
      <c r="AF141" s="683"/>
      <c r="AG141" s="683"/>
      <c r="AH141" s="683"/>
      <c r="AI141" s="683"/>
      <c r="AJ141" s="683"/>
      <c r="AK141" s="683"/>
      <c r="AL141" s="683"/>
      <c r="AM141" s="683"/>
      <c r="AN141" s="683"/>
      <c r="AO141" s="683"/>
      <c r="AP141" s="683"/>
      <c r="AQ141" s="683"/>
      <c r="AR141" s="683"/>
      <c r="AS141" s="683"/>
      <c r="AT141" s="683"/>
      <c r="AU141" s="683"/>
      <c r="AV141" s="683"/>
      <c r="AW141" s="683"/>
      <c r="AX141" s="685"/>
      <c r="AY141">
        <f>COUNTA($G$143,$AC$143)</f>
        <v>2</v>
      </c>
    </row>
    <row r="142" spans="1:51" ht="24.75" customHeight="1" x14ac:dyDescent="0.15">
      <c r="A142" s="661"/>
      <c r="B142" s="662"/>
      <c r="C142" s="662"/>
      <c r="D142" s="662"/>
      <c r="E142" s="662"/>
      <c r="F142" s="663"/>
      <c r="G142" s="231" t="s">
        <v>15</v>
      </c>
      <c r="H142" s="640"/>
      <c r="I142" s="640"/>
      <c r="J142" s="640"/>
      <c r="K142" s="640"/>
      <c r="L142" s="641" t="s">
        <v>16</v>
      </c>
      <c r="M142" s="640"/>
      <c r="N142" s="640"/>
      <c r="O142" s="640"/>
      <c r="P142" s="640"/>
      <c r="Q142" s="640"/>
      <c r="R142" s="640"/>
      <c r="S142" s="640"/>
      <c r="T142" s="640"/>
      <c r="U142" s="640"/>
      <c r="V142" s="640"/>
      <c r="W142" s="640"/>
      <c r="X142" s="642"/>
      <c r="Y142" s="643" t="s">
        <v>17</v>
      </c>
      <c r="Z142" s="644"/>
      <c r="AA142" s="644"/>
      <c r="AB142" s="671"/>
      <c r="AC142" s="231" t="s">
        <v>15</v>
      </c>
      <c r="AD142" s="640"/>
      <c r="AE142" s="640"/>
      <c r="AF142" s="640"/>
      <c r="AG142" s="640"/>
      <c r="AH142" s="641" t="s">
        <v>16</v>
      </c>
      <c r="AI142" s="640"/>
      <c r="AJ142" s="640"/>
      <c r="AK142" s="640"/>
      <c r="AL142" s="640"/>
      <c r="AM142" s="640"/>
      <c r="AN142" s="640"/>
      <c r="AO142" s="640"/>
      <c r="AP142" s="640"/>
      <c r="AQ142" s="640"/>
      <c r="AR142" s="640"/>
      <c r="AS142" s="640"/>
      <c r="AT142" s="642"/>
      <c r="AU142" s="643" t="s">
        <v>17</v>
      </c>
      <c r="AV142" s="644"/>
      <c r="AW142" s="644"/>
      <c r="AX142" s="645"/>
      <c r="AY142">
        <f t="shared" ref="AY142:AY153" si="0">$AY$141</f>
        <v>2</v>
      </c>
    </row>
    <row r="143" spans="1:51" ht="24.75" customHeight="1" x14ac:dyDescent="0.15">
      <c r="A143" s="661"/>
      <c r="B143" s="662"/>
      <c r="C143" s="662"/>
      <c r="D143" s="662"/>
      <c r="E143" s="662"/>
      <c r="F143" s="663"/>
      <c r="G143" s="646" t="s">
        <v>629</v>
      </c>
      <c r="H143" s="647"/>
      <c r="I143" s="647"/>
      <c r="J143" s="647"/>
      <c r="K143" s="648"/>
      <c r="L143" s="649" t="s">
        <v>630</v>
      </c>
      <c r="M143" s="650"/>
      <c r="N143" s="650"/>
      <c r="O143" s="650"/>
      <c r="P143" s="650"/>
      <c r="Q143" s="650"/>
      <c r="R143" s="650"/>
      <c r="S143" s="650"/>
      <c r="T143" s="650"/>
      <c r="U143" s="650"/>
      <c r="V143" s="650"/>
      <c r="W143" s="650"/>
      <c r="X143" s="651"/>
      <c r="Y143" s="652">
        <v>3764</v>
      </c>
      <c r="Z143" s="653"/>
      <c r="AA143" s="653"/>
      <c r="AB143" s="654"/>
      <c r="AC143" s="646" t="s">
        <v>629</v>
      </c>
      <c r="AD143" s="647"/>
      <c r="AE143" s="647"/>
      <c r="AF143" s="647"/>
      <c r="AG143" s="648"/>
      <c r="AH143" s="649" t="s">
        <v>638</v>
      </c>
      <c r="AI143" s="650"/>
      <c r="AJ143" s="650"/>
      <c r="AK143" s="650"/>
      <c r="AL143" s="650"/>
      <c r="AM143" s="650"/>
      <c r="AN143" s="650"/>
      <c r="AO143" s="650"/>
      <c r="AP143" s="650"/>
      <c r="AQ143" s="650"/>
      <c r="AR143" s="650"/>
      <c r="AS143" s="650"/>
      <c r="AT143" s="651"/>
      <c r="AU143" s="652">
        <v>638</v>
      </c>
      <c r="AV143" s="653"/>
      <c r="AW143" s="653"/>
      <c r="AX143" s="672"/>
      <c r="AY143">
        <f t="shared" si="0"/>
        <v>2</v>
      </c>
    </row>
    <row r="144" spans="1:51" ht="24.75" customHeight="1" x14ac:dyDescent="0.15">
      <c r="A144" s="661"/>
      <c r="B144" s="662"/>
      <c r="C144" s="662"/>
      <c r="D144" s="662"/>
      <c r="E144" s="662"/>
      <c r="F144" s="663"/>
      <c r="G144" s="631"/>
      <c r="H144" s="632"/>
      <c r="I144" s="632"/>
      <c r="J144" s="632"/>
      <c r="K144" s="633"/>
      <c r="L144" s="634"/>
      <c r="M144" s="635"/>
      <c r="N144" s="635"/>
      <c r="O144" s="635"/>
      <c r="P144" s="635"/>
      <c r="Q144" s="635"/>
      <c r="R144" s="635"/>
      <c r="S144" s="635"/>
      <c r="T144" s="635"/>
      <c r="U144" s="635"/>
      <c r="V144" s="635"/>
      <c r="W144" s="635"/>
      <c r="X144" s="636"/>
      <c r="Y144" s="628"/>
      <c r="Z144" s="629"/>
      <c r="AA144" s="629"/>
      <c r="AB144" s="637"/>
      <c r="AC144" s="631" t="s">
        <v>621</v>
      </c>
      <c r="AD144" s="632"/>
      <c r="AE144" s="632"/>
      <c r="AF144" s="632"/>
      <c r="AG144" s="633"/>
      <c r="AH144" s="634" t="s">
        <v>639</v>
      </c>
      <c r="AI144" s="635"/>
      <c r="AJ144" s="635"/>
      <c r="AK144" s="635"/>
      <c r="AL144" s="635"/>
      <c r="AM144" s="635"/>
      <c r="AN144" s="635"/>
      <c r="AO144" s="635"/>
      <c r="AP144" s="635"/>
      <c r="AQ144" s="635"/>
      <c r="AR144" s="635"/>
      <c r="AS144" s="635"/>
      <c r="AT144" s="636"/>
      <c r="AU144" s="628">
        <v>1488</v>
      </c>
      <c r="AV144" s="629"/>
      <c r="AW144" s="629"/>
      <c r="AX144" s="630"/>
      <c r="AY144">
        <f t="shared" si="0"/>
        <v>2</v>
      </c>
    </row>
    <row r="145" spans="1:51" ht="21.95" customHeight="1" x14ac:dyDescent="0.15">
      <c r="A145" s="661"/>
      <c r="B145" s="662"/>
      <c r="C145" s="662"/>
      <c r="D145" s="662"/>
      <c r="E145" s="662"/>
      <c r="F145" s="663"/>
      <c r="G145" s="631"/>
      <c r="H145" s="632"/>
      <c r="I145" s="632"/>
      <c r="J145" s="632"/>
      <c r="K145" s="633"/>
      <c r="L145" s="634"/>
      <c r="M145" s="635"/>
      <c r="N145" s="635"/>
      <c r="O145" s="635"/>
      <c r="P145" s="635"/>
      <c r="Q145" s="635"/>
      <c r="R145" s="635"/>
      <c r="S145" s="635"/>
      <c r="T145" s="635"/>
      <c r="U145" s="635"/>
      <c r="V145" s="635"/>
      <c r="W145" s="635"/>
      <c r="X145" s="636"/>
      <c r="Y145" s="628"/>
      <c r="Z145" s="629"/>
      <c r="AA145" s="629"/>
      <c r="AB145" s="637"/>
      <c r="AC145" s="631"/>
      <c r="AD145" s="632"/>
      <c r="AE145" s="632"/>
      <c r="AF145" s="632"/>
      <c r="AG145" s="633"/>
      <c r="AH145" s="634"/>
      <c r="AI145" s="635"/>
      <c r="AJ145" s="635"/>
      <c r="AK145" s="635"/>
      <c r="AL145" s="635"/>
      <c r="AM145" s="635"/>
      <c r="AN145" s="635"/>
      <c r="AO145" s="635"/>
      <c r="AP145" s="635"/>
      <c r="AQ145" s="635"/>
      <c r="AR145" s="635"/>
      <c r="AS145" s="635"/>
      <c r="AT145" s="636"/>
      <c r="AU145" s="628"/>
      <c r="AV145" s="629"/>
      <c r="AW145" s="629"/>
      <c r="AX145" s="630"/>
      <c r="AY145">
        <f t="shared" si="0"/>
        <v>2</v>
      </c>
    </row>
    <row r="146" spans="1:51" ht="21.95" customHeight="1" x14ac:dyDescent="0.15">
      <c r="A146" s="661"/>
      <c r="B146" s="662"/>
      <c r="C146" s="662"/>
      <c r="D146" s="662"/>
      <c r="E146" s="662"/>
      <c r="F146" s="663"/>
      <c r="G146" s="631"/>
      <c r="H146" s="632"/>
      <c r="I146" s="632"/>
      <c r="J146" s="632"/>
      <c r="K146" s="633"/>
      <c r="L146" s="634"/>
      <c r="M146" s="635"/>
      <c r="N146" s="635"/>
      <c r="O146" s="635"/>
      <c r="P146" s="635"/>
      <c r="Q146" s="635"/>
      <c r="R146" s="635"/>
      <c r="S146" s="635"/>
      <c r="T146" s="635"/>
      <c r="U146" s="635"/>
      <c r="V146" s="635"/>
      <c r="W146" s="635"/>
      <c r="X146" s="636"/>
      <c r="Y146" s="628"/>
      <c r="Z146" s="629"/>
      <c r="AA146" s="629"/>
      <c r="AB146" s="637"/>
      <c r="AC146" s="631"/>
      <c r="AD146" s="632"/>
      <c r="AE146" s="632"/>
      <c r="AF146" s="632"/>
      <c r="AG146" s="633"/>
      <c r="AH146" s="634"/>
      <c r="AI146" s="635"/>
      <c r="AJ146" s="635"/>
      <c r="AK146" s="635"/>
      <c r="AL146" s="635"/>
      <c r="AM146" s="635"/>
      <c r="AN146" s="635"/>
      <c r="AO146" s="635"/>
      <c r="AP146" s="635"/>
      <c r="AQ146" s="635"/>
      <c r="AR146" s="635"/>
      <c r="AS146" s="635"/>
      <c r="AT146" s="636"/>
      <c r="AU146" s="628"/>
      <c r="AV146" s="629"/>
      <c r="AW146" s="629"/>
      <c r="AX146" s="630"/>
      <c r="AY146">
        <f t="shared" si="0"/>
        <v>2</v>
      </c>
    </row>
    <row r="147" spans="1:51" ht="21.95" customHeight="1" x14ac:dyDescent="0.15">
      <c r="A147" s="661"/>
      <c r="B147" s="662"/>
      <c r="C147" s="662"/>
      <c r="D147" s="662"/>
      <c r="E147" s="662"/>
      <c r="F147" s="663"/>
      <c r="G147" s="631"/>
      <c r="H147" s="632"/>
      <c r="I147" s="632"/>
      <c r="J147" s="632"/>
      <c r="K147" s="633"/>
      <c r="L147" s="634"/>
      <c r="M147" s="635"/>
      <c r="N147" s="635"/>
      <c r="O147" s="635"/>
      <c r="P147" s="635"/>
      <c r="Q147" s="635"/>
      <c r="R147" s="635"/>
      <c r="S147" s="635"/>
      <c r="T147" s="635"/>
      <c r="U147" s="635"/>
      <c r="V147" s="635"/>
      <c r="W147" s="635"/>
      <c r="X147" s="636"/>
      <c r="Y147" s="628"/>
      <c r="Z147" s="629"/>
      <c r="AA147" s="629"/>
      <c r="AB147" s="637"/>
      <c r="AC147" s="631"/>
      <c r="AD147" s="632"/>
      <c r="AE147" s="632"/>
      <c r="AF147" s="632"/>
      <c r="AG147" s="633"/>
      <c r="AH147" s="634"/>
      <c r="AI147" s="635"/>
      <c r="AJ147" s="635"/>
      <c r="AK147" s="635"/>
      <c r="AL147" s="635"/>
      <c r="AM147" s="635"/>
      <c r="AN147" s="635"/>
      <c r="AO147" s="635"/>
      <c r="AP147" s="635"/>
      <c r="AQ147" s="635"/>
      <c r="AR147" s="635"/>
      <c r="AS147" s="635"/>
      <c r="AT147" s="636"/>
      <c r="AU147" s="628"/>
      <c r="AV147" s="629"/>
      <c r="AW147" s="629"/>
      <c r="AX147" s="630"/>
      <c r="AY147">
        <f t="shared" si="0"/>
        <v>2</v>
      </c>
    </row>
    <row r="148" spans="1:51" ht="21.95" customHeight="1" x14ac:dyDescent="0.15">
      <c r="A148" s="661"/>
      <c r="B148" s="662"/>
      <c r="C148" s="662"/>
      <c r="D148" s="662"/>
      <c r="E148" s="662"/>
      <c r="F148" s="663"/>
      <c r="G148" s="631"/>
      <c r="H148" s="632"/>
      <c r="I148" s="632"/>
      <c r="J148" s="632"/>
      <c r="K148" s="633"/>
      <c r="L148" s="634"/>
      <c r="M148" s="635"/>
      <c r="N148" s="635"/>
      <c r="O148" s="635"/>
      <c r="P148" s="635"/>
      <c r="Q148" s="635"/>
      <c r="R148" s="635"/>
      <c r="S148" s="635"/>
      <c r="T148" s="635"/>
      <c r="U148" s="635"/>
      <c r="V148" s="635"/>
      <c r="W148" s="635"/>
      <c r="X148" s="636"/>
      <c r="Y148" s="628"/>
      <c r="Z148" s="629"/>
      <c r="AA148" s="629"/>
      <c r="AB148" s="637"/>
      <c r="AC148" s="631"/>
      <c r="AD148" s="632"/>
      <c r="AE148" s="632"/>
      <c r="AF148" s="632"/>
      <c r="AG148" s="633"/>
      <c r="AH148" s="634"/>
      <c r="AI148" s="635"/>
      <c r="AJ148" s="635"/>
      <c r="AK148" s="635"/>
      <c r="AL148" s="635"/>
      <c r="AM148" s="635"/>
      <c r="AN148" s="635"/>
      <c r="AO148" s="635"/>
      <c r="AP148" s="635"/>
      <c r="AQ148" s="635"/>
      <c r="AR148" s="635"/>
      <c r="AS148" s="635"/>
      <c r="AT148" s="636"/>
      <c r="AU148" s="628"/>
      <c r="AV148" s="629"/>
      <c r="AW148" s="629"/>
      <c r="AX148" s="630"/>
      <c r="AY148">
        <f t="shared" si="0"/>
        <v>2</v>
      </c>
    </row>
    <row r="149" spans="1:51" ht="21.95" customHeight="1" x14ac:dyDescent="0.15">
      <c r="A149" s="661"/>
      <c r="B149" s="662"/>
      <c r="C149" s="662"/>
      <c r="D149" s="662"/>
      <c r="E149" s="662"/>
      <c r="F149" s="663"/>
      <c r="G149" s="631"/>
      <c r="H149" s="632"/>
      <c r="I149" s="632"/>
      <c r="J149" s="632"/>
      <c r="K149" s="633"/>
      <c r="L149" s="634"/>
      <c r="M149" s="635"/>
      <c r="N149" s="635"/>
      <c r="O149" s="635"/>
      <c r="P149" s="635"/>
      <c r="Q149" s="635"/>
      <c r="R149" s="635"/>
      <c r="S149" s="635"/>
      <c r="T149" s="635"/>
      <c r="U149" s="635"/>
      <c r="V149" s="635"/>
      <c r="W149" s="635"/>
      <c r="X149" s="636"/>
      <c r="Y149" s="628"/>
      <c r="Z149" s="629"/>
      <c r="AA149" s="629"/>
      <c r="AB149" s="637"/>
      <c r="AC149" s="631"/>
      <c r="AD149" s="632"/>
      <c r="AE149" s="632"/>
      <c r="AF149" s="632"/>
      <c r="AG149" s="633"/>
      <c r="AH149" s="634"/>
      <c r="AI149" s="635"/>
      <c r="AJ149" s="635"/>
      <c r="AK149" s="635"/>
      <c r="AL149" s="635"/>
      <c r="AM149" s="635"/>
      <c r="AN149" s="635"/>
      <c r="AO149" s="635"/>
      <c r="AP149" s="635"/>
      <c r="AQ149" s="635"/>
      <c r="AR149" s="635"/>
      <c r="AS149" s="635"/>
      <c r="AT149" s="636"/>
      <c r="AU149" s="628"/>
      <c r="AV149" s="629"/>
      <c r="AW149" s="629"/>
      <c r="AX149" s="630"/>
      <c r="AY149">
        <f t="shared" si="0"/>
        <v>2</v>
      </c>
    </row>
    <row r="150" spans="1:51" ht="21.95" customHeight="1" x14ac:dyDescent="0.15">
      <c r="A150" s="661"/>
      <c r="B150" s="662"/>
      <c r="C150" s="662"/>
      <c r="D150" s="662"/>
      <c r="E150" s="662"/>
      <c r="F150" s="663"/>
      <c r="G150" s="631"/>
      <c r="H150" s="632"/>
      <c r="I150" s="632"/>
      <c r="J150" s="632"/>
      <c r="K150" s="633"/>
      <c r="L150" s="634"/>
      <c r="M150" s="635"/>
      <c r="N150" s="635"/>
      <c r="O150" s="635"/>
      <c r="P150" s="635"/>
      <c r="Q150" s="635"/>
      <c r="R150" s="635"/>
      <c r="S150" s="635"/>
      <c r="T150" s="635"/>
      <c r="U150" s="635"/>
      <c r="V150" s="635"/>
      <c r="W150" s="635"/>
      <c r="X150" s="636"/>
      <c r="Y150" s="628"/>
      <c r="Z150" s="629"/>
      <c r="AA150" s="629"/>
      <c r="AB150" s="637"/>
      <c r="AC150" s="631"/>
      <c r="AD150" s="632"/>
      <c r="AE150" s="632"/>
      <c r="AF150" s="632"/>
      <c r="AG150" s="633"/>
      <c r="AH150" s="634"/>
      <c r="AI150" s="635"/>
      <c r="AJ150" s="635"/>
      <c r="AK150" s="635"/>
      <c r="AL150" s="635"/>
      <c r="AM150" s="635"/>
      <c r="AN150" s="635"/>
      <c r="AO150" s="635"/>
      <c r="AP150" s="635"/>
      <c r="AQ150" s="635"/>
      <c r="AR150" s="635"/>
      <c r="AS150" s="635"/>
      <c r="AT150" s="636"/>
      <c r="AU150" s="628"/>
      <c r="AV150" s="629"/>
      <c r="AW150" s="629"/>
      <c r="AX150" s="630"/>
      <c r="AY150">
        <f t="shared" si="0"/>
        <v>2</v>
      </c>
    </row>
    <row r="151" spans="1:51" ht="21.95" customHeight="1" x14ac:dyDescent="0.15">
      <c r="A151" s="661"/>
      <c r="B151" s="662"/>
      <c r="C151" s="662"/>
      <c r="D151" s="662"/>
      <c r="E151" s="662"/>
      <c r="F151" s="663"/>
      <c r="G151" s="631"/>
      <c r="H151" s="632"/>
      <c r="I151" s="632"/>
      <c r="J151" s="632"/>
      <c r="K151" s="633"/>
      <c r="L151" s="634"/>
      <c r="M151" s="635"/>
      <c r="N151" s="635"/>
      <c r="O151" s="635"/>
      <c r="P151" s="635"/>
      <c r="Q151" s="635"/>
      <c r="R151" s="635"/>
      <c r="S151" s="635"/>
      <c r="T151" s="635"/>
      <c r="U151" s="635"/>
      <c r="V151" s="635"/>
      <c r="W151" s="635"/>
      <c r="X151" s="636"/>
      <c r="Y151" s="628"/>
      <c r="Z151" s="629"/>
      <c r="AA151" s="629"/>
      <c r="AB151" s="637"/>
      <c r="AC151" s="631"/>
      <c r="AD151" s="632"/>
      <c r="AE151" s="632"/>
      <c r="AF151" s="632"/>
      <c r="AG151" s="633"/>
      <c r="AH151" s="634"/>
      <c r="AI151" s="635"/>
      <c r="AJ151" s="635"/>
      <c r="AK151" s="635"/>
      <c r="AL151" s="635"/>
      <c r="AM151" s="635"/>
      <c r="AN151" s="635"/>
      <c r="AO151" s="635"/>
      <c r="AP151" s="635"/>
      <c r="AQ151" s="635"/>
      <c r="AR151" s="635"/>
      <c r="AS151" s="635"/>
      <c r="AT151" s="636"/>
      <c r="AU151" s="628"/>
      <c r="AV151" s="629"/>
      <c r="AW151" s="629"/>
      <c r="AX151" s="630"/>
      <c r="AY151">
        <f t="shared" si="0"/>
        <v>2</v>
      </c>
    </row>
    <row r="152" spans="1:51" ht="21.95" customHeight="1" x14ac:dyDescent="0.15">
      <c r="A152" s="661"/>
      <c r="B152" s="662"/>
      <c r="C152" s="662"/>
      <c r="D152" s="662"/>
      <c r="E152" s="662"/>
      <c r="F152" s="663"/>
      <c r="G152" s="631"/>
      <c r="H152" s="632"/>
      <c r="I152" s="632"/>
      <c r="J152" s="632"/>
      <c r="K152" s="633"/>
      <c r="L152" s="634"/>
      <c r="M152" s="635"/>
      <c r="N152" s="635"/>
      <c r="O152" s="635"/>
      <c r="P152" s="635"/>
      <c r="Q152" s="635"/>
      <c r="R152" s="635"/>
      <c r="S152" s="635"/>
      <c r="T152" s="635"/>
      <c r="U152" s="635"/>
      <c r="V152" s="635"/>
      <c r="W152" s="635"/>
      <c r="X152" s="636"/>
      <c r="Y152" s="628"/>
      <c r="Z152" s="629"/>
      <c r="AA152" s="629"/>
      <c r="AB152" s="637"/>
      <c r="AC152" s="631"/>
      <c r="AD152" s="632"/>
      <c r="AE152" s="632"/>
      <c r="AF152" s="632"/>
      <c r="AG152" s="633"/>
      <c r="AH152" s="634"/>
      <c r="AI152" s="635"/>
      <c r="AJ152" s="635"/>
      <c r="AK152" s="635"/>
      <c r="AL152" s="635"/>
      <c r="AM152" s="635"/>
      <c r="AN152" s="635"/>
      <c r="AO152" s="635"/>
      <c r="AP152" s="635"/>
      <c r="AQ152" s="635"/>
      <c r="AR152" s="635"/>
      <c r="AS152" s="635"/>
      <c r="AT152" s="636"/>
      <c r="AU152" s="628"/>
      <c r="AV152" s="629"/>
      <c r="AW152" s="629"/>
      <c r="AX152" s="630"/>
      <c r="AY152">
        <f t="shared" si="0"/>
        <v>2</v>
      </c>
    </row>
    <row r="153" spans="1:51" ht="24.75" customHeight="1" thickBot="1" x14ac:dyDescent="0.2">
      <c r="A153" s="661"/>
      <c r="B153" s="662"/>
      <c r="C153" s="662"/>
      <c r="D153" s="662"/>
      <c r="E153" s="662"/>
      <c r="F153" s="663"/>
      <c r="G153" s="673" t="s">
        <v>18</v>
      </c>
      <c r="H153" s="674"/>
      <c r="I153" s="674"/>
      <c r="J153" s="674"/>
      <c r="K153" s="674"/>
      <c r="L153" s="675"/>
      <c r="M153" s="676"/>
      <c r="N153" s="676"/>
      <c r="O153" s="676"/>
      <c r="P153" s="676"/>
      <c r="Q153" s="676"/>
      <c r="R153" s="676"/>
      <c r="S153" s="676"/>
      <c r="T153" s="676"/>
      <c r="U153" s="676"/>
      <c r="V153" s="676"/>
      <c r="W153" s="676"/>
      <c r="X153" s="677"/>
      <c r="Y153" s="678">
        <f>SUM(Y143:AB152)</f>
        <v>3764</v>
      </c>
      <c r="Z153" s="679"/>
      <c r="AA153" s="679"/>
      <c r="AB153" s="680"/>
      <c r="AC153" s="673" t="s">
        <v>18</v>
      </c>
      <c r="AD153" s="674"/>
      <c r="AE153" s="674"/>
      <c r="AF153" s="674"/>
      <c r="AG153" s="674"/>
      <c r="AH153" s="675"/>
      <c r="AI153" s="676"/>
      <c r="AJ153" s="676"/>
      <c r="AK153" s="676"/>
      <c r="AL153" s="676"/>
      <c r="AM153" s="676"/>
      <c r="AN153" s="676"/>
      <c r="AO153" s="676"/>
      <c r="AP153" s="676"/>
      <c r="AQ153" s="676"/>
      <c r="AR153" s="676"/>
      <c r="AS153" s="676"/>
      <c r="AT153" s="677"/>
      <c r="AU153" s="678">
        <f>SUM(AU143:AX152)</f>
        <v>2126</v>
      </c>
      <c r="AV153" s="679"/>
      <c r="AW153" s="679"/>
      <c r="AX153" s="681"/>
      <c r="AY153">
        <f t="shared" si="0"/>
        <v>2</v>
      </c>
    </row>
    <row r="154" spans="1:51" ht="24.75" customHeight="1" x14ac:dyDescent="0.15">
      <c r="A154" s="661"/>
      <c r="B154" s="662"/>
      <c r="C154" s="662"/>
      <c r="D154" s="662"/>
      <c r="E154" s="662"/>
      <c r="F154" s="663"/>
      <c r="G154" s="682" t="s">
        <v>631</v>
      </c>
      <c r="H154" s="683"/>
      <c r="I154" s="683"/>
      <c r="J154" s="683"/>
      <c r="K154" s="683"/>
      <c r="L154" s="683"/>
      <c r="M154" s="683"/>
      <c r="N154" s="683"/>
      <c r="O154" s="683"/>
      <c r="P154" s="683"/>
      <c r="Q154" s="683"/>
      <c r="R154" s="683"/>
      <c r="S154" s="683"/>
      <c r="T154" s="683"/>
      <c r="U154" s="683"/>
      <c r="V154" s="683"/>
      <c r="W154" s="683"/>
      <c r="X154" s="683"/>
      <c r="Y154" s="683"/>
      <c r="Z154" s="683"/>
      <c r="AA154" s="683"/>
      <c r="AB154" s="684"/>
      <c r="AC154" s="682" t="s">
        <v>640</v>
      </c>
      <c r="AD154" s="683"/>
      <c r="AE154" s="683"/>
      <c r="AF154" s="683"/>
      <c r="AG154" s="683"/>
      <c r="AH154" s="683"/>
      <c r="AI154" s="683"/>
      <c r="AJ154" s="683"/>
      <c r="AK154" s="683"/>
      <c r="AL154" s="683"/>
      <c r="AM154" s="683"/>
      <c r="AN154" s="683"/>
      <c r="AO154" s="683"/>
      <c r="AP154" s="683"/>
      <c r="AQ154" s="683"/>
      <c r="AR154" s="683"/>
      <c r="AS154" s="683"/>
      <c r="AT154" s="683"/>
      <c r="AU154" s="683"/>
      <c r="AV154" s="683"/>
      <c r="AW154" s="683"/>
      <c r="AX154" s="685"/>
      <c r="AY154">
        <f>COUNTA($G$156,$AC$156)</f>
        <v>2</v>
      </c>
    </row>
    <row r="155" spans="1:51" ht="24.75" customHeight="1" x14ac:dyDescent="0.15">
      <c r="A155" s="661"/>
      <c r="B155" s="662"/>
      <c r="C155" s="662"/>
      <c r="D155" s="662"/>
      <c r="E155" s="662"/>
      <c r="F155" s="663"/>
      <c r="G155" s="231" t="s">
        <v>15</v>
      </c>
      <c r="H155" s="640"/>
      <c r="I155" s="640"/>
      <c r="J155" s="640"/>
      <c r="K155" s="640"/>
      <c r="L155" s="641" t="s">
        <v>16</v>
      </c>
      <c r="M155" s="640"/>
      <c r="N155" s="640"/>
      <c r="O155" s="640"/>
      <c r="P155" s="640"/>
      <c r="Q155" s="640"/>
      <c r="R155" s="640"/>
      <c r="S155" s="640"/>
      <c r="T155" s="640"/>
      <c r="U155" s="640"/>
      <c r="V155" s="640"/>
      <c r="W155" s="640"/>
      <c r="X155" s="642"/>
      <c r="Y155" s="643" t="s">
        <v>17</v>
      </c>
      <c r="Z155" s="644"/>
      <c r="AA155" s="644"/>
      <c r="AB155" s="671"/>
      <c r="AC155" s="231" t="s">
        <v>15</v>
      </c>
      <c r="AD155" s="640"/>
      <c r="AE155" s="640"/>
      <c r="AF155" s="640"/>
      <c r="AG155" s="640"/>
      <c r="AH155" s="641" t="s">
        <v>16</v>
      </c>
      <c r="AI155" s="640"/>
      <c r="AJ155" s="640"/>
      <c r="AK155" s="640"/>
      <c r="AL155" s="640"/>
      <c r="AM155" s="640"/>
      <c r="AN155" s="640"/>
      <c r="AO155" s="640"/>
      <c r="AP155" s="640"/>
      <c r="AQ155" s="640"/>
      <c r="AR155" s="640"/>
      <c r="AS155" s="640"/>
      <c r="AT155" s="642"/>
      <c r="AU155" s="643" t="s">
        <v>17</v>
      </c>
      <c r="AV155" s="644"/>
      <c r="AW155" s="644"/>
      <c r="AX155" s="645"/>
      <c r="AY155">
        <f t="shared" ref="AY155:AY166" si="1">$AY$154</f>
        <v>2</v>
      </c>
    </row>
    <row r="156" spans="1:51" ht="24.75" customHeight="1" x14ac:dyDescent="0.15">
      <c r="A156" s="661"/>
      <c r="B156" s="662"/>
      <c r="C156" s="662"/>
      <c r="D156" s="662"/>
      <c r="E156" s="662"/>
      <c r="F156" s="663"/>
      <c r="G156" s="646" t="s">
        <v>629</v>
      </c>
      <c r="H156" s="647"/>
      <c r="I156" s="647"/>
      <c r="J156" s="647"/>
      <c r="K156" s="648"/>
      <c r="L156" s="649" t="s">
        <v>632</v>
      </c>
      <c r="M156" s="650"/>
      <c r="N156" s="650"/>
      <c r="O156" s="650"/>
      <c r="P156" s="650"/>
      <c r="Q156" s="650"/>
      <c r="R156" s="650"/>
      <c r="S156" s="650"/>
      <c r="T156" s="650"/>
      <c r="U156" s="650"/>
      <c r="V156" s="650"/>
      <c r="W156" s="650"/>
      <c r="X156" s="651"/>
      <c r="Y156" s="652">
        <v>461</v>
      </c>
      <c r="Z156" s="653"/>
      <c r="AA156" s="653"/>
      <c r="AB156" s="654"/>
      <c r="AC156" s="646" t="s">
        <v>629</v>
      </c>
      <c r="AD156" s="647"/>
      <c r="AE156" s="647"/>
      <c r="AF156" s="647"/>
      <c r="AG156" s="648"/>
      <c r="AH156" s="649" t="s">
        <v>632</v>
      </c>
      <c r="AI156" s="650"/>
      <c r="AJ156" s="650"/>
      <c r="AK156" s="650"/>
      <c r="AL156" s="650"/>
      <c r="AM156" s="650"/>
      <c r="AN156" s="650"/>
      <c r="AO156" s="650"/>
      <c r="AP156" s="650"/>
      <c r="AQ156" s="650"/>
      <c r="AR156" s="650"/>
      <c r="AS156" s="650"/>
      <c r="AT156" s="651"/>
      <c r="AU156" s="652">
        <v>216</v>
      </c>
      <c r="AV156" s="653"/>
      <c r="AW156" s="653"/>
      <c r="AX156" s="672"/>
      <c r="AY156">
        <f t="shared" si="1"/>
        <v>2</v>
      </c>
    </row>
    <row r="157" spans="1:51" ht="24.75" customHeight="1" x14ac:dyDescent="0.15">
      <c r="A157" s="661"/>
      <c r="B157" s="662"/>
      <c r="C157" s="662"/>
      <c r="D157" s="662"/>
      <c r="E157" s="662"/>
      <c r="F157" s="663"/>
      <c r="G157" s="631" t="s">
        <v>621</v>
      </c>
      <c r="H157" s="632"/>
      <c r="I157" s="632"/>
      <c r="J157" s="632"/>
      <c r="K157" s="633"/>
      <c r="L157" s="634" t="s">
        <v>633</v>
      </c>
      <c r="M157" s="635"/>
      <c r="N157" s="635"/>
      <c r="O157" s="635"/>
      <c r="P157" s="635"/>
      <c r="Q157" s="635"/>
      <c r="R157" s="635"/>
      <c r="S157" s="635"/>
      <c r="T157" s="635"/>
      <c r="U157" s="635"/>
      <c r="V157" s="635"/>
      <c r="W157" s="635"/>
      <c r="X157" s="636"/>
      <c r="Y157" s="628">
        <v>217</v>
      </c>
      <c r="Z157" s="629"/>
      <c r="AA157" s="629"/>
      <c r="AB157" s="637"/>
      <c r="AC157" s="631" t="s">
        <v>621</v>
      </c>
      <c r="AD157" s="632"/>
      <c r="AE157" s="632"/>
      <c r="AF157" s="632"/>
      <c r="AG157" s="633"/>
      <c r="AH157" s="634" t="s">
        <v>641</v>
      </c>
      <c r="AI157" s="635"/>
      <c r="AJ157" s="635"/>
      <c r="AK157" s="635"/>
      <c r="AL157" s="635"/>
      <c r="AM157" s="635"/>
      <c r="AN157" s="635"/>
      <c r="AO157" s="635"/>
      <c r="AP157" s="635"/>
      <c r="AQ157" s="635"/>
      <c r="AR157" s="635"/>
      <c r="AS157" s="635"/>
      <c r="AT157" s="636"/>
      <c r="AU157" s="628">
        <v>100</v>
      </c>
      <c r="AV157" s="629"/>
      <c r="AW157" s="629"/>
      <c r="AX157" s="630"/>
      <c r="AY157">
        <f t="shared" si="1"/>
        <v>2</v>
      </c>
    </row>
    <row r="158" spans="1:51" ht="21.95" customHeight="1" x14ac:dyDescent="0.15">
      <c r="A158" s="661"/>
      <c r="B158" s="662"/>
      <c r="C158" s="662"/>
      <c r="D158" s="662"/>
      <c r="E158" s="662"/>
      <c r="F158" s="663"/>
      <c r="G158" s="631"/>
      <c r="H158" s="632"/>
      <c r="I158" s="632"/>
      <c r="J158" s="632"/>
      <c r="K158" s="633"/>
      <c r="L158" s="634"/>
      <c r="M158" s="635"/>
      <c r="N158" s="635"/>
      <c r="O158" s="635"/>
      <c r="P158" s="635"/>
      <c r="Q158" s="635"/>
      <c r="R158" s="635"/>
      <c r="S158" s="635"/>
      <c r="T158" s="635"/>
      <c r="U158" s="635"/>
      <c r="V158" s="635"/>
      <c r="W158" s="635"/>
      <c r="X158" s="636"/>
      <c r="Y158" s="628"/>
      <c r="Z158" s="629"/>
      <c r="AA158" s="629"/>
      <c r="AB158" s="637"/>
      <c r="AC158" s="631"/>
      <c r="AD158" s="632"/>
      <c r="AE158" s="632"/>
      <c r="AF158" s="632"/>
      <c r="AG158" s="633"/>
      <c r="AH158" s="634"/>
      <c r="AI158" s="635"/>
      <c r="AJ158" s="635"/>
      <c r="AK158" s="635"/>
      <c r="AL158" s="635"/>
      <c r="AM158" s="635"/>
      <c r="AN158" s="635"/>
      <c r="AO158" s="635"/>
      <c r="AP158" s="635"/>
      <c r="AQ158" s="635"/>
      <c r="AR158" s="635"/>
      <c r="AS158" s="635"/>
      <c r="AT158" s="636"/>
      <c r="AU158" s="628"/>
      <c r="AV158" s="629"/>
      <c r="AW158" s="629"/>
      <c r="AX158" s="630"/>
      <c r="AY158">
        <f t="shared" si="1"/>
        <v>2</v>
      </c>
    </row>
    <row r="159" spans="1:51" ht="21.95" customHeight="1" x14ac:dyDescent="0.15">
      <c r="A159" s="661"/>
      <c r="B159" s="662"/>
      <c r="C159" s="662"/>
      <c r="D159" s="662"/>
      <c r="E159" s="662"/>
      <c r="F159" s="663"/>
      <c r="G159" s="631"/>
      <c r="H159" s="632"/>
      <c r="I159" s="632"/>
      <c r="J159" s="632"/>
      <c r="K159" s="633"/>
      <c r="L159" s="634"/>
      <c r="M159" s="635"/>
      <c r="N159" s="635"/>
      <c r="O159" s="635"/>
      <c r="P159" s="635"/>
      <c r="Q159" s="635"/>
      <c r="R159" s="635"/>
      <c r="S159" s="635"/>
      <c r="T159" s="635"/>
      <c r="U159" s="635"/>
      <c r="V159" s="635"/>
      <c r="W159" s="635"/>
      <c r="X159" s="636"/>
      <c r="Y159" s="628"/>
      <c r="Z159" s="629"/>
      <c r="AA159" s="629"/>
      <c r="AB159" s="637"/>
      <c r="AC159" s="631"/>
      <c r="AD159" s="632"/>
      <c r="AE159" s="632"/>
      <c r="AF159" s="632"/>
      <c r="AG159" s="633"/>
      <c r="AH159" s="634"/>
      <c r="AI159" s="635"/>
      <c r="AJ159" s="635"/>
      <c r="AK159" s="635"/>
      <c r="AL159" s="635"/>
      <c r="AM159" s="635"/>
      <c r="AN159" s="635"/>
      <c r="AO159" s="635"/>
      <c r="AP159" s="635"/>
      <c r="AQ159" s="635"/>
      <c r="AR159" s="635"/>
      <c r="AS159" s="635"/>
      <c r="AT159" s="636"/>
      <c r="AU159" s="628"/>
      <c r="AV159" s="629"/>
      <c r="AW159" s="629"/>
      <c r="AX159" s="630"/>
      <c r="AY159">
        <f t="shared" si="1"/>
        <v>2</v>
      </c>
    </row>
    <row r="160" spans="1:51" ht="21.95" customHeight="1" x14ac:dyDescent="0.15">
      <c r="A160" s="661"/>
      <c r="B160" s="662"/>
      <c r="C160" s="662"/>
      <c r="D160" s="662"/>
      <c r="E160" s="662"/>
      <c r="F160" s="663"/>
      <c r="G160" s="631"/>
      <c r="H160" s="632"/>
      <c r="I160" s="632"/>
      <c r="J160" s="632"/>
      <c r="K160" s="633"/>
      <c r="L160" s="634"/>
      <c r="M160" s="635"/>
      <c r="N160" s="635"/>
      <c r="O160" s="635"/>
      <c r="P160" s="635"/>
      <c r="Q160" s="635"/>
      <c r="R160" s="635"/>
      <c r="S160" s="635"/>
      <c r="T160" s="635"/>
      <c r="U160" s="635"/>
      <c r="V160" s="635"/>
      <c r="W160" s="635"/>
      <c r="X160" s="636"/>
      <c r="Y160" s="628"/>
      <c r="Z160" s="629"/>
      <c r="AA160" s="629"/>
      <c r="AB160" s="637"/>
      <c r="AC160" s="631"/>
      <c r="AD160" s="632"/>
      <c r="AE160" s="632"/>
      <c r="AF160" s="632"/>
      <c r="AG160" s="633"/>
      <c r="AH160" s="634"/>
      <c r="AI160" s="635"/>
      <c r="AJ160" s="635"/>
      <c r="AK160" s="635"/>
      <c r="AL160" s="635"/>
      <c r="AM160" s="635"/>
      <c r="AN160" s="635"/>
      <c r="AO160" s="635"/>
      <c r="AP160" s="635"/>
      <c r="AQ160" s="635"/>
      <c r="AR160" s="635"/>
      <c r="AS160" s="635"/>
      <c r="AT160" s="636"/>
      <c r="AU160" s="628"/>
      <c r="AV160" s="629"/>
      <c r="AW160" s="629"/>
      <c r="AX160" s="630"/>
      <c r="AY160">
        <f t="shared" si="1"/>
        <v>2</v>
      </c>
    </row>
    <row r="161" spans="1:52" ht="21.95" customHeight="1" x14ac:dyDescent="0.15">
      <c r="A161" s="661"/>
      <c r="B161" s="662"/>
      <c r="C161" s="662"/>
      <c r="D161" s="662"/>
      <c r="E161" s="662"/>
      <c r="F161" s="663"/>
      <c r="G161" s="631"/>
      <c r="H161" s="632"/>
      <c r="I161" s="632"/>
      <c r="J161" s="632"/>
      <c r="K161" s="633"/>
      <c r="L161" s="634"/>
      <c r="M161" s="635"/>
      <c r="N161" s="635"/>
      <c r="O161" s="635"/>
      <c r="P161" s="635"/>
      <c r="Q161" s="635"/>
      <c r="R161" s="635"/>
      <c r="S161" s="635"/>
      <c r="T161" s="635"/>
      <c r="U161" s="635"/>
      <c r="V161" s="635"/>
      <c r="W161" s="635"/>
      <c r="X161" s="636"/>
      <c r="Y161" s="628"/>
      <c r="Z161" s="629"/>
      <c r="AA161" s="629"/>
      <c r="AB161" s="637"/>
      <c r="AC161" s="631"/>
      <c r="AD161" s="632"/>
      <c r="AE161" s="632"/>
      <c r="AF161" s="632"/>
      <c r="AG161" s="633"/>
      <c r="AH161" s="634"/>
      <c r="AI161" s="635"/>
      <c r="AJ161" s="635"/>
      <c r="AK161" s="635"/>
      <c r="AL161" s="635"/>
      <c r="AM161" s="635"/>
      <c r="AN161" s="635"/>
      <c r="AO161" s="635"/>
      <c r="AP161" s="635"/>
      <c r="AQ161" s="635"/>
      <c r="AR161" s="635"/>
      <c r="AS161" s="635"/>
      <c r="AT161" s="636"/>
      <c r="AU161" s="628"/>
      <c r="AV161" s="629"/>
      <c r="AW161" s="629"/>
      <c r="AX161" s="630"/>
      <c r="AY161">
        <f t="shared" si="1"/>
        <v>2</v>
      </c>
    </row>
    <row r="162" spans="1:52" ht="21.95" customHeight="1" x14ac:dyDescent="0.15">
      <c r="A162" s="661"/>
      <c r="B162" s="662"/>
      <c r="C162" s="662"/>
      <c r="D162" s="662"/>
      <c r="E162" s="662"/>
      <c r="F162" s="663"/>
      <c r="G162" s="631"/>
      <c r="H162" s="632"/>
      <c r="I162" s="632"/>
      <c r="J162" s="632"/>
      <c r="K162" s="633"/>
      <c r="L162" s="634"/>
      <c r="M162" s="635"/>
      <c r="N162" s="635"/>
      <c r="O162" s="635"/>
      <c r="P162" s="635"/>
      <c r="Q162" s="635"/>
      <c r="R162" s="635"/>
      <c r="S162" s="635"/>
      <c r="T162" s="635"/>
      <c r="U162" s="635"/>
      <c r="V162" s="635"/>
      <c r="W162" s="635"/>
      <c r="X162" s="636"/>
      <c r="Y162" s="628"/>
      <c r="Z162" s="629"/>
      <c r="AA162" s="629"/>
      <c r="AB162" s="637"/>
      <c r="AC162" s="631"/>
      <c r="AD162" s="632"/>
      <c r="AE162" s="632"/>
      <c r="AF162" s="632"/>
      <c r="AG162" s="633"/>
      <c r="AH162" s="634"/>
      <c r="AI162" s="635"/>
      <c r="AJ162" s="635"/>
      <c r="AK162" s="635"/>
      <c r="AL162" s="635"/>
      <c r="AM162" s="635"/>
      <c r="AN162" s="635"/>
      <c r="AO162" s="635"/>
      <c r="AP162" s="635"/>
      <c r="AQ162" s="635"/>
      <c r="AR162" s="635"/>
      <c r="AS162" s="635"/>
      <c r="AT162" s="636"/>
      <c r="AU162" s="628"/>
      <c r="AV162" s="629"/>
      <c r="AW162" s="629"/>
      <c r="AX162" s="630"/>
      <c r="AY162">
        <f t="shared" si="1"/>
        <v>2</v>
      </c>
    </row>
    <row r="163" spans="1:52" ht="21.95" customHeight="1" x14ac:dyDescent="0.15">
      <c r="A163" s="661"/>
      <c r="B163" s="662"/>
      <c r="C163" s="662"/>
      <c r="D163" s="662"/>
      <c r="E163" s="662"/>
      <c r="F163" s="663"/>
      <c r="G163" s="631"/>
      <c r="H163" s="632"/>
      <c r="I163" s="632"/>
      <c r="J163" s="632"/>
      <c r="K163" s="633"/>
      <c r="L163" s="634"/>
      <c r="M163" s="635"/>
      <c r="N163" s="635"/>
      <c r="O163" s="635"/>
      <c r="P163" s="635"/>
      <c r="Q163" s="635"/>
      <c r="R163" s="635"/>
      <c r="S163" s="635"/>
      <c r="T163" s="635"/>
      <c r="U163" s="635"/>
      <c r="V163" s="635"/>
      <c r="W163" s="635"/>
      <c r="X163" s="636"/>
      <c r="Y163" s="628"/>
      <c r="Z163" s="629"/>
      <c r="AA163" s="629"/>
      <c r="AB163" s="637"/>
      <c r="AC163" s="631"/>
      <c r="AD163" s="632"/>
      <c r="AE163" s="632"/>
      <c r="AF163" s="632"/>
      <c r="AG163" s="633"/>
      <c r="AH163" s="634"/>
      <c r="AI163" s="635"/>
      <c r="AJ163" s="635"/>
      <c r="AK163" s="635"/>
      <c r="AL163" s="635"/>
      <c r="AM163" s="635"/>
      <c r="AN163" s="635"/>
      <c r="AO163" s="635"/>
      <c r="AP163" s="635"/>
      <c r="AQ163" s="635"/>
      <c r="AR163" s="635"/>
      <c r="AS163" s="635"/>
      <c r="AT163" s="636"/>
      <c r="AU163" s="628"/>
      <c r="AV163" s="629"/>
      <c r="AW163" s="629"/>
      <c r="AX163" s="630"/>
      <c r="AY163">
        <f t="shared" si="1"/>
        <v>2</v>
      </c>
    </row>
    <row r="164" spans="1:52" ht="21.95" customHeight="1" x14ac:dyDescent="0.15">
      <c r="A164" s="661"/>
      <c r="B164" s="662"/>
      <c r="C164" s="662"/>
      <c r="D164" s="662"/>
      <c r="E164" s="662"/>
      <c r="F164" s="663"/>
      <c r="G164" s="631"/>
      <c r="H164" s="632"/>
      <c r="I164" s="632"/>
      <c r="J164" s="632"/>
      <c r="K164" s="633"/>
      <c r="L164" s="634"/>
      <c r="M164" s="635"/>
      <c r="N164" s="635"/>
      <c r="O164" s="635"/>
      <c r="P164" s="635"/>
      <c r="Q164" s="635"/>
      <c r="R164" s="635"/>
      <c r="S164" s="635"/>
      <c r="T164" s="635"/>
      <c r="U164" s="635"/>
      <c r="V164" s="635"/>
      <c r="W164" s="635"/>
      <c r="X164" s="636"/>
      <c r="Y164" s="628"/>
      <c r="Z164" s="629"/>
      <c r="AA164" s="629"/>
      <c r="AB164" s="637"/>
      <c r="AC164" s="631"/>
      <c r="AD164" s="632"/>
      <c r="AE164" s="632"/>
      <c r="AF164" s="632"/>
      <c r="AG164" s="633"/>
      <c r="AH164" s="634"/>
      <c r="AI164" s="635"/>
      <c r="AJ164" s="635"/>
      <c r="AK164" s="635"/>
      <c r="AL164" s="635"/>
      <c r="AM164" s="635"/>
      <c r="AN164" s="635"/>
      <c r="AO164" s="635"/>
      <c r="AP164" s="635"/>
      <c r="AQ164" s="635"/>
      <c r="AR164" s="635"/>
      <c r="AS164" s="635"/>
      <c r="AT164" s="636"/>
      <c r="AU164" s="628"/>
      <c r="AV164" s="629"/>
      <c r="AW164" s="629"/>
      <c r="AX164" s="630"/>
      <c r="AY164">
        <f t="shared" si="1"/>
        <v>2</v>
      </c>
    </row>
    <row r="165" spans="1:52" ht="21.95" customHeight="1" x14ac:dyDescent="0.15">
      <c r="A165" s="661"/>
      <c r="B165" s="662"/>
      <c r="C165" s="662"/>
      <c r="D165" s="662"/>
      <c r="E165" s="662"/>
      <c r="F165" s="663"/>
      <c r="G165" s="631"/>
      <c r="H165" s="632"/>
      <c r="I165" s="632"/>
      <c r="J165" s="632"/>
      <c r="K165" s="633"/>
      <c r="L165" s="634"/>
      <c r="M165" s="635"/>
      <c r="N165" s="635"/>
      <c r="O165" s="635"/>
      <c r="P165" s="635"/>
      <c r="Q165" s="635"/>
      <c r="R165" s="635"/>
      <c r="S165" s="635"/>
      <c r="T165" s="635"/>
      <c r="U165" s="635"/>
      <c r="V165" s="635"/>
      <c r="W165" s="635"/>
      <c r="X165" s="636"/>
      <c r="Y165" s="628"/>
      <c r="Z165" s="629"/>
      <c r="AA165" s="629"/>
      <c r="AB165" s="637"/>
      <c r="AC165" s="631"/>
      <c r="AD165" s="632"/>
      <c r="AE165" s="632"/>
      <c r="AF165" s="632"/>
      <c r="AG165" s="633"/>
      <c r="AH165" s="634"/>
      <c r="AI165" s="635"/>
      <c r="AJ165" s="635"/>
      <c r="AK165" s="635"/>
      <c r="AL165" s="635"/>
      <c r="AM165" s="635"/>
      <c r="AN165" s="635"/>
      <c r="AO165" s="635"/>
      <c r="AP165" s="635"/>
      <c r="AQ165" s="635"/>
      <c r="AR165" s="635"/>
      <c r="AS165" s="635"/>
      <c r="AT165" s="636"/>
      <c r="AU165" s="628"/>
      <c r="AV165" s="629"/>
      <c r="AW165" s="629"/>
      <c r="AX165" s="630"/>
      <c r="AY165">
        <f t="shared" si="1"/>
        <v>2</v>
      </c>
    </row>
    <row r="166" spans="1:52" ht="24.75" customHeight="1" thickBot="1" x14ac:dyDescent="0.2">
      <c r="A166" s="661"/>
      <c r="B166" s="662"/>
      <c r="C166" s="662"/>
      <c r="D166" s="662"/>
      <c r="E166" s="662"/>
      <c r="F166" s="663"/>
      <c r="G166" s="673" t="s">
        <v>18</v>
      </c>
      <c r="H166" s="674"/>
      <c r="I166" s="674"/>
      <c r="J166" s="674"/>
      <c r="K166" s="674"/>
      <c r="L166" s="675"/>
      <c r="M166" s="676"/>
      <c r="N166" s="676"/>
      <c r="O166" s="676"/>
      <c r="P166" s="676"/>
      <c r="Q166" s="676"/>
      <c r="R166" s="676"/>
      <c r="S166" s="676"/>
      <c r="T166" s="676"/>
      <c r="U166" s="676"/>
      <c r="V166" s="676"/>
      <c r="W166" s="676"/>
      <c r="X166" s="677"/>
      <c r="Y166" s="678">
        <f>SUM(Y156:AB165)</f>
        <v>678</v>
      </c>
      <c r="Z166" s="679"/>
      <c r="AA166" s="679"/>
      <c r="AB166" s="680"/>
      <c r="AC166" s="673" t="s">
        <v>18</v>
      </c>
      <c r="AD166" s="674"/>
      <c r="AE166" s="674"/>
      <c r="AF166" s="674"/>
      <c r="AG166" s="674"/>
      <c r="AH166" s="675"/>
      <c r="AI166" s="676"/>
      <c r="AJ166" s="676"/>
      <c r="AK166" s="676"/>
      <c r="AL166" s="676"/>
      <c r="AM166" s="676"/>
      <c r="AN166" s="676"/>
      <c r="AO166" s="676"/>
      <c r="AP166" s="676"/>
      <c r="AQ166" s="676"/>
      <c r="AR166" s="676"/>
      <c r="AS166" s="676"/>
      <c r="AT166" s="677"/>
      <c r="AU166" s="678">
        <f>SUM(AU156:AX165)</f>
        <v>316</v>
      </c>
      <c r="AV166" s="679"/>
      <c r="AW166" s="679"/>
      <c r="AX166" s="681"/>
      <c r="AY166">
        <f t="shared" si="1"/>
        <v>2</v>
      </c>
    </row>
    <row r="167" spans="1:52" ht="24.75" customHeight="1" x14ac:dyDescent="0.15">
      <c r="A167" s="661"/>
      <c r="B167" s="662"/>
      <c r="C167" s="662"/>
      <c r="D167" s="662"/>
      <c r="E167" s="662"/>
      <c r="F167" s="663"/>
      <c r="G167" s="682" t="s">
        <v>636</v>
      </c>
      <c r="H167" s="683"/>
      <c r="I167" s="683"/>
      <c r="J167" s="683"/>
      <c r="K167" s="683"/>
      <c r="L167" s="683"/>
      <c r="M167" s="683"/>
      <c r="N167" s="683"/>
      <c r="O167" s="683"/>
      <c r="P167" s="683"/>
      <c r="Q167" s="683"/>
      <c r="R167" s="683"/>
      <c r="S167" s="683"/>
      <c r="T167" s="683"/>
      <c r="U167" s="683"/>
      <c r="V167" s="683"/>
      <c r="W167" s="683"/>
      <c r="X167" s="683"/>
      <c r="Y167" s="683"/>
      <c r="Z167" s="683"/>
      <c r="AA167" s="683"/>
      <c r="AB167" s="684"/>
      <c r="AC167" s="682" t="s">
        <v>688</v>
      </c>
      <c r="AD167" s="683"/>
      <c r="AE167" s="683"/>
      <c r="AF167" s="683"/>
      <c r="AG167" s="683"/>
      <c r="AH167" s="683"/>
      <c r="AI167" s="683"/>
      <c r="AJ167" s="683"/>
      <c r="AK167" s="683"/>
      <c r="AL167" s="683"/>
      <c r="AM167" s="683"/>
      <c r="AN167" s="683"/>
      <c r="AO167" s="683"/>
      <c r="AP167" s="683"/>
      <c r="AQ167" s="683"/>
      <c r="AR167" s="683"/>
      <c r="AS167" s="683"/>
      <c r="AT167" s="683"/>
      <c r="AU167" s="683"/>
      <c r="AV167" s="683"/>
      <c r="AW167" s="683"/>
      <c r="AX167" s="685"/>
      <c r="AY167">
        <f>COUNTA($G$169,$AC$169)</f>
        <v>2</v>
      </c>
    </row>
    <row r="168" spans="1:52" ht="24.75" customHeight="1" x14ac:dyDescent="0.15">
      <c r="A168" s="661"/>
      <c r="B168" s="662"/>
      <c r="C168" s="662"/>
      <c r="D168" s="662"/>
      <c r="E168" s="662"/>
      <c r="F168" s="663"/>
      <c r="G168" s="231" t="s">
        <v>15</v>
      </c>
      <c r="H168" s="640"/>
      <c r="I168" s="640"/>
      <c r="J168" s="640"/>
      <c r="K168" s="640"/>
      <c r="L168" s="641" t="s">
        <v>16</v>
      </c>
      <c r="M168" s="640"/>
      <c r="N168" s="640"/>
      <c r="O168" s="640"/>
      <c r="P168" s="640"/>
      <c r="Q168" s="640"/>
      <c r="R168" s="640"/>
      <c r="S168" s="640"/>
      <c r="T168" s="640"/>
      <c r="U168" s="640"/>
      <c r="V168" s="640"/>
      <c r="W168" s="640"/>
      <c r="X168" s="642"/>
      <c r="Y168" s="643" t="s">
        <v>17</v>
      </c>
      <c r="Z168" s="644"/>
      <c r="AA168" s="644"/>
      <c r="AB168" s="671"/>
      <c r="AC168" s="231" t="s">
        <v>15</v>
      </c>
      <c r="AD168" s="640"/>
      <c r="AE168" s="640"/>
      <c r="AF168" s="640"/>
      <c r="AG168" s="640"/>
      <c r="AH168" s="641" t="s">
        <v>16</v>
      </c>
      <c r="AI168" s="640"/>
      <c r="AJ168" s="640"/>
      <c r="AK168" s="640"/>
      <c r="AL168" s="640"/>
      <c r="AM168" s="640"/>
      <c r="AN168" s="640"/>
      <c r="AO168" s="640"/>
      <c r="AP168" s="640"/>
      <c r="AQ168" s="640"/>
      <c r="AR168" s="640"/>
      <c r="AS168" s="640"/>
      <c r="AT168" s="642"/>
      <c r="AU168" s="643" t="s">
        <v>17</v>
      </c>
      <c r="AV168" s="644"/>
      <c r="AW168" s="644"/>
      <c r="AX168" s="645"/>
      <c r="AY168">
        <f>$AY$167</f>
        <v>2</v>
      </c>
    </row>
    <row r="169" spans="1:52" s="15" customFormat="1" ht="24.75" customHeight="1" x14ac:dyDescent="0.15">
      <c r="A169" s="661"/>
      <c r="B169" s="662"/>
      <c r="C169" s="662"/>
      <c r="D169" s="662"/>
      <c r="E169" s="662"/>
      <c r="F169" s="663"/>
      <c r="G169" s="646" t="s">
        <v>629</v>
      </c>
      <c r="H169" s="647"/>
      <c r="I169" s="647"/>
      <c r="J169" s="647"/>
      <c r="K169" s="648"/>
      <c r="L169" s="649" t="s">
        <v>634</v>
      </c>
      <c r="M169" s="650"/>
      <c r="N169" s="650"/>
      <c r="O169" s="650"/>
      <c r="P169" s="650"/>
      <c r="Q169" s="650"/>
      <c r="R169" s="650"/>
      <c r="S169" s="650"/>
      <c r="T169" s="650"/>
      <c r="U169" s="650"/>
      <c r="V169" s="650"/>
      <c r="W169" s="650"/>
      <c r="X169" s="651"/>
      <c r="Y169" s="652">
        <v>160</v>
      </c>
      <c r="Z169" s="653"/>
      <c r="AA169" s="653"/>
      <c r="AB169" s="654"/>
      <c r="AC169" s="646" t="s">
        <v>629</v>
      </c>
      <c r="AD169" s="647"/>
      <c r="AE169" s="647"/>
      <c r="AF169" s="647"/>
      <c r="AG169" s="648"/>
      <c r="AH169" s="649" t="s">
        <v>638</v>
      </c>
      <c r="AI169" s="650"/>
      <c r="AJ169" s="650"/>
      <c r="AK169" s="650"/>
      <c r="AL169" s="650"/>
      <c r="AM169" s="650"/>
      <c r="AN169" s="650"/>
      <c r="AO169" s="650"/>
      <c r="AP169" s="650"/>
      <c r="AQ169" s="650"/>
      <c r="AR169" s="650"/>
      <c r="AS169" s="650"/>
      <c r="AT169" s="651"/>
      <c r="AU169" s="652">
        <v>46</v>
      </c>
      <c r="AV169" s="653"/>
      <c r="AW169" s="653"/>
      <c r="AX169" s="672"/>
      <c r="AY169">
        <f t="shared" ref="AY169:AY179" si="2">$AY$167</f>
        <v>2</v>
      </c>
      <c r="AZ169"/>
    </row>
    <row r="170" spans="1:52" ht="24.75" customHeight="1" x14ac:dyDescent="0.15">
      <c r="A170" s="661"/>
      <c r="B170" s="662"/>
      <c r="C170" s="662"/>
      <c r="D170" s="662"/>
      <c r="E170" s="662"/>
      <c r="F170" s="663"/>
      <c r="G170" s="631" t="s">
        <v>621</v>
      </c>
      <c r="H170" s="632"/>
      <c r="I170" s="632"/>
      <c r="J170" s="632"/>
      <c r="K170" s="633"/>
      <c r="L170" s="634" t="s">
        <v>635</v>
      </c>
      <c r="M170" s="635"/>
      <c r="N170" s="635"/>
      <c r="O170" s="635"/>
      <c r="P170" s="635"/>
      <c r="Q170" s="635"/>
      <c r="R170" s="635"/>
      <c r="S170" s="635"/>
      <c r="T170" s="635"/>
      <c r="U170" s="635"/>
      <c r="V170" s="635"/>
      <c r="W170" s="635"/>
      <c r="X170" s="636"/>
      <c r="Y170" s="628">
        <v>12</v>
      </c>
      <c r="Z170" s="629"/>
      <c r="AA170" s="629"/>
      <c r="AB170" s="637"/>
      <c r="AC170" s="631" t="s">
        <v>621</v>
      </c>
      <c r="AD170" s="632"/>
      <c r="AE170" s="632"/>
      <c r="AF170" s="632"/>
      <c r="AG170" s="633"/>
      <c r="AH170" s="634" t="s">
        <v>642</v>
      </c>
      <c r="AI170" s="635"/>
      <c r="AJ170" s="635"/>
      <c r="AK170" s="635"/>
      <c r="AL170" s="635"/>
      <c r="AM170" s="635"/>
      <c r="AN170" s="635"/>
      <c r="AO170" s="635"/>
      <c r="AP170" s="635"/>
      <c r="AQ170" s="635"/>
      <c r="AR170" s="635"/>
      <c r="AS170" s="635"/>
      <c r="AT170" s="636"/>
      <c r="AU170" s="628">
        <v>42</v>
      </c>
      <c r="AV170" s="629"/>
      <c r="AW170" s="629"/>
      <c r="AX170" s="630"/>
      <c r="AY170">
        <f t="shared" si="2"/>
        <v>2</v>
      </c>
    </row>
    <row r="171" spans="1:52" ht="21.95" customHeight="1" x14ac:dyDescent="0.15">
      <c r="A171" s="661"/>
      <c r="B171" s="662"/>
      <c r="C171" s="662"/>
      <c r="D171" s="662"/>
      <c r="E171" s="662"/>
      <c r="F171" s="663"/>
      <c r="G171" s="631"/>
      <c r="H171" s="632"/>
      <c r="I171" s="632"/>
      <c r="J171" s="632"/>
      <c r="K171" s="633"/>
      <c r="L171" s="634"/>
      <c r="M171" s="635"/>
      <c r="N171" s="635"/>
      <c r="O171" s="635"/>
      <c r="P171" s="635"/>
      <c r="Q171" s="635"/>
      <c r="R171" s="635"/>
      <c r="S171" s="635"/>
      <c r="T171" s="635"/>
      <c r="U171" s="635"/>
      <c r="V171" s="635"/>
      <c r="W171" s="635"/>
      <c r="X171" s="636"/>
      <c r="Y171" s="628"/>
      <c r="Z171" s="629"/>
      <c r="AA171" s="629"/>
      <c r="AB171" s="637"/>
      <c r="AC171" s="631"/>
      <c r="AD171" s="632"/>
      <c r="AE171" s="632"/>
      <c r="AF171" s="632"/>
      <c r="AG171" s="633"/>
      <c r="AH171" s="634"/>
      <c r="AI171" s="635"/>
      <c r="AJ171" s="635"/>
      <c r="AK171" s="635"/>
      <c r="AL171" s="635"/>
      <c r="AM171" s="635"/>
      <c r="AN171" s="635"/>
      <c r="AO171" s="635"/>
      <c r="AP171" s="635"/>
      <c r="AQ171" s="635"/>
      <c r="AR171" s="635"/>
      <c r="AS171" s="635"/>
      <c r="AT171" s="636"/>
      <c r="AU171" s="628"/>
      <c r="AV171" s="629"/>
      <c r="AW171" s="629"/>
      <c r="AX171" s="630"/>
      <c r="AY171">
        <f t="shared" si="2"/>
        <v>2</v>
      </c>
    </row>
    <row r="172" spans="1:52" ht="21.95" customHeight="1" x14ac:dyDescent="0.15">
      <c r="A172" s="661"/>
      <c r="B172" s="662"/>
      <c r="C172" s="662"/>
      <c r="D172" s="662"/>
      <c r="E172" s="662"/>
      <c r="F172" s="663"/>
      <c r="G172" s="631"/>
      <c r="H172" s="632"/>
      <c r="I172" s="632"/>
      <c r="J172" s="632"/>
      <c r="K172" s="633"/>
      <c r="L172" s="634"/>
      <c r="M172" s="635"/>
      <c r="N172" s="635"/>
      <c r="O172" s="635"/>
      <c r="P172" s="635"/>
      <c r="Q172" s="635"/>
      <c r="R172" s="635"/>
      <c r="S172" s="635"/>
      <c r="T172" s="635"/>
      <c r="U172" s="635"/>
      <c r="V172" s="635"/>
      <c r="W172" s="635"/>
      <c r="X172" s="636"/>
      <c r="Y172" s="628"/>
      <c r="Z172" s="629"/>
      <c r="AA172" s="629"/>
      <c r="AB172" s="637"/>
      <c r="AC172" s="631"/>
      <c r="AD172" s="632"/>
      <c r="AE172" s="632"/>
      <c r="AF172" s="632"/>
      <c r="AG172" s="633"/>
      <c r="AH172" s="634"/>
      <c r="AI172" s="635"/>
      <c r="AJ172" s="635"/>
      <c r="AK172" s="635"/>
      <c r="AL172" s="635"/>
      <c r="AM172" s="635"/>
      <c r="AN172" s="635"/>
      <c r="AO172" s="635"/>
      <c r="AP172" s="635"/>
      <c r="AQ172" s="635"/>
      <c r="AR172" s="635"/>
      <c r="AS172" s="635"/>
      <c r="AT172" s="636"/>
      <c r="AU172" s="628"/>
      <c r="AV172" s="629"/>
      <c r="AW172" s="629"/>
      <c r="AX172" s="630"/>
      <c r="AY172">
        <f t="shared" si="2"/>
        <v>2</v>
      </c>
    </row>
    <row r="173" spans="1:52" ht="21.95" customHeight="1" x14ac:dyDescent="0.15">
      <c r="A173" s="661"/>
      <c r="B173" s="662"/>
      <c r="C173" s="662"/>
      <c r="D173" s="662"/>
      <c r="E173" s="662"/>
      <c r="F173" s="663"/>
      <c r="G173" s="631"/>
      <c r="H173" s="632"/>
      <c r="I173" s="632"/>
      <c r="J173" s="632"/>
      <c r="K173" s="633"/>
      <c r="L173" s="634"/>
      <c r="M173" s="635"/>
      <c r="N173" s="635"/>
      <c r="O173" s="635"/>
      <c r="P173" s="635"/>
      <c r="Q173" s="635"/>
      <c r="R173" s="635"/>
      <c r="S173" s="635"/>
      <c r="T173" s="635"/>
      <c r="U173" s="635"/>
      <c r="V173" s="635"/>
      <c r="W173" s="635"/>
      <c r="X173" s="636"/>
      <c r="Y173" s="628"/>
      <c r="Z173" s="629"/>
      <c r="AA173" s="629"/>
      <c r="AB173" s="637"/>
      <c r="AC173" s="631"/>
      <c r="AD173" s="632"/>
      <c r="AE173" s="632"/>
      <c r="AF173" s="632"/>
      <c r="AG173" s="633"/>
      <c r="AH173" s="634"/>
      <c r="AI173" s="635"/>
      <c r="AJ173" s="635"/>
      <c r="AK173" s="635"/>
      <c r="AL173" s="635"/>
      <c r="AM173" s="635"/>
      <c r="AN173" s="635"/>
      <c r="AO173" s="635"/>
      <c r="AP173" s="635"/>
      <c r="AQ173" s="635"/>
      <c r="AR173" s="635"/>
      <c r="AS173" s="635"/>
      <c r="AT173" s="636"/>
      <c r="AU173" s="628"/>
      <c r="AV173" s="629"/>
      <c r="AW173" s="629"/>
      <c r="AX173" s="630"/>
      <c r="AY173">
        <f t="shared" si="2"/>
        <v>2</v>
      </c>
    </row>
    <row r="174" spans="1:52" ht="21.95" customHeight="1" x14ac:dyDescent="0.15">
      <c r="A174" s="661"/>
      <c r="B174" s="662"/>
      <c r="C174" s="662"/>
      <c r="D174" s="662"/>
      <c r="E174" s="662"/>
      <c r="F174" s="663"/>
      <c r="G174" s="631"/>
      <c r="H174" s="632"/>
      <c r="I174" s="632"/>
      <c r="J174" s="632"/>
      <c r="K174" s="633"/>
      <c r="L174" s="634"/>
      <c r="M174" s="635"/>
      <c r="N174" s="635"/>
      <c r="O174" s="635"/>
      <c r="P174" s="635"/>
      <c r="Q174" s="635"/>
      <c r="R174" s="635"/>
      <c r="S174" s="635"/>
      <c r="T174" s="635"/>
      <c r="U174" s="635"/>
      <c r="V174" s="635"/>
      <c r="W174" s="635"/>
      <c r="X174" s="636"/>
      <c r="Y174" s="628"/>
      <c r="Z174" s="629"/>
      <c r="AA174" s="629"/>
      <c r="AB174" s="637"/>
      <c r="AC174" s="631"/>
      <c r="AD174" s="632"/>
      <c r="AE174" s="632"/>
      <c r="AF174" s="632"/>
      <c r="AG174" s="633"/>
      <c r="AH174" s="634"/>
      <c r="AI174" s="635"/>
      <c r="AJ174" s="635"/>
      <c r="AK174" s="635"/>
      <c r="AL174" s="635"/>
      <c r="AM174" s="635"/>
      <c r="AN174" s="635"/>
      <c r="AO174" s="635"/>
      <c r="AP174" s="635"/>
      <c r="AQ174" s="635"/>
      <c r="AR174" s="635"/>
      <c r="AS174" s="635"/>
      <c r="AT174" s="636"/>
      <c r="AU174" s="628"/>
      <c r="AV174" s="629"/>
      <c r="AW174" s="629"/>
      <c r="AX174" s="630"/>
      <c r="AY174">
        <f t="shared" si="2"/>
        <v>2</v>
      </c>
    </row>
    <row r="175" spans="1:52" ht="21.95" customHeight="1" x14ac:dyDescent="0.15">
      <c r="A175" s="661"/>
      <c r="B175" s="662"/>
      <c r="C175" s="662"/>
      <c r="D175" s="662"/>
      <c r="E175" s="662"/>
      <c r="F175" s="663"/>
      <c r="G175" s="631"/>
      <c r="H175" s="632"/>
      <c r="I175" s="632"/>
      <c r="J175" s="632"/>
      <c r="K175" s="633"/>
      <c r="L175" s="634"/>
      <c r="M175" s="635"/>
      <c r="N175" s="635"/>
      <c r="O175" s="635"/>
      <c r="P175" s="635"/>
      <c r="Q175" s="635"/>
      <c r="R175" s="635"/>
      <c r="S175" s="635"/>
      <c r="T175" s="635"/>
      <c r="U175" s="635"/>
      <c r="V175" s="635"/>
      <c r="W175" s="635"/>
      <c r="X175" s="636"/>
      <c r="Y175" s="628"/>
      <c r="Z175" s="629"/>
      <c r="AA175" s="629"/>
      <c r="AB175" s="637"/>
      <c r="AC175" s="631"/>
      <c r="AD175" s="632"/>
      <c r="AE175" s="632"/>
      <c r="AF175" s="632"/>
      <c r="AG175" s="633"/>
      <c r="AH175" s="634"/>
      <c r="AI175" s="635"/>
      <c r="AJ175" s="635"/>
      <c r="AK175" s="635"/>
      <c r="AL175" s="635"/>
      <c r="AM175" s="635"/>
      <c r="AN175" s="635"/>
      <c r="AO175" s="635"/>
      <c r="AP175" s="635"/>
      <c r="AQ175" s="635"/>
      <c r="AR175" s="635"/>
      <c r="AS175" s="635"/>
      <c r="AT175" s="636"/>
      <c r="AU175" s="628"/>
      <c r="AV175" s="629"/>
      <c r="AW175" s="629"/>
      <c r="AX175" s="630"/>
      <c r="AY175">
        <f t="shared" si="2"/>
        <v>2</v>
      </c>
    </row>
    <row r="176" spans="1:52" ht="21.95" customHeight="1" x14ac:dyDescent="0.15">
      <c r="A176" s="661"/>
      <c r="B176" s="662"/>
      <c r="C176" s="662"/>
      <c r="D176" s="662"/>
      <c r="E176" s="662"/>
      <c r="F176" s="663"/>
      <c r="G176" s="631"/>
      <c r="H176" s="632"/>
      <c r="I176" s="632"/>
      <c r="J176" s="632"/>
      <c r="K176" s="633"/>
      <c r="L176" s="634"/>
      <c r="M176" s="635"/>
      <c r="N176" s="635"/>
      <c r="O176" s="635"/>
      <c r="P176" s="635"/>
      <c r="Q176" s="635"/>
      <c r="R176" s="635"/>
      <c r="S176" s="635"/>
      <c r="T176" s="635"/>
      <c r="U176" s="635"/>
      <c r="V176" s="635"/>
      <c r="W176" s="635"/>
      <c r="X176" s="636"/>
      <c r="Y176" s="628"/>
      <c r="Z176" s="629"/>
      <c r="AA176" s="629"/>
      <c r="AB176" s="637"/>
      <c r="AC176" s="631"/>
      <c r="AD176" s="632"/>
      <c r="AE176" s="632"/>
      <c r="AF176" s="632"/>
      <c r="AG176" s="633"/>
      <c r="AH176" s="634"/>
      <c r="AI176" s="635"/>
      <c r="AJ176" s="635"/>
      <c r="AK176" s="635"/>
      <c r="AL176" s="635"/>
      <c r="AM176" s="635"/>
      <c r="AN176" s="635"/>
      <c r="AO176" s="635"/>
      <c r="AP176" s="635"/>
      <c r="AQ176" s="635"/>
      <c r="AR176" s="635"/>
      <c r="AS176" s="635"/>
      <c r="AT176" s="636"/>
      <c r="AU176" s="628"/>
      <c r="AV176" s="629"/>
      <c r="AW176" s="629"/>
      <c r="AX176" s="630"/>
      <c r="AY176">
        <f t="shared" si="2"/>
        <v>2</v>
      </c>
    </row>
    <row r="177" spans="1:51" ht="21.95" customHeight="1" x14ac:dyDescent="0.15">
      <c r="A177" s="661"/>
      <c r="B177" s="662"/>
      <c r="C177" s="662"/>
      <c r="D177" s="662"/>
      <c r="E177" s="662"/>
      <c r="F177" s="663"/>
      <c r="G177" s="631"/>
      <c r="H177" s="632"/>
      <c r="I177" s="632"/>
      <c r="J177" s="632"/>
      <c r="K177" s="633"/>
      <c r="L177" s="634"/>
      <c r="M177" s="635"/>
      <c r="N177" s="635"/>
      <c r="O177" s="635"/>
      <c r="P177" s="635"/>
      <c r="Q177" s="635"/>
      <c r="R177" s="635"/>
      <c r="S177" s="635"/>
      <c r="T177" s="635"/>
      <c r="U177" s="635"/>
      <c r="V177" s="635"/>
      <c r="W177" s="635"/>
      <c r="X177" s="636"/>
      <c r="Y177" s="628"/>
      <c r="Z177" s="629"/>
      <c r="AA177" s="629"/>
      <c r="AB177" s="637"/>
      <c r="AC177" s="631"/>
      <c r="AD177" s="632"/>
      <c r="AE177" s="632"/>
      <c r="AF177" s="632"/>
      <c r="AG177" s="633"/>
      <c r="AH177" s="634"/>
      <c r="AI177" s="635"/>
      <c r="AJ177" s="635"/>
      <c r="AK177" s="635"/>
      <c r="AL177" s="635"/>
      <c r="AM177" s="635"/>
      <c r="AN177" s="635"/>
      <c r="AO177" s="635"/>
      <c r="AP177" s="635"/>
      <c r="AQ177" s="635"/>
      <c r="AR177" s="635"/>
      <c r="AS177" s="635"/>
      <c r="AT177" s="636"/>
      <c r="AU177" s="628"/>
      <c r="AV177" s="629"/>
      <c r="AW177" s="629"/>
      <c r="AX177" s="630"/>
      <c r="AY177">
        <f t="shared" si="2"/>
        <v>2</v>
      </c>
    </row>
    <row r="178" spans="1:51" ht="21.95" customHeight="1" x14ac:dyDescent="0.15">
      <c r="A178" s="661"/>
      <c r="B178" s="662"/>
      <c r="C178" s="662"/>
      <c r="D178" s="662"/>
      <c r="E178" s="662"/>
      <c r="F178" s="663"/>
      <c r="G178" s="631"/>
      <c r="H178" s="632"/>
      <c r="I178" s="632"/>
      <c r="J178" s="632"/>
      <c r="K178" s="633"/>
      <c r="L178" s="634"/>
      <c r="M178" s="635"/>
      <c r="N178" s="635"/>
      <c r="O178" s="635"/>
      <c r="P178" s="635"/>
      <c r="Q178" s="635"/>
      <c r="R178" s="635"/>
      <c r="S178" s="635"/>
      <c r="T178" s="635"/>
      <c r="U178" s="635"/>
      <c r="V178" s="635"/>
      <c r="W178" s="635"/>
      <c r="X178" s="636"/>
      <c r="Y178" s="628"/>
      <c r="Z178" s="629"/>
      <c r="AA178" s="629"/>
      <c r="AB178" s="637"/>
      <c r="AC178" s="631"/>
      <c r="AD178" s="632"/>
      <c r="AE178" s="632"/>
      <c r="AF178" s="632"/>
      <c r="AG178" s="633"/>
      <c r="AH178" s="634"/>
      <c r="AI178" s="635"/>
      <c r="AJ178" s="635"/>
      <c r="AK178" s="635"/>
      <c r="AL178" s="635"/>
      <c r="AM178" s="635"/>
      <c r="AN178" s="635"/>
      <c r="AO178" s="635"/>
      <c r="AP178" s="635"/>
      <c r="AQ178" s="635"/>
      <c r="AR178" s="635"/>
      <c r="AS178" s="635"/>
      <c r="AT178" s="636"/>
      <c r="AU178" s="628"/>
      <c r="AV178" s="629"/>
      <c r="AW178" s="629"/>
      <c r="AX178" s="630"/>
      <c r="AY178">
        <f t="shared" si="2"/>
        <v>2</v>
      </c>
    </row>
    <row r="179" spans="1:51" ht="24.75" customHeight="1" x14ac:dyDescent="0.15">
      <c r="A179" s="664"/>
      <c r="B179" s="665"/>
      <c r="C179" s="665"/>
      <c r="D179" s="665"/>
      <c r="E179" s="665"/>
      <c r="F179" s="666"/>
      <c r="G179" s="673" t="s">
        <v>18</v>
      </c>
      <c r="H179" s="674"/>
      <c r="I179" s="674"/>
      <c r="J179" s="674"/>
      <c r="K179" s="674"/>
      <c r="L179" s="675"/>
      <c r="M179" s="676"/>
      <c r="N179" s="676"/>
      <c r="O179" s="676"/>
      <c r="P179" s="676"/>
      <c r="Q179" s="676"/>
      <c r="R179" s="676"/>
      <c r="S179" s="676"/>
      <c r="T179" s="676"/>
      <c r="U179" s="676"/>
      <c r="V179" s="676"/>
      <c r="W179" s="676"/>
      <c r="X179" s="677"/>
      <c r="Y179" s="678">
        <f>SUM(Y169:AB178)</f>
        <v>172</v>
      </c>
      <c r="Z179" s="679"/>
      <c r="AA179" s="679"/>
      <c r="AB179" s="680"/>
      <c r="AC179" s="673" t="s">
        <v>18</v>
      </c>
      <c r="AD179" s="674"/>
      <c r="AE179" s="674"/>
      <c r="AF179" s="674"/>
      <c r="AG179" s="674"/>
      <c r="AH179" s="675"/>
      <c r="AI179" s="676"/>
      <c r="AJ179" s="676"/>
      <c r="AK179" s="676"/>
      <c r="AL179" s="676"/>
      <c r="AM179" s="676"/>
      <c r="AN179" s="676"/>
      <c r="AO179" s="676"/>
      <c r="AP179" s="676"/>
      <c r="AQ179" s="676"/>
      <c r="AR179" s="676"/>
      <c r="AS179" s="676"/>
      <c r="AT179" s="677"/>
      <c r="AU179" s="678">
        <f>SUM(AU169:AX178)</f>
        <v>88</v>
      </c>
      <c r="AV179" s="679"/>
      <c r="AW179" s="679"/>
      <c r="AX179" s="681"/>
      <c r="AY179">
        <f t="shared" si="2"/>
        <v>2</v>
      </c>
    </row>
    <row r="180" spans="1:51" ht="24.75" customHeight="1" thickBot="1" x14ac:dyDescent="0.2">
      <c r="A180" s="705" t="s">
        <v>557</v>
      </c>
      <c r="B180" s="706"/>
      <c r="C180" s="706"/>
      <c r="D180" s="706"/>
      <c r="E180" s="706"/>
      <c r="F180" s="706"/>
      <c r="G180" s="706"/>
      <c r="H180" s="706"/>
      <c r="I180" s="706"/>
      <c r="J180" s="706"/>
      <c r="K180" s="706"/>
      <c r="L180" s="706"/>
      <c r="M180" s="706"/>
      <c r="N180" s="706"/>
      <c r="O180" s="706"/>
      <c r="P180" s="706"/>
      <c r="Q180" s="706"/>
      <c r="R180" s="706"/>
      <c r="S180" s="706"/>
      <c r="T180" s="706"/>
      <c r="U180" s="706"/>
      <c r="V180" s="706"/>
      <c r="W180" s="706"/>
      <c r="X180" s="706"/>
      <c r="Y180" s="706"/>
      <c r="Z180" s="706"/>
      <c r="AA180" s="706"/>
      <c r="AB180" s="706"/>
      <c r="AC180" s="706"/>
      <c r="AD180" s="706"/>
      <c r="AE180" s="706"/>
      <c r="AF180" s="706"/>
      <c r="AG180" s="706"/>
      <c r="AH180" s="706"/>
      <c r="AI180" s="706"/>
      <c r="AJ180" s="706"/>
      <c r="AK180" s="707"/>
      <c r="AL180" s="708" t="s">
        <v>222</v>
      </c>
      <c r="AM180" s="709"/>
      <c r="AN180" s="709"/>
      <c r="AO180" s="80" t="s">
        <v>643</v>
      </c>
      <c r="AP180" s="20"/>
      <c r="AQ180" s="20"/>
      <c r="AR180" s="20"/>
      <c r="AS180" s="20"/>
      <c r="AT180" s="20"/>
      <c r="AU180" s="20"/>
      <c r="AV180" s="20"/>
      <c r="AW180" s="20"/>
      <c r="AX180" s="21"/>
      <c r="AY180">
        <f>COUNTIF($AO$180,"☑")</f>
        <v>1</v>
      </c>
    </row>
    <row r="181" spans="1:51" ht="8.25" customHeight="1" x14ac:dyDescent="0.15">
      <c r="A181" s="4"/>
      <c r="B181" s="4"/>
      <c r="C181" s="4"/>
      <c r="D181" s="4"/>
      <c r="E181" s="4"/>
      <c r="F181" s="4"/>
      <c r="G181" s="7"/>
      <c r="H181" s="7"/>
      <c r="I181" s="7"/>
      <c r="J181" s="7"/>
      <c r="K181" s="7"/>
      <c r="L181" s="3"/>
      <c r="M181" s="7"/>
      <c r="N181" s="7"/>
      <c r="O181" s="7"/>
      <c r="P181" s="7"/>
      <c r="Q181" s="7"/>
      <c r="R181" s="7"/>
      <c r="S181" s="7"/>
      <c r="T181" s="7"/>
      <c r="U181" s="7"/>
      <c r="V181" s="7"/>
      <c r="W181" s="7"/>
      <c r="X181" s="7"/>
      <c r="Y181" s="8"/>
      <c r="Z181" s="8"/>
      <c r="AA181" s="8"/>
      <c r="AB181" s="8"/>
      <c r="AC181" s="7"/>
      <c r="AD181" s="7"/>
      <c r="AE181" s="7"/>
      <c r="AF181" s="7"/>
      <c r="AG181" s="7"/>
      <c r="AH181" s="3"/>
      <c r="AI181" s="7"/>
      <c r="AJ181" s="7"/>
      <c r="AK181" s="7"/>
      <c r="AL181" s="7"/>
      <c r="AM181" s="7"/>
      <c r="AN181" s="7"/>
      <c r="AO181" s="7"/>
      <c r="AP181" s="7"/>
      <c r="AQ181" s="7"/>
      <c r="AR181" s="7"/>
      <c r="AS181" s="7"/>
      <c r="AT181" s="7"/>
      <c r="AU181" s="8"/>
      <c r="AV181" s="8"/>
      <c r="AW181" s="8"/>
      <c r="AX181" s="8"/>
    </row>
    <row r="182" spans="1:51" ht="24.75" customHeight="1" x14ac:dyDescent="0.15">
      <c r="A182" s="9"/>
      <c r="B182" s="1" t="s">
        <v>27</v>
      </c>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row>
    <row r="183" spans="1:51" ht="24.75" customHeight="1" x14ac:dyDescent="0.15">
      <c r="A183" s="9"/>
      <c r="B183" s="44" t="s">
        <v>231</v>
      </c>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row>
    <row r="184" spans="1:51" ht="59.25" customHeight="1" x14ac:dyDescent="0.15">
      <c r="A184" s="710"/>
      <c r="B184" s="710"/>
      <c r="C184" s="710" t="s">
        <v>24</v>
      </c>
      <c r="D184" s="710"/>
      <c r="E184" s="710"/>
      <c r="F184" s="710"/>
      <c r="G184" s="710"/>
      <c r="H184" s="710"/>
      <c r="I184" s="710"/>
      <c r="J184" s="711" t="s">
        <v>194</v>
      </c>
      <c r="K184" s="604"/>
      <c r="L184" s="604"/>
      <c r="M184" s="604"/>
      <c r="N184" s="604"/>
      <c r="O184" s="604"/>
      <c r="P184" s="712" t="s">
        <v>25</v>
      </c>
      <c r="Q184" s="712"/>
      <c r="R184" s="712"/>
      <c r="S184" s="712"/>
      <c r="T184" s="712"/>
      <c r="U184" s="712"/>
      <c r="V184" s="712"/>
      <c r="W184" s="712"/>
      <c r="X184" s="712"/>
      <c r="Y184" s="713" t="s">
        <v>193</v>
      </c>
      <c r="Z184" s="714"/>
      <c r="AA184" s="714"/>
      <c r="AB184" s="714"/>
      <c r="AC184" s="711" t="s">
        <v>221</v>
      </c>
      <c r="AD184" s="711"/>
      <c r="AE184" s="711"/>
      <c r="AF184" s="711"/>
      <c r="AG184" s="711"/>
      <c r="AH184" s="713" t="s">
        <v>236</v>
      </c>
      <c r="AI184" s="710"/>
      <c r="AJ184" s="710"/>
      <c r="AK184" s="710"/>
      <c r="AL184" s="710" t="s">
        <v>19</v>
      </c>
      <c r="AM184" s="710"/>
      <c r="AN184" s="710"/>
      <c r="AO184" s="715"/>
      <c r="AP184" s="686" t="s">
        <v>195</v>
      </c>
      <c r="AQ184" s="686"/>
      <c r="AR184" s="686"/>
      <c r="AS184" s="686"/>
      <c r="AT184" s="686"/>
      <c r="AU184" s="686"/>
      <c r="AV184" s="686"/>
      <c r="AW184" s="686"/>
      <c r="AX184" s="686"/>
    </row>
    <row r="185" spans="1:51" ht="45" customHeight="1" x14ac:dyDescent="0.15">
      <c r="A185" s="687">
        <v>1</v>
      </c>
      <c r="B185" s="687">
        <v>1</v>
      </c>
      <c r="C185" s="688" t="s">
        <v>644</v>
      </c>
      <c r="D185" s="689"/>
      <c r="E185" s="689"/>
      <c r="F185" s="689"/>
      <c r="G185" s="689"/>
      <c r="H185" s="689"/>
      <c r="I185" s="689"/>
      <c r="J185" s="690">
        <v>9012405001241</v>
      </c>
      <c r="K185" s="691"/>
      <c r="L185" s="691"/>
      <c r="M185" s="691"/>
      <c r="N185" s="691"/>
      <c r="O185" s="691"/>
      <c r="P185" s="692" t="s">
        <v>584</v>
      </c>
      <c r="Q185" s="693"/>
      <c r="R185" s="693"/>
      <c r="S185" s="693"/>
      <c r="T185" s="693"/>
      <c r="U185" s="693"/>
      <c r="V185" s="693"/>
      <c r="W185" s="693"/>
      <c r="X185" s="693"/>
      <c r="Y185" s="694">
        <v>36005</v>
      </c>
      <c r="Z185" s="695"/>
      <c r="AA185" s="695"/>
      <c r="AB185" s="696"/>
      <c r="AC185" s="697" t="s">
        <v>244</v>
      </c>
      <c r="AD185" s="698"/>
      <c r="AE185" s="698"/>
      <c r="AF185" s="698"/>
      <c r="AG185" s="698"/>
      <c r="AH185" s="699">
        <v>1</v>
      </c>
      <c r="AI185" s="700"/>
      <c r="AJ185" s="700"/>
      <c r="AK185" s="700"/>
      <c r="AL185" s="701" t="s">
        <v>594</v>
      </c>
      <c r="AM185" s="702"/>
      <c r="AN185" s="702"/>
      <c r="AO185" s="703"/>
      <c r="AP185" s="704" t="s">
        <v>645</v>
      </c>
      <c r="AQ185" s="704"/>
      <c r="AR185" s="704"/>
      <c r="AS185" s="704"/>
      <c r="AT185" s="704"/>
      <c r="AU185" s="704"/>
      <c r="AV185" s="704"/>
      <c r="AW185" s="704"/>
      <c r="AX185" s="704"/>
    </row>
    <row r="186" spans="1:51" ht="24.75" customHeight="1" x14ac:dyDescent="0.15">
      <c r="A186" s="49"/>
      <c r="B186" s="50" t="s">
        <v>160</v>
      </c>
      <c r="C186" s="49"/>
      <c r="D186" s="49"/>
      <c r="E186" s="49"/>
      <c r="F186" s="49"/>
      <c r="G186" s="49"/>
      <c r="H186" s="49"/>
      <c r="I186" s="49"/>
      <c r="J186" s="49"/>
      <c r="K186" s="49"/>
      <c r="L186" s="49"/>
      <c r="M186" s="49"/>
      <c r="N186" s="49"/>
      <c r="O186" s="49"/>
      <c r="P186" s="51"/>
      <c r="Q186" s="51"/>
      <c r="R186" s="51"/>
      <c r="S186" s="51"/>
      <c r="T186" s="51"/>
      <c r="U186" s="51"/>
      <c r="V186" s="51"/>
      <c r="W186" s="51"/>
      <c r="X186" s="51"/>
      <c r="Y186" s="52"/>
      <c r="Z186" s="52"/>
      <c r="AA186" s="52"/>
      <c r="AB186" s="52"/>
      <c r="AC186" s="52"/>
      <c r="AD186" s="52"/>
      <c r="AE186" s="52"/>
      <c r="AF186" s="52"/>
      <c r="AG186" s="52"/>
      <c r="AH186" s="52"/>
      <c r="AI186" s="52"/>
      <c r="AJ186" s="52"/>
      <c r="AK186" s="52"/>
      <c r="AL186" s="52"/>
      <c r="AM186" s="52"/>
      <c r="AN186" s="52"/>
      <c r="AO186" s="52"/>
      <c r="AP186" s="51"/>
      <c r="AQ186" s="51"/>
      <c r="AR186" s="51"/>
      <c r="AS186" s="51"/>
      <c r="AT186" s="51"/>
      <c r="AU186" s="51"/>
      <c r="AV186" s="51"/>
      <c r="AW186" s="51"/>
      <c r="AX186" s="51"/>
      <c r="AY186" t="e">
        <f>#REF!</f>
        <v>#REF!</v>
      </c>
    </row>
    <row r="187" spans="1:51" ht="59.25" customHeight="1" x14ac:dyDescent="0.15">
      <c r="A187" s="710"/>
      <c r="B187" s="710"/>
      <c r="C187" s="710" t="s">
        <v>24</v>
      </c>
      <c r="D187" s="710"/>
      <c r="E187" s="710"/>
      <c r="F187" s="710"/>
      <c r="G187" s="710"/>
      <c r="H187" s="710"/>
      <c r="I187" s="710"/>
      <c r="J187" s="711" t="s">
        <v>194</v>
      </c>
      <c r="K187" s="604"/>
      <c r="L187" s="604"/>
      <c r="M187" s="604"/>
      <c r="N187" s="604"/>
      <c r="O187" s="604"/>
      <c r="P187" s="712" t="s">
        <v>25</v>
      </c>
      <c r="Q187" s="712"/>
      <c r="R187" s="712"/>
      <c r="S187" s="712"/>
      <c r="T187" s="712"/>
      <c r="U187" s="712"/>
      <c r="V187" s="712"/>
      <c r="W187" s="712"/>
      <c r="X187" s="712"/>
      <c r="Y187" s="713" t="s">
        <v>193</v>
      </c>
      <c r="Z187" s="714"/>
      <c r="AA187" s="714"/>
      <c r="AB187" s="714"/>
      <c r="AC187" s="711" t="s">
        <v>221</v>
      </c>
      <c r="AD187" s="711"/>
      <c r="AE187" s="711"/>
      <c r="AF187" s="711"/>
      <c r="AG187" s="711"/>
      <c r="AH187" s="713" t="s">
        <v>236</v>
      </c>
      <c r="AI187" s="710"/>
      <c r="AJ187" s="710"/>
      <c r="AK187" s="710"/>
      <c r="AL187" s="710" t="s">
        <v>19</v>
      </c>
      <c r="AM187" s="710"/>
      <c r="AN187" s="710"/>
      <c r="AO187" s="715"/>
      <c r="AP187" s="686" t="s">
        <v>195</v>
      </c>
      <c r="AQ187" s="686"/>
      <c r="AR187" s="686"/>
      <c r="AS187" s="686"/>
      <c r="AT187" s="686"/>
      <c r="AU187" s="686"/>
      <c r="AV187" s="686"/>
      <c r="AW187" s="686"/>
      <c r="AX187" s="686"/>
      <c r="AY187" t="e">
        <f>#REF!</f>
        <v>#REF!</v>
      </c>
    </row>
    <row r="188" spans="1:51" ht="45" customHeight="1" x14ac:dyDescent="0.15">
      <c r="A188" s="687">
        <v>1</v>
      </c>
      <c r="B188" s="687">
        <v>1</v>
      </c>
      <c r="C188" s="688" t="s">
        <v>646</v>
      </c>
      <c r="D188" s="689"/>
      <c r="E188" s="689"/>
      <c r="F188" s="689"/>
      <c r="G188" s="689"/>
      <c r="H188" s="689"/>
      <c r="I188" s="689"/>
      <c r="J188" s="690">
        <v>7012405000492</v>
      </c>
      <c r="K188" s="691"/>
      <c r="L188" s="691"/>
      <c r="M188" s="691"/>
      <c r="N188" s="691"/>
      <c r="O188" s="691"/>
      <c r="P188" s="692" t="s">
        <v>584</v>
      </c>
      <c r="Q188" s="693"/>
      <c r="R188" s="693"/>
      <c r="S188" s="693"/>
      <c r="T188" s="693"/>
      <c r="U188" s="693"/>
      <c r="V188" s="693"/>
      <c r="W188" s="693"/>
      <c r="X188" s="693"/>
      <c r="Y188" s="694">
        <v>8115</v>
      </c>
      <c r="Z188" s="695"/>
      <c r="AA188" s="695"/>
      <c r="AB188" s="696"/>
      <c r="AC188" s="697" t="s">
        <v>244</v>
      </c>
      <c r="AD188" s="698"/>
      <c r="AE188" s="698"/>
      <c r="AF188" s="698"/>
      <c r="AG188" s="698"/>
      <c r="AH188" s="699">
        <v>1</v>
      </c>
      <c r="AI188" s="700"/>
      <c r="AJ188" s="700"/>
      <c r="AK188" s="700"/>
      <c r="AL188" s="701" t="s">
        <v>594</v>
      </c>
      <c r="AM188" s="702"/>
      <c r="AN188" s="702"/>
      <c r="AO188" s="703"/>
      <c r="AP188" s="704" t="s">
        <v>645</v>
      </c>
      <c r="AQ188" s="704"/>
      <c r="AR188" s="704"/>
      <c r="AS188" s="704"/>
      <c r="AT188" s="704"/>
      <c r="AU188" s="704"/>
      <c r="AV188" s="704"/>
      <c r="AW188" s="704"/>
      <c r="AX188" s="704"/>
      <c r="AY188" t="e">
        <f>#REF!</f>
        <v>#REF!</v>
      </c>
    </row>
    <row r="189" spans="1:51" ht="24.75" customHeight="1" x14ac:dyDescent="0.15">
      <c r="A189" s="49"/>
      <c r="B189" s="50" t="s">
        <v>212</v>
      </c>
      <c r="C189" s="49"/>
      <c r="D189" s="49"/>
      <c r="E189" s="49"/>
      <c r="F189" s="49"/>
      <c r="G189" s="49"/>
      <c r="H189" s="49"/>
      <c r="I189" s="49"/>
      <c r="J189" s="49"/>
      <c r="K189" s="49"/>
      <c r="L189" s="49"/>
      <c r="M189" s="49"/>
      <c r="N189" s="49"/>
      <c r="O189" s="49"/>
      <c r="P189" s="51"/>
      <c r="Q189" s="51"/>
      <c r="R189" s="51"/>
      <c r="S189" s="51"/>
      <c r="T189" s="51"/>
      <c r="U189" s="51"/>
      <c r="V189" s="51"/>
      <c r="W189" s="51"/>
      <c r="X189" s="51"/>
      <c r="Y189" s="52"/>
      <c r="Z189" s="52"/>
      <c r="AA189" s="52"/>
      <c r="AB189" s="52"/>
      <c r="AC189" s="52"/>
      <c r="AD189" s="52"/>
      <c r="AE189" s="52"/>
      <c r="AF189" s="52"/>
      <c r="AG189" s="52"/>
      <c r="AH189" s="52"/>
      <c r="AI189" s="52"/>
      <c r="AJ189" s="52"/>
      <c r="AK189" s="52"/>
      <c r="AL189" s="52"/>
      <c r="AM189" s="52"/>
      <c r="AN189" s="52"/>
      <c r="AO189" s="52"/>
      <c r="AP189" s="51"/>
      <c r="AQ189" s="51"/>
      <c r="AR189" s="51"/>
      <c r="AS189" s="51"/>
      <c r="AT189" s="51"/>
      <c r="AU189" s="51"/>
      <c r="AV189" s="51"/>
      <c r="AW189" s="51"/>
      <c r="AX189" s="51"/>
      <c r="AY189" t="e">
        <f>#REF!</f>
        <v>#REF!</v>
      </c>
    </row>
    <row r="190" spans="1:51" ht="59.25" customHeight="1" x14ac:dyDescent="0.15">
      <c r="A190" s="710"/>
      <c r="B190" s="710"/>
      <c r="C190" s="710" t="s">
        <v>24</v>
      </c>
      <c r="D190" s="710"/>
      <c r="E190" s="710"/>
      <c r="F190" s="710"/>
      <c r="G190" s="710"/>
      <c r="H190" s="710"/>
      <c r="I190" s="710"/>
      <c r="J190" s="711" t="s">
        <v>194</v>
      </c>
      <c r="K190" s="604"/>
      <c r="L190" s="604"/>
      <c r="M190" s="604"/>
      <c r="N190" s="604"/>
      <c r="O190" s="604"/>
      <c r="P190" s="712" t="s">
        <v>25</v>
      </c>
      <c r="Q190" s="712"/>
      <c r="R190" s="712"/>
      <c r="S190" s="712"/>
      <c r="T190" s="712"/>
      <c r="U190" s="712"/>
      <c r="V190" s="712"/>
      <c r="W190" s="712"/>
      <c r="X190" s="712"/>
      <c r="Y190" s="713" t="s">
        <v>193</v>
      </c>
      <c r="Z190" s="714"/>
      <c r="AA190" s="714"/>
      <c r="AB190" s="714"/>
      <c r="AC190" s="711" t="s">
        <v>221</v>
      </c>
      <c r="AD190" s="711"/>
      <c r="AE190" s="711"/>
      <c r="AF190" s="711"/>
      <c r="AG190" s="711"/>
      <c r="AH190" s="713" t="s">
        <v>236</v>
      </c>
      <c r="AI190" s="710"/>
      <c r="AJ190" s="710"/>
      <c r="AK190" s="710"/>
      <c r="AL190" s="710" t="s">
        <v>19</v>
      </c>
      <c r="AM190" s="710"/>
      <c r="AN190" s="710"/>
      <c r="AO190" s="715"/>
      <c r="AP190" s="686" t="s">
        <v>195</v>
      </c>
      <c r="AQ190" s="686"/>
      <c r="AR190" s="686"/>
      <c r="AS190" s="686"/>
      <c r="AT190" s="686"/>
      <c r="AU190" s="686"/>
      <c r="AV190" s="686"/>
      <c r="AW190" s="686"/>
      <c r="AX190" s="686"/>
      <c r="AY190" t="e">
        <f>#REF!</f>
        <v>#REF!</v>
      </c>
    </row>
    <row r="191" spans="1:51" ht="45" customHeight="1" x14ac:dyDescent="0.15">
      <c r="A191" s="687">
        <v>1</v>
      </c>
      <c r="B191" s="687">
        <v>1</v>
      </c>
      <c r="C191" s="688" t="s">
        <v>647</v>
      </c>
      <c r="D191" s="689"/>
      <c r="E191" s="689"/>
      <c r="F191" s="689"/>
      <c r="G191" s="689"/>
      <c r="H191" s="689"/>
      <c r="I191" s="689"/>
      <c r="J191" s="690">
        <v>8010401050387</v>
      </c>
      <c r="K191" s="691"/>
      <c r="L191" s="691"/>
      <c r="M191" s="691"/>
      <c r="N191" s="691"/>
      <c r="O191" s="691"/>
      <c r="P191" s="692" t="s">
        <v>630</v>
      </c>
      <c r="Q191" s="693"/>
      <c r="R191" s="693"/>
      <c r="S191" s="693"/>
      <c r="T191" s="693"/>
      <c r="U191" s="693"/>
      <c r="V191" s="693"/>
      <c r="W191" s="693"/>
      <c r="X191" s="693"/>
      <c r="Y191" s="694">
        <v>3764</v>
      </c>
      <c r="Z191" s="695"/>
      <c r="AA191" s="695"/>
      <c r="AB191" s="696"/>
      <c r="AC191" s="697" t="s">
        <v>244</v>
      </c>
      <c r="AD191" s="698"/>
      <c r="AE191" s="698"/>
      <c r="AF191" s="698"/>
      <c r="AG191" s="698"/>
      <c r="AH191" s="699">
        <v>1</v>
      </c>
      <c r="AI191" s="700"/>
      <c r="AJ191" s="700"/>
      <c r="AK191" s="700"/>
      <c r="AL191" s="701" t="s">
        <v>594</v>
      </c>
      <c r="AM191" s="702"/>
      <c r="AN191" s="702"/>
      <c r="AO191" s="703"/>
      <c r="AP191" s="704" t="s">
        <v>645</v>
      </c>
      <c r="AQ191" s="704"/>
      <c r="AR191" s="704"/>
      <c r="AS191" s="704"/>
      <c r="AT191" s="704"/>
      <c r="AU191" s="704"/>
      <c r="AV191" s="704"/>
      <c r="AW191" s="704"/>
      <c r="AX191" s="704"/>
      <c r="AY191" t="e">
        <f>#REF!</f>
        <v>#REF!</v>
      </c>
    </row>
    <row r="192" spans="1:51" ht="24.75" customHeight="1" x14ac:dyDescent="0.15">
      <c r="A192" s="49"/>
      <c r="B192" s="50" t="s">
        <v>161</v>
      </c>
      <c r="C192" s="49"/>
      <c r="D192" s="49"/>
      <c r="E192" s="49"/>
      <c r="F192" s="49"/>
      <c r="G192" s="49"/>
      <c r="H192" s="49"/>
      <c r="I192" s="49"/>
      <c r="J192" s="49"/>
      <c r="K192" s="49"/>
      <c r="L192" s="49"/>
      <c r="M192" s="49"/>
      <c r="N192" s="49"/>
      <c r="O192" s="49"/>
      <c r="P192" s="51"/>
      <c r="Q192" s="51"/>
      <c r="R192" s="51"/>
      <c r="S192" s="51"/>
      <c r="T192" s="51"/>
      <c r="U192" s="51"/>
      <c r="V192" s="51"/>
      <c r="W192" s="51"/>
      <c r="X192" s="51"/>
      <c r="Y192" s="52"/>
      <c r="Z192" s="52"/>
      <c r="AA192" s="52"/>
      <c r="AB192" s="52"/>
      <c r="AC192" s="52"/>
      <c r="AD192" s="52"/>
      <c r="AE192" s="52"/>
      <c r="AF192" s="52"/>
      <c r="AG192" s="52"/>
      <c r="AH192" s="52"/>
      <c r="AI192" s="52"/>
      <c r="AJ192" s="52"/>
      <c r="AK192" s="52"/>
      <c r="AL192" s="52"/>
      <c r="AM192" s="52"/>
      <c r="AN192" s="52"/>
      <c r="AO192" s="52"/>
      <c r="AP192" s="51"/>
      <c r="AQ192" s="51"/>
      <c r="AR192" s="51"/>
      <c r="AS192" s="51"/>
      <c r="AT192" s="51"/>
      <c r="AU192" s="51"/>
      <c r="AV192" s="51"/>
      <c r="AW192" s="51"/>
      <c r="AX192" s="51"/>
      <c r="AY192" t="e">
        <f>#REF!</f>
        <v>#REF!</v>
      </c>
    </row>
    <row r="193" spans="1:51" ht="59.25" customHeight="1" x14ac:dyDescent="0.15">
      <c r="A193" s="710"/>
      <c r="B193" s="710"/>
      <c r="C193" s="710" t="s">
        <v>24</v>
      </c>
      <c r="D193" s="710"/>
      <c r="E193" s="710"/>
      <c r="F193" s="710"/>
      <c r="G193" s="710"/>
      <c r="H193" s="710"/>
      <c r="I193" s="710"/>
      <c r="J193" s="711" t="s">
        <v>194</v>
      </c>
      <c r="K193" s="604"/>
      <c r="L193" s="604"/>
      <c r="M193" s="604"/>
      <c r="N193" s="604"/>
      <c r="O193" s="604"/>
      <c r="P193" s="712" t="s">
        <v>25</v>
      </c>
      <c r="Q193" s="712"/>
      <c r="R193" s="712"/>
      <c r="S193" s="712"/>
      <c r="T193" s="712"/>
      <c r="U193" s="712"/>
      <c r="V193" s="712"/>
      <c r="W193" s="712"/>
      <c r="X193" s="712"/>
      <c r="Y193" s="713" t="s">
        <v>193</v>
      </c>
      <c r="Z193" s="714"/>
      <c r="AA193" s="714"/>
      <c r="AB193" s="714"/>
      <c r="AC193" s="711" t="s">
        <v>221</v>
      </c>
      <c r="AD193" s="711"/>
      <c r="AE193" s="711"/>
      <c r="AF193" s="711"/>
      <c r="AG193" s="711"/>
      <c r="AH193" s="713" t="s">
        <v>236</v>
      </c>
      <c r="AI193" s="710"/>
      <c r="AJ193" s="710"/>
      <c r="AK193" s="710"/>
      <c r="AL193" s="710" t="s">
        <v>19</v>
      </c>
      <c r="AM193" s="710"/>
      <c r="AN193" s="710"/>
      <c r="AO193" s="715"/>
      <c r="AP193" s="686" t="s">
        <v>195</v>
      </c>
      <c r="AQ193" s="686"/>
      <c r="AR193" s="686"/>
      <c r="AS193" s="686"/>
      <c r="AT193" s="686"/>
      <c r="AU193" s="686"/>
      <c r="AV193" s="686"/>
      <c r="AW193" s="686"/>
      <c r="AX193" s="686"/>
      <c r="AY193" t="e">
        <f>#REF!</f>
        <v>#REF!</v>
      </c>
    </row>
    <row r="194" spans="1:51" ht="45" customHeight="1" x14ac:dyDescent="0.15">
      <c r="A194" s="687">
        <v>1</v>
      </c>
      <c r="B194" s="687">
        <v>1</v>
      </c>
      <c r="C194" s="688" t="s">
        <v>648</v>
      </c>
      <c r="D194" s="689"/>
      <c r="E194" s="689"/>
      <c r="F194" s="689"/>
      <c r="G194" s="689"/>
      <c r="H194" s="689"/>
      <c r="I194" s="689"/>
      <c r="J194" s="690">
        <v>7010401022916</v>
      </c>
      <c r="K194" s="691"/>
      <c r="L194" s="691"/>
      <c r="M194" s="691"/>
      <c r="N194" s="691"/>
      <c r="O194" s="691"/>
      <c r="P194" s="692" t="s">
        <v>638</v>
      </c>
      <c r="Q194" s="693"/>
      <c r="R194" s="693"/>
      <c r="S194" s="693"/>
      <c r="T194" s="693"/>
      <c r="U194" s="693"/>
      <c r="V194" s="693"/>
      <c r="W194" s="693"/>
      <c r="X194" s="693"/>
      <c r="Y194" s="694">
        <v>2126</v>
      </c>
      <c r="Z194" s="695"/>
      <c r="AA194" s="695"/>
      <c r="AB194" s="696"/>
      <c r="AC194" s="697" t="s">
        <v>241</v>
      </c>
      <c r="AD194" s="698"/>
      <c r="AE194" s="698"/>
      <c r="AF194" s="698"/>
      <c r="AG194" s="698"/>
      <c r="AH194" s="699">
        <v>2</v>
      </c>
      <c r="AI194" s="700"/>
      <c r="AJ194" s="700"/>
      <c r="AK194" s="700"/>
      <c r="AL194" s="701" t="s">
        <v>594</v>
      </c>
      <c r="AM194" s="702"/>
      <c r="AN194" s="702"/>
      <c r="AO194" s="703"/>
      <c r="AP194" s="704" t="s">
        <v>649</v>
      </c>
      <c r="AQ194" s="704"/>
      <c r="AR194" s="704"/>
      <c r="AS194" s="704"/>
      <c r="AT194" s="704"/>
      <c r="AU194" s="704"/>
      <c r="AV194" s="704"/>
      <c r="AW194" s="704"/>
      <c r="AX194" s="704"/>
      <c r="AY194" t="e">
        <f>#REF!</f>
        <v>#REF!</v>
      </c>
    </row>
    <row r="195" spans="1:51" ht="24.75" customHeight="1" x14ac:dyDescent="0.15">
      <c r="A195" s="49"/>
      <c r="B195" s="50" t="s">
        <v>162</v>
      </c>
      <c r="C195" s="49"/>
      <c r="D195" s="49"/>
      <c r="E195" s="49"/>
      <c r="F195" s="49"/>
      <c r="G195" s="49"/>
      <c r="H195" s="49"/>
      <c r="I195" s="49"/>
      <c r="J195" s="49"/>
      <c r="K195" s="49"/>
      <c r="L195" s="49"/>
      <c r="M195" s="49"/>
      <c r="N195" s="49"/>
      <c r="O195" s="49"/>
      <c r="P195" s="51"/>
      <c r="Q195" s="51"/>
      <c r="R195" s="51"/>
      <c r="S195" s="51"/>
      <c r="T195" s="51"/>
      <c r="U195" s="51"/>
      <c r="V195" s="51"/>
      <c r="W195" s="51"/>
      <c r="X195" s="51"/>
      <c r="Y195" s="52"/>
      <c r="Z195" s="52"/>
      <c r="AA195" s="52"/>
      <c r="AB195" s="52"/>
      <c r="AC195" s="52"/>
      <c r="AD195" s="52"/>
      <c r="AE195" s="52"/>
      <c r="AF195" s="52"/>
      <c r="AG195" s="52"/>
      <c r="AH195" s="52"/>
      <c r="AI195" s="52"/>
      <c r="AJ195" s="52"/>
      <c r="AK195" s="52"/>
      <c r="AL195" s="52"/>
      <c r="AM195" s="52"/>
      <c r="AN195" s="52"/>
      <c r="AO195" s="52"/>
      <c r="AP195" s="51"/>
      <c r="AQ195" s="51"/>
      <c r="AR195" s="51"/>
      <c r="AS195" s="51"/>
      <c r="AT195" s="51"/>
      <c r="AU195" s="51"/>
      <c r="AV195" s="51"/>
      <c r="AW195" s="51"/>
      <c r="AX195" s="51"/>
      <c r="AY195" t="e">
        <f>#REF!</f>
        <v>#REF!</v>
      </c>
    </row>
    <row r="196" spans="1:51" ht="59.25" customHeight="1" x14ac:dyDescent="0.15">
      <c r="A196" s="710"/>
      <c r="B196" s="710"/>
      <c r="C196" s="710" t="s">
        <v>24</v>
      </c>
      <c r="D196" s="710"/>
      <c r="E196" s="710"/>
      <c r="F196" s="710"/>
      <c r="G196" s="710"/>
      <c r="H196" s="710"/>
      <c r="I196" s="710"/>
      <c r="J196" s="711" t="s">
        <v>194</v>
      </c>
      <c r="K196" s="604"/>
      <c r="L196" s="604"/>
      <c r="M196" s="604"/>
      <c r="N196" s="604"/>
      <c r="O196" s="604"/>
      <c r="P196" s="712" t="s">
        <v>25</v>
      </c>
      <c r="Q196" s="712"/>
      <c r="R196" s="712"/>
      <c r="S196" s="712"/>
      <c r="T196" s="712"/>
      <c r="U196" s="712"/>
      <c r="V196" s="712"/>
      <c r="W196" s="712"/>
      <c r="X196" s="712"/>
      <c r="Y196" s="713" t="s">
        <v>193</v>
      </c>
      <c r="Z196" s="714"/>
      <c r="AA196" s="714"/>
      <c r="AB196" s="714"/>
      <c r="AC196" s="711" t="s">
        <v>221</v>
      </c>
      <c r="AD196" s="711"/>
      <c r="AE196" s="711"/>
      <c r="AF196" s="711"/>
      <c r="AG196" s="711"/>
      <c r="AH196" s="713" t="s">
        <v>236</v>
      </c>
      <c r="AI196" s="710"/>
      <c r="AJ196" s="710"/>
      <c r="AK196" s="710"/>
      <c r="AL196" s="710" t="s">
        <v>19</v>
      </c>
      <c r="AM196" s="710"/>
      <c r="AN196" s="710"/>
      <c r="AO196" s="715"/>
      <c r="AP196" s="686" t="s">
        <v>195</v>
      </c>
      <c r="AQ196" s="686"/>
      <c r="AR196" s="686"/>
      <c r="AS196" s="686"/>
      <c r="AT196" s="686"/>
      <c r="AU196" s="686"/>
      <c r="AV196" s="686"/>
      <c r="AW196" s="686"/>
      <c r="AX196" s="686"/>
      <c r="AY196" t="e">
        <f>#REF!</f>
        <v>#REF!</v>
      </c>
    </row>
    <row r="197" spans="1:51" ht="45" customHeight="1" x14ac:dyDescent="0.15">
      <c r="A197" s="687">
        <v>1</v>
      </c>
      <c r="B197" s="687">
        <v>1</v>
      </c>
      <c r="C197" s="688" t="s">
        <v>650</v>
      </c>
      <c r="D197" s="689"/>
      <c r="E197" s="689"/>
      <c r="F197" s="689"/>
      <c r="G197" s="689"/>
      <c r="H197" s="689"/>
      <c r="I197" s="689"/>
      <c r="J197" s="690">
        <v>6010001030403</v>
      </c>
      <c r="K197" s="691"/>
      <c r="L197" s="691"/>
      <c r="M197" s="691"/>
      <c r="N197" s="691"/>
      <c r="O197" s="691"/>
      <c r="P197" s="692" t="s">
        <v>651</v>
      </c>
      <c r="Q197" s="693"/>
      <c r="R197" s="693"/>
      <c r="S197" s="693"/>
      <c r="T197" s="693"/>
      <c r="U197" s="693"/>
      <c r="V197" s="693"/>
      <c r="W197" s="693"/>
      <c r="X197" s="693"/>
      <c r="Y197" s="694">
        <v>406</v>
      </c>
      <c r="Z197" s="695"/>
      <c r="AA197" s="695"/>
      <c r="AB197" s="696"/>
      <c r="AC197" s="697" t="s">
        <v>241</v>
      </c>
      <c r="AD197" s="698"/>
      <c r="AE197" s="698"/>
      <c r="AF197" s="698"/>
      <c r="AG197" s="698"/>
      <c r="AH197" s="699">
        <v>2</v>
      </c>
      <c r="AI197" s="700"/>
      <c r="AJ197" s="700"/>
      <c r="AK197" s="700"/>
      <c r="AL197" s="701" t="s">
        <v>594</v>
      </c>
      <c r="AM197" s="702"/>
      <c r="AN197" s="702"/>
      <c r="AO197" s="703"/>
      <c r="AP197" s="704" t="s">
        <v>649</v>
      </c>
      <c r="AQ197" s="704"/>
      <c r="AR197" s="704"/>
      <c r="AS197" s="704"/>
      <c r="AT197" s="704"/>
      <c r="AU197" s="704"/>
      <c r="AV197" s="704"/>
      <c r="AW197" s="704"/>
      <c r="AX197" s="704"/>
      <c r="AY197" t="e">
        <f>#REF!</f>
        <v>#REF!</v>
      </c>
    </row>
    <row r="198" spans="1:51" ht="45" customHeight="1" x14ac:dyDescent="0.15">
      <c r="A198" s="687">
        <v>2</v>
      </c>
      <c r="B198" s="687">
        <v>1</v>
      </c>
      <c r="C198" s="688" t="s">
        <v>650</v>
      </c>
      <c r="D198" s="689"/>
      <c r="E198" s="689"/>
      <c r="F198" s="689"/>
      <c r="G198" s="689"/>
      <c r="H198" s="689"/>
      <c r="I198" s="689"/>
      <c r="J198" s="690">
        <v>6010001030403</v>
      </c>
      <c r="K198" s="691"/>
      <c r="L198" s="691"/>
      <c r="M198" s="691"/>
      <c r="N198" s="691"/>
      <c r="O198" s="691"/>
      <c r="P198" s="692" t="s">
        <v>652</v>
      </c>
      <c r="Q198" s="693"/>
      <c r="R198" s="693"/>
      <c r="S198" s="693"/>
      <c r="T198" s="693"/>
      <c r="U198" s="693"/>
      <c r="V198" s="693"/>
      <c r="W198" s="693"/>
      <c r="X198" s="693"/>
      <c r="Y198" s="694">
        <v>254</v>
      </c>
      <c r="Z198" s="695"/>
      <c r="AA198" s="695"/>
      <c r="AB198" s="696"/>
      <c r="AC198" s="697" t="s">
        <v>241</v>
      </c>
      <c r="AD198" s="698"/>
      <c r="AE198" s="698"/>
      <c r="AF198" s="698"/>
      <c r="AG198" s="698"/>
      <c r="AH198" s="699">
        <v>3</v>
      </c>
      <c r="AI198" s="700"/>
      <c r="AJ198" s="700"/>
      <c r="AK198" s="700"/>
      <c r="AL198" s="701" t="s">
        <v>594</v>
      </c>
      <c r="AM198" s="702"/>
      <c r="AN198" s="702"/>
      <c r="AO198" s="703"/>
      <c r="AP198" s="704" t="s">
        <v>649</v>
      </c>
      <c r="AQ198" s="704"/>
      <c r="AR198" s="704"/>
      <c r="AS198" s="704"/>
      <c r="AT198" s="704"/>
      <c r="AU198" s="704"/>
      <c r="AV198" s="704"/>
      <c r="AW198" s="704"/>
      <c r="AX198" s="704"/>
      <c r="AY198">
        <f>COUNTA($C$198)</f>
        <v>1</v>
      </c>
    </row>
    <row r="199" spans="1:51" ht="45" customHeight="1" x14ac:dyDescent="0.15">
      <c r="A199" s="687">
        <v>3</v>
      </c>
      <c r="B199" s="687">
        <v>1</v>
      </c>
      <c r="C199" s="688" t="s">
        <v>650</v>
      </c>
      <c r="D199" s="689"/>
      <c r="E199" s="689"/>
      <c r="F199" s="689"/>
      <c r="G199" s="689"/>
      <c r="H199" s="689"/>
      <c r="I199" s="689"/>
      <c r="J199" s="690">
        <v>6010001030403</v>
      </c>
      <c r="K199" s="691"/>
      <c r="L199" s="691"/>
      <c r="M199" s="691"/>
      <c r="N199" s="691"/>
      <c r="O199" s="691"/>
      <c r="P199" s="692" t="s">
        <v>653</v>
      </c>
      <c r="Q199" s="693"/>
      <c r="R199" s="693"/>
      <c r="S199" s="693"/>
      <c r="T199" s="693"/>
      <c r="U199" s="693"/>
      <c r="V199" s="693"/>
      <c r="W199" s="693"/>
      <c r="X199" s="693"/>
      <c r="Y199" s="694">
        <v>18</v>
      </c>
      <c r="Z199" s="695"/>
      <c r="AA199" s="695"/>
      <c r="AB199" s="696"/>
      <c r="AC199" s="697" t="s">
        <v>238</v>
      </c>
      <c r="AD199" s="698"/>
      <c r="AE199" s="698"/>
      <c r="AF199" s="698"/>
      <c r="AG199" s="698"/>
      <c r="AH199" s="716">
        <v>2</v>
      </c>
      <c r="AI199" s="717"/>
      <c r="AJ199" s="717"/>
      <c r="AK199" s="717"/>
      <c r="AL199" s="701" t="s">
        <v>594</v>
      </c>
      <c r="AM199" s="702"/>
      <c r="AN199" s="702"/>
      <c r="AO199" s="703"/>
      <c r="AP199" s="704" t="s">
        <v>649</v>
      </c>
      <c r="AQ199" s="704"/>
      <c r="AR199" s="704"/>
      <c r="AS199" s="704"/>
      <c r="AT199" s="704"/>
      <c r="AU199" s="704"/>
      <c r="AV199" s="704"/>
      <c r="AW199" s="704"/>
      <c r="AX199" s="704"/>
      <c r="AY199">
        <f>COUNTA($C$199)</f>
        <v>1</v>
      </c>
    </row>
    <row r="200" spans="1:51" ht="24.75" customHeight="1" x14ac:dyDescent="0.15">
      <c r="A200" s="49"/>
      <c r="B200" s="50" t="s">
        <v>163</v>
      </c>
      <c r="C200" s="49"/>
      <c r="D200" s="49"/>
      <c r="E200" s="49"/>
      <c r="F200" s="49"/>
      <c r="G200" s="49"/>
      <c r="H200" s="49"/>
      <c r="I200" s="49"/>
      <c r="J200" s="49"/>
      <c r="K200" s="49"/>
      <c r="L200" s="49"/>
      <c r="M200" s="49"/>
      <c r="N200" s="49"/>
      <c r="O200" s="49"/>
      <c r="P200" s="51"/>
      <c r="Q200" s="51"/>
      <c r="R200" s="51"/>
      <c r="S200" s="51"/>
      <c r="T200" s="51"/>
      <c r="U200" s="51"/>
      <c r="V200" s="51"/>
      <c r="W200" s="51"/>
      <c r="X200" s="51"/>
      <c r="Y200" s="52"/>
      <c r="Z200" s="52"/>
      <c r="AA200" s="52"/>
      <c r="AB200" s="52"/>
      <c r="AC200" s="52"/>
      <c r="AD200" s="52"/>
      <c r="AE200" s="52"/>
      <c r="AF200" s="52"/>
      <c r="AG200" s="52"/>
      <c r="AH200" s="52"/>
      <c r="AI200" s="52"/>
      <c r="AJ200" s="52"/>
      <c r="AK200" s="52"/>
      <c r="AL200" s="52"/>
      <c r="AM200" s="52"/>
      <c r="AN200" s="52"/>
      <c r="AO200" s="52"/>
      <c r="AP200" s="51"/>
      <c r="AQ200" s="51"/>
      <c r="AR200" s="51"/>
      <c r="AS200" s="51"/>
      <c r="AT200" s="51"/>
      <c r="AU200" s="51"/>
      <c r="AV200" s="51"/>
      <c r="AW200" s="51"/>
      <c r="AX200" s="51"/>
      <c r="AY200" t="e">
        <f>#REF!</f>
        <v>#REF!</v>
      </c>
    </row>
    <row r="201" spans="1:51" ht="59.25" customHeight="1" x14ac:dyDescent="0.15">
      <c r="A201" s="710"/>
      <c r="B201" s="710"/>
      <c r="C201" s="710" t="s">
        <v>24</v>
      </c>
      <c r="D201" s="710"/>
      <c r="E201" s="710"/>
      <c r="F201" s="710"/>
      <c r="G201" s="710"/>
      <c r="H201" s="710"/>
      <c r="I201" s="710"/>
      <c r="J201" s="711" t="s">
        <v>194</v>
      </c>
      <c r="K201" s="604"/>
      <c r="L201" s="604"/>
      <c r="M201" s="604"/>
      <c r="N201" s="604"/>
      <c r="O201" s="604"/>
      <c r="P201" s="712" t="s">
        <v>25</v>
      </c>
      <c r="Q201" s="712"/>
      <c r="R201" s="712"/>
      <c r="S201" s="712"/>
      <c r="T201" s="712"/>
      <c r="U201" s="712"/>
      <c r="V201" s="712"/>
      <c r="W201" s="712"/>
      <c r="X201" s="712"/>
      <c r="Y201" s="713" t="s">
        <v>193</v>
      </c>
      <c r="Z201" s="714"/>
      <c r="AA201" s="714"/>
      <c r="AB201" s="714"/>
      <c r="AC201" s="711" t="s">
        <v>221</v>
      </c>
      <c r="AD201" s="711"/>
      <c r="AE201" s="711"/>
      <c r="AF201" s="711"/>
      <c r="AG201" s="711"/>
      <c r="AH201" s="713" t="s">
        <v>236</v>
      </c>
      <c r="AI201" s="710"/>
      <c r="AJ201" s="710"/>
      <c r="AK201" s="710"/>
      <c r="AL201" s="710" t="s">
        <v>19</v>
      </c>
      <c r="AM201" s="710"/>
      <c r="AN201" s="710"/>
      <c r="AO201" s="715"/>
      <c r="AP201" s="686" t="s">
        <v>195</v>
      </c>
      <c r="AQ201" s="686"/>
      <c r="AR201" s="686"/>
      <c r="AS201" s="686"/>
      <c r="AT201" s="686"/>
      <c r="AU201" s="686"/>
      <c r="AV201" s="686"/>
      <c r="AW201" s="686"/>
      <c r="AX201" s="686"/>
      <c r="AY201" t="e">
        <f>#REF!</f>
        <v>#REF!</v>
      </c>
    </row>
    <row r="202" spans="1:51" ht="45" customHeight="1" x14ac:dyDescent="0.15">
      <c r="A202" s="687">
        <v>1</v>
      </c>
      <c r="B202" s="687">
        <v>1</v>
      </c>
      <c r="C202" s="688" t="s">
        <v>654</v>
      </c>
      <c r="D202" s="689"/>
      <c r="E202" s="689"/>
      <c r="F202" s="689"/>
      <c r="G202" s="689"/>
      <c r="H202" s="689"/>
      <c r="I202" s="689"/>
      <c r="J202" s="690">
        <v>5013201004656</v>
      </c>
      <c r="K202" s="691"/>
      <c r="L202" s="691"/>
      <c r="M202" s="691"/>
      <c r="N202" s="691"/>
      <c r="O202" s="691"/>
      <c r="P202" s="692" t="s">
        <v>655</v>
      </c>
      <c r="Q202" s="693"/>
      <c r="R202" s="693"/>
      <c r="S202" s="693"/>
      <c r="T202" s="693"/>
      <c r="U202" s="693"/>
      <c r="V202" s="693"/>
      <c r="W202" s="693"/>
      <c r="X202" s="693"/>
      <c r="Y202" s="694">
        <v>316</v>
      </c>
      <c r="Z202" s="695"/>
      <c r="AA202" s="695"/>
      <c r="AB202" s="696"/>
      <c r="AC202" s="697" t="s">
        <v>242</v>
      </c>
      <c r="AD202" s="698"/>
      <c r="AE202" s="698"/>
      <c r="AF202" s="698"/>
      <c r="AG202" s="698"/>
      <c r="AH202" s="699">
        <v>1</v>
      </c>
      <c r="AI202" s="700"/>
      <c r="AJ202" s="700"/>
      <c r="AK202" s="700"/>
      <c r="AL202" s="701" t="s">
        <v>594</v>
      </c>
      <c r="AM202" s="702"/>
      <c r="AN202" s="702"/>
      <c r="AO202" s="703"/>
      <c r="AP202" s="704" t="s">
        <v>649</v>
      </c>
      <c r="AQ202" s="704"/>
      <c r="AR202" s="704"/>
      <c r="AS202" s="704"/>
      <c r="AT202" s="704"/>
      <c r="AU202" s="704"/>
      <c r="AV202" s="704"/>
      <c r="AW202" s="704"/>
      <c r="AX202" s="704"/>
      <c r="AY202" t="e">
        <f>#REF!</f>
        <v>#REF!</v>
      </c>
    </row>
    <row r="203" spans="1:51" ht="24.75" customHeight="1" x14ac:dyDescent="0.15">
      <c r="A203" s="49"/>
      <c r="B203" s="50" t="s">
        <v>164</v>
      </c>
      <c r="C203" s="49"/>
      <c r="D203" s="49"/>
      <c r="E203" s="49"/>
      <c r="F203" s="49"/>
      <c r="G203" s="49"/>
      <c r="H203" s="49"/>
      <c r="I203" s="49"/>
      <c r="J203" s="49"/>
      <c r="K203" s="49"/>
      <c r="L203" s="49"/>
      <c r="M203" s="49"/>
      <c r="N203" s="49"/>
      <c r="O203" s="49"/>
      <c r="P203" s="51"/>
      <c r="Q203" s="51"/>
      <c r="R203" s="51"/>
      <c r="S203" s="51"/>
      <c r="T203" s="51"/>
      <c r="U203" s="51"/>
      <c r="V203" s="51"/>
      <c r="W203" s="51"/>
      <c r="X203" s="51"/>
      <c r="Y203" s="52"/>
      <c r="Z203" s="52"/>
      <c r="AA203" s="52"/>
      <c r="AB203" s="52"/>
      <c r="AC203" s="52"/>
      <c r="AD203" s="52"/>
      <c r="AE203" s="52"/>
      <c r="AF203" s="52"/>
      <c r="AG203" s="52"/>
      <c r="AH203" s="52"/>
      <c r="AI203" s="52"/>
      <c r="AJ203" s="52"/>
      <c r="AK203" s="52"/>
      <c r="AL203" s="52"/>
      <c r="AM203" s="52"/>
      <c r="AN203" s="52"/>
      <c r="AO203" s="52"/>
      <c r="AP203" s="51"/>
      <c r="AQ203" s="51"/>
      <c r="AR203" s="51"/>
      <c r="AS203" s="51"/>
      <c r="AT203" s="51"/>
      <c r="AU203" s="51"/>
      <c r="AV203" s="51"/>
      <c r="AW203" s="51"/>
      <c r="AX203" s="51"/>
      <c r="AY203" t="e">
        <f>#REF!</f>
        <v>#REF!</v>
      </c>
    </row>
    <row r="204" spans="1:51" ht="59.25" customHeight="1" x14ac:dyDescent="0.15">
      <c r="A204" s="710"/>
      <c r="B204" s="710"/>
      <c r="C204" s="710" t="s">
        <v>24</v>
      </c>
      <c r="D204" s="710"/>
      <c r="E204" s="710"/>
      <c r="F204" s="710"/>
      <c r="G204" s="710"/>
      <c r="H204" s="710"/>
      <c r="I204" s="710"/>
      <c r="J204" s="711" t="s">
        <v>194</v>
      </c>
      <c r="K204" s="604"/>
      <c r="L204" s="604"/>
      <c r="M204" s="604"/>
      <c r="N204" s="604"/>
      <c r="O204" s="604"/>
      <c r="P204" s="712" t="s">
        <v>25</v>
      </c>
      <c r="Q204" s="712"/>
      <c r="R204" s="712"/>
      <c r="S204" s="712"/>
      <c r="T204" s="712"/>
      <c r="U204" s="712"/>
      <c r="V204" s="712"/>
      <c r="W204" s="712"/>
      <c r="X204" s="712"/>
      <c r="Y204" s="713" t="s">
        <v>193</v>
      </c>
      <c r="Z204" s="714"/>
      <c r="AA204" s="714"/>
      <c r="AB204" s="714"/>
      <c r="AC204" s="711" t="s">
        <v>221</v>
      </c>
      <c r="AD204" s="711"/>
      <c r="AE204" s="711"/>
      <c r="AF204" s="711"/>
      <c r="AG204" s="711"/>
      <c r="AH204" s="713" t="s">
        <v>236</v>
      </c>
      <c r="AI204" s="710"/>
      <c r="AJ204" s="710"/>
      <c r="AK204" s="710"/>
      <c r="AL204" s="710" t="s">
        <v>19</v>
      </c>
      <c r="AM204" s="710"/>
      <c r="AN204" s="710"/>
      <c r="AO204" s="715"/>
      <c r="AP204" s="686" t="s">
        <v>195</v>
      </c>
      <c r="AQ204" s="686"/>
      <c r="AR204" s="686"/>
      <c r="AS204" s="686"/>
      <c r="AT204" s="686"/>
      <c r="AU204" s="686"/>
      <c r="AV204" s="686"/>
      <c r="AW204" s="686"/>
      <c r="AX204" s="686"/>
      <c r="AY204" t="e">
        <f>#REF!</f>
        <v>#REF!</v>
      </c>
    </row>
    <row r="205" spans="1:51" ht="45" customHeight="1" x14ac:dyDescent="0.15">
      <c r="A205" s="687">
        <v>1</v>
      </c>
      <c r="B205" s="687">
        <v>1</v>
      </c>
      <c r="C205" s="688" t="s">
        <v>656</v>
      </c>
      <c r="D205" s="689"/>
      <c r="E205" s="689"/>
      <c r="F205" s="689"/>
      <c r="G205" s="689"/>
      <c r="H205" s="689"/>
      <c r="I205" s="689"/>
      <c r="J205" s="690">
        <v>7010401072259</v>
      </c>
      <c r="K205" s="691"/>
      <c r="L205" s="691"/>
      <c r="M205" s="691"/>
      <c r="N205" s="691"/>
      <c r="O205" s="691"/>
      <c r="P205" s="692" t="s">
        <v>657</v>
      </c>
      <c r="Q205" s="693"/>
      <c r="R205" s="693"/>
      <c r="S205" s="693"/>
      <c r="T205" s="693"/>
      <c r="U205" s="693"/>
      <c r="V205" s="693"/>
      <c r="W205" s="693"/>
      <c r="X205" s="693"/>
      <c r="Y205" s="694">
        <v>163</v>
      </c>
      <c r="Z205" s="695"/>
      <c r="AA205" s="695"/>
      <c r="AB205" s="696"/>
      <c r="AC205" s="697" t="s">
        <v>242</v>
      </c>
      <c r="AD205" s="698"/>
      <c r="AE205" s="698"/>
      <c r="AF205" s="698"/>
      <c r="AG205" s="698"/>
      <c r="AH205" s="699">
        <v>1</v>
      </c>
      <c r="AI205" s="700"/>
      <c r="AJ205" s="700"/>
      <c r="AK205" s="700"/>
      <c r="AL205" s="701" t="s">
        <v>594</v>
      </c>
      <c r="AM205" s="702"/>
      <c r="AN205" s="702"/>
      <c r="AO205" s="703"/>
      <c r="AP205" s="704" t="s">
        <v>649</v>
      </c>
      <c r="AQ205" s="704"/>
      <c r="AR205" s="704"/>
      <c r="AS205" s="704"/>
      <c r="AT205" s="704"/>
      <c r="AU205" s="704"/>
      <c r="AV205" s="704"/>
      <c r="AW205" s="704"/>
      <c r="AX205" s="704"/>
      <c r="AY205" t="e">
        <f>#REF!</f>
        <v>#REF!</v>
      </c>
    </row>
    <row r="206" spans="1:51" ht="45" customHeight="1" x14ac:dyDescent="0.15">
      <c r="A206" s="687">
        <v>2</v>
      </c>
      <c r="B206" s="687">
        <v>1</v>
      </c>
      <c r="C206" s="688" t="s">
        <v>656</v>
      </c>
      <c r="D206" s="689"/>
      <c r="E206" s="689"/>
      <c r="F206" s="689"/>
      <c r="G206" s="689"/>
      <c r="H206" s="689"/>
      <c r="I206" s="689"/>
      <c r="J206" s="690">
        <v>7010401072259</v>
      </c>
      <c r="K206" s="691"/>
      <c r="L206" s="691"/>
      <c r="M206" s="691"/>
      <c r="N206" s="691"/>
      <c r="O206" s="691"/>
      <c r="P206" s="692" t="s">
        <v>657</v>
      </c>
      <c r="Q206" s="693"/>
      <c r="R206" s="693"/>
      <c r="S206" s="693"/>
      <c r="T206" s="693"/>
      <c r="U206" s="693"/>
      <c r="V206" s="693"/>
      <c r="W206" s="693"/>
      <c r="X206" s="693"/>
      <c r="Y206" s="694">
        <v>9</v>
      </c>
      <c r="Z206" s="695"/>
      <c r="AA206" s="695"/>
      <c r="AB206" s="696"/>
      <c r="AC206" s="697" t="s">
        <v>241</v>
      </c>
      <c r="AD206" s="698"/>
      <c r="AE206" s="698"/>
      <c r="AF206" s="698"/>
      <c r="AG206" s="698"/>
      <c r="AH206" s="699">
        <v>1</v>
      </c>
      <c r="AI206" s="700"/>
      <c r="AJ206" s="700"/>
      <c r="AK206" s="700"/>
      <c r="AL206" s="701" t="s">
        <v>594</v>
      </c>
      <c r="AM206" s="702"/>
      <c r="AN206" s="702"/>
      <c r="AO206" s="703"/>
      <c r="AP206" s="704" t="s">
        <v>649</v>
      </c>
      <c r="AQ206" s="704"/>
      <c r="AR206" s="704"/>
      <c r="AS206" s="704"/>
      <c r="AT206" s="704"/>
      <c r="AU206" s="704"/>
      <c r="AV206" s="704"/>
      <c r="AW206" s="704"/>
      <c r="AX206" s="704"/>
      <c r="AY206">
        <f>COUNTA($C$206)</f>
        <v>1</v>
      </c>
    </row>
    <row r="207" spans="1:51" ht="24.75" customHeight="1" x14ac:dyDescent="0.15">
      <c r="A207" s="49"/>
      <c r="B207" s="50" t="s">
        <v>165</v>
      </c>
      <c r="C207" s="49"/>
      <c r="D207" s="49"/>
      <c r="E207" s="49"/>
      <c r="F207" s="49"/>
      <c r="G207" s="49"/>
      <c r="H207" s="49"/>
      <c r="I207" s="49"/>
      <c r="J207" s="49"/>
      <c r="K207" s="49"/>
      <c r="L207" s="49"/>
      <c r="M207" s="49"/>
      <c r="N207" s="49"/>
      <c r="O207" s="49"/>
      <c r="P207" s="51"/>
      <c r="Q207" s="51"/>
      <c r="R207" s="51"/>
      <c r="S207" s="51"/>
      <c r="T207" s="51"/>
      <c r="U207" s="51"/>
      <c r="V207" s="51"/>
      <c r="W207" s="51"/>
      <c r="X207" s="51"/>
      <c r="Y207" s="52"/>
      <c r="Z207" s="52"/>
      <c r="AA207" s="52"/>
      <c r="AB207" s="52"/>
      <c r="AC207" s="52"/>
      <c r="AD207" s="52"/>
      <c r="AE207" s="52"/>
      <c r="AF207" s="52"/>
      <c r="AG207" s="52"/>
      <c r="AH207" s="52"/>
      <c r="AI207" s="52"/>
      <c r="AJ207" s="52"/>
      <c r="AK207" s="52"/>
      <c r="AL207" s="52"/>
      <c r="AM207" s="52"/>
      <c r="AN207" s="52"/>
      <c r="AO207" s="52"/>
      <c r="AP207" s="51"/>
      <c r="AQ207" s="51"/>
      <c r="AR207" s="51"/>
      <c r="AS207" s="51"/>
      <c r="AT207" s="51"/>
      <c r="AU207" s="51"/>
      <c r="AV207" s="51"/>
      <c r="AW207" s="51"/>
      <c r="AX207" s="51"/>
      <c r="AY207" t="e">
        <f>#REF!</f>
        <v>#REF!</v>
      </c>
    </row>
    <row r="208" spans="1:51" ht="59.25" customHeight="1" x14ac:dyDescent="0.15">
      <c r="A208" s="710"/>
      <c r="B208" s="710"/>
      <c r="C208" s="710" t="s">
        <v>24</v>
      </c>
      <c r="D208" s="710"/>
      <c r="E208" s="710"/>
      <c r="F208" s="710"/>
      <c r="G208" s="710"/>
      <c r="H208" s="710"/>
      <c r="I208" s="710"/>
      <c r="J208" s="711" t="s">
        <v>194</v>
      </c>
      <c r="K208" s="604"/>
      <c r="L208" s="604"/>
      <c r="M208" s="604"/>
      <c r="N208" s="604"/>
      <c r="O208" s="604"/>
      <c r="P208" s="712" t="s">
        <v>25</v>
      </c>
      <c r="Q208" s="712"/>
      <c r="R208" s="712"/>
      <c r="S208" s="712"/>
      <c r="T208" s="712"/>
      <c r="U208" s="712"/>
      <c r="V208" s="712"/>
      <c r="W208" s="712"/>
      <c r="X208" s="712"/>
      <c r="Y208" s="713" t="s">
        <v>193</v>
      </c>
      <c r="Z208" s="714"/>
      <c r="AA208" s="714"/>
      <c r="AB208" s="714"/>
      <c r="AC208" s="711" t="s">
        <v>221</v>
      </c>
      <c r="AD208" s="711"/>
      <c r="AE208" s="711"/>
      <c r="AF208" s="711"/>
      <c r="AG208" s="711"/>
      <c r="AH208" s="713" t="s">
        <v>236</v>
      </c>
      <c r="AI208" s="710"/>
      <c r="AJ208" s="710"/>
      <c r="AK208" s="710"/>
      <c r="AL208" s="710" t="s">
        <v>19</v>
      </c>
      <c r="AM208" s="710"/>
      <c r="AN208" s="710"/>
      <c r="AO208" s="715"/>
      <c r="AP208" s="686" t="s">
        <v>195</v>
      </c>
      <c r="AQ208" s="686"/>
      <c r="AR208" s="686"/>
      <c r="AS208" s="686"/>
      <c r="AT208" s="686"/>
      <c r="AU208" s="686"/>
      <c r="AV208" s="686"/>
      <c r="AW208" s="686"/>
      <c r="AX208" s="686"/>
      <c r="AY208" t="e">
        <f>#REF!</f>
        <v>#REF!</v>
      </c>
    </row>
    <row r="209" spans="1:51" ht="45" customHeight="1" x14ac:dyDescent="0.15">
      <c r="A209" s="687">
        <v>1</v>
      </c>
      <c r="B209" s="687">
        <v>1</v>
      </c>
      <c r="C209" s="688" t="s">
        <v>658</v>
      </c>
      <c r="D209" s="689"/>
      <c r="E209" s="689"/>
      <c r="F209" s="689"/>
      <c r="G209" s="689"/>
      <c r="H209" s="689"/>
      <c r="I209" s="689"/>
      <c r="J209" s="690">
        <v>7010001008844</v>
      </c>
      <c r="K209" s="691"/>
      <c r="L209" s="691"/>
      <c r="M209" s="691"/>
      <c r="N209" s="691"/>
      <c r="O209" s="691"/>
      <c r="P209" s="692" t="s">
        <v>638</v>
      </c>
      <c r="Q209" s="693"/>
      <c r="R209" s="693"/>
      <c r="S209" s="693"/>
      <c r="T209" s="693"/>
      <c r="U209" s="693"/>
      <c r="V209" s="693"/>
      <c r="W209" s="693"/>
      <c r="X209" s="693"/>
      <c r="Y209" s="694">
        <v>88</v>
      </c>
      <c r="Z209" s="695"/>
      <c r="AA209" s="695"/>
      <c r="AB209" s="696"/>
      <c r="AC209" s="697" t="s">
        <v>242</v>
      </c>
      <c r="AD209" s="698"/>
      <c r="AE209" s="698"/>
      <c r="AF209" s="698"/>
      <c r="AG209" s="698"/>
      <c r="AH209" s="699">
        <v>1</v>
      </c>
      <c r="AI209" s="700"/>
      <c r="AJ209" s="700"/>
      <c r="AK209" s="700"/>
      <c r="AL209" s="701" t="s">
        <v>594</v>
      </c>
      <c r="AM209" s="702"/>
      <c r="AN209" s="702"/>
      <c r="AO209" s="703"/>
      <c r="AP209" s="704" t="s">
        <v>649</v>
      </c>
      <c r="AQ209" s="704"/>
      <c r="AR209" s="704"/>
      <c r="AS209" s="704"/>
      <c r="AT209" s="704"/>
      <c r="AU209" s="704"/>
      <c r="AV209" s="704"/>
      <c r="AW209" s="704"/>
      <c r="AX209" s="704"/>
      <c r="AY209" t="e">
        <f>#REF!</f>
        <v>#REF!</v>
      </c>
    </row>
    <row r="210" spans="1:51" ht="24.75" customHeight="1" x14ac:dyDescent="0.15">
      <c r="A210" s="471" t="s">
        <v>558</v>
      </c>
      <c r="B210" s="718"/>
      <c r="C210" s="718"/>
      <c r="D210" s="718"/>
      <c r="E210" s="718"/>
      <c r="F210" s="718"/>
      <c r="G210" s="718"/>
      <c r="H210" s="718"/>
      <c r="I210" s="718"/>
      <c r="J210" s="718"/>
      <c r="K210" s="718"/>
      <c r="L210" s="718"/>
      <c r="M210" s="718"/>
      <c r="N210" s="718"/>
      <c r="O210" s="718"/>
      <c r="P210" s="718"/>
      <c r="Q210" s="718"/>
      <c r="R210" s="718"/>
      <c r="S210" s="718"/>
      <c r="T210" s="718"/>
      <c r="U210" s="718"/>
      <c r="V210" s="718"/>
      <c r="W210" s="718"/>
      <c r="X210" s="718"/>
      <c r="Y210" s="718"/>
      <c r="Z210" s="718"/>
      <c r="AA210" s="718"/>
      <c r="AB210" s="718"/>
      <c r="AC210" s="718"/>
      <c r="AD210" s="718"/>
      <c r="AE210" s="718"/>
      <c r="AF210" s="718"/>
      <c r="AG210" s="718"/>
      <c r="AH210" s="718"/>
      <c r="AI210" s="718"/>
      <c r="AJ210" s="718"/>
      <c r="AK210" s="719"/>
      <c r="AL210" s="720" t="s">
        <v>222</v>
      </c>
      <c r="AM210" s="721"/>
      <c r="AN210" s="721"/>
      <c r="AO210" s="62" t="s">
        <v>643</v>
      </c>
      <c r="AP210" s="53"/>
      <c r="AQ210" s="53"/>
      <c r="AR210" s="53"/>
      <c r="AS210" s="53"/>
      <c r="AT210" s="53"/>
      <c r="AU210" s="53"/>
      <c r="AV210" s="53"/>
      <c r="AW210" s="53"/>
      <c r="AX210" s="54"/>
      <c r="AY210">
        <f>COUNTIF($AO$210,"☑")</f>
        <v>1</v>
      </c>
    </row>
    <row r="211" spans="1:51" ht="24.75" customHeight="1" x14ac:dyDescent="0.1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55"/>
      <c r="AM211" s="55"/>
      <c r="AN211" s="55"/>
      <c r="AO211" s="55"/>
      <c r="AP211" s="55"/>
      <c r="AQ211" s="55"/>
      <c r="AR211" s="55"/>
      <c r="AS211" s="55"/>
      <c r="AT211" s="55"/>
      <c r="AU211" s="55"/>
      <c r="AV211" s="55"/>
      <c r="AW211" s="55"/>
      <c r="AX211" s="55"/>
    </row>
  </sheetData>
  <sheetProtection formatRows="0"/>
  <dataConsolidate link="1"/>
  <mergeCells count="877">
    <mergeCell ref="A210:AK210"/>
    <mergeCell ref="AL210:AN210"/>
    <mergeCell ref="P14:V14"/>
    <mergeCell ref="W14:AC14"/>
    <mergeCell ref="AD14:AJ14"/>
    <mergeCell ref="AK14:AQ14"/>
    <mergeCell ref="AH209:AK209"/>
    <mergeCell ref="AL209:AO209"/>
    <mergeCell ref="AP209:AX209"/>
    <mergeCell ref="A209:B209"/>
    <mergeCell ref="C209:I209"/>
    <mergeCell ref="J209:O209"/>
    <mergeCell ref="P209:X209"/>
    <mergeCell ref="Y209:AB209"/>
    <mergeCell ref="AC209:AG209"/>
    <mergeCell ref="A208:B208"/>
    <mergeCell ref="C208:I208"/>
    <mergeCell ref="J208:O208"/>
    <mergeCell ref="P208:X208"/>
    <mergeCell ref="Y208:AB208"/>
    <mergeCell ref="AC208:AG208"/>
    <mergeCell ref="AH208:AK208"/>
    <mergeCell ref="AL208:AO208"/>
    <mergeCell ref="AP208:AX208"/>
    <mergeCell ref="AH204:AK204"/>
    <mergeCell ref="AL204:AO204"/>
    <mergeCell ref="AP204:AX204"/>
    <mergeCell ref="A205:B205"/>
    <mergeCell ref="C205:I205"/>
    <mergeCell ref="J205:O205"/>
    <mergeCell ref="P205:X205"/>
    <mergeCell ref="Y205:AB205"/>
    <mergeCell ref="AC205:AG205"/>
    <mergeCell ref="AH205:AK205"/>
    <mergeCell ref="A204:B204"/>
    <mergeCell ref="C204:I204"/>
    <mergeCell ref="J204:O204"/>
    <mergeCell ref="P204:X204"/>
    <mergeCell ref="Y204:AB204"/>
    <mergeCell ref="AC204:AG204"/>
    <mergeCell ref="AL205:AO205"/>
    <mergeCell ref="AP205:AX205"/>
    <mergeCell ref="A206:B206"/>
    <mergeCell ref="C206:I206"/>
    <mergeCell ref="J206:O206"/>
    <mergeCell ref="P206:X206"/>
    <mergeCell ref="Y206:AB206"/>
    <mergeCell ref="AC206:AG206"/>
    <mergeCell ref="AH206:AK206"/>
    <mergeCell ref="AL206:AO206"/>
    <mergeCell ref="AP206:AX206"/>
    <mergeCell ref="AL201:AO201"/>
    <mergeCell ref="AP201:AX201"/>
    <mergeCell ref="A202:B202"/>
    <mergeCell ref="C202:I202"/>
    <mergeCell ref="J202:O202"/>
    <mergeCell ref="P202:X202"/>
    <mergeCell ref="Y202:AB202"/>
    <mergeCell ref="AC202:AG202"/>
    <mergeCell ref="AH202:AK202"/>
    <mergeCell ref="AL202:AO202"/>
    <mergeCell ref="A201:B201"/>
    <mergeCell ref="C201:I201"/>
    <mergeCell ref="J201:O201"/>
    <mergeCell ref="P201:X201"/>
    <mergeCell ref="Y201:AB201"/>
    <mergeCell ref="AC201:AG201"/>
    <mergeCell ref="AH201:AK201"/>
    <mergeCell ref="AP202:AX202"/>
    <mergeCell ref="AP196:AX196"/>
    <mergeCell ref="A197:B197"/>
    <mergeCell ref="C197:I197"/>
    <mergeCell ref="J197:O197"/>
    <mergeCell ref="P197:X197"/>
    <mergeCell ref="Y197:AB197"/>
    <mergeCell ref="AC197:AG197"/>
    <mergeCell ref="AH197:AK197"/>
    <mergeCell ref="AL197:AO197"/>
    <mergeCell ref="AP197:AX197"/>
    <mergeCell ref="A196:B196"/>
    <mergeCell ref="C196:I196"/>
    <mergeCell ref="J196:O196"/>
    <mergeCell ref="P196:X196"/>
    <mergeCell ref="Y196:AB196"/>
    <mergeCell ref="AC196:AG196"/>
    <mergeCell ref="AH196:AK196"/>
    <mergeCell ref="AL196:AO196"/>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L199:AO199"/>
    <mergeCell ref="AP199:AX199"/>
    <mergeCell ref="AH198:AK198"/>
    <mergeCell ref="AL198:AO198"/>
    <mergeCell ref="A193:B193"/>
    <mergeCell ref="C193:I193"/>
    <mergeCell ref="J193:O193"/>
    <mergeCell ref="P193:X193"/>
    <mergeCell ref="Y193:AB193"/>
    <mergeCell ref="AC193:AG193"/>
    <mergeCell ref="AH193:AK193"/>
    <mergeCell ref="AL193:AO193"/>
    <mergeCell ref="AP193:AX193"/>
    <mergeCell ref="AH194:AK194"/>
    <mergeCell ref="AL194:AO194"/>
    <mergeCell ref="AP194:AX194"/>
    <mergeCell ref="A194:B194"/>
    <mergeCell ref="C194:I194"/>
    <mergeCell ref="J194:O194"/>
    <mergeCell ref="P194:X194"/>
    <mergeCell ref="Y194:AB194"/>
    <mergeCell ref="AC194:AG194"/>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L191:AO191"/>
    <mergeCell ref="AP191:AX191"/>
    <mergeCell ref="A187:B187"/>
    <mergeCell ref="C187:I187"/>
    <mergeCell ref="J187:O187"/>
    <mergeCell ref="P187:X187"/>
    <mergeCell ref="Y187:AB187"/>
    <mergeCell ref="AC187:AG187"/>
    <mergeCell ref="AH187:AK187"/>
    <mergeCell ref="AP188:AX188"/>
    <mergeCell ref="AL187:AO187"/>
    <mergeCell ref="AP187:AX187"/>
    <mergeCell ref="A188:B188"/>
    <mergeCell ref="C188:I188"/>
    <mergeCell ref="J188:O188"/>
    <mergeCell ref="P188:X188"/>
    <mergeCell ref="Y188:AB188"/>
    <mergeCell ref="AC188:AG188"/>
    <mergeCell ref="AH188:AK188"/>
    <mergeCell ref="AL188:AO188"/>
    <mergeCell ref="A180:AK180"/>
    <mergeCell ref="AL180:AN180"/>
    <mergeCell ref="A184:B184"/>
    <mergeCell ref="C184:I184"/>
    <mergeCell ref="J184:O184"/>
    <mergeCell ref="P184:X184"/>
    <mergeCell ref="Y184:AB184"/>
    <mergeCell ref="AC184:AG184"/>
    <mergeCell ref="AH184:AK184"/>
    <mergeCell ref="AL184:AO184"/>
    <mergeCell ref="AP184:AX184"/>
    <mergeCell ref="A185:B185"/>
    <mergeCell ref="C185:I185"/>
    <mergeCell ref="J185:O185"/>
    <mergeCell ref="P185:X185"/>
    <mergeCell ref="Y185:AB185"/>
    <mergeCell ref="AC185:AG185"/>
    <mergeCell ref="AH185:AK185"/>
    <mergeCell ref="AL185:AO185"/>
    <mergeCell ref="AP185:AX185"/>
    <mergeCell ref="G174:K174"/>
    <mergeCell ref="L174:X174"/>
    <mergeCell ref="Y174:AB174"/>
    <mergeCell ref="AC174:AG174"/>
    <mergeCell ref="AH174:AT174"/>
    <mergeCell ref="AU174:AX174"/>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AH168:AT168"/>
    <mergeCell ref="AU168:AX168"/>
    <mergeCell ref="G173:K173"/>
    <mergeCell ref="L173:X173"/>
    <mergeCell ref="Y173:AB173"/>
    <mergeCell ref="AC173:AG173"/>
    <mergeCell ref="AH173:AT173"/>
    <mergeCell ref="AU173:AX173"/>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64:K164"/>
    <mergeCell ref="L164:X164"/>
    <mergeCell ref="Y164:AB164"/>
    <mergeCell ref="AC164:AG164"/>
    <mergeCell ref="AH164:AT164"/>
    <mergeCell ref="AU164:AX164"/>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7:AB167"/>
    <mergeCell ref="AC167:AX167"/>
    <mergeCell ref="G168:K168"/>
    <mergeCell ref="L168:X168"/>
    <mergeCell ref="Y168:AB168"/>
    <mergeCell ref="AC168:AG168"/>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AH158:AT158"/>
    <mergeCell ref="AU158:AX158"/>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1:K161"/>
    <mergeCell ref="L161:X161"/>
    <mergeCell ref="Y161:AB161"/>
    <mergeCell ref="AC161:AG161"/>
    <mergeCell ref="AH161:AT161"/>
    <mergeCell ref="AU161:AX161"/>
    <mergeCell ref="G154:AB154"/>
    <mergeCell ref="AC154:AX154"/>
    <mergeCell ref="G155:K155"/>
    <mergeCell ref="L155:X155"/>
    <mergeCell ref="Y155:AB155"/>
    <mergeCell ref="AC155:AG155"/>
    <mergeCell ref="AH155:AT155"/>
    <mergeCell ref="AU155:AX155"/>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48:K148"/>
    <mergeCell ref="L148:X148"/>
    <mergeCell ref="Y148:AB148"/>
    <mergeCell ref="AC148:AG148"/>
    <mergeCell ref="AH148:AT148"/>
    <mergeCell ref="AU148:AX148"/>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AH142:AT142"/>
    <mergeCell ref="AU142:AX142"/>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38:K138"/>
    <mergeCell ref="L138:X138"/>
    <mergeCell ref="Y138:AB138"/>
    <mergeCell ref="AC138:AG138"/>
    <mergeCell ref="AH138:AT138"/>
    <mergeCell ref="AU138:AX138"/>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AC130:AG130"/>
    <mergeCell ref="AH130:AT130"/>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L132:X132"/>
    <mergeCell ref="Y132:AB132"/>
    <mergeCell ref="AC132:AG132"/>
    <mergeCell ref="AH132:AT132"/>
    <mergeCell ref="AU132:AX132"/>
    <mergeCell ref="L131:X131"/>
    <mergeCell ref="Y131:AB131"/>
    <mergeCell ref="AC131:AG131"/>
    <mergeCell ref="AH131:AT131"/>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88:D88"/>
    <mergeCell ref="E88:F88"/>
    <mergeCell ref="G88:I88"/>
    <mergeCell ref="J88:K88"/>
    <mergeCell ref="L88:N88"/>
    <mergeCell ref="G131:K131"/>
    <mergeCell ref="AQ88:AS88"/>
    <mergeCell ref="AT88:AU88"/>
    <mergeCell ref="AV88:AW88"/>
    <mergeCell ref="A89:F127"/>
    <mergeCell ref="A128:F179"/>
    <mergeCell ref="G128:AB128"/>
    <mergeCell ref="AC128:AX128"/>
    <mergeCell ref="G129:K129"/>
    <mergeCell ref="L129:X129"/>
    <mergeCell ref="Y129:AB129"/>
    <mergeCell ref="AC88:AD88"/>
    <mergeCell ref="AE88:AG88"/>
    <mergeCell ref="AH88:AI88"/>
    <mergeCell ref="AJ88:AL88"/>
    <mergeCell ref="AM88:AN88"/>
    <mergeCell ref="AO88:AP88"/>
    <mergeCell ref="O88:P88"/>
    <mergeCell ref="Q88:R88"/>
    <mergeCell ref="AJ87:AK87"/>
    <mergeCell ref="AM87:AN87"/>
    <mergeCell ref="AO87:AP87"/>
    <mergeCell ref="AR87:AS87"/>
    <mergeCell ref="AU87:AV87"/>
    <mergeCell ref="AC87:AE87"/>
    <mergeCell ref="AG87:AH87"/>
    <mergeCell ref="G133:K133"/>
    <mergeCell ref="L133:X133"/>
    <mergeCell ref="Y133:AB133"/>
    <mergeCell ref="AC133:AG133"/>
    <mergeCell ref="AH133:AT133"/>
    <mergeCell ref="AU133:AX133"/>
    <mergeCell ref="S88:U88"/>
    <mergeCell ref="V88:W88"/>
    <mergeCell ref="X88:Z88"/>
    <mergeCell ref="AA88:AB88"/>
    <mergeCell ref="G132:K132"/>
    <mergeCell ref="AC129:AG129"/>
    <mergeCell ref="AH129:AT129"/>
    <mergeCell ref="AU129:AX129"/>
    <mergeCell ref="G130:K130"/>
    <mergeCell ref="L130:X130"/>
    <mergeCell ref="Y130:AB130"/>
    <mergeCell ref="AU131:AX131"/>
    <mergeCell ref="A85:D85"/>
    <mergeCell ref="E85:P85"/>
    <mergeCell ref="Q85:AB85"/>
    <mergeCell ref="AC85:AN85"/>
    <mergeCell ref="AO85:AX85"/>
    <mergeCell ref="A86:D86"/>
    <mergeCell ref="E86:G86"/>
    <mergeCell ref="I86:J86"/>
    <mergeCell ref="L86:M86"/>
    <mergeCell ref="O86:P86"/>
    <mergeCell ref="AJ86:AK86"/>
    <mergeCell ref="AM86:AN86"/>
    <mergeCell ref="AO86:AP86"/>
    <mergeCell ref="AR86:AS86"/>
    <mergeCell ref="AU86:AV86"/>
    <mergeCell ref="AC86:AE86"/>
    <mergeCell ref="AG86:AH86"/>
    <mergeCell ref="A87:D87"/>
    <mergeCell ref="E87:G87"/>
    <mergeCell ref="I87:J87"/>
    <mergeCell ref="L87:M87"/>
    <mergeCell ref="O87:P87"/>
    <mergeCell ref="Q86:S86"/>
    <mergeCell ref="U86:V86"/>
    <mergeCell ref="X86:Y86"/>
    <mergeCell ref="AA86:AB86"/>
    <mergeCell ref="Q87:S87"/>
    <mergeCell ref="U87:V87"/>
    <mergeCell ref="X87:Y87"/>
    <mergeCell ref="AA87:AB87"/>
    <mergeCell ref="A81:D81"/>
    <mergeCell ref="E81:P81"/>
    <mergeCell ref="Q81:AB81"/>
    <mergeCell ref="A84:D84"/>
    <mergeCell ref="E84:P84"/>
    <mergeCell ref="Q84:AB84"/>
    <mergeCell ref="AC81:AN81"/>
    <mergeCell ref="AO81:AX81"/>
    <mergeCell ref="A82:D82"/>
    <mergeCell ref="E82:P82"/>
    <mergeCell ref="Q82:AB82"/>
    <mergeCell ref="AC82:AN82"/>
    <mergeCell ref="AO82:AX82"/>
    <mergeCell ref="A83:D83"/>
    <mergeCell ref="E83:P83"/>
    <mergeCell ref="Q83:AB83"/>
    <mergeCell ref="AC83:AN83"/>
    <mergeCell ref="AO83:AX83"/>
    <mergeCell ref="AC84:AN84"/>
    <mergeCell ref="AO84:AX84"/>
    <mergeCell ref="C72:D72"/>
    <mergeCell ref="E72:G72"/>
    <mergeCell ref="H72:I72"/>
    <mergeCell ref="J72:L72"/>
    <mergeCell ref="M72:N72"/>
    <mergeCell ref="O72:AF72"/>
    <mergeCell ref="A75:AX75"/>
    <mergeCell ref="A76:AX76"/>
    <mergeCell ref="A77:AX77"/>
    <mergeCell ref="C73:D73"/>
    <mergeCell ref="E73:G73"/>
    <mergeCell ref="H73:I73"/>
    <mergeCell ref="J73:L73"/>
    <mergeCell ref="M73:N73"/>
    <mergeCell ref="O73:AF73"/>
    <mergeCell ref="E74:G74"/>
    <mergeCell ref="H74:I74"/>
    <mergeCell ref="J74:L74"/>
    <mergeCell ref="M74:N74"/>
    <mergeCell ref="O74:AF74"/>
    <mergeCell ref="A79:D79"/>
    <mergeCell ref="E79:P79"/>
    <mergeCell ref="Q79:AB79"/>
    <mergeCell ref="AC79:AN79"/>
    <mergeCell ref="AO79:AX79"/>
    <mergeCell ref="A80:D80"/>
    <mergeCell ref="E80:P80"/>
    <mergeCell ref="Q80:AB80"/>
    <mergeCell ref="AC80:AN80"/>
    <mergeCell ref="AO80:AX80"/>
    <mergeCell ref="A78:D78"/>
    <mergeCell ref="E78:P78"/>
    <mergeCell ref="Q78:AB78"/>
    <mergeCell ref="AC78:AN78"/>
    <mergeCell ref="AO78:AX78"/>
    <mergeCell ref="A68:B74"/>
    <mergeCell ref="C68:AC68"/>
    <mergeCell ref="AD68:AF68"/>
    <mergeCell ref="AG68:AX74"/>
    <mergeCell ref="C69:N69"/>
    <mergeCell ref="O69:AF69"/>
    <mergeCell ref="C70:D70"/>
    <mergeCell ref="A64:B67"/>
    <mergeCell ref="C64:AC64"/>
    <mergeCell ref="AD64:AF64"/>
    <mergeCell ref="AG64:AX64"/>
    <mergeCell ref="C65:AC65"/>
    <mergeCell ref="AD65:AF65"/>
    <mergeCell ref="AG65:AX65"/>
    <mergeCell ref="C66:AC66"/>
    <mergeCell ref="AD66:AF66"/>
    <mergeCell ref="AG66:AX66"/>
    <mergeCell ref="C74:D74"/>
    <mergeCell ref="E70:G70"/>
    <mergeCell ref="H70:I70"/>
    <mergeCell ref="J70:L70"/>
    <mergeCell ref="M70:N70"/>
    <mergeCell ref="O70:AF70"/>
    <mergeCell ref="H71:I71"/>
    <mergeCell ref="J71:L71"/>
    <mergeCell ref="M71:N71"/>
    <mergeCell ref="C67:AC67"/>
    <mergeCell ref="AD67:AF67"/>
    <mergeCell ref="O71:AF71"/>
    <mergeCell ref="C71:D71"/>
    <mergeCell ref="E71:G71"/>
    <mergeCell ref="AG60:AX60"/>
    <mergeCell ref="C61:AC61"/>
    <mergeCell ref="AD61:AF61"/>
    <mergeCell ref="AG61:AX61"/>
    <mergeCell ref="AG67:AX67"/>
    <mergeCell ref="C58:AC58"/>
    <mergeCell ref="AD58:AF58"/>
    <mergeCell ref="AG58:AX58"/>
    <mergeCell ref="C59:AC59"/>
    <mergeCell ref="AD59:AF59"/>
    <mergeCell ref="AG59:AX59"/>
    <mergeCell ref="A54:B63"/>
    <mergeCell ref="C54:AC54"/>
    <mergeCell ref="AD54:AF54"/>
    <mergeCell ref="AG54:AX56"/>
    <mergeCell ref="C55:D56"/>
    <mergeCell ref="E55:AC55"/>
    <mergeCell ref="C62:AC62"/>
    <mergeCell ref="AD62:AF62"/>
    <mergeCell ref="AG62:AX62"/>
    <mergeCell ref="C63:AC63"/>
    <mergeCell ref="AD63:AF63"/>
    <mergeCell ref="AG63:AX63"/>
    <mergeCell ref="C60:AC60"/>
    <mergeCell ref="AD60:AF60"/>
    <mergeCell ref="AD55:AF55"/>
    <mergeCell ref="E56:AC56"/>
    <mergeCell ref="AD56:AF56"/>
    <mergeCell ref="C57:AC57"/>
    <mergeCell ref="A49:AX49"/>
    <mergeCell ref="C50:AC50"/>
    <mergeCell ref="AD50:AF50"/>
    <mergeCell ref="AG50:AX50"/>
    <mergeCell ref="A51:B53"/>
    <mergeCell ref="C51:AC51"/>
    <mergeCell ref="AD51:AF51"/>
    <mergeCell ref="AG51:AX51"/>
    <mergeCell ref="C52:AC52"/>
    <mergeCell ref="AD52:AF52"/>
    <mergeCell ref="AD57:AF57"/>
    <mergeCell ref="AG57:AX57"/>
    <mergeCell ref="AG52:AX52"/>
    <mergeCell ref="C53:AC53"/>
    <mergeCell ref="AD53:AF53"/>
    <mergeCell ref="AG53:AX53"/>
    <mergeCell ref="A41:F42"/>
    <mergeCell ref="G41:AX42"/>
    <mergeCell ref="C46:D48"/>
    <mergeCell ref="E46:F48"/>
    <mergeCell ref="G46:I46"/>
    <mergeCell ref="J46:T46"/>
    <mergeCell ref="U46:AX46"/>
    <mergeCell ref="G47:T47"/>
    <mergeCell ref="U47:AX47"/>
    <mergeCell ref="G48:T48"/>
    <mergeCell ref="U48:AX48"/>
    <mergeCell ref="A43:B48"/>
    <mergeCell ref="C43:D45"/>
    <mergeCell ref="E43:F43"/>
    <mergeCell ref="G43:AX43"/>
    <mergeCell ref="E44:F45"/>
    <mergeCell ref="G44:V45"/>
    <mergeCell ref="W44:AA44"/>
    <mergeCell ref="AB44:AX44"/>
    <mergeCell ref="W45:AA45"/>
    <mergeCell ref="AB45:AX45"/>
    <mergeCell ref="AM40:AP40"/>
    <mergeCell ref="AQ40:AT40"/>
    <mergeCell ref="AU40:AX40"/>
    <mergeCell ref="AE38:AH38"/>
    <mergeCell ref="AI38:AL38"/>
    <mergeCell ref="AM38:AP38"/>
    <mergeCell ref="AQ38:AT38"/>
    <mergeCell ref="AU38:AX38"/>
    <mergeCell ref="Y39:AA39"/>
    <mergeCell ref="AB39:AD39"/>
    <mergeCell ref="AE39:AH39"/>
    <mergeCell ref="AI39:AL39"/>
    <mergeCell ref="AM39:AP39"/>
    <mergeCell ref="AI36:AL37"/>
    <mergeCell ref="AM36:AP37"/>
    <mergeCell ref="AQ36:AT36"/>
    <mergeCell ref="AU36:AX36"/>
    <mergeCell ref="AQ37:AR37"/>
    <mergeCell ref="AS37:AT37"/>
    <mergeCell ref="AU37:AV37"/>
    <mergeCell ref="AW37:AX37"/>
    <mergeCell ref="A36:F40"/>
    <mergeCell ref="G36:O37"/>
    <mergeCell ref="P36:X37"/>
    <mergeCell ref="Y36:AA37"/>
    <mergeCell ref="AB36:AD37"/>
    <mergeCell ref="AE36:AH37"/>
    <mergeCell ref="G38:O40"/>
    <mergeCell ref="P38:X40"/>
    <mergeCell ref="Y38:AA38"/>
    <mergeCell ref="AB38:AD38"/>
    <mergeCell ref="AQ39:AT39"/>
    <mergeCell ref="AU39:AX39"/>
    <mergeCell ref="Y40:AA40"/>
    <mergeCell ref="AB40:AD40"/>
    <mergeCell ref="AE40:AH40"/>
    <mergeCell ref="AI40:AL40"/>
    <mergeCell ref="A33:F35"/>
    <mergeCell ref="G33:X33"/>
    <mergeCell ref="Y33:AA33"/>
    <mergeCell ref="AB33:AD33"/>
    <mergeCell ref="AE33:AH33"/>
    <mergeCell ref="AI33:AL33"/>
    <mergeCell ref="AM33:AP33"/>
    <mergeCell ref="AQ33:AX33"/>
    <mergeCell ref="G34:X35"/>
    <mergeCell ref="Y35:AA35"/>
    <mergeCell ref="AB35:AD35"/>
    <mergeCell ref="AE35:AH35"/>
    <mergeCell ref="AI35:AL35"/>
    <mergeCell ref="AM35:AP35"/>
    <mergeCell ref="AQ35:AX35"/>
    <mergeCell ref="Y34:AA34"/>
    <mergeCell ref="AB34:AD34"/>
    <mergeCell ref="AE34:AH34"/>
    <mergeCell ref="AI34:AL34"/>
    <mergeCell ref="AM34:AP34"/>
    <mergeCell ref="AQ34:AX34"/>
    <mergeCell ref="AU30:AX30"/>
    <mergeCell ref="G31:O32"/>
    <mergeCell ref="P31:X32"/>
    <mergeCell ref="Y31:AA31"/>
    <mergeCell ref="AB31:AD31"/>
    <mergeCell ref="AE31:AH31"/>
    <mergeCell ref="AU32:AX32"/>
    <mergeCell ref="AI31:AL31"/>
    <mergeCell ref="AM31:AP31"/>
    <mergeCell ref="AQ31:AT31"/>
    <mergeCell ref="AU31:AX31"/>
    <mergeCell ref="Y32:AA32"/>
    <mergeCell ref="AB32:AD32"/>
    <mergeCell ref="AE32:AH32"/>
    <mergeCell ref="AI32:AL32"/>
    <mergeCell ref="AM32:AP32"/>
    <mergeCell ref="AQ32:AT32"/>
    <mergeCell ref="G28:O28"/>
    <mergeCell ref="P28:V28"/>
    <mergeCell ref="W23:AX23"/>
    <mergeCell ref="W24:AX28"/>
    <mergeCell ref="A29:F29"/>
    <mergeCell ref="G29:AX29"/>
    <mergeCell ref="A30:F32"/>
    <mergeCell ref="G30:O30"/>
    <mergeCell ref="P30:X30"/>
    <mergeCell ref="Y30:AA30"/>
    <mergeCell ref="AB30:AD30"/>
    <mergeCell ref="G26:O26"/>
    <mergeCell ref="P26:V26"/>
    <mergeCell ref="G27:O27"/>
    <mergeCell ref="P27:V27"/>
    <mergeCell ref="P25:V25"/>
    <mergeCell ref="A23:F28"/>
    <mergeCell ref="G23:O23"/>
    <mergeCell ref="P23:V23"/>
    <mergeCell ref="G24:O24"/>
    <mergeCell ref="AE30:AH30"/>
    <mergeCell ref="AI30:AL30"/>
    <mergeCell ref="AM30:AP30"/>
    <mergeCell ref="AQ30:AT30"/>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I13:O13"/>
    <mergeCell ref="P13:V13"/>
    <mergeCell ref="W13:AC13"/>
    <mergeCell ref="AD13:AJ13"/>
    <mergeCell ref="AK13:AQ13"/>
    <mergeCell ref="I15:O15"/>
    <mergeCell ref="AK19:AQ19"/>
    <mergeCell ref="I18:O18"/>
    <mergeCell ref="P18:V18"/>
    <mergeCell ref="W18:AC18"/>
    <mergeCell ref="AD18:AJ18"/>
    <mergeCell ref="AK18:AQ18"/>
    <mergeCell ref="I17:O17"/>
    <mergeCell ref="P17:V17"/>
    <mergeCell ref="W17:AC17"/>
    <mergeCell ref="AD17:AJ17"/>
    <mergeCell ref="AK17:AQ17"/>
    <mergeCell ref="W15:AC15"/>
    <mergeCell ref="AD15:AJ15"/>
    <mergeCell ref="AK15:AQ15"/>
    <mergeCell ref="AR12:AX12"/>
    <mergeCell ref="G13:H19"/>
    <mergeCell ref="I14:O14"/>
    <mergeCell ref="A11:F11"/>
    <mergeCell ref="G11:AX11"/>
    <mergeCell ref="A12:F22"/>
    <mergeCell ref="G12:O12"/>
    <mergeCell ref="P12:V12"/>
    <mergeCell ref="W12:AC12"/>
    <mergeCell ref="AD12:AJ12"/>
    <mergeCell ref="AK12:AQ12"/>
    <mergeCell ref="I16:O16"/>
    <mergeCell ref="P16:V16"/>
    <mergeCell ref="W16:AC16"/>
    <mergeCell ref="AD16:AJ16"/>
    <mergeCell ref="AK16:AQ16"/>
    <mergeCell ref="P15:V15"/>
    <mergeCell ref="I19:O19"/>
    <mergeCell ref="P19:V19"/>
    <mergeCell ref="W19:AC19"/>
    <mergeCell ref="AD19:AJ19"/>
    <mergeCell ref="A10:F10"/>
    <mergeCell ref="G10:AX10"/>
    <mergeCell ref="AE5:AP5"/>
    <mergeCell ref="AQ5:AX5"/>
    <mergeCell ref="A6:F6"/>
    <mergeCell ref="G6:AX6"/>
    <mergeCell ref="A7:F7"/>
    <mergeCell ref="G7:X7"/>
    <mergeCell ref="Y7:AD7"/>
    <mergeCell ref="AE7:AX7"/>
    <mergeCell ref="A5:F5"/>
    <mergeCell ref="G5:L5"/>
    <mergeCell ref="A8:F8"/>
    <mergeCell ref="G8:X8"/>
    <mergeCell ref="Y8:AD8"/>
    <mergeCell ref="AE8:AX8"/>
    <mergeCell ref="A9:F9"/>
    <mergeCell ref="G9:AX9"/>
    <mergeCell ref="M5:R5"/>
    <mergeCell ref="S5:X5"/>
    <mergeCell ref="Y5:AD5"/>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28:V28 W24 P25:P26">
    <cfRule type="expression" dxfId="311" priority="849">
      <formula>IF(RIGHT(TEXT(P15,"0.#"),1)=".",FALSE,TRUE)</formula>
    </cfRule>
    <cfRule type="expression" dxfId="310" priority="850">
      <formula>IF(RIGHT(TEXT(P15,"0.#"),1)=".",TRUE,FALSE)</formula>
    </cfRule>
  </conditionalFormatting>
  <conditionalFormatting sqref="P19:AQ19">
    <cfRule type="expression" dxfId="309" priority="847">
      <formula>IF(RIGHT(TEXT(P19,"0.#"),1)=".",FALSE,TRUE)</formula>
    </cfRule>
    <cfRule type="expression" dxfId="308" priority="848">
      <formula>IF(RIGHT(TEXT(P19,"0.#"),1)=".",TRUE,FALSE)</formula>
    </cfRule>
  </conditionalFormatting>
  <conditionalFormatting sqref="Y131">
    <cfRule type="expression" dxfId="307" priority="845">
      <formula>IF(RIGHT(TEXT(Y131,"0.#"),1)=".",FALSE,TRUE)</formula>
    </cfRule>
    <cfRule type="expression" dxfId="306" priority="846">
      <formula>IF(RIGHT(TEXT(Y131,"0.#"),1)=".",TRUE,FALSE)</formula>
    </cfRule>
  </conditionalFormatting>
  <conditionalFormatting sqref="Y140">
    <cfRule type="expression" dxfId="305" priority="843">
      <formula>IF(RIGHT(TEXT(Y140,"0.#"),1)=".",FALSE,TRUE)</formula>
    </cfRule>
    <cfRule type="expression" dxfId="304" priority="844">
      <formula>IF(RIGHT(TEXT(Y140,"0.#"),1)=".",TRUE,FALSE)</formula>
    </cfRule>
  </conditionalFormatting>
  <conditionalFormatting sqref="Y171:Y178 Y169 Y158:Y165 Y156 Y145:Y152 Y143">
    <cfRule type="expression" dxfId="303" priority="823">
      <formula>IF(RIGHT(TEXT(Y143,"0.#"),1)=".",FALSE,TRUE)</formula>
    </cfRule>
    <cfRule type="expression" dxfId="302" priority="824">
      <formula>IF(RIGHT(TEXT(Y143,"0.#"),1)=".",TRUE,FALSE)</formula>
    </cfRule>
  </conditionalFormatting>
  <conditionalFormatting sqref="P13:AQ14 P16:AQ18">
    <cfRule type="expression" dxfId="301" priority="841">
      <formula>IF(RIGHT(TEXT(P13,"0.#"),1)=".",FALSE,TRUE)</formula>
    </cfRule>
    <cfRule type="expression" dxfId="300" priority="842">
      <formula>IF(RIGHT(TEXT(P13,"0.#"),1)=".",TRUE,FALSE)</formula>
    </cfRule>
  </conditionalFormatting>
  <conditionalFormatting sqref="P20:AJ20">
    <cfRule type="expression" dxfId="299" priority="839">
      <formula>IF(RIGHT(TEXT(P20,"0.#"),1)=".",FALSE,TRUE)</formula>
    </cfRule>
    <cfRule type="expression" dxfId="298" priority="840">
      <formula>IF(RIGHT(TEXT(P20,"0.#"),1)=".",TRUE,FALSE)</formula>
    </cfRule>
  </conditionalFormatting>
  <conditionalFormatting sqref="AE31 AQ31">
    <cfRule type="expression" dxfId="297" priority="837">
      <formula>IF(RIGHT(TEXT(AE31,"0.#"),1)=".",FALSE,TRUE)</formula>
    </cfRule>
    <cfRule type="expression" dxfId="296" priority="838">
      <formula>IF(RIGHT(TEXT(AE31,"0.#"),1)=".",TRUE,FALSE)</formula>
    </cfRule>
  </conditionalFormatting>
  <conditionalFormatting sqref="Y132:Y139 Y130">
    <cfRule type="expression" dxfId="295" priority="835">
      <formula>IF(RIGHT(TEXT(Y130,"0.#"),1)=".",FALSE,TRUE)</formula>
    </cfRule>
    <cfRule type="expression" dxfId="294" priority="836">
      <formula>IF(RIGHT(TEXT(Y130,"0.#"),1)=".",TRUE,FALSE)</formula>
    </cfRule>
  </conditionalFormatting>
  <conditionalFormatting sqref="AU131">
    <cfRule type="expression" dxfId="293" priority="833">
      <formula>IF(RIGHT(TEXT(AU131,"0.#"),1)=".",FALSE,TRUE)</formula>
    </cfRule>
    <cfRule type="expression" dxfId="292" priority="834">
      <formula>IF(RIGHT(TEXT(AU131,"0.#"),1)=".",TRUE,FALSE)</formula>
    </cfRule>
  </conditionalFormatting>
  <conditionalFormatting sqref="AU140">
    <cfRule type="expression" dxfId="291" priority="831">
      <formula>IF(RIGHT(TEXT(AU140,"0.#"),1)=".",FALSE,TRUE)</formula>
    </cfRule>
    <cfRule type="expression" dxfId="290" priority="832">
      <formula>IF(RIGHT(TEXT(AU140,"0.#"),1)=".",TRUE,FALSE)</formula>
    </cfRule>
  </conditionalFormatting>
  <conditionalFormatting sqref="AU132:AU139 AU130">
    <cfRule type="expression" dxfId="289" priority="829">
      <formula>IF(RIGHT(TEXT(AU130,"0.#"),1)=".",FALSE,TRUE)</formula>
    </cfRule>
    <cfRule type="expression" dxfId="288" priority="830">
      <formula>IF(RIGHT(TEXT(AU130,"0.#"),1)=".",TRUE,FALSE)</formula>
    </cfRule>
  </conditionalFormatting>
  <conditionalFormatting sqref="Y170 Y157 Y144">
    <cfRule type="expression" dxfId="287" priority="827">
      <formula>IF(RIGHT(TEXT(Y144,"0.#"),1)=".",FALSE,TRUE)</formula>
    </cfRule>
    <cfRule type="expression" dxfId="286" priority="828">
      <formula>IF(RIGHT(TEXT(Y144,"0.#"),1)=".",TRUE,FALSE)</formula>
    </cfRule>
  </conditionalFormatting>
  <conditionalFormatting sqref="Y179 Y166 Y153">
    <cfRule type="expression" dxfId="285" priority="825">
      <formula>IF(RIGHT(TEXT(Y153,"0.#"),1)=".",FALSE,TRUE)</formula>
    </cfRule>
    <cfRule type="expression" dxfId="284" priority="826">
      <formula>IF(RIGHT(TEXT(Y153,"0.#"),1)=".",TRUE,FALSE)</formula>
    </cfRule>
  </conditionalFormatting>
  <conditionalFormatting sqref="AU170 AU157 AU144">
    <cfRule type="expression" dxfId="283" priority="821">
      <formula>IF(RIGHT(TEXT(AU144,"0.#"),1)=".",FALSE,TRUE)</formula>
    </cfRule>
    <cfRule type="expression" dxfId="282" priority="822">
      <formula>IF(RIGHT(TEXT(AU144,"0.#"),1)=".",TRUE,FALSE)</formula>
    </cfRule>
  </conditionalFormatting>
  <conditionalFormatting sqref="AU179 AU166 AU153">
    <cfRule type="expression" dxfId="281" priority="819">
      <formula>IF(RIGHT(TEXT(AU153,"0.#"),1)=".",FALSE,TRUE)</formula>
    </cfRule>
    <cfRule type="expression" dxfId="280" priority="820">
      <formula>IF(RIGHT(TEXT(AU153,"0.#"),1)=".",TRUE,FALSE)</formula>
    </cfRule>
  </conditionalFormatting>
  <conditionalFormatting sqref="AU171:AU178 AU169 AU158:AU165 AU156 AU145:AU152 AU143">
    <cfRule type="expression" dxfId="279" priority="817">
      <formula>IF(RIGHT(TEXT(AU143,"0.#"),1)=".",FALSE,TRUE)</formula>
    </cfRule>
    <cfRule type="expression" dxfId="278" priority="818">
      <formula>IF(RIGHT(TEXT(AU143,"0.#"),1)=".",TRUE,FALSE)</formula>
    </cfRule>
  </conditionalFormatting>
  <conditionalFormatting sqref="AI31">
    <cfRule type="expression" dxfId="277" priority="815">
      <formula>IF(RIGHT(TEXT(AI31,"0.#"),1)=".",FALSE,TRUE)</formula>
    </cfRule>
    <cfRule type="expression" dxfId="276" priority="816">
      <formula>IF(RIGHT(TEXT(AI31,"0.#"),1)=".",TRUE,FALSE)</formula>
    </cfRule>
  </conditionalFormatting>
  <conditionalFormatting sqref="AM31">
    <cfRule type="expression" dxfId="275" priority="813">
      <formula>IF(RIGHT(TEXT(AM31,"0.#"),1)=".",FALSE,TRUE)</formula>
    </cfRule>
    <cfRule type="expression" dxfId="274" priority="814">
      <formula>IF(RIGHT(TEXT(AM31,"0.#"),1)=".",TRUE,FALSE)</formula>
    </cfRule>
  </conditionalFormatting>
  <conditionalFormatting sqref="AE32">
    <cfRule type="expression" dxfId="273" priority="811">
      <formula>IF(RIGHT(TEXT(AE32,"0.#"),1)=".",FALSE,TRUE)</formula>
    </cfRule>
    <cfRule type="expression" dxfId="272" priority="812">
      <formula>IF(RIGHT(TEXT(AE32,"0.#"),1)=".",TRUE,FALSE)</formula>
    </cfRule>
  </conditionalFormatting>
  <conditionalFormatting sqref="AI32">
    <cfRule type="expression" dxfId="271" priority="809">
      <formula>IF(RIGHT(TEXT(AI32,"0.#"),1)=".",FALSE,TRUE)</formula>
    </cfRule>
    <cfRule type="expression" dxfId="270" priority="810">
      <formula>IF(RIGHT(TEXT(AI32,"0.#"),1)=".",TRUE,FALSE)</formula>
    </cfRule>
  </conditionalFormatting>
  <conditionalFormatting sqref="AM32">
    <cfRule type="expression" dxfId="269" priority="807">
      <formula>IF(RIGHT(TEXT(AM32,"0.#"),1)=".",FALSE,TRUE)</formula>
    </cfRule>
    <cfRule type="expression" dxfId="268" priority="808">
      <formula>IF(RIGHT(TEXT(AM32,"0.#"),1)=".",TRUE,FALSE)</formula>
    </cfRule>
  </conditionalFormatting>
  <conditionalFormatting sqref="AQ32">
    <cfRule type="expression" dxfId="267" priority="805">
      <formula>IF(RIGHT(TEXT(AQ32,"0.#"),1)=".",FALSE,TRUE)</formula>
    </cfRule>
    <cfRule type="expression" dxfId="266" priority="806">
      <formula>IF(RIGHT(TEXT(AQ32,"0.#"),1)=".",TRUE,FALSE)</formula>
    </cfRule>
  </conditionalFormatting>
  <conditionalFormatting sqref="AL185:AO185">
    <cfRule type="expression" dxfId="265" priority="767">
      <formula>IF(AND(AL185&gt;=0, RIGHT(TEXT(AL185,"0.#"),1)&lt;&gt;"."),TRUE,FALSE)</formula>
    </cfRule>
    <cfRule type="expression" dxfId="264" priority="768">
      <formula>IF(AND(AL185&gt;=0, RIGHT(TEXT(AL185,"0.#"),1)="."),TRUE,FALSE)</formula>
    </cfRule>
    <cfRule type="expression" dxfId="263" priority="769">
      <formula>IF(AND(AL185&lt;0, RIGHT(TEXT(AL185,"0.#"),1)&lt;&gt;"."),TRUE,FALSE)</formula>
    </cfRule>
    <cfRule type="expression" dxfId="262" priority="770">
      <formula>IF(AND(AL185&lt;0, RIGHT(TEXT(AL185,"0.#"),1)="."),TRUE,FALSE)</formula>
    </cfRule>
  </conditionalFormatting>
  <conditionalFormatting sqref="Y185">
    <cfRule type="expression" dxfId="261" priority="765">
      <formula>IF(RIGHT(TEXT(Y185,"0.#"),1)=".",FALSE,TRUE)</formula>
    </cfRule>
    <cfRule type="expression" dxfId="260" priority="766">
      <formula>IF(RIGHT(TEXT(Y185,"0.#"),1)=".",TRUE,FALSE)</formula>
    </cfRule>
  </conditionalFormatting>
  <conditionalFormatting sqref="Y188">
    <cfRule type="expression" dxfId="259" priority="697">
      <formula>IF(RIGHT(TEXT(Y188,"0.#"),1)=".",FALSE,TRUE)</formula>
    </cfRule>
    <cfRule type="expression" dxfId="258" priority="698">
      <formula>IF(RIGHT(TEXT(Y188,"0.#"),1)=".",TRUE,FALSE)</formula>
    </cfRule>
  </conditionalFormatting>
  <conditionalFormatting sqref="Y191">
    <cfRule type="expression" dxfId="257" priority="685">
      <formula>IF(RIGHT(TEXT(Y191,"0.#"),1)=".",FALSE,TRUE)</formula>
    </cfRule>
    <cfRule type="expression" dxfId="256" priority="686">
      <formula>IF(RIGHT(TEXT(Y191,"0.#"),1)=".",TRUE,FALSE)</formula>
    </cfRule>
  </conditionalFormatting>
  <conditionalFormatting sqref="Y194">
    <cfRule type="expression" dxfId="255" priority="673">
      <formula>IF(RIGHT(TEXT(Y194,"0.#"),1)=".",FALSE,TRUE)</formula>
    </cfRule>
    <cfRule type="expression" dxfId="254" priority="674">
      <formula>IF(RIGHT(TEXT(Y194,"0.#"),1)=".",TRUE,FALSE)</formula>
    </cfRule>
  </conditionalFormatting>
  <conditionalFormatting sqref="Y199">
    <cfRule type="expression" dxfId="253" priority="667">
      <formula>IF(RIGHT(TEXT(Y199,"0.#"),1)=".",FALSE,TRUE)</formula>
    </cfRule>
    <cfRule type="expression" dxfId="252" priority="668">
      <formula>IF(RIGHT(TEXT(Y199,"0.#"),1)=".",TRUE,FALSE)</formula>
    </cfRule>
  </conditionalFormatting>
  <conditionalFormatting sqref="Y197:Y198">
    <cfRule type="expression" dxfId="251" priority="661">
      <formula>IF(RIGHT(TEXT(Y197,"0.#"),1)=".",FALSE,TRUE)</formula>
    </cfRule>
    <cfRule type="expression" dxfId="250" priority="662">
      <formula>IF(RIGHT(TEXT(Y197,"0.#"),1)=".",TRUE,FALSE)</formula>
    </cfRule>
  </conditionalFormatting>
  <conditionalFormatting sqref="P24">
    <cfRule type="expression" dxfId="249" priority="757">
      <formula>IF(RIGHT(TEXT(P24,"0.#"),1)=".",FALSE,TRUE)</formula>
    </cfRule>
    <cfRule type="expression" dxfId="248" priority="758">
      <formula>IF(RIGHT(TEXT(P24,"0.#"),1)=".",TRUE,FALSE)</formula>
    </cfRule>
  </conditionalFormatting>
  <conditionalFormatting sqref="P27">
    <cfRule type="expression" dxfId="247" priority="753">
      <formula>IF(RIGHT(TEXT(P27,"0.#"),1)=".",FALSE,TRUE)</formula>
    </cfRule>
    <cfRule type="expression" dxfId="246" priority="754">
      <formula>IF(RIGHT(TEXT(P27,"0.#"),1)=".",TRUE,FALSE)</formula>
    </cfRule>
  </conditionalFormatting>
  <conditionalFormatting sqref="Y202">
    <cfRule type="expression" dxfId="245" priority="649">
      <formula>IF(RIGHT(TEXT(Y202,"0.#"),1)=".",FALSE,TRUE)</formula>
    </cfRule>
    <cfRule type="expression" dxfId="244" priority="650">
      <formula>IF(RIGHT(TEXT(Y202,"0.#"),1)=".",TRUE,FALSE)</formula>
    </cfRule>
  </conditionalFormatting>
  <conditionalFormatting sqref="Y205:Y206">
    <cfRule type="expression" dxfId="243" priority="637">
      <formula>IF(RIGHT(TEXT(Y205,"0.#"),1)=".",FALSE,TRUE)</formula>
    </cfRule>
    <cfRule type="expression" dxfId="242" priority="638">
      <formula>IF(RIGHT(TEXT(Y205,"0.#"),1)=".",TRUE,FALSE)</formula>
    </cfRule>
  </conditionalFormatting>
  <conditionalFormatting sqref="Y209">
    <cfRule type="expression" dxfId="241" priority="625">
      <formula>IF(RIGHT(TEXT(Y209,"0.#"),1)=".",FALSE,TRUE)</formula>
    </cfRule>
    <cfRule type="expression" dxfId="240" priority="626">
      <formula>IF(RIGHT(TEXT(Y209,"0.#"),1)=".",TRUE,FALSE)</formula>
    </cfRule>
  </conditionalFormatting>
  <conditionalFormatting sqref="AU32">
    <cfRule type="expression" dxfId="239" priority="621">
      <formula>IF(RIGHT(TEXT(AU32,"0.#"),1)=".",FALSE,TRUE)</formula>
    </cfRule>
    <cfRule type="expression" dxfId="238" priority="622">
      <formula>IF(RIGHT(TEXT(AU32,"0.#"),1)=".",TRUE,FALSE)</formula>
    </cfRule>
  </conditionalFormatting>
  <conditionalFormatting sqref="AU31">
    <cfRule type="expression" dxfId="237" priority="623">
      <formula>IF(RIGHT(TEXT(AU31,"0.#"),1)=".",FALSE,TRUE)</formula>
    </cfRule>
    <cfRule type="expression" dxfId="236" priority="624">
      <formula>IF(RIGHT(TEXT(AU31,"0.#"),1)=".",TRUE,FALSE)</formula>
    </cfRule>
  </conditionalFormatting>
  <conditionalFormatting sqref="AM39">
    <cfRule type="expression" dxfId="235" priority="603">
      <formula>IF(RIGHT(TEXT(AM39,"0.#"),1)=".",FALSE,TRUE)</formula>
    </cfRule>
    <cfRule type="expression" dxfId="234" priority="604">
      <formula>IF(RIGHT(TEXT(AM39,"0.#"),1)=".",TRUE,FALSE)</formula>
    </cfRule>
  </conditionalFormatting>
  <conditionalFormatting sqref="AE38">
    <cfRule type="expression" dxfId="233" priority="617">
      <formula>IF(RIGHT(TEXT(AE38,"0.#"),1)=".",FALSE,TRUE)</formula>
    </cfRule>
    <cfRule type="expression" dxfId="232" priority="618">
      <formula>IF(RIGHT(TEXT(AE38,"0.#"),1)=".",TRUE,FALSE)</formula>
    </cfRule>
  </conditionalFormatting>
  <conditionalFormatting sqref="AQ38:AQ40">
    <cfRule type="expression" dxfId="231" priority="599">
      <formula>IF(RIGHT(TEXT(AQ38,"0.#"),1)=".",FALSE,TRUE)</formula>
    </cfRule>
    <cfRule type="expression" dxfId="230" priority="600">
      <formula>IF(RIGHT(TEXT(AQ38,"0.#"),1)=".",TRUE,FALSE)</formula>
    </cfRule>
  </conditionalFormatting>
  <conditionalFormatting sqref="AU38:AU40">
    <cfRule type="expression" dxfId="229" priority="597">
      <formula>IF(RIGHT(TEXT(AU38,"0.#"),1)=".",FALSE,TRUE)</formula>
    </cfRule>
    <cfRule type="expression" dxfId="228" priority="598">
      <formula>IF(RIGHT(TEXT(AU38,"0.#"),1)=".",TRUE,FALSE)</formula>
    </cfRule>
  </conditionalFormatting>
  <conditionalFormatting sqref="AE39">
    <cfRule type="expression" dxfId="227" priority="615">
      <formula>IF(RIGHT(TEXT(AE39,"0.#"),1)=".",FALSE,TRUE)</formula>
    </cfRule>
    <cfRule type="expression" dxfId="226" priority="616">
      <formula>IF(RIGHT(TEXT(AE39,"0.#"),1)=".",TRUE,FALSE)</formula>
    </cfRule>
  </conditionalFormatting>
  <conditionalFormatting sqref="AE40">
    <cfRule type="expression" dxfId="225" priority="613">
      <formula>IF(RIGHT(TEXT(AE40,"0.#"),1)=".",FALSE,TRUE)</formula>
    </cfRule>
    <cfRule type="expression" dxfId="224" priority="614">
      <formula>IF(RIGHT(TEXT(AE40,"0.#"),1)=".",TRUE,FALSE)</formula>
    </cfRule>
  </conditionalFormatting>
  <conditionalFormatting sqref="AM38">
    <cfRule type="expression" dxfId="223" priority="605">
      <formula>IF(RIGHT(TEXT(AM38,"0.#"),1)=".",FALSE,TRUE)</formula>
    </cfRule>
    <cfRule type="expression" dxfId="222" priority="606">
      <formula>IF(RIGHT(TEXT(AM38,"0.#"),1)=".",TRUE,FALSE)</formula>
    </cfRule>
  </conditionalFormatting>
  <conditionalFormatting sqref="AI38">
    <cfRule type="expression" dxfId="221" priority="607">
      <formula>IF(RIGHT(TEXT(AI38,"0.#"),1)=".",FALSE,TRUE)</formula>
    </cfRule>
    <cfRule type="expression" dxfId="220" priority="608">
      <formula>IF(RIGHT(TEXT(AI38,"0.#"),1)=".",TRUE,FALSE)</formula>
    </cfRule>
  </conditionalFormatting>
  <conditionalFormatting sqref="AI39">
    <cfRule type="expression" dxfId="219" priority="609">
      <formula>IF(RIGHT(TEXT(AI39,"0.#"),1)=".",FALSE,TRUE)</formula>
    </cfRule>
    <cfRule type="expression" dxfId="218" priority="610">
      <formula>IF(RIGHT(TEXT(AI39,"0.#"),1)=".",TRUE,FALSE)</formula>
    </cfRule>
  </conditionalFormatting>
  <conditionalFormatting sqref="AM34">
    <cfRule type="expression" dxfId="217" priority="543">
      <formula>IF(RIGHT(TEXT(AM34,"0.#"),1)=".",FALSE,TRUE)</formula>
    </cfRule>
    <cfRule type="expression" dxfId="216" priority="544">
      <formula>IF(RIGHT(TEXT(AM34,"0.#"),1)=".",TRUE,FALSE)</formula>
    </cfRule>
  </conditionalFormatting>
  <conditionalFormatting sqref="AE35 AM35">
    <cfRule type="expression" dxfId="215" priority="541">
      <formula>IF(RIGHT(TEXT(AE35,"0.#"),1)=".",FALSE,TRUE)</formula>
    </cfRule>
    <cfRule type="expression" dxfId="214" priority="542">
      <formula>IF(RIGHT(TEXT(AE35,"0.#"),1)=".",TRUE,FALSE)</formula>
    </cfRule>
  </conditionalFormatting>
  <conditionalFormatting sqref="AI35">
    <cfRule type="expression" dxfId="213" priority="539">
      <formula>IF(RIGHT(TEXT(AI35,"0.#"),1)=".",FALSE,TRUE)</formula>
    </cfRule>
    <cfRule type="expression" dxfId="212" priority="540">
      <formula>IF(RIGHT(TEXT(AI35,"0.#"),1)=".",TRUE,FALSE)</formula>
    </cfRule>
  </conditionalFormatting>
  <conditionalFormatting sqref="AQ35">
    <cfRule type="expression" dxfId="211" priority="537">
      <formula>IF(RIGHT(TEXT(AQ35,"0.#"),1)=".",FALSE,TRUE)</formula>
    </cfRule>
    <cfRule type="expression" dxfId="210" priority="538">
      <formula>IF(RIGHT(TEXT(AQ35,"0.#"),1)=".",TRUE,FALSE)</formula>
    </cfRule>
  </conditionalFormatting>
  <conditionalFormatting sqref="AE34 AQ34">
    <cfRule type="expression" dxfId="209" priority="547">
      <formula>IF(RIGHT(TEXT(AE34,"0.#"),1)=".",FALSE,TRUE)</formula>
    </cfRule>
    <cfRule type="expression" dxfId="208" priority="548">
      <formula>IF(RIGHT(TEXT(AE34,"0.#"),1)=".",TRUE,FALSE)</formula>
    </cfRule>
  </conditionalFormatting>
  <conditionalFormatting sqref="AI34">
    <cfRule type="expression" dxfId="207" priority="545">
      <formula>IF(RIGHT(TEXT(AI34,"0.#"),1)=".",FALSE,TRUE)</formula>
    </cfRule>
    <cfRule type="expression" dxfId="206" priority="546">
      <formula>IF(RIGHT(TEXT(AI34,"0.#"),1)=".",TRUE,FALSE)</formula>
    </cfRule>
  </conditionalFormatting>
  <conditionalFormatting sqref="AI40">
    <cfRule type="expression" dxfId="205" priority="43">
      <formula>IF(RIGHT(TEXT(AI40,"0.#"),1)=".",FALSE,TRUE)</formula>
    </cfRule>
    <cfRule type="expression" dxfId="204" priority="44">
      <formula>IF(RIGHT(TEXT(AI40,"0.#"),1)=".",TRUE,FALSE)</formula>
    </cfRule>
  </conditionalFormatting>
  <conditionalFormatting sqref="AM40">
    <cfRule type="expression" dxfId="203" priority="41">
      <formula>IF(RIGHT(TEXT(AM40,"0.#"),1)=".",FALSE,TRUE)</formula>
    </cfRule>
    <cfRule type="expression" dxfId="202" priority="42">
      <formula>IF(RIGHT(TEXT(AM40,"0.#"),1)=".",TRUE,FALSE)</formula>
    </cfRule>
  </conditionalFormatting>
  <conditionalFormatting sqref="AL188:AO188">
    <cfRule type="expression" dxfId="201" priority="37">
      <formula>IF(AND(AL188&gt;=0, RIGHT(TEXT(AL188,"0.#"),1)&lt;&gt;"."),TRUE,FALSE)</formula>
    </cfRule>
    <cfRule type="expression" dxfId="200" priority="38">
      <formula>IF(AND(AL188&gt;=0, RIGHT(TEXT(AL188,"0.#"),1)="."),TRUE,FALSE)</formula>
    </cfRule>
    <cfRule type="expression" dxfId="199" priority="39">
      <formula>IF(AND(AL188&lt;0, RIGHT(TEXT(AL188,"0.#"),1)&lt;&gt;"."),TRUE,FALSE)</formula>
    </cfRule>
    <cfRule type="expression" dxfId="198" priority="40">
      <formula>IF(AND(AL188&lt;0, RIGHT(TEXT(AL188,"0.#"),1)="."),TRUE,FALSE)</formula>
    </cfRule>
  </conditionalFormatting>
  <conditionalFormatting sqref="AL191:AO191">
    <cfRule type="expression" dxfId="197" priority="33">
      <formula>IF(AND(AL191&gt;=0, RIGHT(TEXT(AL191,"0.#"),1)&lt;&gt;"."),TRUE,FALSE)</formula>
    </cfRule>
    <cfRule type="expression" dxfId="196" priority="34">
      <formula>IF(AND(AL191&gt;=0, RIGHT(TEXT(AL191,"0.#"),1)="."),TRUE,FALSE)</formula>
    </cfRule>
    <cfRule type="expression" dxfId="195" priority="35">
      <formula>IF(AND(AL191&lt;0, RIGHT(TEXT(AL191,"0.#"),1)&lt;&gt;"."),TRUE,FALSE)</formula>
    </cfRule>
    <cfRule type="expression" dxfId="194" priority="36">
      <formula>IF(AND(AL191&lt;0, RIGHT(TEXT(AL191,"0.#"),1)="."),TRUE,FALSE)</formula>
    </cfRule>
  </conditionalFormatting>
  <conditionalFormatting sqref="AL194:AO194">
    <cfRule type="expression" dxfId="193" priority="29">
      <formula>IF(AND(AL194&gt;=0, RIGHT(TEXT(AL194,"0.#"),1)&lt;&gt;"."),TRUE,FALSE)</formula>
    </cfRule>
    <cfRule type="expression" dxfId="192" priority="30">
      <formula>IF(AND(AL194&gt;=0, RIGHT(TEXT(AL194,"0.#"),1)="."),TRUE,FALSE)</formula>
    </cfRule>
    <cfRule type="expression" dxfId="191" priority="31">
      <formula>IF(AND(AL194&lt;0, RIGHT(TEXT(AL194,"0.#"),1)&lt;&gt;"."),TRUE,FALSE)</formula>
    </cfRule>
    <cfRule type="expression" dxfId="190" priority="32">
      <formula>IF(AND(AL194&lt;0, RIGHT(TEXT(AL194,"0.#"),1)="."),TRUE,FALSE)</formula>
    </cfRule>
  </conditionalFormatting>
  <conditionalFormatting sqref="AL197:AO197">
    <cfRule type="expression" dxfId="189" priority="25">
      <formula>IF(AND(AL197&gt;=0, RIGHT(TEXT(AL197,"0.#"),1)&lt;&gt;"."),TRUE,FALSE)</formula>
    </cfRule>
    <cfRule type="expression" dxfId="188" priority="26">
      <formula>IF(AND(AL197&gt;=0, RIGHT(TEXT(AL197,"0.#"),1)="."),TRUE,FALSE)</formula>
    </cfRule>
    <cfRule type="expression" dxfId="187" priority="27">
      <formula>IF(AND(AL197&lt;0, RIGHT(TEXT(AL197,"0.#"),1)&lt;&gt;"."),TRUE,FALSE)</formula>
    </cfRule>
    <cfRule type="expression" dxfId="186" priority="28">
      <formula>IF(AND(AL197&lt;0, RIGHT(TEXT(AL197,"0.#"),1)="."),TRUE,FALSE)</formula>
    </cfRule>
  </conditionalFormatting>
  <conditionalFormatting sqref="AL198:AO198">
    <cfRule type="expression" dxfId="185" priority="21">
      <formula>IF(AND(AL198&gt;=0, RIGHT(TEXT(AL198,"0.#"),1)&lt;&gt;"."),TRUE,FALSE)</formula>
    </cfRule>
    <cfRule type="expression" dxfId="184" priority="22">
      <formula>IF(AND(AL198&gt;=0, RIGHT(TEXT(AL198,"0.#"),1)="."),TRUE,FALSE)</formula>
    </cfRule>
    <cfRule type="expression" dxfId="183" priority="23">
      <formula>IF(AND(AL198&lt;0, RIGHT(TEXT(AL198,"0.#"),1)&lt;&gt;"."),TRUE,FALSE)</formula>
    </cfRule>
    <cfRule type="expression" dxfId="182" priority="24">
      <formula>IF(AND(AL198&lt;0, RIGHT(TEXT(AL198,"0.#"),1)="."),TRUE,FALSE)</formula>
    </cfRule>
  </conditionalFormatting>
  <conditionalFormatting sqref="AL199:AO199">
    <cfRule type="expression" dxfId="181" priority="17">
      <formula>IF(AND(AL199&gt;=0, RIGHT(TEXT(AL199,"0.#"),1)&lt;&gt;"."),TRUE,FALSE)</formula>
    </cfRule>
    <cfRule type="expression" dxfId="180" priority="18">
      <formula>IF(AND(AL199&gt;=0, RIGHT(TEXT(AL199,"0.#"),1)="."),TRUE,FALSE)</formula>
    </cfRule>
    <cfRule type="expression" dxfId="179" priority="19">
      <formula>IF(AND(AL199&lt;0, RIGHT(TEXT(AL199,"0.#"),1)&lt;&gt;"."),TRUE,FALSE)</formula>
    </cfRule>
    <cfRule type="expression" dxfId="178" priority="20">
      <formula>IF(AND(AL199&lt;0, RIGHT(TEXT(AL199,"0.#"),1)="."),TRUE,FALSE)</formula>
    </cfRule>
  </conditionalFormatting>
  <conditionalFormatting sqref="AL202:AO202">
    <cfRule type="expression" dxfId="177" priority="13">
      <formula>IF(AND(AL202&gt;=0, RIGHT(TEXT(AL202,"0.#"),1)&lt;&gt;"."),TRUE,FALSE)</formula>
    </cfRule>
    <cfRule type="expression" dxfId="176" priority="14">
      <formula>IF(AND(AL202&gt;=0, RIGHT(TEXT(AL202,"0.#"),1)="."),TRUE,FALSE)</formula>
    </cfRule>
    <cfRule type="expression" dxfId="175" priority="15">
      <formula>IF(AND(AL202&lt;0, RIGHT(TEXT(AL202,"0.#"),1)&lt;&gt;"."),TRUE,FALSE)</formula>
    </cfRule>
    <cfRule type="expression" dxfId="174" priority="16">
      <formula>IF(AND(AL202&lt;0, RIGHT(TEXT(AL202,"0.#"),1)="."),TRUE,FALSE)</formula>
    </cfRule>
  </conditionalFormatting>
  <conditionalFormatting sqref="AL205:AO205">
    <cfRule type="expression" dxfId="173" priority="9">
      <formula>IF(AND(AL205&gt;=0, RIGHT(TEXT(AL205,"0.#"),1)&lt;&gt;"."),TRUE,FALSE)</formula>
    </cfRule>
    <cfRule type="expression" dxfId="172" priority="10">
      <formula>IF(AND(AL205&gt;=0, RIGHT(TEXT(AL205,"0.#"),1)="."),TRUE,FALSE)</formula>
    </cfRule>
    <cfRule type="expression" dxfId="171" priority="11">
      <formula>IF(AND(AL205&lt;0, RIGHT(TEXT(AL205,"0.#"),1)&lt;&gt;"."),TRUE,FALSE)</formula>
    </cfRule>
    <cfRule type="expression" dxfId="170" priority="12">
      <formula>IF(AND(AL205&lt;0, RIGHT(TEXT(AL205,"0.#"),1)="."),TRUE,FALSE)</formula>
    </cfRule>
  </conditionalFormatting>
  <conditionalFormatting sqref="AL206:AO206">
    <cfRule type="expression" dxfId="169" priority="5">
      <formula>IF(AND(AL206&gt;=0, RIGHT(TEXT(AL206,"0.#"),1)&lt;&gt;"."),TRUE,FALSE)</formula>
    </cfRule>
    <cfRule type="expression" dxfId="168" priority="6">
      <formula>IF(AND(AL206&gt;=0, RIGHT(TEXT(AL206,"0.#"),1)="."),TRUE,FALSE)</formula>
    </cfRule>
    <cfRule type="expression" dxfId="167" priority="7">
      <formula>IF(AND(AL206&lt;0, RIGHT(TEXT(AL206,"0.#"),1)&lt;&gt;"."),TRUE,FALSE)</formula>
    </cfRule>
    <cfRule type="expression" dxfId="166" priority="8">
      <formula>IF(AND(AL206&lt;0, RIGHT(TEXT(AL206,"0.#"),1)="."),TRUE,FALSE)</formula>
    </cfRule>
  </conditionalFormatting>
  <conditionalFormatting sqref="AL209:AO209">
    <cfRule type="expression" dxfId="165" priority="1">
      <formula>IF(AND(AL209&gt;=0, RIGHT(TEXT(AL209,"0.#"),1)&lt;&gt;"."),TRUE,FALSE)</formula>
    </cfRule>
    <cfRule type="expression" dxfId="164" priority="2">
      <formula>IF(AND(AL209&gt;=0, RIGHT(TEXT(AL209,"0.#"),1)="."),TRUE,FALSE)</formula>
    </cfRule>
    <cfRule type="expression" dxfId="163" priority="3">
      <formula>IF(AND(AL209&lt;0, RIGHT(TEXT(AL209,"0.#"),1)&lt;&gt;"."),TRUE,FALSE)</formula>
    </cfRule>
    <cfRule type="expression" dxfId="162" priority="4">
      <formula>IF(AND(AL209&lt;0, RIGHT(TEXT(AL209,"0.#"),1)="."),TRUE,FALSE)</formula>
    </cfRule>
  </conditionalFormatting>
  <dataValidations count="15">
    <dataValidation type="custom" allowBlank="1" showInputMessage="1" showErrorMessage="1" errorTitle="法人番号チェック" error="法人番号は13桁の数字で入力してください。" sqref="J209:O209 J205:O206 J202:O202 J197:O199 J194:O194 J191:O191 J188:O188 J185:O185">
      <formula1>OR(J185="-",AND(LEN(J185)=13,IFERROR(SEARCH("-",J185),"")="",IFERROR(SEARCH(".",J185),"")="",ISNUMBER(J185)))</formula1>
    </dataValidation>
    <dataValidation type="list" allowBlank="1" showInputMessage="1" showErrorMessage="1" sqref="Q88:R88 AO88:AP88 AC88:AD88">
      <formula1>#REF!</formula1>
    </dataValidation>
    <dataValidation type="custom" imeMode="disabled" allowBlank="1" showInputMessage="1" showErrorMessage="1" sqref="AY24 P13:AQ19 P20:AJ20 Y130:AB139 AU130:AX139 Y143:AB152 AU143:AX152 Y156:AB165 AU156:AX165 Y169:AB178 AU169:AX178 Y185:AB185 AL185:AO185 Y188:AB188 AL188:AO188 Y191:AB191 AL191:AO191 Y194:AB194 AL194:AO194 Y197:AB199 AL197:AO199 Y202:AB202 AL202:AO202 Y205:AB206 AL205:AO206 Y209:AB209 AL209:AO209 AQ37:AR37 AU37:AX37 AE38:AX40 AE31:AX32 AE34:AX34 W24 P24:V28">
      <formula1>OR(ISNUMBER(P13), P13="-")</formula1>
    </dataValidation>
    <dataValidation type="list" allowBlank="1" showInputMessage="1" showErrorMessage="1" sqref="H70:I74">
      <formula1>T事業番号</formula1>
    </dataValidation>
    <dataValidation type="list" allowBlank="1" showInputMessage="1" showErrorMessage="1" sqref="S5:X5">
      <formula1>T終了年度</formula1>
    </dataValidation>
    <dataValidation type="list" allowBlank="1" showInputMessage="1" showErrorMessage="1" sqref="AO180 AO210">
      <formula1>"　, ☑"</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error="プルダウンリストから選択してください。" sqref="AD55:AF56">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85:AK185 AH188:AK188 AH191:AK191 AH194:AK194 AH197:AK199 AH202:AK202 AH205:AK206 AH209:AK209">
      <formula1>OR(AND(MOD(IF(ISNUMBER(AH185), AH185, 0.5),1)=0, 0&lt;=AH185), AH185="-")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6:AK87 X86:Y87 AJ88 L86:L88 M86:M87 X88 AU86:AV87 J70:J74">
      <formula1>0</formula1>
      <formula2>9999</formula2>
    </dataValidation>
    <dataValidation type="whole" allowBlank="1" showInputMessage="1" showErrorMessage="1" sqref="O86:P87 AX86:AX88 AA86:AB87 AM86:AN8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2" max="16383" man="1"/>
    <brk id="74" max="49" man="1"/>
    <brk id="88" max="16383" man="1"/>
    <brk id="12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S88:U88 AJ2:AM2 E70:G74 AE88:AG88 G88:I88 AQ88:AS88</xm:sqref>
        </x14:dataValidation>
        <x14:dataValidation type="list" allowBlank="1" showInputMessage="1" showErrorMessage="1">
          <x14:formula1>
            <xm:f>入力規則等!$U$49</xm:f>
          </x14:formula1>
          <xm:sqref>C70:D74</xm:sqref>
        </x14:dataValidation>
        <x14:dataValidation type="list" allowBlank="1" showInputMessage="1" showErrorMessage="1">
          <x14:formula1>
            <xm:f>入力規則等!$U$56:$U$58</xm:f>
          </x14:formula1>
          <xm:sqref>J88:K88 AT88:AU88 AH88:AI88 V88:W88</xm:sqref>
        </x14:dataValidation>
        <x14:dataValidation type="list" allowBlank="1" showInputMessage="1" showErrorMessage="1">
          <x14:formula1>
            <xm:f>入力規則等!$U$48</xm:f>
          </x14:formula1>
          <xm:sqref>E88:F88</xm:sqref>
        </x14:dataValidation>
        <x14:dataValidation type="list" allowBlank="1" showInputMessage="1" showErrorMessage="1">
          <x14:formula1>
            <xm:f>入力規則等!$W$2:$W$24</xm:f>
          </x14:formula1>
          <xm:sqref>AO86:AP87 Q86:S87 AC86:AE87 E86:G87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J46:T46</xm:sqref>
        </x14:dataValidation>
        <x14:dataValidation type="list" allowBlank="1" showInputMessage="1" showErrorMessage="1">
          <x14:formula1>
            <xm:f>入力規則等!$AG$2:$AG$13</xm:f>
          </x14:formula1>
          <xm:sqref>AC185:AG185 AC188:AG188 AC191:AG191 AC194:AG194 AC197:AG199 AC202:AG202 AC205:AG206 AC209:AG209</xm:sqref>
        </x14:dataValidation>
        <x14:dataValidation type="list" allowBlank="1" showInputMessage="1" showErrorMessage="1">
          <x14:formula1>
            <xm:f>入力規則等!$U$40:$U$42</xm:f>
          </x14:formula1>
          <xm:sqref>AG86:AH86 U86:V86 I86:J86 AR86:AS86</xm:sqref>
        </x14:dataValidation>
        <x14:dataValidation type="list" allowBlank="1" showInputMessage="1" showErrorMessage="1">
          <x14:formula1>
            <xm:f>入力規則等!$U$7:$U$9</xm:f>
          </x14:formula1>
          <xm:sqref>U87:V87 I87:J87 AG87:AH87 AR87:AS87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72</v>
      </c>
      <c r="B1" s="24" t="s">
        <v>73</v>
      </c>
      <c r="F1" s="25" t="s">
        <v>4</v>
      </c>
      <c r="G1" s="25" t="s">
        <v>62</v>
      </c>
      <c r="K1" s="26" t="s">
        <v>90</v>
      </c>
      <c r="L1" s="24" t="s">
        <v>73</v>
      </c>
      <c r="O1" s="12"/>
      <c r="P1" s="25" t="s">
        <v>5</v>
      </c>
      <c r="Q1" s="25" t="s">
        <v>62</v>
      </c>
      <c r="T1" s="12"/>
      <c r="U1" s="28" t="s">
        <v>153</v>
      </c>
      <c r="W1" s="28" t="s">
        <v>152</v>
      </c>
      <c r="Y1" s="28" t="s">
        <v>70</v>
      </c>
      <c r="Z1" s="28" t="s">
        <v>401</v>
      </c>
      <c r="AA1" s="28" t="s">
        <v>71</v>
      </c>
      <c r="AB1" s="28" t="s">
        <v>402</v>
      </c>
      <c r="AC1" s="28" t="s">
        <v>31</v>
      </c>
      <c r="AD1" s="27"/>
      <c r="AE1" s="28" t="s">
        <v>43</v>
      </c>
      <c r="AF1" s="29"/>
      <c r="AG1" s="45" t="s">
        <v>179</v>
      </c>
      <c r="AI1" s="45" t="s">
        <v>182</v>
      </c>
      <c r="AK1" s="45" t="s">
        <v>187</v>
      </c>
      <c r="AM1" s="64"/>
      <c r="AN1" s="64"/>
      <c r="AP1" s="27" t="s">
        <v>229</v>
      </c>
    </row>
    <row r="2" spans="1:42" ht="13.5" customHeight="1" x14ac:dyDescent="0.15">
      <c r="A2" s="13" t="s">
        <v>74</v>
      </c>
      <c r="B2" s="14"/>
      <c r="C2" s="12" t="str">
        <f>IF(B2="","",A2)</f>
        <v/>
      </c>
      <c r="D2" s="12" t="str">
        <f>IF(C2="","",IF(D1&lt;&gt;"",CONCATENATE(D1,"、",C2),C2))</f>
        <v/>
      </c>
      <c r="F2" s="11" t="s">
        <v>61</v>
      </c>
      <c r="G2" s="16" t="s">
        <v>582</v>
      </c>
      <c r="H2" s="12" t="str">
        <f>IF(G2="","",F2)</f>
        <v>一般会計</v>
      </c>
      <c r="I2" s="12" t="str">
        <f>IF(H2="","",IF(I1&lt;&gt;"",CONCATENATE(I1,"、",H2),H2))</f>
        <v>一般会計</v>
      </c>
      <c r="K2" s="13" t="s">
        <v>91</v>
      </c>
      <c r="L2" s="14"/>
      <c r="M2" s="12" t="str">
        <f>IF(L2="","",K2)</f>
        <v/>
      </c>
      <c r="N2" s="12" t="str">
        <f>IF(M2="","",IF(N1&lt;&gt;"",CONCATENATE(N1,"、",M2),M2))</f>
        <v/>
      </c>
      <c r="O2" s="12"/>
      <c r="P2" s="11" t="s">
        <v>63</v>
      </c>
      <c r="Q2" s="16"/>
      <c r="R2" s="12" t="str">
        <f>IF(Q2="","",P2)</f>
        <v/>
      </c>
      <c r="S2" s="12" t="str">
        <f>IF(R2="","",IF(S1&lt;&gt;"",CONCATENATE(S1,"、",R2),R2))</f>
        <v/>
      </c>
      <c r="T2" s="12"/>
      <c r="U2" s="79">
        <v>21</v>
      </c>
      <c r="W2" s="31" t="s">
        <v>158</v>
      </c>
      <c r="Y2" s="31" t="s">
        <v>57</v>
      </c>
      <c r="Z2" s="31" t="s">
        <v>57</v>
      </c>
      <c r="AA2" s="72" t="s">
        <v>271</v>
      </c>
      <c r="AB2" s="72" t="s">
        <v>496</v>
      </c>
      <c r="AC2" s="73" t="s">
        <v>123</v>
      </c>
      <c r="AD2" s="27"/>
      <c r="AE2" s="40" t="s">
        <v>154</v>
      </c>
      <c r="AF2" s="29"/>
      <c r="AG2" s="47" t="s">
        <v>237</v>
      </c>
      <c r="AI2" s="45" t="s">
        <v>268</v>
      </c>
      <c r="AK2" s="45" t="s">
        <v>188</v>
      </c>
      <c r="AM2" s="64"/>
      <c r="AN2" s="64"/>
      <c r="AP2" s="47" t="s">
        <v>237</v>
      </c>
    </row>
    <row r="3" spans="1:42" ht="13.5" customHeight="1" x14ac:dyDescent="0.15">
      <c r="A3" s="13" t="s">
        <v>75</v>
      </c>
      <c r="B3" s="14" t="s">
        <v>582</v>
      </c>
      <c r="C3" s="12" t="str">
        <f t="shared" ref="C3:C11" si="0">IF(B3="","",A3)</f>
        <v>宇宙開発利用</v>
      </c>
      <c r="D3" s="12" t="str">
        <f>IF(C3="",D2,IF(D2&lt;&gt;"",CONCATENATE(D2,"、",C3),C3))</f>
        <v>宇宙開発利用</v>
      </c>
      <c r="F3" s="17" t="s">
        <v>100</v>
      </c>
      <c r="G3" s="16"/>
      <c r="H3" s="12" t="str">
        <f t="shared" ref="H3:H37" si="1">IF(G3="","",F3)</f>
        <v/>
      </c>
      <c r="I3" s="12" t="str">
        <f>IF(H3="",I2,IF(I2&lt;&gt;"",CONCATENATE(I2,"、",H3),H3))</f>
        <v>一般会計</v>
      </c>
      <c r="K3" s="13" t="s">
        <v>92</v>
      </c>
      <c r="L3" s="14"/>
      <c r="M3" s="12" t="str">
        <f t="shared" ref="M3:M11" si="2">IF(L3="","",K3)</f>
        <v/>
      </c>
      <c r="N3" s="12" t="str">
        <f>IF(M3="",N2,IF(N2&lt;&gt;"",CONCATENATE(N2,"、",M3),M3))</f>
        <v/>
      </c>
      <c r="O3" s="12"/>
      <c r="P3" s="11" t="s">
        <v>64</v>
      </c>
      <c r="Q3" s="16" t="s">
        <v>582</v>
      </c>
      <c r="R3" s="12" t="str">
        <f t="shared" ref="R3:R8" si="3">IF(Q3="","",P3)</f>
        <v>委託・請負</v>
      </c>
      <c r="S3" s="12" t="str">
        <f t="shared" ref="S3:S8" si="4">IF(R3="",S2,IF(S2&lt;&gt;"",CONCATENATE(S2,"、",R3),R3))</f>
        <v>委託・請負</v>
      </c>
      <c r="T3" s="12"/>
      <c r="U3" s="31" t="s">
        <v>527</v>
      </c>
      <c r="W3" s="31" t="s">
        <v>133</v>
      </c>
      <c r="Y3" s="31" t="s">
        <v>58</v>
      </c>
      <c r="Z3" s="31" t="s">
        <v>403</v>
      </c>
      <c r="AA3" s="72" t="s">
        <v>369</v>
      </c>
      <c r="AB3" s="72" t="s">
        <v>497</v>
      </c>
      <c r="AC3" s="73" t="s">
        <v>124</v>
      </c>
      <c r="AD3" s="27"/>
      <c r="AE3" s="40" t="s">
        <v>155</v>
      </c>
      <c r="AF3" s="29"/>
      <c r="AG3" s="47" t="s">
        <v>238</v>
      </c>
      <c r="AI3" s="45" t="s">
        <v>181</v>
      </c>
      <c r="AK3" s="45" t="str">
        <f>CHAR(CODE(AK2)+1)</f>
        <v>B</v>
      </c>
      <c r="AM3" s="64"/>
      <c r="AN3" s="64"/>
      <c r="AP3" s="47" t="s">
        <v>238</v>
      </c>
    </row>
    <row r="4" spans="1:42" ht="13.5" customHeight="1" x14ac:dyDescent="0.15">
      <c r="A4" s="13" t="s">
        <v>76</v>
      </c>
      <c r="B4" s="14"/>
      <c r="C4" s="12" t="str">
        <f t="shared" si="0"/>
        <v/>
      </c>
      <c r="D4" s="12" t="str">
        <f>IF(C4="",D3,IF(D3&lt;&gt;"",CONCATENATE(D3,"、",C4),C4))</f>
        <v>宇宙開発利用</v>
      </c>
      <c r="F4" s="17" t="s">
        <v>101</v>
      </c>
      <c r="G4" s="16"/>
      <c r="H4" s="12" t="str">
        <f t="shared" si="1"/>
        <v/>
      </c>
      <c r="I4" s="12" t="str">
        <f t="shared" ref="I4:I37" si="5">IF(H4="",I3,IF(I3&lt;&gt;"",CONCATENATE(I3,"、",H4),H4))</f>
        <v>一般会計</v>
      </c>
      <c r="K4" s="13" t="s">
        <v>93</v>
      </c>
      <c r="L4" s="14"/>
      <c r="M4" s="12" t="str">
        <f t="shared" si="2"/>
        <v/>
      </c>
      <c r="N4" s="12" t="str">
        <f t="shared" ref="N4:N11" si="6">IF(M4="",N3,IF(N3&lt;&gt;"",CONCATENATE(N3,"、",M4),M4))</f>
        <v/>
      </c>
      <c r="O4" s="12"/>
      <c r="P4" s="11" t="s">
        <v>65</v>
      </c>
      <c r="Q4" s="16"/>
      <c r="R4" s="12" t="str">
        <f t="shared" si="3"/>
        <v/>
      </c>
      <c r="S4" s="12" t="str">
        <f t="shared" si="4"/>
        <v>委託・請負</v>
      </c>
      <c r="T4" s="12"/>
      <c r="U4" s="31" t="s">
        <v>577</v>
      </c>
      <c r="W4" s="31" t="s">
        <v>134</v>
      </c>
      <c r="Y4" s="31" t="s">
        <v>276</v>
      </c>
      <c r="Z4" s="31" t="s">
        <v>404</v>
      </c>
      <c r="AA4" s="72" t="s">
        <v>370</v>
      </c>
      <c r="AB4" s="72" t="s">
        <v>498</v>
      </c>
      <c r="AC4" s="72" t="s">
        <v>125</v>
      </c>
      <c r="AD4" s="27"/>
      <c r="AE4" s="40" t="s">
        <v>156</v>
      </c>
      <c r="AF4" s="29"/>
      <c r="AG4" s="47" t="s">
        <v>239</v>
      </c>
      <c r="AI4" s="45" t="s">
        <v>183</v>
      </c>
      <c r="AK4" s="45" t="str">
        <f t="shared" ref="AK4:AK49" si="7">CHAR(CODE(AK3)+1)</f>
        <v>C</v>
      </c>
      <c r="AM4" s="64"/>
      <c r="AN4" s="64"/>
      <c r="AP4" s="47" t="s">
        <v>239</v>
      </c>
    </row>
    <row r="5" spans="1:42" ht="13.5" customHeight="1" x14ac:dyDescent="0.15">
      <c r="A5" s="13" t="s">
        <v>77</v>
      </c>
      <c r="B5" s="14"/>
      <c r="C5" s="12" t="str">
        <f t="shared" si="0"/>
        <v/>
      </c>
      <c r="D5" s="12" t="str">
        <f>IF(C5="",D4,IF(D4&lt;&gt;"",CONCATENATE(D4,"、",C5),C5))</f>
        <v>宇宙開発利用</v>
      </c>
      <c r="F5" s="17" t="s">
        <v>102</v>
      </c>
      <c r="G5" s="16"/>
      <c r="H5" s="12" t="str">
        <f t="shared" si="1"/>
        <v/>
      </c>
      <c r="I5" s="12" t="str">
        <f t="shared" si="5"/>
        <v>一般会計</v>
      </c>
      <c r="K5" s="13" t="s">
        <v>94</v>
      </c>
      <c r="L5" s="14"/>
      <c r="M5" s="12" t="str">
        <f t="shared" si="2"/>
        <v/>
      </c>
      <c r="N5" s="12" t="str">
        <f t="shared" si="6"/>
        <v/>
      </c>
      <c r="O5" s="12"/>
      <c r="P5" s="11" t="s">
        <v>66</v>
      </c>
      <c r="Q5" s="16"/>
      <c r="R5" s="12" t="str">
        <f t="shared" si="3"/>
        <v/>
      </c>
      <c r="S5" s="12" t="str">
        <f t="shared" si="4"/>
        <v>委託・請負</v>
      </c>
      <c r="T5" s="12"/>
      <c r="W5" s="31" t="s">
        <v>551</v>
      </c>
      <c r="Y5" s="31" t="s">
        <v>277</v>
      </c>
      <c r="Z5" s="31" t="s">
        <v>405</v>
      </c>
      <c r="AA5" s="72" t="s">
        <v>371</v>
      </c>
      <c r="AB5" s="72" t="s">
        <v>499</v>
      </c>
      <c r="AC5" s="72" t="s">
        <v>157</v>
      </c>
      <c r="AD5" s="30"/>
      <c r="AE5" s="40" t="s">
        <v>249</v>
      </c>
      <c r="AF5" s="29"/>
      <c r="AG5" s="47" t="s">
        <v>240</v>
      </c>
      <c r="AI5" s="45" t="s">
        <v>274</v>
      </c>
      <c r="AK5" s="45" t="str">
        <f t="shared" si="7"/>
        <v>D</v>
      </c>
      <c r="AP5" s="47" t="s">
        <v>240</v>
      </c>
    </row>
    <row r="6" spans="1:42" ht="13.5" customHeight="1" x14ac:dyDescent="0.15">
      <c r="A6" s="13" t="s">
        <v>78</v>
      </c>
      <c r="B6" s="14"/>
      <c r="C6" s="12" t="str">
        <f t="shared" si="0"/>
        <v/>
      </c>
      <c r="D6" s="12" t="str">
        <f t="shared" ref="D6:D21" si="8">IF(C6="",D5,IF(D5&lt;&gt;"",CONCATENATE(D5,"、",C6),C6))</f>
        <v>宇宙開発利用</v>
      </c>
      <c r="F6" s="17" t="s">
        <v>103</v>
      </c>
      <c r="G6" s="16"/>
      <c r="H6" s="12" t="str">
        <f t="shared" si="1"/>
        <v/>
      </c>
      <c r="I6" s="12" t="str">
        <f t="shared" si="5"/>
        <v>一般会計</v>
      </c>
      <c r="K6" s="13" t="s">
        <v>95</v>
      </c>
      <c r="L6" s="14"/>
      <c r="M6" s="12" t="str">
        <f t="shared" si="2"/>
        <v/>
      </c>
      <c r="N6" s="12" t="str">
        <f t="shared" si="6"/>
        <v/>
      </c>
      <c r="O6" s="12"/>
      <c r="P6" s="11" t="s">
        <v>67</v>
      </c>
      <c r="Q6" s="16"/>
      <c r="R6" s="12" t="str">
        <f t="shared" si="3"/>
        <v/>
      </c>
      <c r="S6" s="12" t="str">
        <f t="shared" si="4"/>
        <v>委託・請負</v>
      </c>
      <c r="T6" s="12"/>
      <c r="U6" s="31" t="s">
        <v>251</v>
      </c>
      <c r="W6" s="31" t="s">
        <v>553</v>
      </c>
      <c r="Y6" s="31" t="s">
        <v>278</v>
      </c>
      <c r="Z6" s="31" t="s">
        <v>406</v>
      </c>
      <c r="AA6" s="72" t="s">
        <v>372</v>
      </c>
      <c r="AB6" s="72" t="s">
        <v>500</v>
      </c>
      <c r="AC6" s="72" t="s">
        <v>126</v>
      </c>
      <c r="AD6" s="30"/>
      <c r="AE6" s="40" t="s">
        <v>247</v>
      </c>
      <c r="AF6" s="29"/>
      <c r="AG6" s="47" t="s">
        <v>241</v>
      </c>
      <c r="AI6" s="45" t="s">
        <v>275</v>
      </c>
      <c r="AK6" s="45" t="str">
        <f>CHAR(CODE(AK5)+1)</f>
        <v>E</v>
      </c>
      <c r="AP6" s="47" t="s">
        <v>241</v>
      </c>
    </row>
    <row r="7" spans="1:42" ht="13.5" customHeight="1" x14ac:dyDescent="0.15">
      <c r="A7" s="13" t="s">
        <v>79</v>
      </c>
      <c r="B7" s="14"/>
      <c r="C7" s="12" t="str">
        <f t="shared" si="0"/>
        <v/>
      </c>
      <c r="D7" s="12" t="str">
        <f t="shared" si="8"/>
        <v>宇宙開発利用</v>
      </c>
      <c r="F7" s="17" t="s">
        <v>196</v>
      </c>
      <c r="G7" s="16"/>
      <c r="H7" s="12" t="str">
        <f t="shared" si="1"/>
        <v/>
      </c>
      <c r="I7" s="12" t="str">
        <f t="shared" si="5"/>
        <v>一般会計</v>
      </c>
      <c r="K7" s="13" t="s">
        <v>96</v>
      </c>
      <c r="L7" s="14"/>
      <c r="M7" s="12" t="str">
        <f t="shared" si="2"/>
        <v/>
      </c>
      <c r="N7" s="12" t="str">
        <f t="shared" si="6"/>
        <v/>
      </c>
      <c r="O7" s="12"/>
      <c r="P7" s="11" t="s">
        <v>68</v>
      </c>
      <c r="Q7" s="16"/>
      <c r="R7" s="12" t="str">
        <f t="shared" si="3"/>
        <v/>
      </c>
      <c r="S7" s="12" t="str">
        <f t="shared" si="4"/>
        <v>委託・請負</v>
      </c>
      <c r="T7" s="12"/>
      <c r="U7" s="31"/>
      <c r="W7" s="31" t="s">
        <v>135</v>
      </c>
      <c r="Y7" s="31" t="s">
        <v>279</v>
      </c>
      <c r="Z7" s="31" t="s">
        <v>407</v>
      </c>
      <c r="AA7" s="72" t="s">
        <v>373</v>
      </c>
      <c r="AB7" s="72" t="s">
        <v>501</v>
      </c>
      <c r="AC7" s="30"/>
      <c r="AD7" s="30"/>
      <c r="AE7" s="31" t="s">
        <v>126</v>
      </c>
      <c r="AF7" s="29"/>
      <c r="AG7" s="47" t="s">
        <v>242</v>
      </c>
      <c r="AH7" s="66"/>
      <c r="AI7" s="47" t="s">
        <v>264</v>
      </c>
      <c r="AK7" s="45" t="str">
        <f>CHAR(CODE(AK6)+1)</f>
        <v>F</v>
      </c>
      <c r="AP7" s="47" t="s">
        <v>242</v>
      </c>
    </row>
    <row r="8" spans="1:42" ht="13.5" customHeight="1" x14ac:dyDescent="0.15">
      <c r="A8" s="13" t="s">
        <v>80</v>
      </c>
      <c r="B8" s="14"/>
      <c r="C8" s="12" t="str">
        <f t="shared" si="0"/>
        <v/>
      </c>
      <c r="D8" s="12" t="str">
        <f t="shared" si="8"/>
        <v>宇宙開発利用</v>
      </c>
      <c r="F8" s="17" t="s">
        <v>104</v>
      </c>
      <c r="G8" s="16"/>
      <c r="H8" s="12" t="str">
        <f t="shared" si="1"/>
        <v/>
      </c>
      <c r="I8" s="12" t="str">
        <f t="shared" si="5"/>
        <v>一般会計</v>
      </c>
      <c r="K8" s="13" t="s">
        <v>97</v>
      </c>
      <c r="L8" s="14"/>
      <c r="M8" s="12" t="str">
        <f t="shared" si="2"/>
        <v/>
      </c>
      <c r="N8" s="12" t="str">
        <f t="shared" si="6"/>
        <v/>
      </c>
      <c r="O8" s="12"/>
      <c r="P8" s="11" t="s">
        <v>69</v>
      </c>
      <c r="Q8" s="16"/>
      <c r="R8" s="12" t="str">
        <f t="shared" si="3"/>
        <v/>
      </c>
      <c r="S8" s="12" t="str">
        <f t="shared" si="4"/>
        <v>委託・請負</v>
      </c>
      <c r="T8" s="12"/>
      <c r="U8" s="31" t="s">
        <v>272</v>
      </c>
      <c r="W8" s="31" t="s">
        <v>136</v>
      </c>
      <c r="Y8" s="31" t="s">
        <v>280</v>
      </c>
      <c r="Z8" s="31" t="s">
        <v>408</v>
      </c>
      <c r="AA8" s="72" t="s">
        <v>374</v>
      </c>
      <c r="AB8" s="72" t="s">
        <v>502</v>
      </c>
      <c r="AC8" s="30"/>
      <c r="AD8" s="30"/>
      <c r="AE8" s="30"/>
      <c r="AF8" s="29"/>
      <c r="AG8" s="47" t="s">
        <v>243</v>
      </c>
      <c r="AI8" s="45" t="s">
        <v>265</v>
      </c>
      <c r="AK8" s="45" t="str">
        <f t="shared" si="7"/>
        <v>G</v>
      </c>
      <c r="AP8" s="47" t="s">
        <v>243</v>
      </c>
    </row>
    <row r="9" spans="1:42" ht="13.5" customHeight="1" x14ac:dyDescent="0.15">
      <c r="A9" s="13" t="s">
        <v>81</v>
      </c>
      <c r="B9" s="14"/>
      <c r="C9" s="12" t="str">
        <f t="shared" si="0"/>
        <v/>
      </c>
      <c r="D9" s="12" t="str">
        <f t="shared" si="8"/>
        <v>宇宙開発利用</v>
      </c>
      <c r="F9" s="17" t="s">
        <v>197</v>
      </c>
      <c r="G9" s="16"/>
      <c r="H9" s="12" t="str">
        <f t="shared" si="1"/>
        <v/>
      </c>
      <c r="I9" s="12" t="str">
        <f t="shared" si="5"/>
        <v>一般会計</v>
      </c>
      <c r="K9" s="13" t="s">
        <v>98</v>
      </c>
      <c r="L9" s="14"/>
      <c r="M9" s="12" t="str">
        <f t="shared" si="2"/>
        <v/>
      </c>
      <c r="N9" s="12" t="str">
        <f t="shared" si="6"/>
        <v/>
      </c>
      <c r="O9" s="12"/>
      <c r="P9" s="12"/>
      <c r="Q9" s="18"/>
      <c r="T9" s="12"/>
      <c r="U9" s="31" t="s">
        <v>273</v>
      </c>
      <c r="W9" s="31" t="s">
        <v>137</v>
      </c>
      <c r="Y9" s="31" t="s">
        <v>281</v>
      </c>
      <c r="Z9" s="31" t="s">
        <v>409</v>
      </c>
      <c r="AA9" s="72" t="s">
        <v>375</v>
      </c>
      <c r="AB9" s="72" t="s">
        <v>503</v>
      </c>
      <c r="AC9" s="30"/>
      <c r="AD9" s="30"/>
      <c r="AE9" s="30"/>
      <c r="AF9" s="29"/>
      <c r="AG9" s="47" t="s">
        <v>244</v>
      </c>
      <c r="AI9" s="63"/>
      <c r="AK9" s="45" t="str">
        <f t="shared" si="7"/>
        <v>H</v>
      </c>
      <c r="AP9" s="47" t="s">
        <v>244</v>
      </c>
    </row>
    <row r="10" spans="1:42" ht="13.5" customHeight="1" x14ac:dyDescent="0.15">
      <c r="A10" s="13" t="s">
        <v>217</v>
      </c>
      <c r="B10" s="14"/>
      <c r="C10" s="12" t="str">
        <f t="shared" si="0"/>
        <v/>
      </c>
      <c r="D10" s="12" t="str">
        <f t="shared" si="8"/>
        <v>宇宙開発利用</v>
      </c>
      <c r="F10" s="17" t="s">
        <v>105</v>
      </c>
      <c r="G10" s="16"/>
      <c r="H10" s="12" t="str">
        <f t="shared" si="1"/>
        <v/>
      </c>
      <c r="I10" s="12" t="str">
        <f t="shared" si="5"/>
        <v>一般会計</v>
      </c>
      <c r="K10" s="13" t="s">
        <v>218</v>
      </c>
      <c r="L10" s="14"/>
      <c r="M10" s="12" t="str">
        <f t="shared" si="2"/>
        <v/>
      </c>
      <c r="N10" s="12" t="str">
        <f t="shared" si="6"/>
        <v/>
      </c>
      <c r="O10" s="12"/>
      <c r="P10" s="12" t="str">
        <f>S8</f>
        <v>委託・請負</v>
      </c>
      <c r="Q10" s="18"/>
      <c r="T10" s="12"/>
      <c r="W10" s="31" t="s">
        <v>138</v>
      </c>
      <c r="Y10" s="31" t="s">
        <v>282</v>
      </c>
      <c r="Z10" s="31" t="s">
        <v>410</v>
      </c>
      <c r="AA10" s="72" t="s">
        <v>376</v>
      </c>
      <c r="AB10" s="72" t="s">
        <v>504</v>
      </c>
      <c r="AC10" s="30"/>
      <c r="AD10" s="30"/>
      <c r="AE10" s="30"/>
      <c r="AF10" s="29"/>
      <c r="AG10" s="47" t="s">
        <v>232</v>
      </c>
      <c r="AK10" s="45" t="str">
        <f t="shared" si="7"/>
        <v>I</v>
      </c>
      <c r="AP10" s="45" t="s">
        <v>230</v>
      </c>
    </row>
    <row r="11" spans="1:42" ht="13.5" customHeight="1" x14ac:dyDescent="0.15">
      <c r="A11" s="13" t="s">
        <v>82</v>
      </c>
      <c r="B11" s="14"/>
      <c r="C11" s="12" t="str">
        <f t="shared" si="0"/>
        <v/>
      </c>
      <c r="D11" s="12" t="str">
        <f t="shared" si="8"/>
        <v>宇宙開発利用</v>
      </c>
      <c r="F11" s="17" t="s">
        <v>106</v>
      </c>
      <c r="G11" s="16"/>
      <c r="H11" s="12" t="str">
        <f t="shared" si="1"/>
        <v/>
      </c>
      <c r="I11" s="12" t="str">
        <f t="shared" si="5"/>
        <v>一般会計</v>
      </c>
      <c r="K11" s="13" t="s">
        <v>99</v>
      </c>
      <c r="L11" s="14" t="s">
        <v>582</v>
      </c>
      <c r="M11" s="12" t="str">
        <f t="shared" si="2"/>
        <v>その他の事項経費</v>
      </c>
      <c r="N11" s="12" t="str">
        <f t="shared" si="6"/>
        <v>その他の事項経費</v>
      </c>
      <c r="O11" s="12"/>
      <c r="P11" s="12"/>
      <c r="Q11" s="18"/>
      <c r="T11" s="12"/>
      <c r="W11" s="31" t="s">
        <v>574</v>
      </c>
      <c r="Y11" s="31" t="s">
        <v>283</v>
      </c>
      <c r="Z11" s="31" t="s">
        <v>411</v>
      </c>
      <c r="AA11" s="72" t="s">
        <v>377</v>
      </c>
      <c r="AB11" s="72" t="s">
        <v>505</v>
      </c>
      <c r="AC11" s="30"/>
      <c r="AD11" s="30"/>
      <c r="AE11" s="30"/>
      <c r="AF11" s="29"/>
      <c r="AG11" s="45" t="s">
        <v>235</v>
      </c>
      <c r="AK11" s="45" t="str">
        <f t="shared" si="7"/>
        <v>J</v>
      </c>
    </row>
    <row r="12" spans="1:42" ht="13.5" customHeight="1" x14ac:dyDescent="0.15">
      <c r="A12" s="13" t="s">
        <v>83</v>
      </c>
      <c r="B12" s="14"/>
      <c r="C12" s="12" t="str">
        <f t="shared" ref="C12:C23" si="9">IF(B12="","",A12)</f>
        <v/>
      </c>
      <c r="D12" s="12" t="str">
        <f t="shared" si="8"/>
        <v>宇宙開発利用</v>
      </c>
      <c r="F12" s="17" t="s">
        <v>107</v>
      </c>
      <c r="G12" s="16"/>
      <c r="H12" s="12" t="str">
        <f t="shared" si="1"/>
        <v/>
      </c>
      <c r="I12" s="12" t="str">
        <f t="shared" si="5"/>
        <v>一般会計</v>
      </c>
      <c r="K12" s="12"/>
      <c r="L12" s="12"/>
      <c r="O12" s="12"/>
      <c r="P12" s="12"/>
      <c r="Q12" s="18"/>
      <c r="T12" s="12"/>
      <c r="U12" s="28" t="s">
        <v>528</v>
      </c>
      <c r="W12" s="31" t="s">
        <v>139</v>
      </c>
      <c r="Y12" s="31" t="s">
        <v>284</v>
      </c>
      <c r="Z12" s="31" t="s">
        <v>412</v>
      </c>
      <c r="AA12" s="72" t="s">
        <v>378</v>
      </c>
      <c r="AB12" s="72" t="s">
        <v>506</v>
      </c>
      <c r="AC12" s="30"/>
      <c r="AD12" s="30"/>
      <c r="AE12" s="30"/>
      <c r="AF12" s="29"/>
      <c r="AG12" s="45" t="s">
        <v>233</v>
      </c>
      <c r="AK12" s="45" t="str">
        <f t="shared" si="7"/>
        <v>K</v>
      </c>
    </row>
    <row r="13" spans="1:42" ht="13.5" customHeight="1" x14ac:dyDescent="0.15">
      <c r="A13" s="13" t="s">
        <v>84</v>
      </c>
      <c r="B13" s="14"/>
      <c r="C13" s="12" t="str">
        <f t="shared" si="9"/>
        <v/>
      </c>
      <c r="D13" s="12" t="str">
        <f t="shared" si="8"/>
        <v>宇宙開発利用</v>
      </c>
      <c r="F13" s="17" t="s">
        <v>108</v>
      </c>
      <c r="G13" s="16"/>
      <c r="H13" s="12" t="str">
        <f t="shared" si="1"/>
        <v/>
      </c>
      <c r="I13" s="12" t="str">
        <f t="shared" si="5"/>
        <v>一般会計</v>
      </c>
      <c r="K13" s="12" t="str">
        <f>N11</f>
        <v>その他の事項経費</v>
      </c>
      <c r="L13" s="12"/>
      <c r="O13" s="12"/>
      <c r="P13" s="12"/>
      <c r="Q13" s="18"/>
      <c r="T13" s="12"/>
      <c r="U13" s="31" t="s">
        <v>158</v>
      </c>
      <c r="W13" s="31" t="s">
        <v>140</v>
      </c>
      <c r="Y13" s="31" t="s">
        <v>285</v>
      </c>
      <c r="Z13" s="31" t="s">
        <v>413</v>
      </c>
      <c r="AA13" s="72" t="s">
        <v>379</v>
      </c>
      <c r="AB13" s="72" t="s">
        <v>507</v>
      </c>
      <c r="AC13" s="30"/>
      <c r="AD13" s="30"/>
      <c r="AE13" s="30"/>
      <c r="AF13" s="29"/>
      <c r="AG13" s="45" t="s">
        <v>234</v>
      </c>
      <c r="AK13" s="45" t="str">
        <f t="shared" si="7"/>
        <v>L</v>
      </c>
    </row>
    <row r="14" spans="1:42" ht="13.5" customHeight="1" x14ac:dyDescent="0.15">
      <c r="A14" s="13" t="s">
        <v>85</v>
      </c>
      <c r="B14" s="14"/>
      <c r="C14" s="12" t="str">
        <f t="shared" si="9"/>
        <v/>
      </c>
      <c r="D14" s="12" t="str">
        <f t="shared" si="8"/>
        <v>宇宙開発利用</v>
      </c>
      <c r="F14" s="17" t="s">
        <v>109</v>
      </c>
      <c r="G14" s="16"/>
      <c r="H14" s="12" t="str">
        <f t="shared" si="1"/>
        <v/>
      </c>
      <c r="I14" s="12" t="str">
        <f t="shared" si="5"/>
        <v>一般会計</v>
      </c>
      <c r="K14" s="12"/>
      <c r="L14" s="12"/>
      <c r="O14" s="12"/>
      <c r="P14" s="12"/>
      <c r="Q14" s="18"/>
      <c r="T14" s="12"/>
      <c r="U14" s="31" t="s">
        <v>529</v>
      </c>
      <c r="W14" s="31" t="s">
        <v>141</v>
      </c>
      <c r="Y14" s="31" t="s">
        <v>286</v>
      </c>
      <c r="Z14" s="31" t="s">
        <v>414</v>
      </c>
      <c r="AA14" s="72" t="s">
        <v>380</v>
      </c>
      <c r="AB14" s="72" t="s">
        <v>508</v>
      </c>
      <c r="AC14" s="30"/>
      <c r="AD14" s="30"/>
      <c r="AE14" s="30"/>
      <c r="AF14" s="29"/>
      <c r="AG14" s="63"/>
      <c r="AK14" s="45" t="str">
        <f t="shared" si="7"/>
        <v>M</v>
      </c>
    </row>
    <row r="15" spans="1:42" ht="13.5" customHeight="1" x14ac:dyDescent="0.15">
      <c r="A15" s="13" t="s">
        <v>86</v>
      </c>
      <c r="B15" s="14"/>
      <c r="C15" s="12" t="str">
        <f t="shared" si="9"/>
        <v/>
      </c>
      <c r="D15" s="12" t="str">
        <f t="shared" si="8"/>
        <v>宇宙開発利用</v>
      </c>
      <c r="F15" s="17" t="s">
        <v>110</v>
      </c>
      <c r="G15" s="16"/>
      <c r="H15" s="12" t="str">
        <f t="shared" si="1"/>
        <v/>
      </c>
      <c r="I15" s="12" t="str">
        <f t="shared" si="5"/>
        <v>一般会計</v>
      </c>
      <c r="K15" s="12"/>
      <c r="L15" s="12"/>
      <c r="O15" s="12"/>
      <c r="P15" s="12"/>
      <c r="Q15" s="18"/>
      <c r="T15" s="12"/>
      <c r="U15" s="31" t="s">
        <v>530</v>
      </c>
      <c r="W15" s="31" t="s">
        <v>142</v>
      </c>
      <c r="Y15" s="31" t="s">
        <v>287</v>
      </c>
      <c r="Z15" s="31" t="s">
        <v>415</v>
      </c>
      <c r="AA15" s="72" t="s">
        <v>381</v>
      </c>
      <c r="AB15" s="72" t="s">
        <v>509</v>
      </c>
      <c r="AC15" s="30"/>
      <c r="AD15" s="30"/>
      <c r="AE15" s="30"/>
      <c r="AF15" s="29"/>
      <c r="AG15" s="64"/>
      <c r="AK15" s="45" t="str">
        <f t="shared" si="7"/>
        <v>N</v>
      </c>
    </row>
    <row r="16" spans="1:42" ht="13.5" customHeight="1" x14ac:dyDescent="0.15">
      <c r="A16" s="13" t="s">
        <v>87</v>
      </c>
      <c r="B16" s="14"/>
      <c r="C16" s="12" t="str">
        <f t="shared" si="9"/>
        <v/>
      </c>
      <c r="D16" s="12" t="str">
        <f t="shared" si="8"/>
        <v>宇宙開発利用</v>
      </c>
      <c r="F16" s="17" t="s">
        <v>111</v>
      </c>
      <c r="G16" s="16"/>
      <c r="H16" s="12" t="str">
        <f t="shared" si="1"/>
        <v/>
      </c>
      <c r="I16" s="12" t="str">
        <f t="shared" si="5"/>
        <v>一般会計</v>
      </c>
      <c r="K16" s="12"/>
      <c r="L16" s="12"/>
      <c r="O16" s="12"/>
      <c r="P16" s="12"/>
      <c r="Q16" s="18"/>
      <c r="T16" s="12"/>
      <c r="U16" s="31" t="s">
        <v>531</v>
      </c>
      <c r="W16" s="31" t="s">
        <v>143</v>
      </c>
      <c r="Y16" s="31" t="s">
        <v>288</v>
      </c>
      <c r="Z16" s="31" t="s">
        <v>416</v>
      </c>
      <c r="AA16" s="72" t="s">
        <v>382</v>
      </c>
      <c r="AB16" s="72" t="s">
        <v>510</v>
      </c>
      <c r="AC16" s="30"/>
      <c r="AD16" s="30"/>
      <c r="AE16" s="30"/>
      <c r="AF16" s="29"/>
      <c r="AG16" s="64"/>
      <c r="AK16" s="45" t="str">
        <f t="shared" si="7"/>
        <v>O</v>
      </c>
    </row>
    <row r="17" spans="1:37" ht="13.5" customHeight="1" x14ac:dyDescent="0.15">
      <c r="A17" s="13" t="s">
        <v>88</v>
      </c>
      <c r="B17" s="14"/>
      <c r="C17" s="12" t="str">
        <f t="shared" si="9"/>
        <v/>
      </c>
      <c r="D17" s="12" t="str">
        <f t="shared" si="8"/>
        <v>宇宙開発利用</v>
      </c>
      <c r="F17" s="17" t="s">
        <v>112</v>
      </c>
      <c r="G17" s="16"/>
      <c r="H17" s="12" t="str">
        <f t="shared" si="1"/>
        <v/>
      </c>
      <c r="I17" s="12" t="str">
        <f t="shared" si="5"/>
        <v>一般会計</v>
      </c>
      <c r="K17" s="12"/>
      <c r="L17" s="12"/>
      <c r="O17" s="12"/>
      <c r="P17" s="12"/>
      <c r="Q17" s="18"/>
      <c r="T17" s="12"/>
      <c r="U17" s="31" t="s">
        <v>549</v>
      </c>
      <c r="W17" s="31" t="s">
        <v>144</v>
      </c>
      <c r="Y17" s="31" t="s">
        <v>289</v>
      </c>
      <c r="Z17" s="31" t="s">
        <v>417</v>
      </c>
      <c r="AA17" s="72" t="s">
        <v>383</v>
      </c>
      <c r="AB17" s="72" t="s">
        <v>511</v>
      </c>
      <c r="AC17" s="30"/>
      <c r="AD17" s="30"/>
      <c r="AE17" s="30"/>
      <c r="AF17" s="29"/>
      <c r="AG17" s="64"/>
      <c r="AK17" s="45" t="str">
        <f t="shared" si="7"/>
        <v>P</v>
      </c>
    </row>
    <row r="18" spans="1:37" ht="13.5" customHeight="1" x14ac:dyDescent="0.15">
      <c r="A18" s="13" t="s">
        <v>89</v>
      </c>
      <c r="B18" s="14"/>
      <c r="C18" s="12" t="str">
        <f t="shared" si="9"/>
        <v/>
      </c>
      <c r="D18" s="12" t="str">
        <f t="shared" si="8"/>
        <v>宇宙開発利用</v>
      </c>
      <c r="F18" s="17" t="s">
        <v>113</v>
      </c>
      <c r="G18" s="16"/>
      <c r="H18" s="12" t="str">
        <f t="shared" si="1"/>
        <v/>
      </c>
      <c r="I18" s="12" t="str">
        <f t="shared" si="5"/>
        <v>一般会計</v>
      </c>
      <c r="K18" s="12"/>
      <c r="L18" s="12"/>
      <c r="O18" s="12"/>
      <c r="P18" s="12"/>
      <c r="Q18" s="18"/>
      <c r="T18" s="12"/>
      <c r="U18" s="31" t="s">
        <v>532</v>
      </c>
      <c r="W18" s="31" t="s">
        <v>145</v>
      </c>
      <c r="Y18" s="31" t="s">
        <v>290</v>
      </c>
      <c r="Z18" s="31" t="s">
        <v>418</v>
      </c>
      <c r="AA18" s="72" t="s">
        <v>384</v>
      </c>
      <c r="AB18" s="72" t="s">
        <v>512</v>
      </c>
      <c r="AC18" s="30"/>
      <c r="AD18" s="30"/>
      <c r="AE18" s="30"/>
      <c r="AF18" s="29"/>
      <c r="AK18" s="45" t="str">
        <f t="shared" si="7"/>
        <v>Q</v>
      </c>
    </row>
    <row r="19" spans="1:37" ht="13.5" customHeight="1" x14ac:dyDescent="0.15">
      <c r="A19" s="13" t="s">
        <v>207</v>
      </c>
      <c r="B19" s="14"/>
      <c r="C19" s="12" t="str">
        <f t="shared" si="9"/>
        <v/>
      </c>
      <c r="D19" s="12" t="str">
        <f t="shared" si="8"/>
        <v>宇宙開発利用</v>
      </c>
      <c r="F19" s="17" t="s">
        <v>114</v>
      </c>
      <c r="G19" s="16"/>
      <c r="H19" s="12" t="str">
        <f t="shared" si="1"/>
        <v/>
      </c>
      <c r="I19" s="12" t="str">
        <f t="shared" si="5"/>
        <v>一般会計</v>
      </c>
      <c r="K19" s="12"/>
      <c r="L19" s="12"/>
      <c r="O19" s="12"/>
      <c r="P19" s="12"/>
      <c r="Q19" s="18"/>
      <c r="T19" s="12"/>
      <c r="U19" s="31" t="s">
        <v>533</v>
      </c>
      <c r="W19" s="31" t="s">
        <v>146</v>
      </c>
      <c r="Y19" s="31" t="s">
        <v>291</v>
      </c>
      <c r="Z19" s="31" t="s">
        <v>419</v>
      </c>
      <c r="AA19" s="72" t="s">
        <v>385</v>
      </c>
      <c r="AB19" s="72" t="s">
        <v>513</v>
      </c>
      <c r="AC19" s="30"/>
      <c r="AD19" s="30"/>
      <c r="AE19" s="30"/>
      <c r="AF19" s="29"/>
      <c r="AK19" s="45" t="str">
        <f t="shared" si="7"/>
        <v>R</v>
      </c>
    </row>
    <row r="20" spans="1:37" ht="13.5" customHeight="1" x14ac:dyDescent="0.15">
      <c r="A20" s="13" t="s">
        <v>208</v>
      </c>
      <c r="B20" s="14"/>
      <c r="C20" s="12" t="str">
        <f t="shared" si="9"/>
        <v/>
      </c>
      <c r="D20" s="12" t="str">
        <f t="shared" si="8"/>
        <v>宇宙開発利用</v>
      </c>
      <c r="F20" s="17" t="s">
        <v>206</v>
      </c>
      <c r="G20" s="16"/>
      <c r="H20" s="12" t="str">
        <f t="shared" si="1"/>
        <v/>
      </c>
      <c r="I20" s="12" t="str">
        <f t="shared" si="5"/>
        <v>一般会計</v>
      </c>
      <c r="K20" s="12"/>
      <c r="L20" s="12"/>
      <c r="O20" s="12"/>
      <c r="P20" s="12"/>
      <c r="Q20" s="18"/>
      <c r="T20" s="12"/>
      <c r="U20" s="31" t="s">
        <v>534</v>
      </c>
      <c r="W20" s="31" t="s">
        <v>147</v>
      </c>
      <c r="Y20" s="31" t="s">
        <v>292</v>
      </c>
      <c r="Z20" s="31" t="s">
        <v>420</v>
      </c>
      <c r="AA20" s="72" t="s">
        <v>386</v>
      </c>
      <c r="AB20" s="72" t="s">
        <v>514</v>
      </c>
      <c r="AC20" s="30"/>
      <c r="AD20" s="30"/>
      <c r="AE20" s="30"/>
      <c r="AF20" s="29"/>
      <c r="AK20" s="45" t="str">
        <f t="shared" si="7"/>
        <v>S</v>
      </c>
    </row>
    <row r="21" spans="1:37" ht="13.5" customHeight="1" x14ac:dyDescent="0.15">
      <c r="A21" s="13" t="s">
        <v>209</v>
      </c>
      <c r="B21" s="14"/>
      <c r="C21" s="12" t="str">
        <f t="shared" si="9"/>
        <v/>
      </c>
      <c r="D21" s="12" t="str">
        <f t="shared" si="8"/>
        <v>宇宙開発利用</v>
      </c>
      <c r="F21" s="17" t="s">
        <v>115</v>
      </c>
      <c r="G21" s="16"/>
      <c r="H21" s="12" t="str">
        <f t="shared" si="1"/>
        <v/>
      </c>
      <c r="I21" s="12" t="str">
        <f t="shared" si="5"/>
        <v>一般会計</v>
      </c>
      <c r="K21" s="12"/>
      <c r="L21" s="12"/>
      <c r="O21" s="12"/>
      <c r="P21" s="12"/>
      <c r="Q21" s="18"/>
      <c r="T21" s="12"/>
      <c r="U21" s="31" t="s">
        <v>535</v>
      </c>
      <c r="W21" s="31" t="s">
        <v>148</v>
      </c>
      <c r="Y21" s="31" t="s">
        <v>293</v>
      </c>
      <c r="Z21" s="31" t="s">
        <v>421</v>
      </c>
      <c r="AA21" s="72" t="s">
        <v>387</v>
      </c>
      <c r="AB21" s="72" t="s">
        <v>515</v>
      </c>
      <c r="AC21" s="30"/>
      <c r="AD21" s="30"/>
      <c r="AE21" s="30"/>
      <c r="AF21" s="29"/>
      <c r="AK21" s="45" t="str">
        <f t="shared" si="7"/>
        <v>T</v>
      </c>
    </row>
    <row r="22" spans="1:37" ht="13.5" customHeight="1" x14ac:dyDescent="0.15">
      <c r="A22" s="13" t="s">
        <v>210</v>
      </c>
      <c r="B22" s="14"/>
      <c r="C22" s="12" t="str">
        <f t="shared" si="9"/>
        <v/>
      </c>
      <c r="D22" s="12" t="str">
        <f>IF(C22="",D21,IF(D21&lt;&gt;"",CONCATENATE(D21,"、",C22),C22))</f>
        <v>宇宙開発利用</v>
      </c>
      <c r="F22" s="17" t="s">
        <v>116</v>
      </c>
      <c r="G22" s="16"/>
      <c r="H22" s="12" t="str">
        <f t="shared" si="1"/>
        <v/>
      </c>
      <c r="I22" s="12" t="str">
        <f t="shared" si="5"/>
        <v>一般会計</v>
      </c>
      <c r="K22" s="12"/>
      <c r="L22" s="12"/>
      <c r="O22" s="12"/>
      <c r="P22" s="12"/>
      <c r="Q22" s="18"/>
      <c r="T22" s="12"/>
      <c r="U22" s="31" t="s">
        <v>576</v>
      </c>
      <c r="W22" s="31" t="s">
        <v>149</v>
      </c>
      <c r="Y22" s="31" t="s">
        <v>294</v>
      </c>
      <c r="Z22" s="31" t="s">
        <v>422</v>
      </c>
      <c r="AA22" s="72" t="s">
        <v>388</v>
      </c>
      <c r="AB22" s="72" t="s">
        <v>516</v>
      </c>
      <c r="AC22" s="30"/>
      <c r="AD22" s="30"/>
      <c r="AE22" s="30"/>
      <c r="AF22" s="29"/>
      <c r="AK22" s="45" t="str">
        <f t="shared" si="7"/>
        <v>U</v>
      </c>
    </row>
    <row r="23" spans="1:37" ht="13.5" customHeight="1" x14ac:dyDescent="0.15">
      <c r="A23" s="69" t="s">
        <v>266</v>
      </c>
      <c r="B23" s="14"/>
      <c r="C23" s="12" t="str">
        <f t="shared" si="9"/>
        <v/>
      </c>
      <c r="D23" s="12" t="str">
        <f>IF(C23="",D22,IF(D22&lt;&gt;"",CONCATENATE(D22,"、",C23),C23))</f>
        <v>宇宙開発利用</v>
      </c>
      <c r="F23" s="17" t="s">
        <v>117</v>
      </c>
      <c r="G23" s="16"/>
      <c r="H23" s="12" t="str">
        <f t="shared" si="1"/>
        <v/>
      </c>
      <c r="I23" s="12" t="str">
        <f t="shared" si="5"/>
        <v>一般会計</v>
      </c>
      <c r="K23" s="12"/>
      <c r="L23" s="12"/>
      <c r="O23" s="12"/>
      <c r="P23" s="12"/>
      <c r="Q23" s="18"/>
      <c r="T23" s="12"/>
      <c r="U23" s="31" t="s">
        <v>536</v>
      </c>
      <c r="W23" s="31" t="s">
        <v>150</v>
      </c>
      <c r="Y23" s="31" t="s">
        <v>295</v>
      </c>
      <c r="Z23" s="31" t="s">
        <v>423</v>
      </c>
      <c r="AA23" s="72" t="s">
        <v>389</v>
      </c>
      <c r="AB23" s="72" t="s">
        <v>517</v>
      </c>
      <c r="AC23" s="30"/>
      <c r="AD23" s="30"/>
      <c r="AE23" s="30"/>
      <c r="AF23" s="29"/>
      <c r="AK23" s="45" t="str">
        <f t="shared" si="7"/>
        <v>V</v>
      </c>
    </row>
    <row r="24" spans="1:37" ht="13.5" customHeight="1" x14ac:dyDescent="0.15">
      <c r="A24" s="82"/>
      <c r="B24" s="67"/>
      <c r="F24" s="17" t="s">
        <v>269</v>
      </c>
      <c r="G24" s="16"/>
      <c r="H24" s="12" t="str">
        <f t="shared" si="1"/>
        <v/>
      </c>
      <c r="I24" s="12" t="str">
        <f t="shared" si="5"/>
        <v>一般会計</v>
      </c>
      <c r="K24" s="12"/>
      <c r="L24" s="12"/>
      <c r="O24" s="12"/>
      <c r="P24" s="12"/>
      <c r="Q24" s="18"/>
      <c r="T24" s="12"/>
      <c r="U24" s="31" t="s">
        <v>537</v>
      </c>
      <c r="W24" s="31" t="s">
        <v>151</v>
      </c>
      <c r="Y24" s="31" t="s">
        <v>296</v>
      </c>
      <c r="Z24" s="31" t="s">
        <v>424</v>
      </c>
      <c r="AA24" s="72" t="s">
        <v>390</v>
      </c>
      <c r="AB24" s="72" t="s">
        <v>518</v>
      </c>
      <c r="AC24" s="30"/>
      <c r="AD24" s="30"/>
      <c r="AE24" s="30"/>
      <c r="AF24" s="29"/>
      <c r="AK24" s="45" t="str">
        <f>CHAR(CODE(AK23)+1)</f>
        <v>W</v>
      </c>
    </row>
    <row r="25" spans="1:37" ht="13.5" customHeight="1" x14ac:dyDescent="0.15">
      <c r="A25" s="68"/>
      <c r="B25" s="67"/>
      <c r="F25" s="17" t="s">
        <v>118</v>
      </c>
      <c r="G25" s="16"/>
      <c r="H25" s="12" t="str">
        <f t="shared" si="1"/>
        <v/>
      </c>
      <c r="I25" s="12" t="str">
        <f t="shared" si="5"/>
        <v>一般会計</v>
      </c>
      <c r="K25" s="12"/>
      <c r="L25" s="12"/>
      <c r="O25" s="12"/>
      <c r="P25" s="12"/>
      <c r="Q25" s="18"/>
      <c r="T25" s="12"/>
      <c r="U25" s="31" t="s">
        <v>538</v>
      </c>
      <c r="W25" s="61"/>
      <c r="Y25" s="31" t="s">
        <v>297</v>
      </c>
      <c r="Z25" s="31" t="s">
        <v>425</v>
      </c>
      <c r="AA25" s="72" t="s">
        <v>391</v>
      </c>
      <c r="AB25" s="72" t="s">
        <v>519</v>
      </c>
      <c r="AC25" s="30"/>
      <c r="AD25" s="30"/>
      <c r="AE25" s="30"/>
      <c r="AF25" s="29"/>
      <c r="AK25" s="45" t="str">
        <f t="shared" si="7"/>
        <v>X</v>
      </c>
    </row>
    <row r="26" spans="1:37" ht="13.5" customHeight="1" x14ac:dyDescent="0.15">
      <c r="A26" s="68"/>
      <c r="B26" s="67"/>
      <c r="F26" s="17" t="s">
        <v>119</v>
      </c>
      <c r="G26" s="16"/>
      <c r="H26" s="12" t="str">
        <f t="shared" si="1"/>
        <v/>
      </c>
      <c r="I26" s="12" t="str">
        <f t="shared" si="5"/>
        <v>一般会計</v>
      </c>
      <c r="K26" s="12"/>
      <c r="L26" s="12"/>
      <c r="O26" s="12"/>
      <c r="P26" s="12"/>
      <c r="Q26" s="18"/>
      <c r="T26" s="12"/>
      <c r="U26" s="31" t="s">
        <v>539</v>
      </c>
      <c r="Y26" s="31" t="s">
        <v>298</v>
      </c>
      <c r="Z26" s="31" t="s">
        <v>426</v>
      </c>
      <c r="AA26" s="72" t="s">
        <v>392</v>
      </c>
      <c r="AB26" s="72" t="s">
        <v>520</v>
      </c>
      <c r="AC26" s="30"/>
      <c r="AD26" s="30"/>
      <c r="AE26" s="30"/>
      <c r="AF26" s="29"/>
      <c r="AK26" s="45" t="str">
        <f t="shared" si="7"/>
        <v>Y</v>
      </c>
    </row>
    <row r="27" spans="1:37" ht="13.5" customHeight="1" x14ac:dyDescent="0.15">
      <c r="A27" s="12" t="str">
        <f>IF(D23="", "-", D23)</f>
        <v>宇宙開発利用</v>
      </c>
      <c r="B27" s="12"/>
      <c r="F27" s="17" t="s">
        <v>120</v>
      </c>
      <c r="G27" s="16"/>
      <c r="H27" s="12" t="str">
        <f t="shared" si="1"/>
        <v/>
      </c>
      <c r="I27" s="12" t="str">
        <f t="shared" si="5"/>
        <v>一般会計</v>
      </c>
      <c r="K27" s="12"/>
      <c r="L27" s="12"/>
      <c r="O27" s="12"/>
      <c r="P27" s="12"/>
      <c r="Q27" s="18"/>
      <c r="T27" s="12"/>
      <c r="U27" s="31" t="s">
        <v>540</v>
      </c>
      <c r="Y27" s="31" t="s">
        <v>299</v>
      </c>
      <c r="Z27" s="31" t="s">
        <v>427</v>
      </c>
      <c r="AA27" s="72" t="s">
        <v>393</v>
      </c>
      <c r="AB27" s="72" t="s">
        <v>521</v>
      </c>
      <c r="AC27" s="30"/>
      <c r="AD27" s="30"/>
      <c r="AE27" s="30"/>
      <c r="AF27" s="29"/>
      <c r="AK27" s="45" t="str">
        <f>CHAR(CODE(AK26)+1)</f>
        <v>Z</v>
      </c>
    </row>
    <row r="28" spans="1:37" ht="13.5" customHeight="1" x14ac:dyDescent="0.15">
      <c r="B28" s="12"/>
      <c r="F28" s="17" t="s">
        <v>121</v>
      </c>
      <c r="G28" s="16"/>
      <c r="H28" s="12" t="str">
        <f t="shared" si="1"/>
        <v/>
      </c>
      <c r="I28" s="12" t="str">
        <f t="shared" si="5"/>
        <v>一般会計</v>
      </c>
      <c r="K28" s="12"/>
      <c r="L28" s="12"/>
      <c r="O28" s="12"/>
      <c r="P28" s="12"/>
      <c r="Q28" s="18"/>
      <c r="T28" s="12"/>
      <c r="U28" s="31" t="s">
        <v>541</v>
      </c>
      <c r="Y28" s="31" t="s">
        <v>300</v>
      </c>
      <c r="Z28" s="31" t="s">
        <v>428</v>
      </c>
      <c r="AA28" s="72" t="s">
        <v>394</v>
      </c>
      <c r="AB28" s="72" t="s">
        <v>522</v>
      </c>
      <c r="AC28" s="30"/>
      <c r="AD28" s="30"/>
      <c r="AE28" s="30"/>
      <c r="AF28" s="29"/>
      <c r="AK28" s="45" t="s">
        <v>189</v>
      </c>
    </row>
    <row r="29" spans="1:37" ht="13.5" customHeight="1" x14ac:dyDescent="0.15">
      <c r="A29" s="12"/>
      <c r="B29" s="12"/>
      <c r="F29" s="17" t="s">
        <v>198</v>
      </c>
      <c r="G29" s="16"/>
      <c r="H29" s="12" t="str">
        <f t="shared" si="1"/>
        <v/>
      </c>
      <c r="I29" s="12" t="str">
        <f t="shared" si="5"/>
        <v>一般会計</v>
      </c>
      <c r="K29" s="12"/>
      <c r="L29" s="12"/>
      <c r="O29" s="12"/>
      <c r="P29" s="12"/>
      <c r="Q29" s="18"/>
      <c r="T29" s="12"/>
      <c r="U29" s="31" t="s">
        <v>542</v>
      </c>
      <c r="Y29" s="31" t="s">
        <v>301</v>
      </c>
      <c r="Z29" s="31" t="s">
        <v>429</v>
      </c>
      <c r="AA29" s="72" t="s">
        <v>395</v>
      </c>
      <c r="AB29" s="72" t="s">
        <v>523</v>
      </c>
      <c r="AC29" s="30"/>
      <c r="AD29" s="30"/>
      <c r="AE29" s="30"/>
      <c r="AF29" s="29"/>
      <c r="AK29" s="45" t="str">
        <f t="shared" si="7"/>
        <v>b</v>
      </c>
    </row>
    <row r="30" spans="1:37" ht="13.5" customHeight="1" x14ac:dyDescent="0.15">
      <c r="A30" s="12"/>
      <c r="B30" s="12"/>
      <c r="F30" s="17" t="s">
        <v>199</v>
      </c>
      <c r="G30" s="16"/>
      <c r="H30" s="12" t="str">
        <f t="shared" si="1"/>
        <v/>
      </c>
      <c r="I30" s="12" t="str">
        <f t="shared" si="5"/>
        <v>一般会計</v>
      </c>
      <c r="K30" s="12"/>
      <c r="L30" s="12"/>
      <c r="O30" s="12"/>
      <c r="P30" s="12"/>
      <c r="Q30" s="18"/>
      <c r="T30" s="12"/>
      <c r="U30" s="31" t="s">
        <v>543</v>
      </c>
      <c r="Y30" s="31" t="s">
        <v>302</v>
      </c>
      <c r="Z30" s="31" t="s">
        <v>430</v>
      </c>
      <c r="AA30" s="72" t="s">
        <v>396</v>
      </c>
      <c r="AB30" s="72" t="s">
        <v>524</v>
      </c>
      <c r="AC30" s="30"/>
      <c r="AD30" s="30"/>
      <c r="AE30" s="30"/>
      <c r="AF30" s="29"/>
      <c r="AK30" s="45" t="str">
        <f t="shared" si="7"/>
        <v>c</v>
      </c>
    </row>
    <row r="31" spans="1:37" ht="13.5" customHeight="1" x14ac:dyDescent="0.15">
      <c r="A31" s="12"/>
      <c r="B31" s="12"/>
      <c r="F31" s="17" t="s">
        <v>200</v>
      </c>
      <c r="G31" s="16"/>
      <c r="H31" s="12" t="str">
        <f t="shared" si="1"/>
        <v/>
      </c>
      <c r="I31" s="12" t="str">
        <f t="shared" si="5"/>
        <v>一般会計</v>
      </c>
      <c r="K31" s="12"/>
      <c r="L31" s="12"/>
      <c r="O31" s="12"/>
      <c r="P31" s="12"/>
      <c r="Q31" s="18"/>
      <c r="T31" s="12"/>
      <c r="U31" s="31" t="s">
        <v>544</v>
      </c>
      <c r="Y31" s="31" t="s">
        <v>303</v>
      </c>
      <c r="Z31" s="31" t="s">
        <v>431</v>
      </c>
      <c r="AA31" s="72" t="s">
        <v>397</v>
      </c>
      <c r="AB31" s="72" t="s">
        <v>525</v>
      </c>
      <c r="AC31" s="30"/>
      <c r="AD31" s="30"/>
      <c r="AE31" s="30"/>
      <c r="AF31" s="29"/>
      <c r="AK31" s="45" t="str">
        <f t="shared" si="7"/>
        <v>d</v>
      </c>
    </row>
    <row r="32" spans="1:37" ht="13.5" customHeight="1" x14ac:dyDescent="0.15">
      <c r="A32" s="12"/>
      <c r="B32" s="12"/>
      <c r="F32" s="17" t="s">
        <v>201</v>
      </c>
      <c r="G32" s="16"/>
      <c r="H32" s="12" t="str">
        <f t="shared" si="1"/>
        <v/>
      </c>
      <c r="I32" s="12" t="str">
        <f t="shared" si="5"/>
        <v>一般会計</v>
      </c>
      <c r="K32" s="12"/>
      <c r="L32" s="12"/>
      <c r="O32" s="12"/>
      <c r="P32" s="12"/>
      <c r="Q32" s="18"/>
      <c r="T32" s="12"/>
      <c r="U32" s="31" t="s">
        <v>545</v>
      </c>
      <c r="Y32" s="31" t="s">
        <v>304</v>
      </c>
      <c r="Z32" s="31" t="s">
        <v>432</v>
      </c>
      <c r="AA32" s="72" t="s">
        <v>59</v>
      </c>
      <c r="AB32" s="72" t="s">
        <v>59</v>
      </c>
      <c r="AC32" s="30"/>
      <c r="AD32" s="30"/>
      <c r="AE32" s="30"/>
      <c r="AF32" s="29"/>
      <c r="AK32" s="45" t="str">
        <f t="shared" si="7"/>
        <v>e</v>
      </c>
    </row>
    <row r="33" spans="1:37" ht="13.5" customHeight="1" x14ac:dyDescent="0.15">
      <c r="A33" s="12"/>
      <c r="B33" s="12"/>
      <c r="F33" s="17" t="s">
        <v>202</v>
      </c>
      <c r="G33" s="16"/>
      <c r="H33" s="12" t="str">
        <f t="shared" si="1"/>
        <v/>
      </c>
      <c r="I33" s="12" t="str">
        <f t="shared" si="5"/>
        <v>一般会計</v>
      </c>
      <c r="K33" s="12"/>
      <c r="L33" s="12"/>
      <c r="O33" s="12"/>
      <c r="P33" s="12"/>
      <c r="Q33" s="18"/>
      <c r="T33" s="12"/>
      <c r="U33" s="31" t="s">
        <v>546</v>
      </c>
      <c r="Y33" s="31" t="s">
        <v>305</v>
      </c>
      <c r="Z33" s="31" t="s">
        <v>433</v>
      </c>
      <c r="AA33" s="61"/>
      <c r="AB33" s="30"/>
      <c r="AC33" s="30"/>
      <c r="AD33" s="30"/>
      <c r="AE33" s="30"/>
      <c r="AF33" s="29"/>
      <c r="AK33" s="45" t="str">
        <f t="shared" si="7"/>
        <v>f</v>
      </c>
    </row>
    <row r="34" spans="1:37" ht="13.5" customHeight="1" x14ac:dyDescent="0.15">
      <c r="A34" s="12"/>
      <c r="B34" s="12"/>
      <c r="F34" s="17" t="s">
        <v>203</v>
      </c>
      <c r="G34" s="16"/>
      <c r="H34" s="12" t="str">
        <f t="shared" si="1"/>
        <v/>
      </c>
      <c r="I34" s="12" t="str">
        <f t="shared" si="5"/>
        <v>一般会計</v>
      </c>
      <c r="K34" s="12"/>
      <c r="L34" s="12"/>
      <c r="O34" s="12"/>
      <c r="P34" s="12"/>
      <c r="Q34" s="18"/>
      <c r="T34" s="12"/>
      <c r="U34" s="31" t="s">
        <v>547</v>
      </c>
      <c r="Y34" s="31" t="s">
        <v>306</v>
      </c>
      <c r="Z34" s="31" t="s">
        <v>434</v>
      </c>
      <c r="AB34" s="30"/>
      <c r="AC34" s="30"/>
      <c r="AD34" s="30"/>
      <c r="AE34" s="30"/>
      <c r="AF34" s="29"/>
      <c r="AK34" s="45" t="str">
        <f t="shared" si="7"/>
        <v>g</v>
      </c>
    </row>
    <row r="35" spans="1:37" ht="13.5" customHeight="1" x14ac:dyDescent="0.15">
      <c r="A35" s="12"/>
      <c r="B35" s="12"/>
      <c r="F35" s="17" t="s">
        <v>204</v>
      </c>
      <c r="G35" s="16"/>
      <c r="H35" s="12" t="str">
        <f t="shared" si="1"/>
        <v/>
      </c>
      <c r="I35" s="12" t="str">
        <f t="shared" si="5"/>
        <v>一般会計</v>
      </c>
      <c r="K35" s="12"/>
      <c r="L35" s="12"/>
      <c r="O35" s="12"/>
      <c r="P35" s="12"/>
      <c r="Q35" s="18"/>
      <c r="T35" s="12"/>
      <c r="U35" s="31" t="s">
        <v>548</v>
      </c>
      <c r="Y35" s="31" t="s">
        <v>307</v>
      </c>
      <c r="Z35" s="31" t="s">
        <v>435</v>
      </c>
      <c r="AC35" s="30"/>
      <c r="AF35" s="29"/>
      <c r="AK35" s="45" t="str">
        <f t="shared" si="7"/>
        <v>h</v>
      </c>
    </row>
    <row r="36" spans="1:37" ht="13.5" customHeight="1" x14ac:dyDescent="0.15">
      <c r="A36" s="12"/>
      <c r="B36" s="12"/>
      <c r="F36" s="17" t="s">
        <v>205</v>
      </c>
      <c r="G36" s="16"/>
      <c r="H36" s="12" t="str">
        <f t="shared" si="1"/>
        <v/>
      </c>
      <c r="I36" s="12" t="str">
        <f t="shared" si="5"/>
        <v>一般会計</v>
      </c>
      <c r="K36" s="12"/>
      <c r="L36" s="12"/>
      <c r="O36" s="12"/>
      <c r="P36" s="12"/>
      <c r="Q36" s="18"/>
      <c r="T36" s="12"/>
      <c r="Y36" s="31" t="s">
        <v>308</v>
      </c>
      <c r="Z36" s="31" t="s">
        <v>436</v>
      </c>
      <c r="AF36" s="29"/>
      <c r="AK36" s="45"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309</v>
      </c>
      <c r="Z37" s="31" t="s">
        <v>437</v>
      </c>
      <c r="AF37" s="29"/>
      <c r="AK37" s="45" t="str">
        <f t="shared" si="7"/>
        <v>j</v>
      </c>
    </row>
    <row r="38" spans="1:37" x14ac:dyDescent="0.15">
      <c r="A38" s="12"/>
      <c r="B38" s="12"/>
      <c r="F38" s="12"/>
      <c r="G38" s="18"/>
      <c r="K38" s="12"/>
      <c r="L38" s="12"/>
      <c r="O38" s="12"/>
      <c r="P38" s="12"/>
      <c r="Q38" s="18"/>
      <c r="T38" s="12"/>
      <c r="Y38" s="31" t="s">
        <v>310</v>
      </c>
      <c r="Z38" s="31" t="s">
        <v>438</v>
      </c>
      <c r="AF38" s="29"/>
      <c r="AK38" s="45" t="str">
        <f t="shared" si="7"/>
        <v>k</v>
      </c>
    </row>
    <row r="39" spans="1:37" x14ac:dyDescent="0.15">
      <c r="A39" s="12"/>
      <c r="B39" s="12"/>
      <c r="F39" s="12" t="str">
        <f>I37</f>
        <v>一般会計</v>
      </c>
      <c r="G39" s="18"/>
      <c r="K39" s="12"/>
      <c r="L39" s="12"/>
      <c r="O39" s="12"/>
      <c r="P39" s="12"/>
      <c r="Q39" s="18"/>
      <c r="T39" s="12"/>
      <c r="U39" s="31" t="s">
        <v>550</v>
      </c>
      <c r="Y39" s="31" t="s">
        <v>311</v>
      </c>
      <c r="Z39" s="31" t="s">
        <v>439</v>
      </c>
      <c r="AF39" s="29"/>
      <c r="AK39" s="45" t="str">
        <f t="shared" si="7"/>
        <v>l</v>
      </c>
    </row>
    <row r="40" spans="1:37" x14ac:dyDescent="0.15">
      <c r="A40" s="12"/>
      <c r="B40" s="12"/>
      <c r="F40" s="12"/>
      <c r="G40" s="18"/>
      <c r="K40" s="12"/>
      <c r="L40" s="12"/>
      <c r="O40" s="12"/>
      <c r="P40" s="12"/>
      <c r="Q40" s="18"/>
      <c r="T40" s="12"/>
      <c r="U40" s="31"/>
      <c r="Y40" s="31" t="s">
        <v>312</v>
      </c>
      <c r="Z40" s="31" t="s">
        <v>440</v>
      </c>
      <c r="AF40" s="29"/>
      <c r="AK40" s="45" t="str">
        <f t="shared" si="7"/>
        <v>m</v>
      </c>
    </row>
    <row r="41" spans="1:37" x14ac:dyDescent="0.15">
      <c r="A41" s="12"/>
      <c r="B41" s="12"/>
      <c r="F41" s="12"/>
      <c r="G41" s="18"/>
      <c r="K41" s="12"/>
      <c r="L41" s="12"/>
      <c r="O41" s="12"/>
      <c r="P41" s="12"/>
      <c r="Q41" s="18"/>
      <c r="T41" s="12"/>
      <c r="U41" s="31" t="s">
        <v>252</v>
      </c>
      <c r="Y41" s="31" t="s">
        <v>313</v>
      </c>
      <c r="Z41" s="31" t="s">
        <v>441</v>
      </c>
      <c r="AF41" s="29"/>
      <c r="AK41" s="45" t="str">
        <f t="shared" si="7"/>
        <v>n</v>
      </c>
    </row>
    <row r="42" spans="1:37" x14ac:dyDescent="0.15">
      <c r="A42" s="12"/>
      <c r="B42" s="12"/>
      <c r="F42" s="12"/>
      <c r="G42" s="18"/>
      <c r="K42" s="12"/>
      <c r="L42" s="12"/>
      <c r="O42" s="12"/>
      <c r="P42" s="12"/>
      <c r="Q42" s="18"/>
      <c r="T42" s="12"/>
      <c r="U42" s="31" t="s">
        <v>262</v>
      </c>
      <c r="Y42" s="31" t="s">
        <v>314</v>
      </c>
      <c r="Z42" s="31" t="s">
        <v>442</v>
      </c>
      <c r="AF42" s="29"/>
      <c r="AK42" s="45" t="str">
        <f t="shared" si="7"/>
        <v>o</v>
      </c>
    </row>
    <row r="43" spans="1:37" x14ac:dyDescent="0.15">
      <c r="A43" s="12"/>
      <c r="B43" s="12"/>
      <c r="F43" s="12"/>
      <c r="G43" s="18"/>
      <c r="K43" s="12"/>
      <c r="L43" s="12"/>
      <c r="O43" s="12"/>
      <c r="P43" s="12"/>
      <c r="Q43" s="18"/>
      <c r="T43" s="12"/>
      <c r="Y43" s="31" t="s">
        <v>315</v>
      </c>
      <c r="Z43" s="31" t="s">
        <v>443</v>
      </c>
      <c r="AF43" s="29"/>
      <c r="AK43" s="45" t="str">
        <f t="shared" si="7"/>
        <v>p</v>
      </c>
    </row>
    <row r="44" spans="1:37" x14ac:dyDescent="0.15">
      <c r="A44" s="12"/>
      <c r="B44" s="12"/>
      <c r="F44" s="12"/>
      <c r="G44" s="18"/>
      <c r="K44" s="12"/>
      <c r="L44" s="12"/>
      <c r="O44" s="12"/>
      <c r="P44" s="12"/>
      <c r="Q44" s="18"/>
      <c r="T44" s="12"/>
      <c r="Y44" s="31" t="s">
        <v>316</v>
      </c>
      <c r="Z44" s="31" t="s">
        <v>444</v>
      </c>
      <c r="AF44" s="29"/>
      <c r="AK44" s="45" t="str">
        <f t="shared" si="7"/>
        <v>q</v>
      </c>
    </row>
    <row r="45" spans="1:37" x14ac:dyDescent="0.15">
      <c r="A45" s="12"/>
      <c r="B45" s="12"/>
      <c r="F45" s="12"/>
      <c r="G45" s="18"/>
      <c r="K45" s="12"/>
      <c r="L45" s="12"/>
      <c r="O45" s="12"/>
      <c r="P45" s="12"/>
      <c r="Q45" s="18"/>
      <c r="T45" s="12"/>
      <c r="U45" s="28" t="s">
        <v>153</v>
      </c>
      <c r="Y45" s="31" t="s">
        <v>317</v>
      </c>
      <c r="Z45" s="31" t="s">
        <v>445</v>
      </c>
      <c r="AF45" s="29"/>
      <c r="AK45" s="45" t="str">
        <f t="shared" si="7"/>
        <v>r</v>
      </c>
    </row>
    <row r="46" spans="1:37" x14ac:dyDescent="0.15">
      <c r="A46" s="12"/>
      <c r="B46" s="12"/>
      <c r="F46" s="12"/>
      <c r="G46" s="18"/>
      <c r="K46" s="12"/>
      <c r="L46" s="12"/>
      <c r="O46" s="12"/>
      <c r="P46" s="12"/>
      <c r="Q46" s="18"/>
      <c r="T46" s="12"/>
      <c r="U46" s="79" t="s">
        <v>575</v>
      </c>
      <c r="Y46" s="31" t="s">
        <v>318</v>
      </c>
      <c r="Z46" s="31" t="s">
        <v>446</v>
      </c>
      <c r="AF46" s="29"/>
      <c r="AK46" s="45" t="str">
        <f t="shared" si="7"/>
        <v>s</v>
      </c>
    </row>
    <row r="47" spans="1:37" x14ac:dyDescent="0.15">
      <c r="A47" s="12"/>
      <c r="B47" s="12"/>
      <c r="F47" s="12"/>
      <c r="G47" s="18"/>
      <c r="K47" s="12"/>
      <c r="L47" s="12"/>
      <c r="O47" s="12"/>
      <c r="P47" s="12"/>
      <c r="Q47" s="18"/>
      <c r="T47" s="12"/>
      <c r="Y47" s="31" t="s">
        <v>319</v>
      </c>
      <c r="Z47" s="31" t="s">
        <v>447</v>
      </c>
      <c r="AF47" s="29"/>
      <c r="AK47" s="45" t="str">
        <f t="shared" si="7"/>
        <v>t</v>
      </c>
    </row>
    <row r="48" spans="1:37" x14ac:dyDescent="0.15">
      <c r="A48" s="12"/>
      <c r="B48" s="12"/>
      <c r="F48" s="12"/>
      <c r="G48" s="18"/>
      <c r="K48" s="12"/>
      <c r="L48" s="12"/>
      <c r="O48" s="12"/>
      <c r="P48" s="12"/>
      <c r="Q48" s="18"/>
      <c r="T48" s="12"/>
      <c r="U48" s="79">
        <v>2021</v>
      </c>
      <c r="Y48" s="31" t="s">
        <v>320</v>
      </c>
      <c r="Z48" s="31" t="s">
        <v>448</v>
      </c>
      <c r="AF48" s="29"/>
      <c r="AK48" s="45" t="str">
        <f t="shared" si="7"/>
        <v>u</v>
      </c>
    </row>
    <row r="49" spans="1:37" x14ac:dyDescent="0.15">
      <c r="A49" s="12"/>
      <c r="B49" s="12"/>
      <c r="F49" s="12"/>
      <c r="G49" s="18"/>
      <c r="K49" s="12"/>
      <c r="L49" s="12"/>
      <c r="O49" s="12"/>
      <c r="P49" s="12"/>
      <c r="Q49" s="18"/>
      <c r="T49" s="12"/>
      <c r="U49" s="79">
        <v>2022</v>
      </c>
      <c r="Y49" s="31" t="s">
        <v>321</v>
      </c>
      <c r="Z49" s="31" t="s">
        <v>449</v>
      </c>
      <c r="AF49" s="29"/>
      <c r="AK49" s="45" t="str">
        <f t="shared" si="7"/>
        <v>v</v>
      </c>
    </row>
    <row r="50" spans="1:37" x14ac:dyDescent="0.15">
      <c r="A50" s="12"/>
      <c r="B50" s="12"/>
      <c r="F50" s="12"/>
      <c r="G50" s="18"/>
      <c r="K50" s="12"/>
      <c r="L50" s="12"/>
      <c r="O50" s="12"/>
      <c r="P50" s="12"/>
      <c r="Q50" s="18"/>
      <c r="T50" s="12"/>
      <c r="U50" s="79">
        <v>2023</v>
      </c>
      <c r="Y50" s="31" t="s">
        <v>322</v>
      </c>
      <c r="Z50" s="31" t="s">
        <v>450</v>
      </c>
      <c r="AF50" s="29"/>
    </row>
    <row r="51" spans="1:37" x14ac:dyDescent="0.15">
      <c r="A51" s="12"/>
      <c r="B51" s="12"/>
      <c r="F51" s="12"/>
      <c r="G51" s="18"/>
      <c r="K51" s="12"/>
      <c r="L51" s="12"/>
      <c r="O51" s="12"/>
      <c r="P51" s="12"/>
      <c r="Q51" s="18"/>
      <c r="T51" s="12"/>
      <c r="U51" s="79">
        <v>2024</v>
      </c>
      <c r="Y51" s="31" t="s">
        <v>323</v>
      </c>
      <c r="Z51" s="31" t="s">
        <v>451</v>
      </c>
      <c r="AF51" s="29"/>
    </row>
    <row r="52" spans="1:37" x14ac:dyDescent="0.15">
      <c r="A52" s="12"/>
      <c r="B52" s="12"/>
      <c r="F52" s="12"/>
      <c r="G52" s="18"/>
      <c r="K52" s="12"/>
      <c r="L52" s="12"/>
      <c r="O52" s="12"/>
      <c r="P52" s="12"/>
      <c r="Q52" s="18"/>
      <c r="T52" s="12"/>
      <c r="U52" s="79">
        <v>2025</v>
      </c>
      <c r="Y52" s="31" t="s">
        <v>324</v>
      </c>
      <c r="Z52" s="31" t="s">
        <v>452</v>
      </c>
      <c r="AF52" s="29"/>
    </row>
    <row r="53" spans="1:37" x14ac:dyDescent="0.15">
      <c r="A53" s="12"/>
      <c r="B53" s="12"/>
      <c r="F53" s="12"/>
      <c r="G53" s="18"/>
      <c r="K53" s="12"/>
      <c r="L53" s="12"/>
      <c r="O53" s="12"/>
      <c r="P53" s="12"/>
      <c r="Q53" s="18"/>
      <c r="T53" s="12"/>
      <c r="U53" s="79">
        <v>2026</v>
      </c>
      <c r="Y53" s="31" t="s">
        <v>325</v>
      </c>
      <c r="Z53" s="31" t="s">
        <v>453</v>
      </c>
      <c r="AF53" s="29"/>
    </row>
    <row r="54" spans="1:37" x14ac:dyDescent="0.15">
      <c r="A54" s="12"/>
      <c r="B54" s="12"/>
      <c r="F54" s="12"/>
      <c r="G54" s="18"/>
      <c r="K54" s="12"/>
      <c r="L54" s="12"/>
      <c r="O54" s="12"/>
      <c r="P54" s="19"/>
      <c r="Q54" s="18"/>
      <c r="T54" s="12"/>
      <c r="Y54" s="31" t="s">
        <v>326</v>
      </c>
      <c r="Z54" s="31" t="s">
        <v>454</v>
      </c>
      <c r="AF54" s="29"/>
    </row>
    <row r="55" spans="1:37" x14ac:dyDescent="0.15">
      <c r="A55" s="12"/>
      <c r="B55" s="12"/>
      <c r="F55" s="12"/>
      <c r="G55" s="18"/>
      <c r="K55" s="12"/>
      <c r="L55" s="12"/>
      <c r="O55" s="12"/>
      <c r="P55" s="12"/>
      <c r="Q55" s="18"/>
      <c r="T55" s="12"/>
      <c r="Y55" s="31" t="s">
        <v>327</v>
      </c>
      <c r="Z55" s="31" t="s">
        <v>455</v>
      </c>
      <c r="AF55" s="29"/>
    </row>
    <row r="56" spans="1:37" x14ac:dyDescent="0.15">
      <c r="A56" s="12"/>
      <c r="B56" s="12"/>
      <c r="F56" s="12"/>
      <c r="G56" s="18"/>
      <c r="K56" s="12"/>
      <c r="L56" s="12"/>
      <c r="O56" s="12"/>
      <c r="P56" s="12"/>
      <c r="Q56" s="18"/>
      <c r="T56" s="12"/>
      <c r="U56" s="79">
        <v>20</v>
      </c>
      <c r="Y56" s="31" t="s">
        <v>328</v>
      </c>
      <c r="Z56" s="31" t="s">
        <v>456</v>
      </c>
      <c r="AF56" s="29"/>
    </row>
    <row r="57" spans="1:37" x14ac:dyDescent="0.15">
      <c r="A57" s="12"/>
      <c r="B57" s="12"/>
      <c r="F57" s="12"/>
      <c r="G57" s="18"/>
      <c r="K57" s="12"/>
      <c r="L57" s="12"/>
      <c r="O57" s="12"/>
      <c r="P57" s="12"/>
      <c r="Q57" s="18"/>
      <c r="T57" s="12"/>
      <c r="U57" s="31" t="s">
        <v>526</v>
      </c>
      <c r="Y57" s="31" t="s">
        <v>329</v>
      </c>
      <c r="Z57" s="31" t="s">
        <v>457</v>
      </c>
      <c r="AF57" s="29"/>
    </row>
    <row r="58" spans="1:37" x14ac:dyDescent="0.15">
      <c r="A58" s="12"/>
      <c r="B58" s="12"/>
      <c r="F58" s="12"/>
      <c r="G58" s="18"/>
      <c r="K58" s="12"/>
      <c r="L58" s="12"/>
      <c r="O58" s="12"/>
      <c r="P58" s="12"/>
      <c r="Q58" s="18"/>
      <c r="T58" s="12"/>
      <c r="U58" s="31" t="s">
        <v>527</v>
      </c>
      <c r="Y58" s="31" t="s">
        <v>330</v>
      </c>
      <c r="Z58" s="31" t="s">
        <v>458</v>
      </c>
      <c r="AF58" s="29"/>
    </row>
    <row r="59" spans="1:37" x14ac:dyDescent="0.15">
      <c r="A59" s="12"/>
      <c r="B59" s="12"/>
      <c r="F59" s="12"/>
      <c r="G59" s="18"/>
      <c r="K59" s="12"/>
      <c r="L59" s="12"/>
      <c r="O59" s="12"/>
      <c r="P59" s="12"/>
      <c r="Q59" s="18"/>
      <c r="T59" s="12"/>
      <c r="Y59" s="31" t="s">
        <v>331</v>
      </c>
      <c r="Z59" s="31" t="s">
        <v>459</v>
      </c>
      <c r="AF59" s="29"/>
    </row>
    <row r="60" spans="1:37" x14ac:dyDescent="0.15">
      <c r="A60" s="12"/>
      <c r="B60" s="12"/>
      <c r="F60" s="12"/>
      <c r="G60" s="18"/>
      <c r="K60" s="12"/>
      <c r="L60" s="12"/>
      <c r="O60" s="12"/>
      <c r="P60" s="12"/>
      <c r="Q60" s="18"/>
      <c r="T60" s="12"/>
      <c r="Y60" s="31" t="s">
        <v>332</v>
      </c>
      <c r="Z60" s="31" t="s">
        <v>460</v>
      </c>
      <c r="AF60" s="29"/>
    </row>
    <row r="61" spans="1:37" x14ac:dyDescent="0.15">
      <c r="A61" s="12"/>
      <c r="B61" s="12"/>
      <c r="F61" s="12"/>
      <c r="G61" s="18"/>
      <c r="K61" s="12"/>
      <c r="L61" s="12"/>
      <c r="O61" s="12"/>
      <c r="P61" s="12"/>
      <c r="Q61" s="18"/>
      <c r="T61" s="12"/>
      <c r="Y61" s="31" t="s">
        <v>333</v>
      </c>
      <c r="Z61" s="31" t="s">
        <v>461</v>
      </c>
      <c r="AF61" s="29"/>
    </row>
    <row r="62" spans="1:37" x14ac:dyDescent="0.15">
      <c r="A62" s="12"/>
      <c r="B62" s="12"/>
      <c r="F62" s="12"/>
      <c r="G62" s="18"/>
      <c r="K62" s="12"/>
      <c r="L62" s="12"/>
      <c r="O62" s="12"/>
      <c r="P62" s="12"/>
      <c r="Q62" s="18"/>
      <c r="T62" s="12"/>
      <c r="Y62" s="31" t="s">
        <v>334</v>
      </c>
      <c r="Z62" s="31" t="s">
        <v>462</v>
      </c>
      <c r="AF62" s="29"/>
    </row>
    <row r="63" spans="1:37" x14ac:dyDescent="0.15">
      <c r="A63" s="12"/>
      <c r="B63" s="12"/>
      <c r="F63" s="12"/>
      <c r="G63" s="18"/>
      <c r="K63" s="12"/>
      <c r="L63" s="12"/>
      <c r="O63" s="12"/>
      <c r="P63" s="12"/>
      <c r="Q63" s="18"/>
      <c r="T63" s="12"/>
      <c r="Y63" s="31" t="s">
        <v>335</v>
      </c>
      <c r="Z63" s="31" t="s">
        <v>463</v>
      </c>
      <c r="AF63" s="29"/>
    </row>
    <row r="64" spans="1:37" x14ac:dyDescent="0.15">
      <c r="A64" s="12"/>
      <c r="B64" s="12"/>
      <c r="F64" s="12"/>
      <c r="G64" s="18"/>
      <c r="K64" s="12"/>
      <c r="L64" s="12"/>
      <c r="O64" s="12"/>
      <c r="P64" s="12"/>
      <c r="Q64" s="18"/>
      <c r="T64" s="12"/>
      <c r="Y64" s="31" t="s">
        <v>336</v>
      </c>
      <c r="Z64" s="31" t="s">
        <v>464</v>
      </c>
      <c r="AF64" s="29"/>
    </row>
    <row r="65" spans="1:32" x14ac:dyDescent="0.15">
      <c r="A65" s="12"/>
      <c r="B65" s="12"/>
      <c r="F65" s="12"/>
      <c r="G65" s="18"/>
      <c r="K65" s="12"/>
      <c r="L65" s="12"/>
      <c r="O65" s="12"/>
      <c r="P65" s="12"/>
      <c r="Q65" s="18"/>
      <c r="T65" s="12"/>
      <c r="Y65" s="31" t="s">
        <v>337</v>
      </c>
      <c r="Z65" s="31" t="s">
        <v>465</v>
      </c>
      <c r="AF65" s="29"/>
    </row>
    <row r="66" spans="1:32" x14ac:dyDescent="0.15">
      <c r="A66" s="12"/>
      <c r="B66" s="12"/>
      <c r="F66" s="12"/>
      <c r="G66" s="18"/>
      <c r="K66" s="12"/>
      <c r="L66" s="12"/>
      <c r="O66" s="12"/>
      <c r="P66" s="12"/>
      <c r="Q66" s="18"/>
      <c r="T66" s="12"/>
      <c r="Y66" s="31" t="s">
        <v>60</v>
      </c>
      <c r="Z66" s="31" t="s">
        <v>466</v>
      </c>
      <c r="AF66" s="29"/>
    </row>
    <row r="67" spans="1:32" x14ac:dyDescent="0.15">
      <c r="A67" s="12"/>
      <c r="B67" s="12"/>
      <c r="F67" s="12"/>
      <c r="G67" s="18"/>
      <c r="K67" s="12"/>
      <c r="L67" s="12"/>
      <c r="O67" s="12"/>
      <c r="P67" s="12"/>
      <c r="Q67" s="18"/>
      <c r="T67" s="12"/>
      <c r="Y67" s="31" t="s">
        <v>338</v>
      </c>
      <c r="Z67" s="31" t="s">
        <v>467</v>
      </c>
      <c r="AF67" s="29"/>
    </row>
    <row r="68" spans="1:32" x14ac:dyDescent="0.15">
      <c r="A68" s="12"/>
      <c r="B68" s="12"/>
      <c r="F68" s="12"/>
      <c r="G68" s="18"/>
      <c r="K68" s="12"/>
      <c r="L68" s="12"/>
      <c r="O68" s="12"/>
      <c r="P68" s="12"/>
      <c r="Q68" s="18"/>
      <c r="T68" s="12"/>
      <c r="Y68" s="31" t="s">
        <v>339</v>
      </c>
      <c r="Z68" s="31" t="s">
        <v>468</v>
      </c>
      <c r="AF68" s="29"/>
    </row>
    <row r="69" spans="1:32" x14ac:dyDescent="0.15">
      <c r="A69" s="12"/>
      <c r="B69" s="12"/>
      <c r="F69" s="12"/>
      <c r="G69" s="18"/>
      <c r="K69" s="12"/>
      <c r="L69" s="12"/>
      <c r="O69" s="12"/>
      <c r="P69" s="12"/>
      <c r="Q69" s="18"/>
      <c r="T69" s="12"/>
      <c r="Y69" s="31" t="s">
        <v>340</v>
      </c>
      <c r="Z69" s="31" t="s">
        <v>469</v>
      </c>
      <c r="AF69" s="29"/>
    </row>
    <row r="70" spans="1:32" x14ac:dyDescent="0.15">
      <c r="A70" s="12"/>
      <c r="B70" s="12"/>
      <c r="Y70" s="31" t="s">
        <v>341</v>
      </c>
      <c r="Z70" s="31" t="s">
        <v>470</v>
      </c>
    </row>
    <row r="71" spans="1:32" x14ac:dyDescent="0.15">
      <c r="Y71" s="31" t="s">
        <v>342</v>
      </c>
      <c r="Z71" s="31" t="s">
        <v>471</v>
      </c>
    </row>
    <row r="72" spans="1:32" x14ac:dyDescent="0.15">
      <c r="Y72" s="31" t="s">
        <v>343</v>
      </c>
      <c r="Z72" s="31" t="s">
        <v>472</v>
      </c>
    </row>
    <row r="73" spans="1:32" x14ac:dyDescent="0.15">
      <c r="Y73" s="31" t="s">
        <v>344</v>
      </c>
      <c r="Z73" s="31" t="s">
        <v>473</v>
      </c>
    </row>
    <row r="74" spans="1:32" x14ac:dyDescent="0.15">
      <c r="Y74" s="31" t="s">
        <v>345</v>
      </c>
      <c r="Z74" s="31" t="s">
        <v>474</v>
      </c>
    </row>
    <row r="75" spans="1:32" x14ac:dyDescent="0.15">
      <c r="Y75" s="31" t="s">
        <v>346</v>
      </c>
      <c r="Z75" s="31" t="s">
        <v>475</v>
      </c>
    </row>
    <row r="76" spans="1:32" x14ac:dyDescent="0.15">
      <c r="Y76" s="31" t="s">
        <v>347</v>
      </c>
      <c r="Z76" s="31" t="s">
        <v>476</v>
      </c>
    </row>
    <row r="77" spans="1:32" x14ac:dyDescent="0.15">
      <c r="Y77" s="31" t="s">
        <v>348</v>
      </c>
      <c r="Z77" s="31" t="s">
        <v>477</v>
      </c>
    </row>
    <row r="78" spans="1:32" x14ac:dyDescent="0.15">
      <c r="Y78" s="31" t="s">
        <v>349</v>
      </c>
      <c r="Z78" s="31" t="s">
        <v>478</v>
      </c>
    </row>
    <row r="79" spans="1:32" x14ac:dyDescent="0.15">
      <c r="Y79" s="31" t="s">
        <v>350</v>
      </c>
      <c r="Z79" s="31" t="s">
        <v>479</v>
      </c>
    </row>
    <row r="80" spans="1:32" x14ac:dyDescent="0.15">
      <c r="Y80" s="31" t="s">
        <v>351</v>
      </c>
      <c r="Z80" s="31" t="s">
        <v>480</v>
      </c>
    </row>
    <row r="81" spans="25:26" x14ac:dyDescent="0.15">
      <c r="Y81" s="31" t="s">
        <v>352</v>
      </c>
      <c r="Z81" s="31" t="s">
        <v>481</v>
      </c>
    </row>
    <row r="82" spans="25:26" x14ac:dyDescent="0.15">
      <c r="Y82" s="31" t="s">
        <v>353</v>
      </c>
      <c r="Z82" s="31" t="s">
        <v>482</v>
      </c>
    </row>
    <row r="83" spans="25:26" x14ac:dyDescent="0.15">
      <c r="Y83" s="31" t="s">
        <v>354</v>
      </c>
      <c r="Z83" s="31" t="s">
        <v>483</v>
      </c>
    </row>
    <row r="84" spans="25:26" x14ac:dyDescent="0.15">
      <c r="Y84" s="31" t="s">
        <v>355</v>
      </c>
      <c r="Z84" s="31" t="s">
        <v>484</v>
      </c>
    </row>
    <row r="85" spans="25:26" x14ac:dyDescent="0.15">
      <c r="Y85" s="31" t="s">
        <v>356</v>
      </c>
      <c r="Z85" s="31" t="s">
        <v>485</v>
      </c>
    </row>
    <row r="86" spans="25:26" x14ac:dyDescent="0.15">
      <c r="Y86" s="31" t="s">
        <v>357</v>
      </c>
      <c r="Z86" s="31" t="s">
        <v>486</v>
      </c>
    </row>
    <row r="87" spans="25:26" x14ac:dyDescent="0.15">
      <c r="Y87" s="31" t="s">
        <v>358</v>
      </c>
      <c r="Z87" s="31" t="s">
        <v>487</v>
      </c>
    </row>
    <row r="88" spans="25:26" x14ac:dyDescent="0.15">
      <c r="Y88" s="31" t="s">
        <v>359</v>
      </c>
      <c r="Z88" s="31" t="s">
        <v>488</v>
      </c>
    </row>
    <row r="89" spans="25:26" x14ac:dyDescent="0.15">
      <c r="Y89" s="31" t="s">
        <v>360</v>
      </c>
      <c r="Z89" s="31" t="s">
        <v>489</v>
      </c>
    </row>
    <row r="90" spans="25:26" x14ac:dyDescent="0.15">
      <c r="Y90" s="31" t="s">
        <v>361</v>
      </c>
      <c r="Z90" s="31" t="s">
        <v>490</v>
      </c>
    </row>
    <row r="91" spans="25:26" x14ac:dyDescent="0.15">
      <c r="Y91" s="31" t="s">
        <v>362</v>
      </c>
      <c r="Z91" s="31" t="s">
        <v>491</v>
      </c>
    </row>
    <row r="92" spans="25:26" x14ac:dyDescent="0.15">
      <c r="Y92" s="31" t="s">
        <v>363</v>
      </c>
      <c r="Z92" s="31" t="s">
        <v>492</v>
      </c>
    </row>
    <row r="93" spans="25:26" x14ac:dyDescent="0.15">
      <c r="Y93" s="31" t="s">
        <v>364</v>
      </c>
      <c r="Z93" s="31" t="s">
        <v>493</v>
      </c>
    </row>
    <row r="94" spans="25:26" x14ac:dyDescent="0.15">
      <c r="Y94" s="31" t="s">
        <v>365</v>
      </c>
      <c r="Z94" s="31" t="s">
        <v>494</v>
      </c>
    </row>
    <row r="95" spans="25:26" x14ac:dyDescent="0.15">
      <c r="Y95" s="31" t="s">
        <v>366</v>
      </c>
      <c r="Z95" s="31" t="s">
        <v>495</v>
      </c>
    </row>
    <row r="96" spans="25:26" x14ac:dyDescent="0.15">
      <c r="Y96" s="31" t="s">
        <v>270</v>
      </c>
      <c r="Z96" s="31" t="s">
        <v>496</v>
      </c>
    </row>
    <row r="97" spans="25:26" x14ac:dyDescent="0.15">
      <c r="Y97" s="31" t="s">
        <v>367</v>
      </c>
      <c r="Z97" s="31" t="s">
        <v>497</v>
      </c>
    </row>
    <row r="98" spans="25:26" x14ac:dyDescent="0.15">
      <c r="Y98" s="31" t="s">
        <v>368</v>
      </c>
      <c r="Z98" s="31" t="s">
        <v>498</v>
      </c>
    </row>
    <row r="99" spans="25:26" x14ac:dyDescent="0.15">
      <c r="Y99" s="31" t="s">
        <v>398</v>
      </c>
      <c r="Z99" s="31" t="s">
        <v>499</v>
      </c>
    </row>
    <row r="100" spans="25:26" x14ac:dyDescent="0.15">
      <c r="Y100" s="31" t="s">
        <v>578</v>
      </c>
      <c r="Z100" s="31"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8"/>
  <sheetViews>
    <sheetView view="pageBreakPreview" zoomScale="115" zoomScaleNormal="75" zoomScaleSheetLayoutView="115"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125" style="33" customWidth="1"/>
    <col min="58" max="61" width="9" style="33"/>
    <col min="62" max="62" width="27.875" style="33" customWidth="1"/>
    <col min="63" max="63" width="12.125" style="33" customWidth="1"/>
    <col min="64" max="16384" width="9" style="33"/>
  </cols>
  <sheetData>
    <row r="1" spans="1:51" ht="23.25" customHeight="1" thickBot="1" x14ac:dyDescent="0.2">
      <c r="AP1" s="34"/>
      <c r="AQ1" s="34"/>
      <c r="AR1" s="34"/>
      <c r="AS1" s="34"/>
      <c r="AT1" s="34"/>
      <c r="AU1" s="34"/>
      <c r="AV1" s="34"/>
      <c r="AW1" s="35"/>
    </row>
    <row r="2" spans="1:51" ht="30" customHeight="1" x14ac:dyDescent="0.15">
      <c r="A2" s="735" t="s">
        <v>26</v>
      </c>
      <c r="B2" s="736"/>
      <c r="C2" s="736"/>
      <c r="D2" s="736"/>
      <c r="E2" s="736"/>
      <c r="F2" s="737"/>
      <c r="G2" s="682" t="s">
        <v>659</v>
      </c>
      <c r="H2" s="683"/>
      <c r="I2" s="683"/>
      <c r="J2" s="683"/>
      <c r="K2" s="683"/>
      <c r="L2" s="683"/>
      <c r="M2" s="683"/>
      <c r="N2" s="683"/>
      <c r="O2" s="683"/>
      <c r="P2" s="683"/>
      <c r="Q2" s="683"/>
      <c r="R2" s="683"/>
      <c r="S2" s="683"/>
      <c r="T2" s="683"/>
      <c r="U2" s="683"/>
      <c r="V2" s="683"/>
      <c r="W2" s="683"/>
      <c r="X2" s="683"/>
      <c r="Y2" s="683"/>
      <c r="Z2" s="683"/>
      <c r="AA2" s="683"/>
      <c r="AB2" s="684"/>
      <c r="AC2" s="682" t="s">
        <v>689</v>
      </c>
      <c r="AD2" s="741"/>
      <c r="AE2" s="741"/>
      <c r="AF2" s="741"/>
      <c r="AG2" s="741"/>
      <c r="AH2" s="741"/>
      <c r="AI2" s="741"/>
      <c r="AJ2" s="741"/>
      <c r="AK2" s="741"/>
      <c r="AL2" s="741"/>
      <c r="AM2" s="741"/>
      <c r="AN2" s="741"/>
      <c r="AO2" s="741"/>
      <c r="AP2" s="741"/>
      <c r="AQ2" s="741"/>
      <c r="AR2" s="741"/>
      <c r="AS2" s="741"/>
      <c r="AT2" s="741"/>
      <c r="AU2" s="741"/>
      <c r="AV2" s="741"/>
      <c r="AW2" s="741"/>
      <c r="AX2" s="742"/>
      <c r="AY2">
        <f>COUNTA($G$4,$AC$4)</f>
        <v>2</v>
      </c>
    </row>
    <row r="3" spans="1:51" ht="24.75" customHeight="1" x14ac:dyDescent="0.15">
      <c r="A3" s="738"/>
      <c r="B3" s="739"/>
      <c r="C3" s="739"/>
      <c r="D3" s="739"/>
      <c r="E3" s="739"/>
      <c r="F3" s="740"/>
      <c r="G3" s="231" t="s">
        <v>15</v>
      </c>
      <c r="H3" s="640"/>
      <c r="I3" s="640"/>
      <c r="J3" s="640"/>
      <c r="K3" s="640"/>
      <c r="L3" s="641" t="s">
        <v>16</v>
      </c>
      <c r="M3" s="640"/>
      <c r="N3" s="640"/>
      <c r="O3" s="640"/>
      <c r="P3" s="640"/>
      <c r="Q3" s="640"/>
      <c r="R3" s="640"/>
      <c r="S3" s="640"/>
      <c r="T3" s="640"/>
      <c r="U3" s="640"/>
      <c r="V3" s="640"/>
      <c r="W3" s="640"/>
      <c r="X3" s="642"/>
      <c r="Y3" s="643" t="s">
        <v>17</v>
      </c>
      <c r="Z3" s="644"/>
      <c r="AA3" s="644"/>
      <c r="AB3" s="671"/>
      <c r="AC3" s="231" t="s">
        <v>15</v>
      </c>
      <c r="AD3" s="640"/>
      <c r="AE3" s="640"/>
      <c r="AF3" s="640"/>
      <c r="AG3" s="640"/>
      <c r="AH3" s="641" t="s">
        <v>16</v>
      </c>
      <c r="AI3" s="640"/>
      <c r="AJ3" s="640"/>
      <c r="AK3" s="640"/>
      <c r="AL3" s="640"/>
      <c r="AM3" s="640"/>
      <c r="AN3" s="640"/>
      <c r="AO3" s="640"/>
      <c r="AP3" s="640"/>
      <c r="AQ3" s="640"/>
      <c r="AR3" s="640"/>
      <c r="AS3" s="640"/>
      <c r="AT3" s="642"/>
      <c r="AU3" s="643" t="s">
        <v>17</v>
      </c>
      <c r="AV3" s="644"/>
      <c r="AW3" s="644"/>
      <c r="AX3" s="645"/>
      <c r="AY3" s="33">
        <f>$AY$2</f>
        <v>2</v>
      </c>
    </row>
    <row r="4" spans="1:51" ht="24.75" customHeight="1" x14ac:dyDescent="0.15">
      <c r="A4" s="738"/>
      <c r="B4" s="739"/>
      <c r="C4" s="739"/>
      <c r="D4" s="739"/>
      <c r="E4" s="739"/>
      <c r="F4" s="740"/>
      <c r="G4" s="646" t="s">
        <v>629</v>
      </c>
      <c r="H4" s="647"/>
      <c r="I4" s="647"/>
      <c r="J4" s="647"/>
      <c r="K4" s="648"/>
      <c r="L4" s="649" t="s">
        <v>634</v>
      </c>
      <c r="M4" s="650"/>
      <c r="N4" s="650"/>
      <c r="O4" s="650"/>
      <c r="P4" s="650"/>
      <c r="Q4" s="650"/>
      <c r="R4" s="650"/>
      <c r="S4" s="650"/>
      <c r="T4" s="650"/>
      <c r="U4" s="650"/>
      <c r="V4" s="650"/>
      <c r="W4" s="650"/>
      <c r="X4" s="651"/>
      <c r="Y4" s="652">
        <v>49</v>
      </c>
      <c r="Z4" s="653"/>
      <c r="AA4" s="653"/>
      <c r="AB4" s="654"/>
      <c r="AC4" s="646" t="s">
        <v>629</v>
      </c>
      <c r="AD4" s="647"/>
      <c r="AE4" s="647"/>
      <c r="AF4" s="647"/>
      <c r="AG4" s="648"/>
      <c r="AH4" s="649" t="s">
        <v>634</v>
      </c>
      <c r="AI4" s="650"/>
      <c r="AJ4" s="650"/>
      <c r="AK4" s="650"/>
      <c r="AL4" s="650"/>
      <c r="AM4" s="650"/>
      <c r="AN4" s="650"/>
      <c r="AO4" s="650"/>
      <c r="AP4" s="650"/>
      <c r="AQ4" s="650"/>
      <c r="AR4" s="650"/>
      <c r="AS4" s="650"/>
      <c r="AT4" s="651"/>
      <c r="AU4" s="652">
        <v>42</v>
      </c>
      <c r="AV4" s="653"/>
      <c r="AW4" s="653"/>
      <c r="AX4" s="672"/>
      <c r="AY4" s="33">
        <f t="shared" ref="AY4:AY14" si="0">$AY$2</f>
        <v>2</v>
      </c>
    </row>
    <row r="5" spans="1:51" ht="24.75" customHeight="1" x14ac:dyDescent="0.15">
      <c r="A5" s="738"/>
      <c r="B5" s="739"/>
      <c r="C5" s="739"/>
      <c r="D5" s="739"/>
      <c r="E5" s="739"/>
      <c r="F5" s="740"/>
      <c r="G5" s="631" t="s">
        <v>621</v>
      </c>
      <c r="H5" s="632"/>
      <c r="I5" s="632"/>
      <c r="J5" s="632"/>
      <c r="K5" s="633"/>
      <c r="L5" s="649" t="s">
        <v>660</v>
      </c>
      <c r="M5" s="650"/>
      <c r="N5" s="650"/>
      <c r="O5" s="650"/>
      <c r="P5" s="650"/>
      <c r="Q5" s="650"/>
      <c r="R5" s="650"/>
      <c r="S5" s="650"/>
      <c r="T5" s="650"/>
      <c r="U5" s="650"/>
      <c r="V5" s="650"/>
      <c r="W5" s="650"/>
      <c r="X5" s="651"/>
      <c r="Y5" s="628">
        <v>10</v>
      </c>
      <c r="Z5" s="629"/>
      <c r="AA5" s="629"/>
      <c r="AB5" s="637"/>
      <c r="AC5" s="631"/>
      <c r="AD5" s="632"/>
      <c r="AE5" s="632"/>
      <c r="AF5" s="632"/>
      <c r="AG5" s="633"/>
      <c r="AH5" s="634"/>
      <c r="AI5" s="635"/>
      <c r="AJ5" s="635"/>
      <c r="AK5" s="635"/>
      <c r="AL5" s="635"/>
      <c r="AM5" s="635"/>
      <c r="AN5" s="635"/>
      <c r="AO5" s="635"/>
      <c r="AP5" s="635"/>
      <c r="AQ5" s="635"/>
      <c r="AR5" s="635"/>
      <c r="AS5" s="635"/>
      <c r="AT5" s="636"/>
      <c r="AU5" s="628"/>
      <c r="AV5" s="629"/>
      <c r="AW5" s="629"/>
      <c r="AX5" s="630"/>
      <c r="AY5" s="33">
        <f t="shared" si="0"/>
        <v>2</v>
      </c>
    </row>
    <row r="6" spans="1:51" ht="24.75" customHeight="1" x14ac:dyDescent="0.15">
      <c r="A6" s="738"/>
      <c r="B6" s="739"/>
      <c r="C6" s="739"/>
      <c r="D6" s="739"/>
      <c r="E6" s="739"/>
      <c r="F6" s="740"/>
      <c r="G6" s="631"/>
      <c r="H6" s="722"/>
      <c r="I6" s="722"/>
      <c r="J6" s="722"/>
      <c r="K6" s="723"/>
      <c r="L6" s="634"/>
      <c r="M6" s="724"/>
      <c r="N6" s="724"/>
      <c r="O6" s="724"/>
      <c r="P6" s="724"/>
      <c r="Q6" s="724"/>
      <c r="R6" s="724"/>
      <c r="S6" s="724"/>
      <c r="T6" s="724"/>
      <c r="U6" s="724"/>
      <c r="V6" s="724"/>
      <c r="W6" s="724"/>
      <c r="X6" s="725"/>
      <c r="Y6" s="628"/>
      <c r="Z6" s="629"/>
      <c r="AA6" s="629"/>
      <c r="AB6" s="637"/>
      <c r="AC6" s="631"/>
      <c r="AD6" s="722"/>
      <c r="AE6" s="722"/>
      <c r="AF6" s="722"/>
      <c r="AG6" s="723"/>
      <c r="AH6" s="634"/>
      <c r="AI6" s="724"/>
      <c r="AJ6" s="724"/>
      <c r="AK6" s="724"/>
      <c r="AL6" s="724"/>
      <c r="AM6" s="724"/>
      <c r="AN6" s="724"/>
      <c r="AO6" s="724"/>
      <c r="AP6" s="724"/>
      <c r="AQ6" s="724"/>
      <c r="AR6" s="724"/>
      <c r="AS6" s="724"/>
      <c r="AT6" s="725"/>
      <c r="AU6" s="628"/>
      <c r="AV6" s="629"/>
      <c r="AW6" s="629"/>
      <c r="AX6" s="630"/>
      <c r="AY6" s="33">
        <f t="shared" si="0"/>
        <v>2</v>
      </c>
    </row>
    <row r="7" spans="1:51" ht="24.75" customHeight="1" x14ac:dyDescent="0.15">
      <c r="A7" s="738"/>
      <c r="B7" s="739"/>
      <c r="C7" s="739"/>
      <c r="D7" s="739"/>
      <c r="E7" s="739"/>
      <c r="F7" s="740"/>
      <c r="G7" s="631"/>
      <c r="H7" s="722"/>
      <c r="I7" s="722"/>
      <c r="J7" s="722"/>
      <c r="K7" s="723"/>
      <c r="L7" s="634"/>
      <c r="M7" s="724"/>
      <c r="N7" s="724"/>
      <c r="O7" s="724"/>
      <c r="P7" s="724"/>
      <c r="Q7" s="724"/>
      <c r="R7" s="724"/>
      <c r="S7" s="724"/>
      <c r="T7" s="724"/>
      <c r="U7" s="724"/>
      <c r="V7" s="724"/>
      <c r="W7" s="724"/>
      <c r="X7" s="725"/>
      <c r="Y7" s="628"/>
      <c r="Z7" s="629"/>
      <c r="AA7" s="629"/>
      <c r="AB7" s="637"/>
      <c r="AC7" s="631"/>
      <c r="AD7" s="722"/>
      <c r="AE7" s="722"/>
      <c r="AF7" s="722"/>
      <c r="AG7" s="723"/>
      <c r="AH7" s="634"/>
      <c r="AI7" s="724"/>
      <c r="AJ7" s="724"/>
      <c r="AK7" s="724"/>
      <c r="AL7" s="724"/>
      <c r="AM7" s="724"/>
      <c r="AN7" s="724"/>
      <c r="AO7" s="724"/>
      <c r="AP7" s="724"/>
      <c r="AQ7" s="724"/>
      <c r="AR7" s="724"/>
      <c r="AS7" s="724"/>
      <c r="AT7" s="725"/>
      <c r="AU7" s="628"/>
      <c r="AV7" s="629"/>
      <c r="AW7" s="629"/>
      <c r="AX7" s="630"/>
      <c r="AY7" s="33">
        <f t="shared" si="0"/>
        <v>2</v>
      </c>
    </row>
    <row r="8" spans="1:51" ht="24.75" customHeight="1" x14ac:dyDescent="0.15">
      <c r="A8" s="738"/>
      <c r="B8" s="739"/>
      <c r="C8" s="739"/>
      <c r="D8" s="739"/>
      <c r="E8" s="739"/>
      <c r="F8" s="740"/>
      <c r="G8" s="631"/>
      <c r="H8" s="722"/>
      <c r="I8" s="722"/>
      <c r="J8" s="722"/>
      <c r="K8" s="723"/>
      <c r="L8" s="634"/>
      <c r="M8" s="724"/>
      <c r="N8" s="724"/>
      <c r="O8" s="724"/>
      <c r="P8" s="724"/>
      <c r="Q8" s="724"/>
      <c r="R8" s="724"/>
      <c r="S8" s="724"/>
      <c r="T8" s="724"/>
      <c r="U8" s="724"/>
      <c r="V8" s="724"/>
      <c r="W8" s="724"/>
      <c r="X8" s="725"/>
      <c r="Y8" s="628"/>
      <c r="Z8" s="629"/>
      <c r="AA8" s="629"/>
      <c r="AB8" s="637"/>
      <c r="AC8" s="631"/>
      <c r="AD8" s="722"/>
      <c r="AE8" s="722"/>
      <c r="AF8" s="722"/>
      <c r="AG8" s="723"/>
      <c r="AH8" s="634"/>
      <c r="AI8" s="724"/>
      <c r="AJ8" s="724"/>
      <c r="AK8" s="724"/>
      <c r="AL8" s="724"/>
      <c r="AM8" s="724"/>
      <c r="AN8" s="724"/>
      <c r="AO8" s="724"/>
      <c r="AP8" s="724"/>
      <c r="AQ8" s="724"/>
      <c r="AR8" s="724"/>
      <c r="AS8" s="724"/>
      <c r="AT8" s="725"/>
      <c r="AU8" s="628"/>
      <c r="AV8" s="629"/>
      <c r="AW8" s="629"/>
      <c r="AX8" s="630"/>
      <c r="AY8" s="33">
        <f t="shared" si="0"/>
        <v>2</v>
      </c>
    </row>
    <row r="9" spans="1:51" ht="24.75" customHeight="1" x14ac:dyDescent="0.15">
      <c r="A9" s="738"/>
      <c r="B9" s="739"/>
      <c r="C9" s="739"/>
      <c r="D9" s="739"/>
      <c r="E9" s="739"/>
      <c r="F9" s="740"/>
      <c r="G9" s="631"/>
      <c r="H9" s="722"/>
      <c r="I9" s="722"/>
      <c r="J9" s="722"/>
      <c r="K9" s="723"/>
      <c r="L9" s="634"/>
      <c r="M9" s="724"/>
      <c r="N9" s="724"/>
      <c r="O9" s="724"/>
      <c r="P9" s="724"/>
      <c r="Q9" s="724"/>
      <c r="R9" s="724"/>
      <c r="S9" s="724"/>
      <c r="T9" s="724"/>
      <c r="U9" s="724"/>
      <c r="V9" s="724"/>
      <c r="W9" s="724"/>
      <c r="X9" s="725"/>
      <c r="Y9" s="628"/>
      <c r="Z9" s="629"/>
      <c r="AA9" s="629"/>
      <c r="AB9" s="637"/>
      <c r="AC9" s="631"/>
      <c r="AD9" s="722"/>
      <c r="AE9" s="722"/>
      <c r="AF9" s="722"/>
      <c r="AG9" s="723"/>
      <c r="AH9" s="634"/>
      <c r="AI9" s="724"/>
      <c r="AJ9" s="724"/>
      <c r="AK9" s="724"/>
      <c r="AL9" s="724"/>
      <c r="AM9" s="724"/>
      <c r="AN9" s="724"/>
      <c r="AO9" s="724"/>
      <c r="AP9" s="724"/>
      <c r="AQ9" s="724"/>
      <c r="AR9" s="724"/>
      <c r="AS9" s="724"/>
      <c r="AT9" s="725"/>
      <c r="AU9" s="628"/>
      <c r="AV9" s="629"/>
      <c r="AW9" s="629"/>
      <c r="AX9" s="630"/>
      <c r="AY9" s="33">
        <f t="shared" si="0"/>
        <v>2</v>
      </c>
    </row>
    <row r="10" spans="1:51" ht="24.75" customHeight="1" x14ac:dyDescent="0.15">
      <c r="A10" s="738"/>
      <c r="B10" s="739"/>
      <c r="C10" s="739"/>
      <c r="D10" s="739"/>
      <c r="E10" s="739"/>
      <c r="F10" s="740"/>
      <c r="G10" s="631"/>
      <c r="H10" s="722"/>
      <c r="I10" s="722"/>
      <c r="J10" s="722"/>
      <c r="K10" s="723"/>
      <c r="L10" s="634"/>
      <c r="M10" s="724"/>
      <c r="N10" s="724"/>
      <c r="O10" s="724"/>
      <c r="P10" s="724"/>
      <c r="Q10" s="724"/>
      <c r="R10" s="724"/>
      <c r="S10" s="724"/>
      <c r="T10" s="724"/>
      <c r="U10" s="724"/>
      <c r="V10" s="724"/>
      <c r="W10" s="724"/>
      <c r="X10" s="725"/>
      <c r="Y10" s="628"/>
      <c r="Z10" s="629"/>
      <c r="AA10" s="629"/>
      <c r="AB10" s="637"/>
      <c r="AC10" s="631"/>
      <c r="AD10" s="722"/>
      <c r="AE10" s="722"/>
      <c r="AF10" s="722"/>
      <c r="AG10" s="723"/>
      <c r="AH10" s="634"/>
      <c r="AI10" s="724"/>
      <c r="AJ10" s="724"/>
      <c r="AK10" s="724"/>
      <c r="AL10" s="724"/>
      <c r="AM10" s="724"/>
      <c r="AN10" s="724"/>
      <c r="AO10" s="724"/>
      <c r="AP10" s="724"/>
      <c r="AQ10" s="724"/>
      <c r="AR10" s="724"/>
      <c r="AS10" s="724"/>
      <c r="AT10" s="725"/>
      <c r="AU10" s="628"/>
      <c r="AV10" s="629"/>
      <c r="AW10" s="629"/>
      <c r="AX10" s="630"/>
      <c r="AY10" s="33">
        <f t="shared" si="0"/>
        <v>2</v>
      </c>
    </row>
    <row r="11" spans="1:51" ht="24.75" customHeight="1" x14ac:dyDescent="0.15">
      <c r="A11" s="738"/>
      <c r="B11" s="739"/>
      <c r="C11" s="739"/>
      <c r="D11" s="739"/>
      <c r="E11" s="739"/>
      <c r="F11" s="740"/>
      <c r="G11" s="631"/>
      <c r="H11" s="722"/>
      <c r="I11" s="722"/>
      <c r="J11" s="722"/>
      <c r="K11" s="723"/>
      <c r="L11" s="634"/>
      <c r="M11" s="724"/>
      <c r="N11" s="724"/>
      <c r="O11" s="724"/>
      <c r="P11" s="724"/>
      <c r="Q11" s="724"/>
      <c r="R11" s="724"/>
      <c r="S11" s="724"/>
      <c r="T11" s="724"/>
      <c r="U11" s="724"/>
      <c r="V11" s="724"/>
      <c r="W11" s="724"/>
      <c r="X11" s="725"/>
      <c r="Y11" s="628"/>
      <c r="Z11" s="629"/>
      <c r="AA11" s="629"/>
      <c r="AB11" s="637"/>
      <c r="AC11" s="631"/>
      <c r="AD11" s="722"/>
      <c r="AE11" s="722"/>
      <c r="AF11" s="722"/>
      <c r="AG11" s="723"/>
      <c r="AH11" s="634"/>
      <c r="AI11" s="724"/>
      <c r="AJ11" s="724"/>
      <c r="AK11" s="724"/>
      <c r="AL11" s="724"/>
      <c r="AM11" s="724"/>
      <c r="AN11" s="724"/>
      <c r="AO11" s="724"/>
      <c r="AP11" s="724"/>
      <c r="AQ11" s="724"/>
      <c r="AR11" s="724"/>
      <c r="AS11" s="724"/>
      <c r="AT11" s="725"/>
      <c r="AU11" s="628"/>
      <c r="AV11" s="629"/>
      <c r="AW11" s="629"/>
      <c r="AX11" s="630"/>
      <c r="AY11" s="33">
        <f t="shared" si="0"/>
        <v>2</v>
      </c>
    </row>
    <row r="12" spans="1:51" ht="24.75" customHeight="1" x14ac:dyDescent="0.15">
      <c r="A12" s="738"/>
      <c r="B12" s="739"/>
      <c r="C12" s="739"/>
      <c r="D12" s="739"/>
      <c r="E12" s="739"/>
      <c r="F12" s="740"/>
      <c r="G12" s="631"/>
      <c r="H12" s="722"/>
      <c r="I12" s="722"/>
      <c r="J12" s="722"/>
      <c r="K12" s="723"/>
      <c r="L12" s="634"/>
      <c r="M12" s="724"/>
      <c r="N12" s="724"/>
      <c r="O12" s="724"/>
      <c r="P12" s="724"/>
      <c r="Q12" s="724"/>
      <c r="R12" s="724"/>
      <c r="S12" s="724"/>
      <c r="T12" s="724"/>
      <c r="U12" s="724"/>
      <c r="V12" s="724"/>
      <c r="W12" s="724"/>
      <c r="X12" s="725"/>
      <c r="Y12" s="628"/>
      <c r="Z12" s="629"/>
      <c r="AA12" s="629"/>
      <c r="AB12" s="637"/>
      <c r="AC12" s="631"/>
      <c r="AD12" s="722"/>
      <c r="AE12" s="722"/>
      <c r="AF12" s="722"/>
      <c r="AG12" s="723"/>
      <c r="AH12" s="634"/>
      <c r="AI12" s="724"/>
      <c r="AJ12" s="724"/>
      <c r="AK12" s="724"/>
      <c r="AL12" s="724"/>
      <c r="AM12" s="724"/>
      <c r="AN12" s="724"/>
      <c r="AO12" s="724"/>
      <c r="AP12" s="724"/>
      <c r="AQ12" s="724"/>
      <c r="AR12" s="724"/>
      <c r="AS12" s="724"/>
      <c r="AT12" s="725"/>
      <c r="AU12" s="628"/>
      <c r="AV12" s="629"/>
      <c r="AW12" s="629"/>
      <c r="AX12" s="630"/>
      <c r="AY12" s="33">
        <f t="shared" si="0"/>
        <v>2</v>
      </c>
    </row>
    <row r="13" spans="1:51" ht="24.75" customHeight="1" x14ac:dyDescent="0.15">
      <c r="A13" s="738"/>
      <c r="B13" s="739"/>
      <c r="C13" s="739"/>
      <c r="D13" s="739"/>
      <c r="E13" s="739"/>
      <c r="F13" s="740"/>
      <c r="G13" s="726"/>
      <c r="H13" s="727"/>
      <c r="I13" s="727"/>
      <c r="J13" s="727"/>
      <c r="K13" s="728"/>
      <c r="L13" s="732"/>
      <c r="M13" s="733"/>
      <c r="N13" s="733"/>
      <c r="O13" s="733"/>
      <c r="P13" s="733"/>
      <c r="Q13" s="733"/>
      <c r="R13" s="733"/>
      <c r="S13" s="733"/>
      <c r="T13" s="733"/>
      <c r="U13" s="733"/>
      <c r="V13" s="733"/>
      <c r="W13" s="733"/>
      <c r="X13" s="734"/>
      <c r="Y13" s="729"/>
      <c r="Z13" s="730"/>
      <c r="AA13" s="730"/>
      <c r="AB13" s="731"/>
      <c r="AC13" s="726"/>
      <c r="AD13" s="727"/>
      <c r="AE13" s="727"/>
      <c r="AF13" s="727"/>
      <c r="AG13" s="728"/>
      <c r="AH13" s="732"/>
      <c r="AI13" s="733"/>
      <c r="AJ13" s="733"/>
      <c r="AK13" s="733"/>
      <c r="AL13" s="733"/>
      <c r="AM13" s="733"/>
      <c r="AN13" s="733"/>
      <c r="AO13" s="733"/>
      <c r="AP13" s="733"/>
      <c r="AQ13" s="733"/>
      <c r="AR13" s="733"/>
      <c r="AS13" s="733"/>
      <c r="AT13" s="734"/>
      <c r="AU13" s="729"/>
      <c r="AV13" s="730"/>
      <c r="AW13" s="730"/>
      <c r="AX13" s="743"/>
      <c r="AY13" s="33">
        <f t="shared" si="0"/>
        <v>2</v>
      </c>
    </row>
    <row r="14" spans="1:51" ht="24.75" customHeight="1" thickBot="1" x14ac:dyDescent="0.2">
      <c r="A14" s="738"/>
      <c r="B14" s="739"/>
      <c r="C14" s="739"/>
      <c r="D14" s="739"/>
      <c r="E14" s="739"/>
      <c r="F14" s="740"/>
      <c r="G14" s="673" t="s">
        <v>18</v>
      </c>
      <c r="H14" s="674"/>
      <c r="I14" s="674"/>
      <c r="J14" s="674"/>
      <c r="K14" s="674"/>
      <c r="L14" s="675"/>
      <c r="M14" s="676"/>
      <c r="N14" s="676"/>
      <c r="O14" s="676"/>
      <c r="P14" s="676"/>
      <c r="Q14" s="676"/>
      <c r="R14" s="676"/>
      <c r="S14" s="676"/>
      <c r="T14" s="676"/>
      <c r="U14" s="676"/>
      <c r="V14" s="676"/>
      <c r="W14" s="676"/>
      <c r="X14" s="677"/>
      <c r="Y14" s="678">
        <f>SUM(Y4:AB13)</f>
        <v>59</v>
      </c>
      <c r="Z14" s="679"/>
      <c r="AA14" s="679"/>
      <c r="AB14" s="680"/>
      <c r="AC14" s="673" t="s">
        <v>18</v>
      </c>
      <c r="AD14" s="674"/>
      <c r="AE14" s="674"/>
      <c r="AF14" s="674"/>
      <c r="AG14" s="674"/>
      <c r="AH14" s="675"/>
      <c r="AI14" s="676"/>
      <c r="AJ14" s="676"/>
      <c r="AK14" s="676"/>
      <c r="AL14" s="676"/>
      <c r="AM14" s="676"/>
      <c r="AN14" s="676"/>
      <c r="AO14" s="676"/>
      <c r="AP14" s="676"/>
      <c r="AQ14" s="676"/>
      <c r="AR14" s="676"/>
      <c r="AS14" s="676"/>
      <c r="AT14" s="677"/>
      <c r="AU14" s="678">
        <f>SUM(AU4:AX13)</f>
        <v>42</v>
      </c>
      <c r="AV14" s="679"/>
      <c r="AW14" s="679"/>
      <c r="AX14" s="681"/>
      <c r="AY14" s="33">
        <f t="shared" si="0"/>
        <v>2</v>
      </c>
    </row>
    <row r="15" spans="1:51" ht="30" customHeight="1" x14ac:dyDescent="0.15">
      <c r="A15" s="738"/>
      <c r="B15" s="739"/>
      <c r="C15" s="739"/>
      <c r="D15" s="739"/>
      <c r="E15" s="739"/>
      <c r="F15" s="740"/>
      <c r="G15" s="682" t="s">
        <v>690</v>
      </c>
      <c r="H15" s="683"/>
      <c r="I15" s="683"/>
      <c r="J15" s="683"/>
      <c r="K15" s="683"/>
      <c r="L15" s="683"/>
      <c r="M15" s="683"/>
      <c r="N15" s="683"/>
      <c r="O15" s="683"/>
      <c r="P15" s="683"/>
      <c r="Q15" s="683"/>
      <c r="R15" s="683"/>
      <c r="S15" s="683"/>
      <c r="T15" s="683"/>
      <c r="U15" s="683"/>
      <c r="V15" s="683"/>
      <c r="W15" s="683"/>
      <c r="X15" s="683"/>
      <c r="Y15" s="683"/>
      <c r="Z15" s="683"/>
      <c r="AA15" s="683"/>
      <c r="AB15" s="684"/>
      <c r="AC15" s="682" t="s">
        <v>192</v>
      </c>
      <c r="AD15" s="683"/>
      <c r="AE15" s="683"/>
      <c r="AF15" s="683"/>
      <c r="AG15" s="683"/>
      <c r="AH15" s="683"/>
      <c r="AI15" s="683"/>
      <c r="AJ15" s="683"/>
      <c r="AK15" s="683"/>
      <c r="AL15" s="683"/>
      <c r="AM15" s="683"/>
      <c r="AN15" s="683"/>
      <c r="AO15" s="683"/>
      <c r="AP15" s="683"/>
      <c r="AQ15" s="683"/>
      <c r="AR15" s="683"/>
      <c r="AS15" s="683"/>
      <c r="AT15" s="683"/>
      <c r="AU15" s="683"/>
      <c r="AV15" s="683"/>
      <c r="AW15" s="683"/>
      <c r="AX15" s="685"/>
      <c r="AY15">
        <f>COUNTA($G$17,$AC$17)</f>
        <v>1</v>
      </c>
    </row>
    <row r="16" spans="1:51" ht="25.5" customHeight="1" x14ac:dyDescent="0.15">
      <c r="A16" s="738"/>
      <c r="B16" s="739"/>
      <c r="C16" s="739"/>
      <c r="D16" s="739"/>
      <c r="E16" s="739"/>
      <c r="F16" s="740"/>
      <c r="G16" s="231" t="s">
        <v>15</v>
      </c>
      <c r="H16" s="640"/>
      <c r="I16" s="640"/>
      <c r="J16" s="640"/>
      <c r="K16" s="640"/>
      <c r="L16" s="641" t="s">
        <v>16</v>
      </c>
      <c r="M16" s="640"/>
      <c r="N16" s="640"/>
      <c r="O16" s="640"/>
      <c r="P16" s="640"/>
      <c r="Q16" s="640"/>
      <c r="R16" s="640"/>
      <c r="S16" s="640"/>
      <c r="T16" s="640"/>
      <c r="U16" s="640"/>
      <c r="V16" s="640"/>
      <c r="W16" s="640"/>
      <c r="X16" s="642"/>
      <c r="Y16" s="643" t="s">
        <v>17</v>
      </c>
      <c r="Z16" s="644"/>
      <c r="AA16" s="644"/>
      <c r="AB16" s="671"/>
      <c r="AC16" s="231" t="s">
        <v>15</v>
      </c>
      <c r="AD16" s="640"/>
      <c r="AE16" s="640"/>
      <c r="AF16" s="640"/>
      <c r="AG16" s="640"/>
      <c r="AH16" s="641" t="s">
        <v>16</v>
      </c>
      <c r="AI16" s="640"/>
      <c r="AJ16" s="640"/>
      <c r="AK16" s="640"/>
      <c r="AL16" s="640"/>
      <c r="AM16" s="640"/>
      <c r="AN16" s="640"/>
      <c r="AO16" s="640"/>
      <c r="AP16" s="640"/>
      <c r="AQ16" s="640"/>
      <c r="AR16" s="640"/>
      <c r="AS16" s="640"/>
      <c r="AT16" s="642"/>
      <c r="AU16" s="643" t="s">
        <v>17</v>
      </c>
      <c r="AV16" s="644"/>
      <c r="AW16" s="644"/>
      <c r="AX16" s="645"/>
      <c r="AY16" s="33">
        <f>$AY$15</f>
        <v>1</v>
      </c>
    </row>
    <row r="17" spans="1:51" ht="24.75" customHeight="1" x14ac:dyDescent="0.15">
      <c r="A17" s="738"/>
      <c r="B17" s="739"/>
      <c r="C17" s="739"/>
      <c r="D17" s="739"/>
      <c r="E17" s="739"/>
      <c r="F17" s="740"/>
      <c r="G17" s="646" t="s">
        <v>629</v>
      </c>
      <c r="H17" s="647"/>
      <c r="I17" s="647"/>
      <c r="J17" s="647"/>
      <c r="K17" s="648"/>
      <c r="L17" s="649" t="s">
        <v>634</v>
      </c>
      <c r="M17" s="650"/>
      <c r="N17" s="650"/>
      <c r="O17" s="650"/>
      <c r="P17" s="650"/>
      <c r="Q17" s="650"/>
      <c r="R17" s="650"/>
      <c r="S17" s="650"/>
      <c r="T17" s="650"/>
      <c r="U17" s="650"/>
      <c r="V17" s="650"/>
      <c r="W17" s="650"/>
      <c r="X17" s="651"/>
      <c r="Y17" s="652">
        <v>8</v>
      </c>
      <c r="Z17" s="653"/>
      <c r="AA17" s="653"/>
      <c r="AB17" s="654"/>
      <c r="AC17" s="646"/>
      <c r="AD17" s="647"/>
      <c r="AE17" s="647"/>
      <c r="AF17" s="647"/>
      <c r="AG17" s="648"/>
      <c r="AH17" s="649"/>
      <c r="AI17" s="650"/>
      <c r="AJ17" s="650"/>
      <c r="AK17" s="650"/>
      <c r="AL17" s="650"/>
      <c r="AM17" s="650"/>
      <c r="AN17" s="650"/>
      <c r="AO17" s="650"/>
      <c r="AP17" s="650"/>
      <c r="AQ17" s="650"/>
      <c r="AR17" s="650"/>
      <c r="AS17" s="650"/>
      <c r="AT17" s="651"/>
      <c r="AU17" s="652"/>
      <c r="AV17" s="653"/>
      <c r="AW17" s="653"/>
      <c r="AX17" s="672"/>
      <c r="AY17" s="33">
        <f t="shared" ref="AY17:AY27" si="1">$AY$15</f>
        <v>1</v>
      </c>
    </row>
    <row r="18" spans="1:51" ht="24.75" customHeight="1" x14ac:dyDescent="0.15">
      <c r="A18" s="738"/>
      <c r="B18" s="739"/>
      <c r="C18" s="739"/>
      <c r="D18" s="739"/>
      <c r="E18" s="739"/>
      <c r="F18" s="740"/>
      <c r="G18" s="631"/>
      <c r="H18" s="722"/>
      <c r="I18" s="722"/>
      <c r="J18" s="722"/>
      <c r="K18" s="723"/>
      <c r="L18" s="634"/>
      <c r="M18" s="724"/>
      <c r="N18" s="724"/>
      <c r="O18" s="724"/>
      <c r="P18" s="724"/>
      <c r="Q18" s="724"/>
      <c r="R18" s="724"/>
      <c r="S18" s="724"/>
      <c r="T18" s="724"/>
      <c r="U18" s="724"/>
      <c r="V18" s="724"/>
      <c r="W18" s="724"/>
      <c r="X18" s="725"/>
      <c r="Y18" s="628"/>
      <c r="Z18" s="629"/>
      <c r="AA18" s="629"/>
      <c r="AB18" s="637"/>
      <c r="AC18" s="631"/>
      <c r="AD18" s="722"/>
      <c r="AE18" s="722"/>
      <c r="AF18" s="722"/>
      <c r="AG18" s="723"/>
      <c r="AH18" s="634"/>
      <c r="AI18" s="724"/>
      <c r="AJ18" s="724"/>
      <c r="AK18" s="724"/>
      <c r="AL18" s="724"/>
      <c r="AM18" s="724"/>
      <c r="AN18" s="724"/>
      <c r="AO18" s="724"/>
      <c r="AP18" s="724"/>
      <c r="AQ18" s="724"/>
      <c r="AR18" s="724"/>
      <c r="AS18" s="724"/>
      <c r="AT18" s="725"/>
      <c r="AU18" s="628"/>
      <c r="AV18" s="629"/>
      <c r="AW18" s="629"/>
      <c r="AX18" s="630"/>
      <c r="AY18" s="33">
        <f t="shared" si="1"/>
        <v>1</v>
      </c>
    </row>
    <row r="19" spans="1:51" ht="24.75" customHeight="1" x14ac:dyDescent="0.15">
      <c r="A19" s="738"/>
      <c r="B19" s="739"/>
      <c r="C19" s="739"/>
      <c r="D19" s="739"/>
      <c r="E19" s="739"/>
      <c r="F19" s="740"/>
      <c r="G19" s="631"/>
      <c r="H19" s="722"/>
      <c r="I19" s="722"/>
      <c r="J19" s="722"/>
      <c r="K19" s="723"/>
      <c r="L19" s="634"/>
      <c r="M19" s="724"/>
      <c r="N19" s="724"/>
      <c r="O19" s="724"/>
      <c r="P19" s="724"/>
      <c r="Q19" s="724"/>
      <c r="R19" s="724"/>
      <c r="S19" s="724"/>
      <c r="T19" s="724"/>
      <c r="U19" s="724"/>
      <c r="V19" s="724"/>
      <c r="W19" s="724"/>
      <c r="X19" s="725"/>
      <c r="Y19" s="628"/>
      <c r="Z19" s="629"/>
      <c r="AA19" s="629"/>
      <c r="AB19" s="637"/>
      <c r="AC19" s="631"/>
      <c r="AD19" s="722"/>
      <c r="AE19" s="722"/>
      <c r="AF19" s="722"/>
      <c r="AG19" s="723"/>
      <c r="AH19" s="634"/>
      <c r="AI19" s="724"/>
      <c r="AJ19" s="724"/>
      <c r="AK19" s="724"/>
      <c r="AL19" s="724"/>
      <c r="AM19" s="724"/>
      <c r="AN19" s="724"/>
      <c r="AO19" s="724"/>
      <c r="AP19" s="724"/>
      <c r="AQ19" s="724"/>
      <c r="AR19" s="724"/>
      <c r="AS19" s="724"/>
      <c r="AT19" s="725"/>
      <c r="AU19" s="628"/>
      <c r="AV19" s="629"/>
      <c r="AW19" s="629"/>
      <c r="AX19" s="630"/>
      <c r="AY19" s="33">
        <f t="shared" si="1"/>
        <v>1</v>
      </c>
    </row>
    <row r="20" spans="1:51" ht="24.75" customHeight="1" x14ac:dyDescent="0.15">
      <c r="A20" s="738"/>
      <c r="B20" s="739"/>
      <c r="C20" s="739"/>
      <c r="D20" s="739"/>
      <c r="E20" s="739"/>
      <c r="F20" s="740"/>
      <c r="G20" s="631"/>
      <c r="H20" s="722"/>
      <c r="I20" s="722"/>
      <c r="J20" s="722"/>
      <c r="K20" s="723"/>
      <c r="L20" s="634"/>
      <c r="M20" s="724"/>
      <c r="N20" s="724"/>
      <c r="O20" s="724"/>
      <c r="P20" s="724"/>
      <c r="Q20" s="724"/>
      <c r="R20" s="724"/>
      <c r="S20" s="724"/>
      <c r="T20" s="724"/>
      <c r="U20" s="724"/>
      <c r="V20" s="724"/>
      <c r="W20" s="724"/>
      <c r="X20" s="725"/>
      <c r="Y20" s="628"/>
      <c r="Z20" s="629"/>
      <c r="AA20" s="629"/>
      <c r="AB20" s="637"/>
      <c r="AC20" s="631"/>
      <c r="AD20" s="722"/>
      <c r="AE20" s="722"/>
      <c r="AF20" s="722"/>
      <c r="AG20" s="723"/>
      <c r="AH20" s="634"/>
      <c r="AI20" s="724"/>
      <c r="AJ20" s="724"/>
      <c r="AK20" s="724"/>
      <c r="AL20" s="724"/>
      <c r="AM20" s="724"/>
      <c r="AN20" s="724"/>
      <c r="AO20" s="724"/>
      <c r="AP20" s="724"/>
      <c r="AQ20" s="724"/>
      <c r="AR20" s="724"/>
      <c r="AS20" s="724"/>
      <c r="AT20" s="725"/>
      <c r="AU20" s="628"/>
      <c r="AV20" s="629"/>
      <c r="AW20" s="629"/>
      <c r="AX20" s="630"/>
      <c r="AY20" s="33">
        <f t="shared" si="1"/>
        <v>1</v>
      </c>
    </row>
    <row r="21" spans="1:51" ht="24.75" customHeight="1" x14ac:dyDescent="0.15">
      <c r="A21" s="738"/>
      <c r="B21" s="739"/>
      <c r="C21" s="739"/>
      <c r="D21" s="739"/>
      <c r="E21" s="739"/>
      <c r="F21" s="740"/>
      <c r="G21" s="631"/>
      <c r="H21" s="722"/>
      <c r="I21" s="722"/>
      <c r="J21" s="722"/>
      <c r="K21" s="723"/>
      <c r="L21" s="634"/>
      <c r="M21" s="724"/>
      <c r="N21" s="724"/>
      <c r="O21" s="724"/>
      <c r="P21" s="724"/>
      <c r="Q21" s="724"/>
      <c r="R21" s="724"/>
      <c r="S21" s="724"/>
      <c r="T21" s="724"/>
      <c r="U21" s="724"/>
      <c r="V21" s="724"/>
      <c r="W21" s="724"/>
      <c r="X21" s="725"/>
      <c r="Y21" s="628"/>
      <c r="Z21" s="629"/>
      <c r="AA21" s="629"/>
      <c r="AB21" s="637"/>
      <c r="AC21" s="631"/>
      <c r="AD21" s="722"/>
      <c r="AE21" s="722"/>
      <c r="AF21" s="722"/>
      <c r="AG21" s="723"/>
      <c r="AH21" s="634"/>
      <c r="AI21" s="724"/>
      <c r="AJ21" s="724"/>
      <c r="AK21" s="724"/>
      <c r="AL21" s="724"/>
      <c r="AM21" s="724"/>
      <c r="AN21" s="724"/>
      <c r="AO21" s="724"/>
      <c r="AP21" s="724"/>
      <c r="AQ21" s="724"/>
      <c r="AR21" s="724"/>
      <c r="AS21" s="724"/>
      <c r="AT21" s="725"/>
      <c r="AU21" s="628"/>
      <c r="AV21" s="629"/>
      <c r="AW21" s="629"/>
      <c r="AX21" s="630"/>
      <c r="AY21" s="33">
        <f t="shared" si="1"/>
        <v>1</v>
      </c>
    </row>
    <row r="22" spans="1:51" ht="24.75" customHeight="1" x14ac:dyDescent="0.15">
      <c r="A22" s="738"/>
      <c r="B22" s="739"/>
      <c r="C22" s="739"/>
      <c r="D22" s="739"/>
      <c r="E22" s="739"/>
      <c r="F22" s="740"/>
      <c r="G22" s="631"/>
      <c r="H22" s="722"/>
      <c r="I22" s="722"/>
      <c r="J22" s="722"/>
      <c r="K22" s="723"/>
      <c r="L22" s="634"/>
      <c r="M22" s="724"/>
      <c r="N22" s="724"/>
      <c r="O22" s="724"/>
      <c r="P22" s="724"/>
      <c r="Q22" s="724"/>
      <c r="R22" s="724"/>
      <c r="S22" s="724"/>
      <c r="T22" s="724"/>
      <c r="U22" s="724"/>
      <c r="V22" s="724"/>
      <c r="W22" s="724"/>
      <c r="X22" s="725"/>
      <c r="Y22" s="628"/>
      <c r="Z22" s="629"/>
      <c r="AA22" s="629"/>
      <c r="AB22" s="637"/>
      <c r="AC22" s="631"/>
      <c r="AD22" s="722"/>
      <c r="AE22" s="722"/>
      <c r="AF22" s="722"/>
      <c r="AG22" s="723"/>
      <c r="AH22" s="634"/>
      <c r="AI22" s="724"/>
      <c r="AJ22" s="724"/>
      <c r="AK22" s="724"/>
      <c r="AL22" s="724"/>
      <c r="AM22" s="724"/>
      <c r="AN22" s="724"/>
      <c r="AO22" s="724"/>
      <c r="AP22" s="724"/>
      <c r="AQ22" s="724"/>
      <c r="AR22" s="724"/>
      <c r="AS22" s="724"/>
      <c r="AT22" s="725"/>
      <c r="AU22" s="628"/>
      <c r="AV22" s="629"/>
      <c r="AW22" s="629"/>
      <c r="AX22" s="630"/>
      <c r="AY22" s="33">
        <f t="shared" si="1"/>
        <v>1</v>
      </c>
    </row>
    <row r="23" spans="1:51" ht="24.75" customHeight="1" x14ac:dyDescent="0.15">
      <c r="A23" s="738"/>
      <c r="B23" s="739"/>
      <c r="C23" s="739"/>
      <c r="D23" s="739"/>
      <c r="E23" s="739"/>
      <c r="F23" s="740"/>
      <c r="G23" s="631"/>
      <c r="H23" s="722"/>
      <c r="I23" s="722"/>
      <c r="J23" s="722"/>
      <c r="K23" s="723"/>
      <c r="L23" s="634"/>
      <c r="M23" s="724"/>
      <c r="N23" s="724"/>
      <c r="O23" s="724"/>
      <c r="P23" s="724"/>
      <c r="Q23" s="724"/>
      <c r="R23" s="724"/>
      <c r="S23" s="724"/>
      <c r="T23" s="724"/>
      <c r="U23" s="724"/>
      <c r="V23" s="724"/>
      <c r="W23" s="724"/>
      <c r="X23" s="725"/>
      <c r="Y23" s="628"/>
      <c r="Z23" s="629"/>
      <c r="AA23" s="629"/>
      <c r="AB23" s="637"/>
      <c r="AC23" s="631"/>
      <c r="AD23" s="722"/>
      <c r="AE23" s="722"/>
      <c r="AF23" s="722"/>
      <c r="AG23" s="723"/>
      <c r="AH23" s="634"/>
      <c r="AI23" s="724"/>
      <c r="AJ23" s="724"/>
      <c r="AK23" s="724"/>
      <c r="AL23" s="724"/>
      <c r="AM23" s="724"/>
      <c r="AN23" s="724"/>
      <c r="AO23" s="724"/>
      <c r="AP23" s="724"/>
      <c r="AQ23" s="724"/>
      <c r="AR23" s="724"/>
      <c r="AS23" s="724"/>
      <c r="AT23" s="725"/>
      <c r="AU23" s="628"/>
      <c r="AV23" s="629"/>
      <c r="AW23" s="629"/>
      <c r="AX23" s="630"/>
      <c r="AY23" s="33">
        <f t="shared" si="1"/>
        <v>1</v>
      </c>
    </row>
    <row r="24" spans="1:51" ht="24.75" customHeight="1" x14ac:dyDescent="0.15">
      <c r="A24" s="738"/>
      <c r="B24" s="739"/>
      <c r="C24" s="739"/>
      <c r="D24" s="739"/>
      <c r="E24" s="739"/>
      <c r="F24" s="740"/>
      <c r="G24" s="631"/>
      <c r="H24" s="722"/>
      <c r="I24" s="722"/>
      <c r="J24" s="722"/>
      <c r="K24" s="723"/>
      <c r="L24" s="634"/>
      <c r="M24" s="724"/>
      <c r="N24" s="724"/>
      <c r="O24" s="724"/>
      <c r="P24" s="724"/>
      <c r="Q24" s="724"/>
      <c r="R24" s="724"/>
      <c r="S24" s="724"/>
      <c r="T24" s="724"/>
      <c r="U24" s="724"/>
      <c r="V24" s="724"/>
      <c r="W24" s="724"/>
      <c r="X24" s="725"/>
      <c r="Y24" s="628"/>
      <c r="Z24" s="629"/>
      <c r="AA24" s="629"/>
      <c r="AB24" s="637"/>
      <c r="AC24" s="631"/>
      <c r="AD24" s="722"/>
      <c r="AE24" s="722"/>
      <c r="AF24" s="722"/>
      <c r="AG24" s="723"/>
      <c r="AH24" s="634"/>
      <c r="AI24" s="724"/>
      <c r="AJ24" s="724"/>
      <c r="AK24" s="724"/>
      <c r="AL24" s="724"/>
      <c r="AM24" s="724"/>
      <c r="AN24" s="724"/>
      <c r="AO24" s="724"/>
      <c r="AP24" s="724"/>
      <c r="AQ24" s="724"/>
      <c r="AR24" s="724"/>
      <c r="AS24" s="724"/>
      <c r="AT24" s="725"/>
      <c r="AU24" s="628"/>
      <c r="AV24" s="629"/>
      <c r="AW24" s="629"/>
      <c r="AX24" s="630"/>
      <c r="AY24" s="33">
        <f t="shared" si="1"/>
        <v>1</v>
      </c>
    </row>
    <row r="25" spans="1:51" ht="24.75" customHeight="1" x14ac:dyDescent="0.15">
      <c r="A25" s="738"/>
      <c r="B25" s="739"/>
      <c r="C25" s="739"/>
      <c r="D25" s="739"/>
      <c r="E25" s="739"/>
      <c r="F25" s="740"/>
      <c r="G25" s="631"/>
      <c r="H25" s="722"/>
      <c r="I25" s="722"/>
      <c r="J25" s="722"/>
      <c r="K25" s="723"/>
      <c r="L25" s="634"/>
      <c r="M25" s="724"/>
      <c r="N25" s="724"/>
      <c r="O25" s="724"/>
      <c r="P25" s="724"/>
      <c r="Q25" s="724"/>
      <c r="R25" s="724"/>
      <c r="S25" s="724"/>
      <c r="T25" s="724"/>
      <c r="U25" s="724"/>
      <c r="V25" s="724"/>
      <c r="W25" s="724"/>
      <c r="X25" s="725"/>
      <c r="Y25" s="628"/>
      <c r="Z25" s="629"/>
      <c r="AA25" s="629"/>
      <c r="AB25" s="637"/>
      <c r="AC25" s="631"/>
      <c r="AD25" s="722"/>
      <c r="AE25" s="722"/>
      <c r="AF25" s="722"/>
      <c r="AG25" s="723"/>
      <c r="AH25" s="634"/>
      <c r="AI25" s="724"/>
      <c r="AJ25" s="724"/>
      <c r="AK25" s="724"/>
      <c r="AL25" s="724"/>
      <c r="AM25" s="724"/>
      <c r="AN25" s="724"/>
      <c r="AO25" s="724"/>
      <c r="AP25" s="724"/>
      <c r="AQ25" s="724"/>
      <c r="AR25" s="724"/>
      <c r="AS25" s="724"/>
      <c r="AT25" s="725"/>
      <c r="AU25" s="628"/>
      <c r="AV25" s="629"/>
      <c r="AW25" s="629"/>
      <c r="AX25" s="630"/>
      <c r="AY25" s="33">
        <f t="shared" si="1"/>
        <v>1</v>
      </c>
    </row>
    <row r="26" spans="1:51" ht="24.75" customHeight="1" x14ac:dyDescent="0.15">
      <c r="A26" s="738"/>
      <c r="B26" s="739"/>
      <c r="C26" s="739"/>
      <c r="D26" s="739"/>
      <c r="E26" s="739"/>
      <c r="F26" s="740"/>
      <c r="G26" s="726"/>
      <c r="H26" s="727"/>
      <c r="I26" s="727"/>
      <c r="J26" s="727"/>
      <c r="K26" s="728"/>
      <c r="L26" s="732"/>
      <c r="M26" s="733"/>
      <c r="N26" s="733"/>
      <c r="O26" s="733"/>
      <c r="P26" s="733"/>
      <c r="Q26" s="733"/>
      <c r="R26" s="733"/>
      <c r="S26" s="733"/>
      <c r="T26" s="733"/>
      <c r="U26" s="733"/>
      <c r="V26" s="733"/>
      <c r="W26" s="733"/>
      <c r="X26" s="734"/>
      <c r="Y26" s="729"/>
      <c r="Z26" s="730"/>
      <c r="AA26" s="730"/>
      <c r="AB26" s="731"/>
      <c r="AC26" s="726"/>
      <c r="AD26" s="727"/>
      <c r="AE26" s="727"/>
      <c r="AF26" s="727"/>
      <c r="AG26" s="728"/>
      <c r="AH26" s="732"/>
      <c r="AI26" s="733"/>
      <c r="AJ26" s="733"/>
      <c r="AK26" s="733"/>
      <c r="AL26" s="733"/>
      <c r="AM26" s="733"/>
      <c r="AN26" s="733"/>
      <c r="AO26" s="733"/>
      <c r="AP26" s="733"/>
      <c r="AQ26" s="733"/>
      <c r="AR26" s="733"/>
      <c r="AS26" s="733"/>
      <c r="AT26" s="734"/>
      <c r="AU26" s="729"/>
      <c r="AV26" s="730"/>
      <c r="AW26" s="730"/>
      <c r="AX26" s="743"/>
      <c r="AY26" s="33">
        <f t="shared" si="1"/>
        <v>1</v>
      </c>
    </row>
    <row r="27" spans="1:51" ht="24.75" customHeight="1" x14ac:dyDescent="0.15">
      <c r="A27" s="738"/>
      <c r="B27" s="739"/>
      <c r="C27" s="739"/>
      <c r="D27" s="739"/>
      <c r="E27" s="739"/>
      <c r="F27" s="740"/>
      <c r="G27" s="673" t="s">
        <v>18</v>
      </c>
      <c r="H27" s="674"/>
      <c r="I27" s="674"/>
      <c r="J27" s="674"/>
      <c r="K27" s="674"/>
      <c r="L27" s="675"/>
      <c r="M27" s="676"/>
      <c r="N27" s="676"/>
      <c r="O27" s="676"/>
      <c r="P27" s="676"/>
      <c r="Q27" s="676"/>
      <c r="R27" s="676"/>
      <c r="S27" s="676"/>
      <c r="T27" s="676"/>
      <c r="U27" s="676"/>
      <c r="V27" s="676"/>
      <c r="W27" s="676"/>
      <c r="X27" s="677"/>
      <c r="Y27" s="678">
        <f>SUM(Y17:AB26)</f>
        <v>8</v>
      </c>
      <c r="Z27" s="679"/>
      <c r="AA27" s="679"/>
      <c r="AB27" s="680"/>
      <c r="AC27" s="673" t="s">
        <v>18</v>
      </c>
      <c r="AD27" s="674"/>
      <c r="AE27" s="674"/>
      <c r="AF27" s="674"/>
      <c r="AG27" s="674"/>
      <c r="AH27" s="675"/>
      <c r="AI27" s="676"/>
      <c r="AJ27" s="676"/>
      <c r="AK27" s="676"/>
      <c r="AL27" s="676"/>
      <c r="AM27" s="676"/>
      <c r="AN27" s="676"/>
      <c r="AO27" s="676"/>
      <c r="AP27" s="676"/>
      <c r="AQ27" s="676"/>
      <c r="AR27" s="676"/>
      <c r="AS27" s="676"/>
      <c r="AT27" s="677"/>
      <c r="AU27" s="678">
        <f>SUM(AU17:AX26)</f>
        <v>0</v>
      </c>
      <c r="AV27" s="679"/>
      <c r="AW27" s="679"/>
      <c r="AX27" s="681"/>
      <c r="AY27" s="33">
        <f t="shared" si="1"/>
        <v>1</v>
      </c>
    </row>
    <row r="28" spans="1:51" ht="24.75" customHeight="1" x14ac:dyDescent="0.15">
      <c r="A28" s="36"/>
      <c r="B28" s="36"/>
      <c r="C28" s="36"/>
      <c r="D28" s="36"/>
      <c r="E28" s="36"/>
      <c r="F28" s="36"/>
      <c r="G28" s="37"/>
      <c r="H28" s="37"/>
      <c r="I28" s="37"/>
      <c r="J28" s="37"/>
      <c r="K28" s="37"/>
      <c r="L28" s="38"/>
      <c r="M28" s="37"/>
      <c r="N28" s="37"/>
      <c r="O28" s="37"/>
      <c r="P28" s="37"/>
      <c r="Q28" s="37"/>
      <c r="R28" s="37"/>
      <c r="S28" s="37"/>
      <c r="T28" s="37"/>
      <c r="U28" s="37"/>
      <c r="V28" s="37"/>
      <c r="W28" s="37"/>
      <c r="X28" s="37"/>
      <c r="Y28" s="39"/>
      <c r="Z28" s="39"/>
      <c r="AA28" s="39"/>
      <c r="AB28" s="39"/>
      <c r="AC28" s="37"/>
      <c r="AD28" s="37"/>
      <c r="AE28" s="37"/>
      <c r="AF28" s="37"/>
      <c r="AG28" s="37"/>
      <c r="AH28" s="38"/>
      <c r="AI28" s="37"/>
      <c r="AJ28" s="37"/>
      <c r="AK28" s="37"/>
      <c r="AL28" s="37"/>
      <c r="AM28" s="37"/>
      <c r="AN28" s="37"/>
      <c r="AO28" s="37"/>
      <c r="AP28" s="37"/>
      <c r="AQ28" s="37"/>
      <c r="AR28" s="37"/>
      <c r="AS28" s="37"/>
      <c r="AT28" s="37"/>
      <c r="AU28" s="39"/>
      <c r="AV28" s="39"/>
      <c r="AW28" s="39"/>
      <c r="AX28" s="39"/>
    </row>
  </sheetData>
  <sheetProtection formatRows="0"/>
  <mergeCells count="149">
    <mergeCell ref="Y23:AB23"/>
    <mergeCell ref="AC23:AG23"/>
    <mergeCell ref="AH23:AT23"/>
    <mergeCell ref="AU23:AX23"/>
    <mergeCell ref="G22:K22"/>
    <mergeCell ref="L22:X22"/>
    <mergeCell ref="L17:X17"/>
    <mergeCell ref="Y17:AB17"/>
    <mergeCell ref="AC17:AG17"/>
    <mergeCell ref="AH17:AT17"/>
    <mergeCell ref="AU17:AX17"/>
    <mergeCell ref="G15:AB15"/>
    <mergeCell ref="G27:K27"/>
    <mergeCell ref="L27:X27"/>
    <mergeCell ref="Y27:AB27"/>
    <mergeCell ref="AC27:AG27"/>
    <mergeCell ref="AH27:AT27"/>
    <mergeCell ref="AU27:AX27"/>
    <mergeCell ref="Y19:AB19"/>
    <mergeCell ref="AC19:AG19"/>
    <mergeCell ref="AH19:AT19"/>
    <mergeCell ref="AU19:AX19"/>
    <mergeCell ref="G24:K24"/>
    <mergeCell ref="L24:X24"/>
    <mergeCell ref="Y24:AB24"/>
    <mergeCell ref="AC24:AG24"/>
    <mergeCell ref="AH24:AT24"/>
    <mergeCell ref="AU24:AX24"/>
    <mergeCell ref="G23:K23"/>
    <mergeCell ref="L23:X23"/>
    <mergeCell ref="G13:K13"/>
    <mergeCell ref="L11:X11"/>
    <mergeCell ref="AU9:AX9"/>
    <mergeCell ref="AH9:AT9"/>
    <mergeCell ref="AC9:AG9"/>
    <mergeCell ref="Y9:AB9"/>
    <mergeCell ref="L9:X9"/>
    <mergeCell ref="Y22:AB22"/>
    <mergeCell ref="AC22:AG22"/>
    <mergeCell ref="AH22:AT22"/>
    <mergeCell ref="AU22:AX22"/>
    <mergeCell ref="G14:K14"/>
    <mergeCell ref="L14:X14"/>
    <mergeCell ref="Y14:AB14"/>
    <mergeCell ref="AC14:AG14"/>
    <mergeCell ref="AH14:AT14"/>
    <mergeCell ref="AU14:AX14"/>
    <mergeCell ref="G18:K18"/>
    <mergeCell ref="L18:X18"/>
    <mergeCell ref="Y18:AB18"/>
    <mergeCell ref="AC18:AG18"/>
    <mergeCell ref="AH18:AT18"/>
    <mergeCell ref="AU18:AX18"/>
    <mergeCell ref="G17:K17"/>
    <mergeCell ref="L4:X4"/>
    <mergeCell ref="Y4:AB4"/>
    <mergeCell ref="AC4:AG4"/>
    <mergeCell ref="AH4:AT4"/>
    <mergeCell ref="AU4:AX4"/>
    <mergeCell ref="G5:K5"/>
    <mergeCell ref="L5:X5"/>
    <mergeCell ref="Y5:AB5"/>
    <mergeCell ref="AC5:AG5"/>
    <mergeCell ref="AH5:AT5"/>
    <mergeCell ref="AU5:AX5"/>
    <mergeCell ref="A2:F27"/>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 ref="AU26:AX26"/>
    <mergeCell ref="AH26:AT26"/>
    <mergeCell ref="AC26:AG26"/>
    <mergeCell ref="Y26:AB26"/>
    <mergeCell ref="L26:X26"/>
    <mergeCell ref="G26:K26"/>
    <mergeCell ref="AU25:AX25"/>
    <mergeCell ref="AH25:AT25"/>
    <mergeCell ref="AC25:AG25"/>
    <mergeCell ref="Y25:AB25"/>
    <mergeCell ref="L25:X25"/>
    <mergeCell ref="G25:K25"/>
    <mergeCell ref="G21:K21"/>
    <mergeCell ref="L21:X21"/>
    <mergeCell ref="Y21:AB21"/>
    <mergeCell ref="AC21:AG21"/>
    <mergeCell ref="AH21:AT21"/>
    <mergeCell ref="AU21:AX21"/>
    <mergeCell ref="G20:K20"/>
    <mergeCell ref="L20:X20"/>
    <mergeCell ref="Y20:AB20"/>
    <mergeCell ref="AC20:AG20"/>
    <mergeCell ref="AH20:AT20"/>
    <mergeCell ref="AU20:AX20"/>
    <mergeCell ref="G9:K9"/>
    <mergeCell ref="AU6:AX6"/>
    <mergeCell ref="AH6:AT6"/>
    <mergeCell ref="AC6:AG6"/>
    <mergeCell ref="Y6:AB6"/>
    <mergeCell ref="L6:X6"/>
    <mergeCell ref="G6:K6"/>
    <mergeCell ref="G11:K11"/>
    <mergeCell ref="AU10:AX10"/>
    <mergeCell ref="AH10:AT10"/>
    <mergeCell ref="AC10:AG10"/>
    <mergeCell ref="Y10:AB10"/>
    <mergeCell ref="L10:X10"/>
    <mergeCell ref="G10:K10"/>
    <mergeCell ref="G19:K19"/>
    <mergeCell ref="L19:X19"/>
    <mergeCell ref="AU12:AX12"/>
    <mergeCell ref="AH12:AT12"/>
    <mergeCell ref="AC12:AG12"/>
    <mergeCell ref="Y12:AB12"/>
    <mergeCell ref="L12:X12"/>
    <mergeCell ref="G12:K12"/>
    <mergeCell ref="AU11:AX11"/>
    <mergeCell ref="AH11:AT11"/>
    <mergeCell ref="AC11:AG11"/>
    <mergeCell ref="Y11:AB11"/>
    <mergeCell ref="AC15:AX15"/>
    <mergeCell ref="G16:K16"/>
    <mergeCell ref="L16:X16"/>
    <mergeCell ref="Y16:AB16"/>
    <mergeCell ref="AC16:AG16"/>
    <mergeCell ref="AH16:AT16"/>
    <mergeCell ref="AU16:AX16"/>
    <mergeCell ref="AU13:AX13"/>
    <mergeCell ref="AH13:AT13"/>
    <mergeCell ref="AC13:AG13"/>
    <mergeCell ref="Y13:AB13"/>
    <mergeCell ref="L13:X13"/>
  </mergeCells>
  <phoneticPr fontId="5"/>
  <conditionalFormatting sqref="Y5">
    <cfRule type="expression" dxfId="161" priority="271">
      <formula>IF(RIGHT(TEXT(Y5,"0.#"),1)=".",FALSE,TRUE)</formula>
    </cfRule>
    <cfRule type="expression" dxfId="160" priority="272">
      <formula>IF(RIGHT(TEXT(Y5,"0.#"),1)=".",TRUE,FALSE)</formula>
    </cfRule>
  </conditionalFormatting>
  <conditionalFormatting sqref="Y14">
    <cfRule type="expression" dxfId="159" priority="269">
      <formula>IF(RIGHT(TEXT(Y14,"0.#"),1)=".",FALSE,TRUE)</formula>
    </cfRule>
    <cfRule type="expression" dxfId="158" priority="270">
      <formula>IF(RIGHT(TEXT(Y14,"0.#"),1)=".",TRUE,FALSE)</formula>
    </cfRule>
  </conditionalFormatting>
  <conditionalFormatting sqref="Y6:Y13 Y4">
    <cfRule type="expression" dxfId="157" priority="267">
      <formula>IF(RIGHT(TEXT(Y4,"0.#"),1)=".",FALSE,TRUE)</formula>
    </cfRule>
    <cfRule type="expression" dxfId="156" priority="268">
      <formula>IF(RIGHT(TEXT(Y4,"0.#"),1)=".",TRUE,FALSE)</formula>
    </cfRule>
  </conditionalFormatting>
  <conditionalFormatting sqref="AU5">
    <cfRule type="expression" dxfId="155" priority="265">
      <formula>IF(RIGHT(TEXT(AU5,"0.#"),1)=".",FALSE,TRUE)</formula>
    </cfRule>
    <cfRule type="expression" dxfId="154" priority="266">
      <formula>IF(RIGHT(TEXT(AU5,"0.#"),1)=".",TRUE,FALSE)</formula>
    </cfRule>
  </conditionalFormatting>
  <conditionalFormatting sqref="AU14">
    <cfRule type="expression" dxfId="153" priority="263">
      <formula>IF(RIGHT(TEXT(AU14,"0.#"),1)=".",FALSE,TRUE)</formula>
    </cfRule>
    <cfRule type="expression" dxfId="152" priority="264">
      <formula>IF(RIGHT(TEXT(AU14,"0.#"),1)=".",TRUE,FALSE)</formula>
    </cfRule>
  </conditionalFormatting>
  <conditionalFormatting sqref="AU6:AU13 AU4">
    <cfRule type="expression" dxfId="151" priority="261">
      <formula>IF(RIGHT(TEXT(AU4,"0.#"),1)=".",FALSE,TRUE)</formula>
    </cfRule>
    <cfRule type="expression" dxfId="150" priority="262">
      <formula>IF(RIGHT(TEXT(AU4,"0.#"),1)=".",TRUE,FALSE)</formula>
    </cfRule>
  </conditionalFormatting>
  <conditionalFormatting sqref="Y18">
    <cfRule type="expression" dxfId="149" priority="259">
      <formula>IF(RIGHT(TEXT(Y18,"0.#"),1)=".",FALSE,TRUE)</formula>
    </cfRule>
    <cfRule type="expression" dxfId="148" priority="260">
      <formula>IF(RIGHT(TEXT(Y18,"0.#"),1)=".",TRUE,FALSE)</formula>
    </cfRule>
  </conditionalFormatting>
  <conditionalFormatting sqref="Y27">
    <cfRule type="expression" dxfId="147" priority="257">
      <formula>IF(RIGHT(TEXT(Y27,"0.#"),1)=".",FALSE,TRUE)</formula>
    </cfRule>
    <cfRule type="expression" dxfId="146" priority="258">
      <formula>IF(RIGHT(TEXT(Y27,"0.#"),1)=".",TRUE,FALSE)</formula>
    </cfRule>
  </conditionalFormatting>
  <conditionalFormatting sqref="Y19:Y26 Y17">
    <cfRule type="expression" dxfId="145" priority="255">
      <formula>IF(RIGHT(TEXT(Y17,"0.#"),1)=".",FALSE,TRUE)</formula>
    </cfRule>
    <cfRule type="expression" dxfId="144" priority="256">
      <formula>IF(RIGHT(TEXT(Y17,"0.#"),1)=".",TRUE,FALSE)</formula>
    </cfRule>
  </conditionalFormatting>
  <conditionalFormatting sqref="AU18">
    <cfRule type="expression" dxfId="143" priority="253">
      <formula>IF(RIGHT(TEXT(AU18,"0.#"),1)=".",FALSE,TRUE)</formula>
    </cfRule>
    <cfRule type="expression" dxfId="142" priority="254">
      <formula>IF(RIGHT(TEXT(AU18,"0.#"),1)=".",TRUE,FALSE)</formula>
    </cfRule>
  </conditionalFormatting>
  <conditionalFormatting sqref="AU27">
    <cfRule type="expression" dxfId="141" priority="251">
      <formula>IF(RIGHT(TEXT(AU27,"0.#"),1)=".",FALSE,TRUE)</formula>
    </cfRule>
    <cfRule type="expression" dxfId="140" priority="252">
      <formula>IF(RIGHT(TEXT(AU27,"0.#"),1)=".",TRUE,FALSE)</formula>
    </cfRule>
  </conditionalFormatting>
  <conditionalFormatting sqref="AU19:AU26 AU17">
    <cfRule type="expression" dxfId="139" priority="249">
      <formula>IF(RIGHT(TEXT(AU17,"0.#"),1)=".",FALSE,TRUE)</formula>
    </cfRule>
    <cfRule type="expression" dxfId="138" priority="250">
      <formula>IF(RIGHT(TEXT(AU17,"0.#"),1)=".",TRUE,FALSE)</formula>
    </cfRule>
  </conditionalFormatting>
  <dataValidations count="1">
    <dataValidation type="custom" imeMode="disabled" allowBlank="1" showInputMessage="1" showErrorMessage="1" sqref="Y4:AB13 AU4:AX13 Y17:AB26 AU17:AX26">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Z61"/>
  <sheetViews>
    <sheetView view="pageBreakPreview" zoomScale="70" zoomScaleNormal="75" zoomScaleSheetLayoutView="70" zoomScalePageLayoutView="70" workbookViewId="0"/>
  </sheetViews>
  <sheetFormatPr defaultColWidth="9" defaultRowHeight="13.5" x14ac:dyDescent="0.15"/>
  <cols>
    <col min="1" max="2" width="2.625" style="33" customWidth="1"/>
    <col min="3" max="33" width="2.625" style="56" customWidth="1"/>
    <col min="34" max="37" width="3.5" style="56" customWidth="1"/>
    <col min="38" max="41" width="2.625" style="56" customWidth="1"/>
    <col min="42" max="50" width="3.125" style="57" customWidth="1"/>
    <col min="51" max="51" width="11.125" style="33" hidden="1" customWidth="1"/>
    <col min="52" max="57" width="2.125" style="33" customWidth="1"/>
    <col min="58" max="61" width="9" style="33"/>
    <col min="62" max="62" width="27.875" style="33" customWidth="1"/>
    <col min="63" max="63" width="12.125" style="33" customWidth="1"/>
    <col min="64" max="16384" width="9" style="33"/>
  </cols>
  <sheetData>
    <row r="1" spans="1:52" ht="23.25" customHeight="1" x14ac:dyDescent="0.15">
      <c r="P1" s="57"/>
      <c r="Q1" s="57"/>
      <c r="R1" s="57"/>
      <c r="S1" s="57"/>
      <c r="T1" s="57"/>
      <c r="U1" s="57"/>
      <c r="V1" s="57"/>
      <c r="W1" s="57"/>
      <c r="X1" s="57"/>
      <c r="Y1" s="58"/>
      <c r="Z1" s="58"/>
      <c r="AA1" s="58"/>
      <c r="AB1" s="58"/>
      <c r="AC1" s="58"/>
      <c r="AD1" s="58"/>
      <c r="AE1" s="58"/>
      <c r="AF1" s="58"/>
      <c r="AG1" s="58"/>
      <c r="AH1" s="58"/>
      <c r="AI1" s="58"/>
      <c r="AJ1" s="58"/>
      <c r="AK1" s="58"/>
      <c r="AL1" s="58"/>
      <c r="AM1" s="58"/>
      <c r="AN1" s="58"/>
      <c r="AO1" s="58"/>
      <c r="AP1" s="59"/>
      <c r="AQ1" s="59"/>
      <c r="AR1" s="59"/>
      <c r="AS1" s="59"/>
      <c r="AT1" s="59"/>
      <c r="AU1" s="59"/>
      <c r="AV1" s="59"/>
      <c r="AW1" s="60"/>
    </row>
    <row r="2" spans="1:52" x14ac:dyDescent="0.15">
      <c r="A2" s="9"/>
      <c r="B2" s="44" t="s">
        <v>213</v>
      </c>
      <c r="C2" s="49"/>
      <c r="D2" s="49"/>
      <c r="E2" s="49"/>
      <c r="F2" s="49"/>
      <c r="G2" s="49"/>
      <c r="H2" s="49"/>
      <c r="I2" s="49"/>
      <c r="J2" s="49"/>
      <c r="K2" s="49"/>
      <c r="L2" s="49"/>
      <c r="M2" s="49"/>
      <c r="N2" s="49"/>
      <c r="O2" s="49"/>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2" customFormat="1" ht="59.25" customHeight="1" x14ac:dyDescent="0.15">
      <c r="A3" s="710"/>
      <c r="B3" s="710"/>
      <c r="C3" s="710" t="s">
        <v>24</v>
      </c>
      <c r="D3" s="710"/>
      <c r="E3" s="710"/>
      <c r="F3" s="710"/>
      <c r="G3" s="710"/>
      <c r="H3" s="710"/>
      <c r="I3" s="710"/>
      <c r="J3" s="613" t="s">
        <v>194</v>
      </c>
      <c r="K3" s="746"/>
      <c r="L3" s="746"/>
      <c r="M3" s="746"/>
      <c r="N3" s="746"/>
      <c r="O3" s="746"/>
      <c r="P3" s="712" t="s">
        <v>25</v>
      </c>
      <c r="Q3" s="712"/>
      <c r="R3" s="712"/>
      <c r="S3" s="712"/>
      <c r="T3" s="712"/>
      <c r="U3" s="712"/>
      <c r="V3" s="712"/>
      <c r="W3" s="712"/>
      <c r="X3" s="712"/>
      <c r="Y3" s="713" t="s">
        <v>227</v>
      </c>
      <c r="Z3" s="714"/>
      <c r="AA3" s="714"/>
      <c r="AB3" s="714"/>
      <c r="AC3" s="613" t="s">
        <v>221</v>
      </c>
      <c r="AD3" s="613"/>
      <c r="AE3" s="613"/>
      <c r="AF3" s="613"/>
      <c r="AG3" s="613"/>
      <c r="AH3" s="713" t="s">
        <v>186</v>
      </c>
      <c r="AI3" s="710"/>
      <c r="AJ3" s="710"/>
      <c r="AK3" s="710"/>
      <c r="AL3" s="710" t="s">
        <v>19</v>
      </c>
      <c r="AM3" s="710"/>
      <c r="AN3" s="710"/>
      <c r="AO3" s="715"/>
      <c r="AP3" s="744" t="s">
        <v>195</v>
      </c>
      <c r="AQ3" s="744"/>
      <c r="AR3" s="744"/>
      <c r="AS3" s="744"/>
      <c r="AT3" s="744"/>
      <c r="AU3" s="744"/>
      <c r="AV3" s="744"/>
      <c r="AW3" s="744"/>
      <c r="AX3" s="744"/>
      <c r="AY3">
        <f>$AY$2</f>
        <v>1</v>
      </c>
      <c r="AZ3" s="33"/>
    </row>
    <row r="4" spans="1:52" ht="39.950000000000003" customHeight="1" x14ac:dyDescent="0.15">
      <c r="A4" s="747">
        <v>1</v>
      </c>
      <c r="B4" s="747">
        <v>1</v>
      </c>
      <c r="C4" s="688" t="s">
        <v>661</v>
      </c>
      <c r="D4" s="689"/>
      <c r="E4" s="689"/>
      <c r="F4" s="689"/>
      <c r="G4" s="689"/>
      <c r="H4" s="689"/>
      <c r="I4" s="689"/>
      <c r="J4" s="690">
        <v>4010001008772</v>
      </c>
      <c r="K4" s="691"/>
      <c r="L4" s="691"/>
      <c r="M4" s="691"/>
      <c r="N4" s="691"/>
      <c r="O4" s="691"/>
      <c r="P4" s="692" t="s">
        <v>657</v>
      </c>
      <c r="Q4" s="693"/>
      <c r="R4" s="693"/>
      <c r="S4" s="693"/>
      <c r="T4" s="693"/>
      <c r="U4" s="693"/>
      <c r="V4" s="693"/>
      <c r="W4" s="693"/>
      <c r="X4" s="693"/>
      <c r="Y4" s="694">
        <v>59</v>
      </c>
      <c r="Z4" s="695"/>
      <c r="AA4" s="695"/>
      <c r="AB4" s="696"/>
      <c r="AC4" s="745" t="s">
        <v>244</v>
      </c>
      <c r="AD4" s="745"/>
      <c r="AE4" s="745"/>
      <c r="AF4" s="745"/>
      <c r="AG4" s="745"/>
      <c r="AH4" s="716">
        <v>1</v>
      </c>
      <c r="AI4" s="717"/>
      <c r="AJ4" s="717"/>
      <c r="AK4" s="717"/>
      <c r="AL4" s="701" t="s">
        <v>594</v>
      </c>
      <c r="AM4" s="702"/>
      <c r="AN4" s="702"/>
      <c r="AO4" s="703"/>
      <c r="AP4" s="704" t="s">
        <v>645</v>
      </c>
      <c r="AQ4" s="704"/>
      <c r="AR4" s="704"/>
      <c r="AS4" s="704"/>
      <c r="AT4" s="704"/>
      <c r="AU4" s="704"/>
      <c r="AV4" s="704"/>
      <c r="AW4" s="704"/>
      <c r="AX4" s="704"/>
      <c r="AY4">
        <f>$AY$2</f>
        <v>1</v>
      </c>
    </row>
    <row r="5" spans="1:52" ht="24.95" customHeight="1" x14ac:dyDescent="0.15">
      <c r="A5" s="9"/>
      <c r="B5" s="44" t="s">
        <v>214</v>
      </c>
      <c r="C5" s="49"/>
      <c r="D5" s="49"/>
      <c r="E5" s="49"/>
      <c r="F5" s="49"/>
      <c r="G5" s="49"/>
      <c r="H5" s="49"/>
      <c r="I5" s="49"/>
      <c r="J5" s="49"/>
      <c r="K5" s="49"/>
      <c r="L5" s="49"/>
      <c r="M5" s="49"/>
      <c r="N5" s="49"/>
      <c r="O5" s="49"/>
      <c r="P5" s="51"/>
      <c r="Q5" s="51"/>
      <c r="R5" s="51"/>
      <c r="S5" s="51"/>
      <c r="T5" s="51"/>
      <c r="U5" s="51"/>
      <c r="V5" s="51"/>
      <c r="W5" s="51"/>
      <c r="X5" s="51"/>
      <c r="Y5" s="52"/>
      <c r="Z5" s="52"/>
      <c r="AA5" s="52"/>
      <c r="AB5" s="52"/>
      <c r="AC5" s="52"/>
      <c r="AD5" s="52"/>
      <c r="AE5" s="52"/>
      <c r="AF5" s="52"/>
      <c r="AG5" s="52"/>
      <c r="AH5" s="52"/>
      <c r="AI5" s="52"/>
      <c r="AJ5" s="52"/>
      <c r="AK5" s="52"/>
      <c r="AL5" s="52"/>
      <c r="AM5" s="52"/>
      <c r="AN5" s="52"/>
      <c r="AO5" s="52"/>
      <c r="AP5" s="51"/>
      <c r="AQ5" s="51"/>
      <c r="AR5" s="51"/>
      <c r="AS5" s="51"/>
      <c r="AT5" s="51"/>
      <c r="AU5" s="51"/>
      <c r="AV5" s="51"/>
      <c r="AW5" s="51"/>
      <c r="AX5" s="51"/>
      <c r="AY5" t="e">
        <f>#REF!</f>
        <v>#REF!</v>
      </c>
    </row>
    <row r="6" spans="1:52" customFormat="1" ht="59.25" customHeight="1" x14ac:dyDescent="0.15">
      <c r="A6" s="710"/>
      <c r="B6" s="710"/>
      <c r="C6" s="710" t="s">
        <v>24</v>
      </c>
      <c r="D6" s="710"/>
      <c r="E6" s="710"/>
      <c r="F6" s="710"/>
      <c r="G6" s="710"/>
      <c r="H6" s="710"/>
      <c r="I6" s="710"/>
      <c r="J6" s="613" t="s">
        <v>194</v>
      </c>
      <c r="K6" s="746"/>
      <c r="L6" s="746"/>
      <c r="M6" s="746"/>
      <c r="N6" s="746"/>
      <c r="O6" s="746"/>
      <c r="P6" s="712" t="s">
        <v>25</v>
      </c>
      <c r="Q6" s="712"/>
      <c r="R6" s="712"/>
      <c r="S6" s="712"/>
      <c r="T6" s="712"/>
      <c r="U6" s="712"/>
      <c r="V6" s="712"/>
      <c r="W6" s="712"/>
      <c r="X6" s="712"/>
      <c r="Y6" s="713" t="s">
        <v>227</v>
      </c>
      <c r="Z6" s="714"/>
      <c r="AA6" s="714"/>
      <c r="AB6" s="714"/>
      <c r="AC6" s="613" t="s">
        <v>221</v>
      </c>
      <c r="AD6" s="613"/>
      <c r="AE6" s="613"/>
      <c r="AF6" s="613"/>
      <c r="AG6" s="613"/>
      <c r="AH6" s="713" t="s">
        <v>186</v>
      </c>
      <c r="AI6" s="710"/>
      <c r="AJ6" s="710"/>
      <c r="AK6" s="710"/>
      <c r="AL6" s="710" t="s">
        <v>19</v>
      </c>
      <c r="AM6" s="710"/>
      <c r="AN6" s="710"/>
      <c r="AO6" s="715"/>
      <c r="AP6" s="744" t="s">
        <v>195</v>
      </c>
      <c r="AQ6" s="744"/>
      <c r="AR6" s="744"/>
      <c r="AS6" s="744"/>
      <c r="AT6" s="744"/>
      <c r="AU6" s="744"/>
      <c r="AV6" s="744"/>
      <c r="AW6" s="744"/>
      <c r="AX6" s="744"/>
      <c r="AY6" t="e">
        <f>#REF!</f>
        <v>#REF!</v>
      </c>
      <c r="AZ6" s="33"/>
    </row>
    <row r="7" spans="1:52" ht="39.950000000000003" customHeight="1" x14ac:dyDescent="0.15">
      <c r="A7" s="747">
        <v>1</v>
      </c>
      <c r="B7" s="747">
        <v>1</v>
      </c>
      <c r="C7" s="688" t="s">
        <v>662</v>
      </c>
      <c r="D7" s="689"/>
      <c r="E7" s="689"/>
      <c r="F7" s="689"/>
      <c r="G7" s="689"/>
      <c r="H7" s="689"/>
      <c r="I7" s="689"/>
      <c r="J7" s="690">
        <v>6010001089530</v>
      </c>
      <c r="K7" s="691"/>
      <c r="L7" s="691"/>
      <c r="M7" s="691"/>
      <c r="N7" s="691"/>
      <c r="O7" s="691"/>
      <c r="P7" s="692" t="s">
        <v>657</v>
      </c>
      <c r="Q7" s="693"/>
      <c r="R7" s="693"/>
      <c r="S7" s="693"/>
      <c r="T7" s="693"/>
      <c r="U7" s="693"/>
      <c r="V7" s="693"/>
      <c r="W7" s="693"/>
      <c r="X7" s="693"/>
      <c r="Y7" s="694">
        <v>42</v>
      </c>
      <c r="Z7" s="695"/>
      <c r="AA7" s="695"/>
      <c r="AB7" s="696"/>
      <c r="AC7" s="745" t="s">
        <v>241</v>
      </c>
      <c r="AD7" s="745"/>
      <c r="AE7" s="745"/>
      <c r="AF7" s="745"/>
      <c r="AG7" s="745"/>
      <c r="AH7" s="716">
        <v>1</v>
      </c>
      <c r="AI7" s="717"/>
      <c r="AJ7" s="717"/>
      <c r="AK7" s="717"/>
      <c r="AL7" s="701" t="s">
        <v>594</v>
      </c>
      <c r="AM7" s="702"/>
      <c r="AN7" s="702"/>
      <c r="AO7" s="703"/>
      <c r="AP7" s="704" t="s">
        <v>649</v>
      </c>
      <c r="AQ7" s="704"/>
      <c r="AR7" s="704"/>
      <c r="AS7" s="704"/>
      <c r="AT7" s="704"/>
      <c r="AU7" s="704"/>
      <c r="AV7" s="704"/>
      <c r="AW7" s="704"/>
      <c r="AX7" s="704"/>
      <c r="AY7" t="e">
        <f>#REF!</f>
        <v>#REF!</v>
      </c>
    </row>
    <row r="8" spans="1:52" ht="24.95" customHeight="1" x14ac:dyDescent="0.15">
      <c r="A8" s="9"/>
      <c r="B8" s="44" t="s">
        <v>166</v>
      </c>
      <c r="C8" s="49"/>
      <c r="D8" s="49"/>
      <c r="E8" s="49"/>
      <c r="F8" s="49"/>
      <c r="G8" s="49"/>
      <c r="H8" s="49"/>
      <c r="I8" s="49"/>
      <c r="J8" s="49"/>
      <c r="K8" s="49"/>
      <c r="L8" s="49"/>
      <c r="M8" s="49"/>
      <c r="N8" s="49"/>
      <c r="O8" s="49"/>
      <c r="P8" s="51"/>
      <c r="Q8" s="51"/>
      <c r="R8" s="51"/>
      <c r="S8" s="51"/>
      <c r="T8" s="51"/>
      <c r="U8" s="51"/>
      <c r="V8" s="51"/>
      <c r="W8" s="51"/>
      <c r="X8" s="51"/>
      <c r="Y8" s="52"/>
      <c r="Z8" s="52"/>
      <c r="AA8" s="52"/>
      <c r="AB8" s="52"/>
      <c r="AC8" s="52"/>
      <c r="AD8" s="52"/>
      <c r="AE8" s="52"/>
      <c r="AF8" s="52"/>
      <c r="AG8" s="52"/>
      <c r="AH8" s="52"/>
      <c r="AI8" s="52"/>
      <c r="AJ8" s="52"/>
      <c r="AK8" s="52"/>
      <c r="AL8" s="52"/>
      <c r="AM8" s="52"/>
      <c r="AN8" s="52"/>
      <c r="AO8" s="52"/>
      <c r="AP8" s="51"/>
      <c r="AQ8" s="51"/>
      <c r="AR8" s="51"/>
      <c r="AS8" s="51"/>
      <c r="AT8" s="51"/>
      <c r="AU8" s="51"/>
      <c r="AV8" s="51"/>
      <c r="AW8" s="51"/>
      <c r="AX8" s="51"/>
      <c r="AY8" s="33" t="e">
        <f>#REF!</f>
        <v>#REF!</v>
      </c>
    </row>
    <row r="9" spans="1:52" customFormat="1" ht="59.25" customHeight="1" x14ac:dyDescent="0.15">
      <c r="A9" s="710"/>
      <c r="B9" s="710"/>
      <c r="C9" s="710" t="s">
        <v>24</v>
      </c>
      <c r="D9" s="710"/>
      <c r="E9" s="710"/>
      <c r="F9" s="710"/>
      <c r="G9" s="710"/>
      <c r="H9" s="710"/>
      <c r="I9" s="710"/>
      <c r="J9" s="613" t="s">
        <v>194</v>
      </c>
      <c r="K9" s="746"/>
      <c r="L9" s="746"/>
      <c r="M9" s="746"/>
      <c r="N9" s="746"/>
      <c r="O9" s="746"/>
      <c r="P9" s="712" t="s">
        <v>25</v>
      </c>
      <c r="Q9" s="712"/>
      <c r="R9" s="712"/>
      <c r="S9" s="712"/>
      <c r="T9" s="712"/>
      <c r="U9" s="712"/>
      <c r="V9" s="712"/>
      <c r="W9" s="712"/>
      <c r="X9" s="712"/>
      <c r="Y9" s="713" t="s">
        <v>227</v>
      </c>
      <c r="Z9" s="714"/>
      <c r="AA9" s="714"/>
      <c r="AB9" s="714"/>
      <c r="AC9" s="613" t="s">
        <v>221</v>
      </c>
      <c r="AD9" s="613"/>
      <c r="AE9" s="613"/>
      <c r="AF9" s="613"/>
      <c r="AG9" s="613"/>
      <c r="AH9" s="713" t="s">
        <v>186</v>
      </c>
      <c r="AI9" s="710"/>
      <c r="AJ9" s="710"/>
      <c r="AK9" s="710"/>
      <c r="AL9" s="710" t="s">
        <v>19</v>
      </c>
      <c r="AM9" s="710"/>
      <c r="AN9" s="710"/>
      <c r="AO9" s="715"/>
      <c r="AP9" s="744" t="s">
        <v>195</v>
      </c>
      <c r="AQ9" s="744"/>
      <c r="AR9" s="744"/>
      <c r="AS9" s="744"/>
      <c r="AT9" s="744"/>
      <c r="AU9" s="744"/>
      <c r="AV9" s="744"/>
      <c r="AW9" s="744"/>
      <c r="AX9" s="744"/>
      <c r="AY9" s="33" t="e">
        <f>#REF!</f>
        <v>#REF!</v>
      </c>
      <c r="AZ9" s="33"/>
    </row>
    <row r="10" spans="1:52" ht="39.950000000000003" customHeight="1" x14ac:dyDescent="0.15">
      <c r="A10" s="747">
        <v>1</v>
      </c>
      <c r="B10" s="747">
        <v>1</v>
      </c>
      <c r="C10" s="688" t="s">
        <v>663</v>
      </c>
      <c r="D10" s="689"/>
      <c r="E10" s="689"/>
      <c r="F10" s="689"/>
      <c r="G10" s="689"/>
      <c r="H10" s="689"/>
      <c r="I10" s="689"/>
      <c r="J10" s="690">
        <v>5010001082800</v>
      </c>
      <c r="K10" s="691"/>
      <c r="L10" s="691"/>
      <c r="M10" s="691"/>
      <c r="N10" s="691"/>
      <c r="O10" s="691"/>
      <c r="P10" s="692" t="s">
        <v>657</v>
      </c>
      <c r="Q10" s="693"/>
      <c r="R10" s="693"/>
      <c r="S10" s="693"/>
      <c r="T10" s="693"/>
      <c r="U10" s="693"/>
      <c r="V10" s="693"/>
      <c r="W10" s="693"/>
      <c r="X10" s="693"/>
      <c r="Y10" s="694">
        <v>8</v>
      </c>
      <c r="Z10" s="695"/>
      <c r="AA10" s="695"/>
      <c r="AB10" s="696"/>
      <c r="AC10" s="745" t="s">
        <v>242</v>
      </c>
      <c r="AD10" s="745"/>
      <c r="AE10" s="745"/>
      <c r="AF10" s="745"/>
      <c r="AG10" s="745"/>
      <c r="AH10" s="716">
        <v>1</v>
      </c>
      <c r="AI10" s="717"/>
      <c r="AJ10" s="717"/>
      <c r="AK10" s="717"/>
      <c r="AL10" s="701" t="s">
        <v>594</v>
      </c>
      <c r="AM10" s="702"/>
      <c r="AN10" s="702"/>
      <c r="AO10" s="703"/>
      <c r="AP10" s="704" t="s">
        <v>649</v>
      </c>
      <c r="AQ10" s="704"/>
      <c r="AR10" s="704"/>
      <c r="AS10" s="704"/>
      <c r="AT10" s="704"/>
      <c r="AU10" s="704"/>
      <c r="AV10" s="704"/>
      <c r="AW10" s="704"/>
      <c r="AX10" s="704"/>
      <c r="AY10" s="33" t="e">
        <f>#REF!</f>
        <v>#REF!</v>
      </c>
    </row>
    <row r="11" spans="1:52" ht="24.95" customHeight="1" x14ac:dyDescent="0.15">
      <c r="A11" s="9"/>
      <c r="B11" s="44" t="s">
        <v>167</v>
      </c>
      <c r="C11" s="49"/>
      <c r="D11" s="49"/>
      <c r="E11" s="49"/>
      <c r="F11" s="49"/>
      <c r="G11" s="49"/>
      <c r="H11" s="49"/>
      <c r="I11" s="49"/>
      <c r="J11" s="49"/>
      <c r="K11" s="49"/>
      <c r="L11" s="49"/>
      <c r="M11" s="49"/>
      <c r="N11" s="49"/>
      <c r="O11" s="49"/>
      <c r="P11" s="51"/>
      <c r="Q11" s="51"/>
      <c r="R11" s="51"/>
      <c r="S11" s="51"/>
      <c r="T11" s="51"/>
      <c r="U11" s="51"/>
      <c r="V11" s="51"/>
      <c r="W11" s="51"/>
      <c r="X11" s="51"/>
      <c r="Y11" s="52"/>
      <c r="Z11" s="52"/>
      <c r="AA11" s="52"/>
      <c r="AB11" s="52"/>
      <c r="AC11" s="52"/>
      <c r="AD11" s="52"/>
      <c r="AE11" s="52"/>
      <c r="AF11" s="52"/>
      <c r="AG11" s="52"/>
      <c r="AH11" s="52"/>
      <c r="AI11" s="52"/>
      <c r="AJ11" s="52"/>
      <c r="AK11" s="52"/>
      <c r="AL11" s="52"/>
      <c r="AM11" s="52"/>
      <c r="AN11" s="52"/>
      <c r="AO11" s="52"/>
      <c r="AP11" s="51"/>
      <c r="AQ11" s="51"/>
      <c r="AR11" s="51"/>
      <c r="AS11" s="51"/>
      <c r="AT11" s="51"/>
      <c r="AU11" s="51"/>
      <c r="AV11" s="51"/>
      <c r="AW11" s="51"/>
      <c r="AX11" s="51"/>
      <c r="AY11" s="33" t="e">
        <f>#REF!</f>
        <v>#REF!</v>
      </c>
    </row>
    <row r="12" spans="1:52" customFormat="1" ht="59.25" customHeight="1" x14ac:dyDescent="0.15">
      <c r="A12" s="710"/>
      <c r="B12" s="710"/>
      <c r="C12" s="710" t="s">
        <v>24</v>
      </c>
      <c r="D12" s="710"/>
      <c r="E12" s="710"/>
      <c r="F12" s="710"/>
      <c r="G12" s="710"/>
      <c r="H12" s="710"/>
      <c r="I12" s="710"/>
      <c r="J12" s="613" t="s">
        <v>194</v>
      </c>
      <c r="K12" s="746"/>
      <c r="L12" s="746"/>
      <c r="M12" s="746"/>
      <c r="N12" s="746"/>
      <c r="O12" s="746"/>
      <c r="P12" s="712" t="s">
        <v>25</v>
      </c>
      <c r="Q12" s="712"/>
      <c r="R12" s="712"/>
      <c r="S12" s="712"/>
      <c r="T12" s="712"/>
      <c r="U12" s="712"/>
      <c r="V12" s="712"/>
      <c r="W12" s="712"/>
      <c r="X12" s="712"/>
      <c r="Y12" s="713" t="s">
        <v>227</v>
      </c>
      <c r="Z12" s="714"/>
      <c r="AA12" s="714"/>
      <c r="AB12" s="714"/>
      <c r="AC12" s="613" t="s">
        <v>221</v>
      </c>
      <c r="AD12" s="613"/>
      <c r="AE12" s="613"/>
      <c r="AF12" s="613"/>
      <c r="AG12" s="613"/>
      <c r="AH12" s="713" t="s">
        <v>186</v>
      </c>
      <c r="AI12" s="710"/>
      <c r="AJ12" s="710"/>
      <c r="AK12" s="710"/>
      <c r="AL12" s="710" t="s">
        <v>19</v>
      </c>
      <c r="AM12" s="710"/>
      <c r="AN12" s="710"/>
      <c r="AO12" s="715"/>
      <c r="AP12" s="744" t="s">
        <v>195</v>
      </c>
      <c r="AQ12" s="744"/>
      <c r="AR12" s="744"/>
      <c r="AS12" s="744"/>
      <c r="AT12" s="744"/>
      <c r="AU12" s="744"/>
      <c r="AV12" s="744"/>
      <c r="AW12" s="744"/>
      <c r="AX12" s="744"/>
      <c r="AY12" s="33" t="e">
        <f>#REF!</f>
        <v>#REF!</v>
      </c>
      <c r="AZ12" s="33"/>
    </row>
    <row r="13" spans="1:52" ht="39.950000000000003" customHeight="1" x14ac:dyDescent="0.15">
      <c r="A13" s="747">
        <v>1</v>
      </c>
      <c r="B13" s="747">
        <v>1</v>
      </c>
      <c r="C13" s="688" t="s">
        <v>648</v>
      </c>
      <c r="D13" s="689"/>
      <c r="E13" s="689"/>
      <c r="F13" s="689"/>
      <c r="G13" s="689"/>
      <c r="H13" s="689"/>
      <c r="I13" s="689"/>
      <c r="J13" s="690">
        <v>7010401022916</v>
      </c>
      <c r="K13" s="691"/>
      <c r="L13" s="691"/>
      <c r="M13" s="691"/>
      <c r="N13" s="691"/>
      <c r="O13" s="691"/>
      <c r="P13" s="692" t="s">
        <v>584</v>
      </c>
      <c r="Q13" s="693"/>
      <c r="R13" s="693"/>
      <c r="S13" s="693"/>
      <c r="T13" s="693"/>
      <c r="U13" s="693"/>
      <c r="V13" s="693"/>
      <c r="W13" s="693"/>
      <c r="X13" s="693"/>
      <c r="Y13" s="694">
        <v>19753</v>
      </c>
      <c r="Z13" s="695"/>
      <c r="AA13" s="695"/>
      <c r="AB13" s="696"/>
      <c r="AC13" s="745" t="s">
        <v>593</v>
      </c>
      <c r="AD13" s="745"/>
      <c r="AE13" s="745"/>
      <c r="AF13" s="745"/>
      <c r="AG13" s="745"/>
      <c r="AH13" s="716" t="s">
        <v>594</v>
      </c>
      <c r="AI13" s="717"/>
      <c r="AJ13" s="717"/>
      <c r="AK13" s="717"/>
      <c r="AL13" s="701" t="s">
        <v>594</v>
      </c>
      <c r="AM13" s="702"/>
      <c r="AN13" s="702"/>
      <c r="AO13" s="703"/>
      <c r="AP13" s="704" t="s">
        <v>604</v>
      </c>
      <c r="AQ13" s="704"/>
      <c r="AR13" s="704"/>
      <c r="AS13" s="704"/>
      <c r="AT13" s="704"/>
      <c r="AU13" s="704"/>
      <c r="AV13" s="704"/>
      <c r="AW13" s="704"/>
      <c r="AX13" s="704"/>
      <c r="AY13" s="33" t="e">
        <f>#REF!</f>
        <v>#REF!</v>
      </c>
    </row>
    <row r="14" spans="1:52" ht="39.950000000000003" customHeight="1" x14ac:dyDescent="0.15">
      <c r="A14" s="747">
        <v>2</v>
      </c>
      <c r="B14" s="747">
        <v>1</v>
      </c>
      <c r="C14" s="688" t="s">
        <v>661</v>
      </c>
      <c r="D14" s="689"/>
      <c r="E14" s="689"/>
      <c r="F14" s="689"/>
      <c r="G14" s="689"/>
      <c r="H14" s="689"/>
      <c r="I14" s="689"/>
      <c r="J14" s="690">
        <v>4010001008772</v>
      </c>
      <c r="K14" s="691"/>
      <c r="L14" s="691"/>
      <c r="M14" s="691"/>
      <c r="N14" s="691"/>
      <c r="O14" s="691"/>
      <c r="P14" s="692" t="s">
        <v>584</v>
      </c>
      <c r="Q14" s="693"/>
      <c r="R14" s="693"/>
      <c r="S14" s="693"/>
      <c r="T14" s="693"/>
      <c r="U14" s="693"/>
      <c r="V14" s="693"/>
      <c r="W14" s="693"/>
      <c r="X14" s="693"/>
      <c r="Y14" s="694">
        <v>11364</v>
      </c>
      <c r="Z14" s="695"/>
      <c r="AA14" s="695"/>
      <c r="AB14" s="696"/>
      <c r="AC14" s="745" t="s">
        <v>593</v>
      </c>
      <c r="AD14" s="745"/>
      <c r="AE14" s="745"/>
      <c r="AF14" s="745"/>
      <c r="AG14" s="745"/>
      <c r="AH14" s="716" t="s">
        <v>594</v>
      </c>
      <c r="AI14" s="717"/>
      <c r="AJ14" s="717"/>
      <c r="AK14" s="717"/>
      <c r="AL14" s="701" t="s">
        <v>594</v>
      </c>
      <c r="AM14" s="702"/>
      <c r="AN14" s="702"/>
      <c r="AO14" s="703"/>
      <c r="AP14" s="704" t="s">
        <v>604</v>
      </c>
      <c r="AQ14" s="704"/>
      <c r="AR14" s="704"/>
      <c r="AS14" s="704"/>
      <c r="AT14" s="704"/>
      <c r="AU14" s="704"/>
      <c r="AV14" s="704"/>
      <c r="AW14" s="704"/>
      <c r="AX14" s="704"/>
      <c r="AY14">
        <f>COUNTA($C$14)</f>
        <v>1</v>
      </c>
    </row>
    <row r="15" spans="1:52" ht="39.950000000000003" customHeight="1" x14ac:dyDescent="0.15">
      <c r="A15" s="747">
        <v>3</v>
      </c>
      <c r="B15" s="747">
        <v>1</v>
      </c>
      <c r="C15" s="688" t="s">
        <v>664</v>
      </c>
      <c r="D15" s="689"/>
      <c r="E15" s="689"/>
      <c r="F15" s="689"/>
      <c r="G15" s="689"/>
      <c r="H15" s="689"/>
      <c r="I15" s="689"/>
      <c r="J15" s="690">
        <v>1050001016956</v>
      </c>
      <c r="K15" s="691"/>
      <c r="L15" s="691"/>
      <c r="M15" s="691"/>
      <c r="N15" s="691"/>
      <c r="O15" s="691"/>
      <c r="P15" s="692" t="s">
        <v>584</v>
      </c>
      <c r="Q15" s="693"/>
      <c r="R15" s="693"/>
      <c r="S15" s="693"/>
      <c r="T15" s="693"/>
      <c r="U15" s="693"/>
      <c r="V15" s="693"/>
      <c r="W15" s="693"/>
      <c r="X15" s="693"/>
      <c r="Y15" s="694">
        <v>318</v>
      </c>
      <c r="Z15" s="695"/>
      <c r="AA15" s="695"/>
      <c r="AB15" s="696"/>
      <c r="AC15" s="745" t="s">
        <v>593</v>
      </c>
      <c r="AD15" s="745"/>
      <c r="AE15" s="745"/>
      <c r="AF15" s="745"/>
      <c r="AG15" s="745"/>
      <c r="AH15" s="716" t="s">
        <v>594</v>
      </c>
      <c r="AI15" s="717"/>
      <c r="AJ15" s="717"/>
      <c r="AK15" s="717"/>
      <c r="AL15" s="701" t="s">
        <v>594</v>
      </c>
      <c r="AM15" s="702"/>
      <c r="AN15" s="702"/>
      <c r="AO15" s="703"/>
      <c r="AP15" s="704" t="s">
        <v>604</v>
      </c>
      <c r="AQ15" s="704"/>
      <c r="AR15" s="704"/>
      <c r="AS15" s="704"/>
      <c r="AT15" s="704"/>
      <c r="AU15" s="704"/>
      <c r="AV15" s="704"/>
      <c r="AW15" s="704"/>
      <c r="AX15" s="704"/>
      <c r="AY15">
        <f>COUNTA($C$15)</f>
        <v>1</v>
      </c>
    </row>
    <row r="16" spans="1:52" ht="39.950000000000003" customHeight="1" x14ac:dyDescent="0.15">
      <c r="A16" s="747">
        <v>4</v>
      </c>
      <c r="B16" s="747">
        <v>1</v>
      </c>
      <c r="C16" s="688" t="s">
        <v>665</v>
      </c>
      <c r="D16" s="689"/>
      <c r="E16" s="689"/>
      <c r="F16" s="689"/>
      <c r="G16" s="689"/>
      <c r="H16" s="689"/>
      <c r="I16" s="689"/>
      <c r="J16" s="690">
        <v>7010401072259</v>
      </c>
      <c r="K16" s="691"/>
      <c r="L16" s="691"/>
      <c r="M16" s="691"/>
      <c r="N16" s="691"/>
      <c r="O16" s="691"/>
      <c r="P16" s="692" t="s">
        <v>584</v>
      </c>
      <c r="Q16" s="693"/>
      <c r="R16" s="693"/>
      <c r="S16" s="693"/>
      <c r="T16" s="693"/>
      <c r="U16" s="693"/>
      <c r="V16" s="693"/>
      <c r="W16" s="693"/>
      <c r="X16" s="693"/>
      <c r="Y16" s="694">
        <v>311</v>
      </c>
      <c r="Z16" s="695"/>
      <c r="AA16" s="695"/>
      <c r="AB16" s="696"/>
      <c r="AC16" s="745" t="s">
        <v>593</v>
      </c>
      <c r="AD16" s="745"/>
      <c r="AE16" s="745"/>
      <c r="AF16" s="745"/>
      <c r="AG16" s="745"/>
      <c r="AH16" s="716" t="s">
        <v>594</v>
      </c>
      <c r="AI16" s="717"/>
      <c r="AJ16" s="717"/>
      <c r="AK16" s="717"/>
      <c r="AL16" s="701" t="s">
        <v>594</v>
      </c>
      <c r="AM16" s="702"/>
      <c r="AN16" s="702"/>
      <c r="AO16" s="703"/>
      <c r="AP16" s="704" t="s">
        <v>604</v>
      </c>
      <c r="AQ16" s="704"/>
      <c r="AR16" s="704"/>
      <c r="AS16" s="704"/>
      <c r="AT16" s="704"/>
      <c r="AU16" s="704"/>
      <c r="AV16" s="704"/>
      <c r="AW16" s="704"/>
      <c r="AX16" s="704"/>
      <c r="AY16">
        <f>COUNTA($C$16)</f>
        <v>1</v>
      </c>
    </row>
    <row r="17" spans="1:52" ht="39.950000000000003" customHeight="1" x14ac:dyDescent="0.15">
      <c r="A17" s="747">
        <v>5</v>
      </c>
      <c r="B17" s="747">
        <v>1</v>
      </c>
      <c r="C17" s="688" t="s">
        <v>666</v>
      </c>
      <c r="D17" s="689"/>
      <c r="E17" s="689"/>
      <c r="F17" s="689"/>
      <c r="G17" s="689"/>
      <c r="H17" s="689"/>
      <c r="I17" s="689"/>
      <c r="J17" s="690">
        <v>3011201000611</v>
      </c>
      <c r="K17" s="691"/>
      <c r="L17" s="691"/>
      <c r="M17" s="691"/>
      <c r="N17" s="691"/>
      <c r="O17" s="691"/>
      <c r="P17" s="692" t="s">
        <v>584</v>
      </c>
      <c r="Q17" s="693"/>
      <c r="R17" s="693"/>
      <c r="S17" s="693"/>
      <c r="T17" s="693"/>
      <c r="U17" s="693"/>
      <c r="V17" s="693"/>
      <c r="W17" s="693"/>
      <c r="X17" s="693"/>
      <c r="Y17" s="694">
        <v>219</v>
      </c>
      <c r="Z17" s="695"/>
      <c r="AA17" s="695"/>
      <c r="AB17" s="696"/>
      <c r="AC17" s="745" t="s">
        <v>593</v>
      </c>
      <c r="AD17" s="745"/>
      <c r="AE17" s="745"/>
      <c r="AF17" s="745"/>
      <c r="AG17" s="745"/>
      <c r="AH17" s="716" t="s">
        <v>594</v>
      </c>
      <c r="AI17" s="717"/>
      <c r="AJ17" s="717"/>
      <c r="AK17" s="717"/>
      <c r="AL17" s="701" t="s">
        <v>594</v>
      </c>
      <c r="AM17" s="702"/>
      <c r="AN17" s="702"/>
      <c r="AO17" s="703"/>
      <c r="AP17" s="704" t="s">
        <v>604</v>
      </c>
      <c r="AQ17" s="704"/>
      <c r="AR17" s="704"/>
      <c r="AS17" s="704"/>
      <c r="AT17" s="704"/>
      <c r="AU17" s="704"/>
      <c r="AV17" s="704"/>
      <c r="AW17" s="704"/>
      <c r="AX17" s="704"/>
      <c r="AY17">
        <f>COUNTA($C$17)</f>
        <v>1</v>
      </c>
    </row>
    <row r="18" spans="1:52" ht="39.950000000000003" customHeight="1" x14ac:dyDescent="0.15">
      <c r="A18" s="747">
        <v>6</v>
      </c>
      <c r="B18" s="747">
        <v>1</v>
      </c>
      <c r="C18" s="688" t="s">
        <v>667</v>
      </c>
      <c r="D18" s="689"/>
      <c r="E18" s="689"/>
      <c r="F18" s="689"/>
      <c r="G18" s="689"/>
      <c r="H18" s="689"/>
      <c r="I18" s="689"/>
      <c r="J18" s="690">
        <v>5010001008763</v>
      </c>
      <c r="K18" s="691"/>
      <c r="L18" s="691"/>
      <c r="M18" s="691"/>
      <c r="N18" s="691"/>
      <c r="O18" s="691"/>
      <c r="P18" s="692" t="s">
        <v>584</v>
      </c>
      <c r="Q18" s="693"/>
      <c r="R18" s="693"/>
      <c r="S18" s="693"/>
      <c r="T18" s="693"/>
      <c r="U18" s="693"/>
      <c r="V18" s="693"/>
      <c r="W18" s="693"/>
      <c r="X18" s="693"/>
      <c r="Y18" s="694">
        <v>218</v>
      </c>
      <c r="Z18" s="695"/>
      <c r="AA18" s="695"/>
      <c r="AB18" s="696"/>
      <c r="AC18" s="745" t="s">
        <v>593</v>
      </c>
      <c r="AD18" s="745"/>
      <c r="AE18" s="745"/>
      <c r="AF18" s="745"/>
      <c r="AG18" s="745"/>
      <c r="AH18" s="716" t="s">
        <v>594</v>
      </c>
      <c r="AI18" s="717"/>
      <c r="AJ18" s="717"/>
      <c r="AK18" s="717"/>
      <c r="AL18" s="701" t="s">
        <v>594</v>
      </c>
      <c r="AM18" s="702"/>
      <c r="AN18" s="702"/>
      <c r="AO18" s="703"/>
      <c r="AP18" s="704" t="s">
        <v>604</v>
      </c>
      <c r="AQ18" s="704"/>
      <c r="AR18" s="704"/>
      <c r="AS18" s="704"/>
      <c r="AT18" s="704"/>
      <c r="AU18" s="704"/>
      <c r="AV18" s="704"/>
      <c r="AW18" s="704"/>
      <c r="AX18" s="704"/>
      <c r="AY18">
        <f>COUNTA($C$18)</f>
        <v>1</v>
      </c>
    </row>
    <row r="19" spans="1:52" ht="39.950000000000003" customHeight="1" x14ac:dyDescent="0.15">
      <c r="A19" s="747">
        <v>7</v>
      </c>
      <c r="B19" s="747">
        <v>1</v>
      </c>
      <c r="C19" s="688" t="s">
        <v>668</v>
      </c>
      <c r="D19" s="689"/>
      <c r="E19" s="689"/>
      <c r="F19" s="689"/>
      <c r="G19" s="689"/>
      <c r="H19" s="689"/>
      <c r="I19" s="689"/>
      <c r="J19" s="690">
        <v>8010601032482</v>
      </c>
      <c r="K19" s="691"/>
      <c r="L19" s="691"/>
      <c r="M19" s="691"/>
      <c r="N19" s="691"/>
      <c r="O19" s="691"/>
      <c r="P19" s="692" t="s">
        <v>584</v>
      </c>
      <c r="Q19" s="693"/>
      <c r="R19" s="693"/>
      <c r="S19" s="693"/>
      <c r="T19" s="693"/>
      <c r="U19" s="693"/>
      <c r="V19" s="693"/>
      <c r="W19" s="693"/>
      <c r="X19" s="693"/>
      <c r="Y19" s="694">
        <v>104</v>
      </c>
      <c r="Z19" s="695"/>
      <c r="AA19" s="695"/>
      <c r="AB19" s="696"/>
      <c r="AC19" s="745" t="s">
        <v>593</v>
      </c>
      <c r="AD19" s="745"/>
      <c r="AE19" s="745"/>
      <c r="AF19" s="745"/>
      <c r="AG19" s="745"/>
      <c r="AH19" s="716" t="s">
        <v>594</v>
      </c>
      <c r="AI19" s="717"/>
      <c r="AJ19" s="717"/>
      <c r="AK19" s="717"/>
      <c r="AL19" s="701" t="s">
        <v>594</v>
      </c>
      <c r="AM19" s="702"/>
      <c r="AN19" s="702"/>
      <c r="AO19" s="703"/>
      <c r="AP19" s="704" t="s">
        <v>604</v>
      </c>
      <c r="AQ19" s="704"/>
      <c r="AR19" s="704"/>
      <c r="AS19" s="704"/>
      <c r="AT19" s="704"/>
      <c r="AU19" s="704"/>
      <c r="AV19" s="704"/>
      <c r="AW19" s="704"/>
      <c r="AX19" s="704"/>
      <c r="AY19">
        <f>COUNTA($C$19)</f>
        <v>1</v>
      </c>
    </row>
    <row r="20" spans="1:52" ht="39.950000000000003" customHeight="1" x14ac:dyDescent="0.15">
      <c r="A20" s="747">
        <v>8</v>
      </c>
      <c r="B20" s="747">
        <v>1</v>
      </c>
      <c r="C20" s="688" t="s">
        <v>669</v>
      </c>
      <c r="D20" s="689"/>
      <c r="E20" s="689"/>
      <c r="F20" s="689"/>
      <c r="G20" s="689"/>
      <c r="H20" s="689"/>
      <c r="I20" s="689"/>
      <c r="J20" s="690">
        <v>8010405009768</v>
      </c>
      <c r="K20" s="691"/>
      <c r="L20" s="691"/>
      <c r="M20" s="691"/>
      <c r="N20" s="691"/>
      <c r="O20" s="691"/>
      <c r="P20" s="692" t="s">
        <v>584</v>
      </c>
      <c r="Q20" s="693"/>
      <c r="R20" s="693"/>
      <c r="S20" s="693"/>
      <c r="T20" s="693"/>
      <c r="U20" s="693"/>
      <c r="V20" s="693"/>
      <c r="W20" s="693"/>
      <c r="X20" s="693"/>
      <c r="Y20" s="694">
        <v>80</v>
      </c>
      <c r="Z20" s="695"/>
      <c r="AA20" s="695"/>
      <c r="AB20" s="696"/>
      <c r="AC20" s="745" t="s">
        <v>593</v>
      </c>
      <c r="AD20" s="745"/>
      <c r="AE20" s="745"/>
      <c r="AF20" s="745"/>
      <c r="AG20" s="745"/>
      <c r="AH20" s="716" t="s">
        <v>594</v>
      </c>
      <c r="AI20" s="717"/>
      <c r="AJ20" s="717"/>
      <c r="AK20" s="717"/>
      <c r="AL20" s="701" t="s">
        <v>594</v>
      </c>
      <c r="AM20" s="702"/>
      <c r="AN20" s="702"/>
      <c r="AO20" s="703"/>
      <c r="AP20" s="704" t="s">
        <v>604</v>
      </c>
      <c r="AQ20" s="704"/>
      <c r="AR20" s="704"/>
      <c r="AS20" s="704"/>
      <c r="AT20" s="704"/>
      <c r="AU20" s="704"/>
      <c r="AV20" s="704"/>
      <c r="AW20" s="704"/>
      <c r="AX20" s="704"/>
      <c r="AY20">
        <f>COUNTA($C$20)</f>
        <v>1</v>
      </c>
    </row>
    <row r="21" spans="1:52" ht="39.950000000000003" customHeight="1" x14ac:dyDescent="0.15">
      <c r="A21" s="747">
        <v>9</v>
      </c>
      <c r="B21" s="747">
        <v>1</v>
      </c>
      <c r="C21" s="688" t="s">
        <v>670</v>
      </c>
      <c r="D21" s="689"/>
      <c r="E21" s="689"/>
      <c r="F21" s="689"/>
      <c r="G21" s="689"/>
      <c r="H21" s="689"/>
      <c r="I21" s="689"/>
      <c r="J21" s="690">
        <v>1020001071491</v>
      </c>
      <c r="K21" s="691"/>
      <c r="L21" s="691"/>
      <c r="M21" s="691"/>
      <c r="N21" s="691"/>
      <c r="O21" s="691"/>
      <c r="P21" s="692" t="s">
        <v>584</v>
      </c>
      <c r="Q21" s="693"/>
      <c r="R21" s="693"/>
      <c r="S21" s="693"/>
      <c r="T21" s="693"/>
      <c r="U21" s="693"/>
      <c r="V21" s="693"/>
      <c r="W21" s="693"/>
      <c r="X21" s="693"/>
      <c r="Y21" s="694">
        <v>32</v>
      </c>
      <c r="Z21" s="695"/>
      <c r="AA21" s="695"/>
      <c r="AB21" s="696"/>
      <c r="AC21" s="745" t="s">
        <v>593</v>
      </c>
      <c r="AD21" s="745"/>
      <c r="AE21" s="745"/>
      <c r="AF21" s="745"/>
      <c r="AG21" s="745"/>
      <c r="AH21" s="716" t="s">
        <v>594</v>
      </c>
      <c r="AI21" s="717"/>
      <c r="AJ21" s="717"/>
      <c r="AK21" s="717"/>
      <c r="AL21" s="701" t="s">
        <v>594</v>
      </c>
      <c r="AM21" s="702"/>
      <c r="AN21" s="702"/>
      <c r="AO21" s="703"/>
      <c r="AP21" s="704" t="s">
        <v>604</v>
      </c>
      <c r="AQ21" s="704"/>
      <c r="AR21" s="704"/>
      <c r="AS21" s="704"/>
      <c r="AT21" s="704"/>
      <c r="AU21" s="704"/>
      <c r="AV21" s="704"/>
      <c r="AW21" s="704"/>
      <c r="AX21" s="704"/>
      <c r="AY21">
        <f>COUNTA($C$21)</f>
        <v>1</v>
      </c>
    </row>
    <row r="22" spans="1:52" ht="39.950000000000003" customHeight="1" x14ac:dyDescent="0.15">
      <c r="A22" s="747">
        <v>10</v>
      </c>
      <c r="B22" s="747">
        <v>1</v>
      </c>
      <c r="C22" s="688" t="s">
        <v>647</v>
      </c>
      <c r="D22" s="689"/>
      <c r="E22" s="689"/>
      <c r="F22" s="689"/>
      <c r="G22" s="689"/>
      <c r="H22" s="689"/>
      <c r="I22" s="689"/>
      <c r="J22" s="690">
        <v>8010401050387</v>
      </c>
      <c r="K22" s="691"/>
      <c r="L22" s="691"/>
      <c r="M22" s="691"/>
      <c r="N22" s="691"/>
      <c r="O22" s="691"/>
      <c r="P22" s="692" t="s">
        <v>584</v>
      </c>
      <c r="Q22" s="693"/>
      <c r="R22" s="693"/>
      <c r="S22" s="693"/>
      <c r="T22" s="693"/>
      <c r="U22" s="693"/>
      <c r="V22" s="693"/>
      <c r="W22" s="693"/>
      <c r="X22" s="693"/>
      <c r="Y22" s="694">
        <v>27</v>
      </c>
      <c r="Z22" s="695"/>
      <c r="AA22" s="695"/>
      <c r="AB22" s="696"/>
      <c r="AC22" s="745" t="s">
        <v>593</v>
      </c>
      <c r="AD22" s="745"/>
      <c r="AE22" s="745"/>
      <c r="AF22" s="745"/>
      <c r="AG22" s="745"/>
      <c r="AH22" s="716" t="s">
        <v>594</v>
      </c>
      <c r="AI22" s="717"/>
      <c r="AJ22" s="717"/>
      <c r="AK22" s="717"/>
      <c r="AL22" s="701" t="s">
        <v>594</v>
      </c>
      <c r="AM22" s="702"/>
      <c r="AN22" s="702"/>
      <c r="AO22" s="703"/>
      <c r="AP22" s="704" t="s">
        <v>604</v>
      </c>
      <c r="AQ22" s="704"/>
      <c r="AR22" s="704"/>
      <c r="AS22" s="704"/>
      <c r="AT22" s="704"/>
      <c r="AU22" s="704"/>
      <c r="AV22" s="704"/>
      <c r="AW22" s="704"/>
      <c r="AX22" s="704"/>
      <c r="AY22">
        <f>COUNTA($C$22)</f>
        <v>1</v>
      </c>
    </row>
    <row r="23" spans="1:52" ht="24.95" customHeight="1" x14ac:dyDescent="0.15">
      <c r="A23" s="9"/>
      <c r="B23" s="44" t="s">
        <v>168</v>
      </c>
      <c r="C23" s="49"/>
      <c r="D23" s="49"/>
      <c r="E23" s="49"/>
      <c r="F23" s="49"/>
      <c r="G23" s="49"/>
      <c r="H23" s="49"/>
      <c r="I23" s="49"/>
      <c r="J23" s="49"/>
      <c r="K23" s="49"/>
      <c r="L23" s="49"/>
      <c r="M23" s="49"/>
      <c r="N23" s="49"/>
      <c r="O23" s="49"/>
      <c r="P23" s="51"/>
      <c r="Q23" s="51"/>
      <c r="R23" s="51"/>
      <c r="S23" s="51"/>
      <c r="T23" s="51"/>
      <c r="U23" s="51"/>
      <c r="V23" s="51"/>
      <c r="W23" s="51"/>
      <c r="X23" s="51"/>
      <c r="Y23" s="52"/>
      <c r="Z23" s="52"/>
      <c r="AA23" s="52"/>
      <c r="AB23" s="52"/>
      <c r="AC23" s="52"/>
      <c r="AD23" s="52"/>
      <c r="AE23" s="52"/>
      <c r="AF23" s="52"/>
      <c r="AG23" s="52"/>
      <c r="AH23" s="52"/>
      <c r="AI23" s="52"/>
      <c r="AJ23" s="52"/>
      <c r="AK23" s="52"/>
      <c r="AL23" s="52"/>
      <c r="AM23" s="52"/>
      <c r="AN23" s="52"/>
      <c r="AO23" s="52"/>
      <c r="AP23" s="51"/>
      <c r="AQ23" s="51"/>
      <c r="AR23" s="51"/>
      <c r="AS23" s="51"/>
      <c r="AT23" s="51"/>
      <c r="AU23" s="51"/>
      <c r="AV23" s="51"/>
      <c r="AW23" s="51"/>
      <c r="AX23" s="51"/>
      <c r="AY23" s="33" t="e">
        <f>#REF!</f>
        <v>#REF!</v>
      </c>
    </row>
    <row r="24" spans="1:52" customFormat="1" ht="59.25" customHeight="1" x14ac:dyDescent="0.15">
      <c r="A24" s="710"/>
      <c r="B24" s="710"/>
      <c r="C24" s="710" t="s">
        <v>24</v>
      </c>
      <c r="D24" s="710"/>
      <c r="E24" s="710"/>
      <c r="F24" s="710"/>
      <c r="G24" s="710"/>
      <c r="H24" s="710"/>
      <c r="I24" s="710"/>
      <c r="J24" s="613" t="s">
        <v>194</v>
      </c>
      <c r="K24" s="746"/>
      <c r="L24" s="746"/>
      <c r="M24" s="746"/>
      <c r="N24" s="746"/>
      <c r="O24" s="746"/>
      <c r="P24" s="712" t="s">
        <v>25</v>
      </c>
      <c r="Q24" s="712"/>
      <c r="R24" s="712"/>
      <c r="S24" s="712"/>
      <c r="T24" s="712"/>
      <c r="U24" s="712"/>
      <c r="V24" s="712"/>
      <c r="W24" s="712"/>
      <c r="X24" s="712"/>
      <c r="Y24" s="713" t="s">
        <v>227</v>
      </c>
      <c r="Z24" s="714"/>
      <c r="AA24" s="714"/>
      <c r="AB24" s="714"/>
      <c r="AC24" s="613" t="s">
        <v>221</v>
      </c>
      <c r="AD24" s="613"/>
      <c r="AE24" s="613"/>
      <c r="AF24" s="613"/>
      <c r="AG24" s="613"/>
      <c r="AH24" s="713" t="s">
        <v>186</v>
      </c>
      <c r="AI24" s="710"/>
      <c r="AJ24" s="710"/>
      <c r="AK24" s="710"/>
      <c r="AL24" s="710" t="s">
        <v>19</v>
      </c>
      <c r="AM24" s="710"/>
      <c r="AN24" s="710"/>
      <c r="AO24" s="715"/>
      <c r="AP24" s="744" t="s">
        <v>195</v>
      </c>
      <c r="AQ24" s="744"/>
      <c r="AR24" s="744"/>
      <c r="AS24" s="744"/>
      <c r="AT24" s="744"/>
      <c r="AU24" s="744"/>
      <c r="AV24" s="744"/>
      <c r="AW24" s="744"/>
      <c r="AX24" s="744"/>
      <c r="AY24" s="33" t="e">
        <f>#REF!</f>
        <v>#REF!</v>
      </c>
      <c r="AZ24" s="33"/>
    </row>
    <row r="25" spans="1:52" ht="45" customHeight="1" x14ac:dyDescent="0.15">
      <c r="A25" s="747">
        <v>1</v>
      </c>
      <c r="B25" s="747">
        <v>1</v>
      </c>
      <c r="C25" s="688" t="s">
        <v>661</v>
      </c>
      <c r="D25" s="689"/>
      <c r="E25" s="689"/>
      <c r="F25" s="689"/>
      <c r="G25" s="689"/>
      <c r="H25" s="689"/>
      <c r="I25" s="689"/>
      <c r="J25" s="690">
        <v>4010001008772</v>
      </c>
      <c r="K25" s="691"/>
      <c r="L25" s="691"/>
      <c r="M25" s="691"/>
      <c r="N25" s="691"/>
      <c r="O25" s="691"/>
      <c r="P25" s="692" t="s">
        <v>584</v>
      </c>
      <c r="Q25" s="693"/>
      <c r="R25" s="693"/>
      <c r="S25" s="693"/>
      <c r="T25" s="693"/>
      <c r="U25" s="693"/>
      <c r="V25" s="693"/>
      <c r="W25" s="693"/>
      <c r="X25" s="693"/>
      <c r="Y25" s="694">
        <v>4148</v>
      </c>
      <c r="Z25" s="695"/>
      <c r="AA25" s="695"/>
      <c r="AB25" s="696"/>
      <c r="AC25" s="745" t="s">
        <v>593</v>
      </c>
      <c r="AD25" s="745"/>
      <c r="AE25" s="745"/>
      <c r="AF25" s="745"/>
      <c r="AG25" s="745"/>
      <c r="AH25" s="716" t="s">
        <v>594</v>
      </c>
      <c r="AI25" s="717"/>
      <c r="AJ25" s="717"/>
      <c r="AK25" s="717"/>
      <c r="AL25" s="701" t="s">
        <v>594</v>
      </c>
      <c r="AM25" s="702"/>
      <c r="AN25" s="702"/>
      <c r="AO25" s="703"/>
      <c r="AP25" s="704" t="s">
        <v>604</v>
      </c>
      <c r="AQ25" s="704"/>
      <c r="AR25" s="704"/>
      <c r="AS25" s="704"/>
      <c r="AT25" s="704"/>
      <c r="AU25" s="704"/>
      <c r="AV25" s="704"/>
      <c r="AW25" s="704"/>
      <c r="AX25" s="704"/>
      <c r="AY25" s="33" t="e">
        <f>#REF!</f>
        <v>#REF!</v>
      </c>
    </row>
    <row r="26" spans="1:52" ht="45" customHeight="1" x14ac:dyDescent="0.15">
      <c r="A26" s="747">
        <v>2</v>
      </c>
      <c r="B26" s="747">
        <v>1</v>
      </c>
      <c r="C26" s="688" t="s">
        <v>648</v>
      </c>
      <c r="D26" s="689"/>
      <c r="E26" s="689"/>
      <c r="F26" s="689"/>
      <c r="G26" s="689"/>
      <c r="H26" s="689"/>
      <c r="I26" s="689"/>
      <c r="J26" s="690">
        <v>7010401022916</v>
      </c>
      <c r="K26" s="691"/>
      <c r="L26" s="691"/>
      <c r="M26" s="691"/>
      <c r="N26" s="691"/>
      <c r="O26" s="691"/>
      <c r="P26" s="692" t="s">
        <v>584</v>
      </c>
      <c r="Q26" s="693"/>
      <c r="R26" s="693"/>
      <c r="S26" s="693"/>
      <c r="T26" s="693"/>
      <c r="U26" s="693"/>
      <c r="V26" s="693"/>
      <c r="W26" s="693"/>
      <c r="X26" s="693"/>
      <c r="Y26" s="694">
        <v>2885</v>
      </c>
      <c r="Z26" s="695"/>
      <c r="AA26" s="695"/>
      <c r="AB26" s="696"/>
      <c r="AC26" s="745" t="s">
        <v>593</v>
      </c>
      <c r="AD26" s="745"/>
      <c r="AE26" s="745"/>
      <c r="AF26" s="745"/>
      <c r="AG26" s="745"/>
      <c r="AH26" s="716" t="s">
        <v>594</v>
      </c>
      <c r="AI26" s="717"/>
      <c r="AJ26" s="717"/>
      <c r="AK26" s="717"/>
      <c r="AL26" s="701" t="s">
        <v>594</v>
      </c>
      <c r="AM26" s="702"/>
      <c r="AN26" s="702"/>
      <c r="AO26" s="703"/>
      <c r="AP26" s="704" t="s">
        <v>604</v>
      </c>
      <c r="AQ26" s="704"/>
      <c r="AR26" s="704"/>
      <c r="AS26" s="704"/>
      <c r="AT26" s="704"/>
      <c r="AU26" s="704"/>
      <c r="AV26" s="704"/>
      <c r="AW26" s="704"/>
      <c r="AX26" s="704"/>
      <c r="AY26">
        <f>COUNTA($C$26)</f>
        <v>1</v>
      </c>
    </row>
    <row r="27" spans="1:52" ht="45" customHeight="1" x14ac:dyDescent="0.15">
      <c r="A27" s="747">
        <v>3</v>
      </c>
      <c r="B27" s="747">
        <v>1</v>
      </c>
      <c r="C27" s="688" t="s">
        <v>664</v>
      </c>
      <c r="D27" s="689"/>
      <c r="E27" s="689"/>
      <c r="F27" s="689"/>
      <c r="G27" s="689"/>
      <c r="H27" s="689"/>
      <c r="I27" s="689"/>
      <c r="J27" s="690">
        <v>1050001016956</v>
      </c>
      <c r="K27" s="691"/>
      <c r="L27" s="691"/>
      <c r="M27" s="691"/>
      <c r="N27" s="691"/>
      <c r="O27" s="691"/>
      <c r="P27" s="692" t="s">
        <v>584</v>
      </c>
      <c r="Q27" s="693"/>
      <c r="R27" s="693"/>
      <c r="S27" s="693"/>
      <c r="T27" s="693"/>
      <c r="U27" s="693"/>
      <c r="V27" s="693"/>
      <c r="W27" s="693"/>
      <c r="X27" s="693"/>
      <c r="Y27" s="694">
        <v>25</v>
      </c>
      <c r="Z27" s="695"/>
      <c r="AA27" s="695"/>
      <c r="AB27" s="696"/>
      <c r="AC27" s="745" t="s">
        <v>593</v>
      </c>
      <c r="AD27" s="745"/>
      <c r="AE27" s="745"/>
      <c r="AF27" s="745"/>
      <c r="AG27" s="745"/>
      <c r="AH27" s="716" t="s">
        <v>594</v>
      </c>
      <c r="AI27" s="717"/>
      <c r="AJ27" s="717"/>
      <c r="AK27" s="717"/>
      <c r="AL27" s="701" t="s">
        <v>594</v>
      </c>
      <c r="AM27" s="702"/>
      <c r="AN27" s="702"/>
      <c r="AO27" s="703"/>
      <c r="AP27" s="704" t="s">
        <v>604</v>
      </c>
      <c r="AQ27" s="704"/>
      <c r="AR27" s="704"/>
      <c r="AS27" s="704"/>
      <c r="AT27" s="704"/>
      <c r="AU27" s="704"/>
      <c r="AV27" s="704"/>
      <c r="AW27" s="704"/>
      <c r="AX27" s="704"/>
      <c r="AY27">
        <f>COUNTA($C$27)</f>
        <v>1</v>
      </c>
    </row>
    <row r="28" spans="1:52" ht="24.95" customHeight="1" x14ac:dyDescent="0.15">
      <c r="A28" s="9"/>
      <c r="B28" s="44" t="s">
        <v>169</v>
      </c>
      <c r="C28" s="49"/>
      <c r="D28" s="49"/>
      <c r="E28" s="49"/>
      <c r="F28" s="49"/>
      <c r="G28" s="49"/>
      <c r="H28" s="49"/>
      <c r="I28" s="49"/>
      <c r="J28" s="49"/>
      <c r="K28" s="49"/>
      <c r="L28" s="49"/>
      <c r="M28" s="49"/>
      <c r="N28" s="49"/>
      <c r="O28" s="49"/>
      <c r="P28" s="51"/>
      <c r="Q28" s="51"/>
      <c r="R28" s="51"/>
      <c r="S28" s="51"/>
      <c r="T28" s="51"/>
      <c r="U28" s="51"/>
      <c r="V28" s="51"/>
      <c r="W28" s="51"/>
      <c r="X28" s="51"/>
      <c r="Y28" s="52"/>
      <c r="Z28" s="52"/>
      <c r="AA28" s="52"/>
      <c r="AB28" s="52"/>
      <c r="AC28" s="52"/>
      <c r="AD28" s="52"/>
      <c r="AE28" s="52"/>
      <c r="AF28" s="52"/>
      <c r="AG28" s="52"/>
      <c r="AH28" s="52"/>
      <c r="AI28" s="52"/>
      <c r="AJ28" s="52"/>
      <c r="AK28" s="52"/>
      <c r="AL28" s="52"/>
      <c r="AM28" s="52"/>
      <c r="AN28" s="52"/>
      <c r="AO28" s="52"/>
      <c r="AP28" s="51"/>
      <c r="AQ28" s="51"/>
      <c r="AR28" s="51"/>
      <c r="AS28" s="51"/>
      <c r="AT28" s="51"/>
      <c r="AU28" s="51"/>
      <c r="AV28" s="51"/>
      <c r="AW28" s="51"/>
      <c r="AX28" s="51"/>
      <c r="AY28" s="33" t="e">
        <f>#REF!</f>
        <v>#REF!</v>
      </c>
    </row>
    <row r="29" spans="1:52" customFormat="1" ht="59.25" customHeight="1" x14ac:dyDescent="0.15">
      <c r="A29" s="710"/>
      <c r="B29" s="710"/>
      <c r="C29" s="710" t="s">
        <v>24</v>
      </c>
      <c r="D29" s="710"/>
      <c r="E29" s="710"/>
      <c r="F29" s="710"/>
      <c r="G29" s="710"/>
      <c r="H29" s="710"/>
      <c r="I29" s="710"/>
      <c r="J29" s="613" t="s">
        <v>194</v>
      </c>
      <c r="K29" s="746"/>
      <c r="L29" s="746"/>
      <c r="M29" s="746"/>
      <c r="N29" s="746"/>
      <c r="O29" s="746"/>
      <c r="P29" s="712" t="s">
        <v>25</v>
      </c>
      <c r="Q29" s="712"/>
      <c r="R29" s="712"/>
      <c r="S29" s="712"/>
      <c r="T29" s="712"/>
      <c r="U29" s="712"/>
      <c r="V29" s="712"/>
      <c r="W29" s="712"/>
      <c r="X29" s="712"/>
      <c r="Y29" s="713" t="s">
        <v>227</v>
      </c>
      <c r="Z29" s="714"/>
      <c r="AA29" s="714"/>
      <c r="AB29" s="714"/>
      <c r="AC29" s="613" t="s">
        <v>221</v>
      </c>
      <c r="AD29" s="613"/>
      <c r="AE29" s="613"/>
      <c r="AF29" s="613"/>
      <c r="AG29" s="613"/>
      <c r="AH29" s="713" t="s">
        <v>186</v>
      </c>
      <c r="AI29" s="710"/>
      <c r="AJ29" s="710"/>
      <c r="AK29" s="710"/>
      <c r="AL29" s="710" t="s">
        <v>19</v>
      </c>
      <c r="AM29" s="710"/>
      <c r="AN29" s="710"/>
      <c r="AO29" s="715"/>
      <c r="AP29" s="744" t="s">
        <v>195</v>
      </c>
      <c r="AQ29" s="744"/>
      <c r="AR29" s="744"/>
      <c r="AS29" s="744"/>
      <c r="AT29" s="744"/>
      <c r="AU29" s="744"/>
      <c r="AV29" s="744"/>
      <c r="AW29" s="744"/>
      <c r="AX29" s="744"/>
      <c r="AY29" s="33" t="e">
        <f>#REF!</f>
        <v>#REF!</v>
      </c>
      <c r="AZ29" s="33"/>
    </row>
    <row r="30" spans="1:52" ht="39.950000000000003" customHeight="1" x14ac:dyDescent="0.15">
      <c r="A30" s="747">
        <v>1</v>
      </c>
      <c r="B30" s="747">
        <v>1</v>
      </c>
      <c r="C30" s="688" t="s">
        <v>671</v>
      </c>
      <c r="D30" s="689"/>
      <c r="E30" s="689"/>
      <c r="F30" s="689"/>
      <c r="G30" s="689"/>
      <c r="H30" s="689"/>
      <c r="I30" s="689"/>
      <c r="J30" s="690">
        <v>6012401017070</v>
      </c>
      <c r="K30" s="691"/>
      <c r="L30" s="691"/>
      <c r="M30" s="691"/>
      <c r="N30" s="691"/>
      <c r="O30" s="691"/>
      <c r="P30" s="692" t="s">
        <v>638</v>
      </c>
      <c r="Q30" s="693"/>
      <c r="R30" s="693"/>
      <c r="S30" s="693"/>
      <c r="T30" s="693"/>
      <c r="U30" s="693"/>
      <c r="V30" s="693"/>
      <c r="W30" s="693"/>
      <c r="X30" s="693"/>
      <c r="Y30" s="694">
        <v>664</v>
      </c>
      <c r="Z30" s="695"/>
      <c r="AA30" s="695"/>
      <c r="AB30" s="696"/>
      <c r="AC30" s="745" t="s">
        <v>593</v>
      </c>
      <c r="AD30" s="745"/>
      <c r="AE30" s="745"/>
      <c r="AF30" s="745"/>
      <c r="AG30" s="745"/>
      <c r="AH30" s="716" t="s">
        <v>594</v>
      </c>
      <c r="AI30" s="717"/>
      <c r="AJ30" s="717"/>
      <c r="AK30" s="717"/>
      <c r="AL30" s="701" t="s">
        <v>594</v>
      </c>
      <c r="AM30" s="702"/>
      <c r="AN30" s="702"/>
      <c r="AO30" s="703"/>
      <c r="AP30" s="704" t="s">
        <v>604</v>
      </c>
      <c r="AQ30" s="704"/>
      <c r="AR30" s="704"/>
      <c r="AS30" s="704"/>
      <c r="AT30" s="704"/>
      <c r="AU30" s="704"/>
      <c r="AV30" s="704"/>
      <c r="AW30" s="704"/>
      <c r="AX30" s="704"/>
      <c r="AY30" s="33" t="e">
        <f>#REF!</f>
        <v>#REF!</v>
      </c>
    </row>
    <row r="31" spans="1:52" ht="39.950000000000003" customHeight="1" x14ac:dyDescent="0.15">
      <c r="A31" s="747">
        <v>2</v>
      </c>
      <c r="B31" s="747">
        <v>1</v>
      </c>
      <c r="C31" s="688" t="s">
        <v>661</v>
      </c>
      <c r="D31" s="689"/>
      <c r="E31" s="689"/>
      <c r="F31" s="689"/>
      <c r="G31" s="689"/>
      <c r="H31" s="689"/>
      <c r="I31" s="689"/>
      <c r="J31" s="690">
        <v>4010001008772</v>
      </c>
      <c r="K31" s="691"/>
      <c r="L31" s="691"/>
      <c r="M31" s="691"/>
      <c r="N31" s="691"/>
      <c r="O31" s="691"/>
      <c r="P31" s="692" t="s">
        <v>638</v>
      </c>
      <c r="Q31" s="693"/>
      <c r="R31" s="693"/>
      <c r="S31" s="693"/>
      <c r="T31" s="693"/>
      <c r="U31" s="693"/>
      <c r="V31" s="693"/>
      <c r="W31" s="693"/>
      <c r="X31" s="693"/>
      <c r="Y31" s="694">
        <v>225</v>
      </c>
      <c r="Z31" s="695"/>
      <c r="AA31" s="695"/>
      <c r="AB31" s="696"/>
      <c r="AC31" s="745" t="s">
        <v>593</v>
      </c>
      <c r="AD31" s="745"/>
      <c r="AE31" s="745"/>
      <c r="AF31" s="745"/>
      <c r="AG31" s="745"/>
      <c r="AH31" s="716" t="s">
        <v>594</v>
      </c>
      <c r="AI31" s="717"/>
      <c r="AJ31" s="717"/>
      <c r="AK31" s="717"/>
      <c r="AL31" s="701" t="s">
        <v>594</v>
      </c>
      <c r="AM31" s="702"/>
      <c r="AN31" s="702"/>
      <c r="AO31" s="703"/>
      <c r="AP31" s="704" t="s">
        <v>604</v>
      </c>
      <c r="AQ31" s="704"/>
      <c r="AR31" s="704"/>
      <c r="AS31" s="704"/>
      <c r="AT31" s="704"/>
      <c r="AU31" s="704"/>
      <c r="AV31" s="704"/>
      <c r="AW31" s="704"/>
      <c r="AX31" s="704"/>
      <c r="AY31">
        <f>COUNTA($C$31)</f>
        <v>1</v>
      </c>
    </row>
    <row r="32" spans="1:52" ht="39.950000000000003" customHeight="1" x14ac:dyDescent="0.15">
      <c r="A32" s="747">
        <v>3</v>
      </c>
      <c r="B32" s="747">
        <v>1</v>
      </c>
      <c r="C32" s="688" t="s">
        <v>672</v>
      </c>
      <c r="D32" s="689"/>
      <c r="E32" s="689"/>
      <c r="F32" s="689"/>
      <c r="G32" s="689"/>
      <c r="H32" s="689"/>
      <c r="I32" s="689"/>
      <c r="J32" s="690">
        <v>1010401081430</v>
      </c>
      <c r="K32" s="691"/>
      <c r="L32" s="691"/>
      <c r="M32" s="691"/>
      <c r="N32" s="691"/>
      <c r="O32" s="691"/>
      <c r="P32" s="692" t="s">
        <v>638</v>
      </c>
      <c r="Q32" s="693"/>
      <c r="R32" s="693"/>
      <c r="S32" s="693"/>
      <c r="T32" s="693"/>
      <c r="U32" s="693"/>
      <c r="V32" s="693"/>
      <c r="W32" s="693"/>
      <c r="X32" s="693"/>
      <c r="Y32" s="694">
        <v>144</v>
      </c>
      <c r="Z32" s="695"/>
      <c r="AA32" s="695"/>
      <c r="AB32" s="696"/>
      <c r="AC32" s="745" t="s">
        <v>593</v>
      </c>
      <c r="AD32" s="745"/>
      <c r="AE32" s="745"/>
      <c r="AF32" s="745"/>
      <c r="AG32" s="745"/>
      <c r="AH32" s="716" t="s">
        <v>594</v>
      </c>
      <c r="AI32" s="717"/>
      <c r="AJ32" s="717"/>
      <c r="AK32" s="717"/>
      <c r="AL32" s="701" t="s">
        <v>594</v>
      </c>
      <c r="AM32" s="702"/>
      <c r="AN32" s="702"/>
      <c r="AO32" s="703"/>
      <c r="AP32" s="704" t="s">
        <v>604</v>
      </c>
      <c r="AQ32" s="704"/>
      <c r="AR32" s="704"/>
      <c r="AS32" s="704"/>
      <c r="AT32" s="704"/>
      <c r="AU32" s="704"/>
      <c r="AV32" s="704"/>
      <c r="AW32" s="704"/>
      <c r="AX32" s="704"/>
      <c r="AY32">
        <f>COUNTA($C$32)</f>
        <v>1</v>
      </c>
    </row>
    <row r="33" spans="1:52" ht="39.950000000000003" customHeight="1" x14ac:dyDescent="0.15">
      <c r="A33" s="747">
        <v>4</v>
      </c>
      <c r="B33" s="747">
        <v>1</v>
      </c>
      <c r="C33" s="688" t="s">
        <v>673</v>
      </c>
      <c r="D33" s="689"/>
      <c r="E33" s="689"/>
      <c r="F33" s="689"/>
      <c r="G33" s="689"/>
      <c r="H33" s="689"/>
      <c r="I33" s="689"/>
      <c r="J33" s="690">
        <v>7010401022924</v>
      </c>
      <c r="K33" s="691"/>
      <c r="L33" s="691"/>
      <c r="M33" s="691"/>
      <c r="N33" s="691"/>
      <c r="O33" s="691"/>
      <c r="P33" s="692" t="s">
        <v>638</v>
      </c>
      <c r="Q33" s="693"/>
      <c r="R33" s="693"/>
      <c r="S33" s="693"/>
      <c r="T33" s="693"/>
      <c r="U33" s="693"/>
      <c r="V33" s="693"/>
      <c r="W33" s="693"/>
      <c r="X33" s="693"/>
      <c r="Y33" s="694">
        <v>132</v>
      </c>
      <c r="Z33" s="695"/>
      <c r="AA33" s="695"/>
      <c r="AB33" s="696"/>
      <c r="AC33" s="745" t="s">
        <v>593</v>
      </c>
      <c r="AD33" s="745"/>
      <c r="AE33" s="745"/>
      <c r="AF33" s="745"/>
      <c r="AG33" s="745"/>
      <c r="AH33" s="716" t="s">
        <v>594</v>
      </c>
      <c r="AI33" s="717"/>
      <c r="AJ33" s="717"/>
      <c r="AK33" s="717"/>
      <c r="AL33" s="701" t="s">
        <v>594</v>
      </c>
      <c r="AM33" s="702"/>
      <c r="AN33" s="702"/>
      <c r="AO33" s="703"/>
      <c r="AP33" s="704" t="s">
        <v>604</v>
      </c>
      <c r="AQ33" s="704"/>
      <c r="AR33" s="704"/>
      <c r="AS33" s="704"/>
      <c r="AT33" s="704"/>
      <c r="AU33" s="704"/>
      <c r="AV33" s="704"/>
      <c r="AW33" s="704"/>
      <c r="AX33" s="704"/>
      <c r="AY33">
        <f>COUNTA($C$33)</f>
        <v>1</v>
      </c>
    </row>
    <row r="34" spans="1:52" ht="39.950000000000003" customHeight="1" x14ac:dyDescent="0.15">
      <c r="A34" s="747">
        <v>5</v>
      </c>
      <c r="B34" s="747">
        <v>1</v>
      </c>
      <c r="C34" s="688" t="s">
        <v>674</v>
      </c>
      <c r="D34" s="689"/>
      <c r="E34" s="689"/>
      <c r="F34" s="689"/>
      <c r="G34" s="689"/>
      <c r="H34" s="689"/>
      <c r="I34" s="689"/>
      <c r="J34" s="690">
        <v>7010601022674</v>
      </c>
      <c r="K34" s="691"/>
      <c r="L34" s="691"/>
      <c r="M34" s="691"/>
      <c r="N34" s="691"/>
      <c r="O34" s="691"/>
      <c r="P34" s="692" t="s">
        <v>638</v>
      </c>
      <c r="Q34" s="693"/>
      <c r="R34" s="693"/>
      <c r="S34" s="693"/>
      <c r="T34" s="693"/>
      <c r="U34" s="693"/>
      <c r="V34" s="693"/>
      <c r="W34" s="693"/>
      <c r="X34" s="693"/>
      <c r="Y34" s="694">
        <v>126</v>
      </c>
      <c r="Z34" s="695"/>
      <c r="AA34" s="695"/>
      <c r="AB34" s="696"/>
      <c r="AC34" s="745" t="s">
        <v>593</v>
      </c>
      <c r="AD34" s="745"/>
      <c r="AE34" s="745"/>
      <c r="AF34" s="745"/>
      <c r="AG34" s="745"/>
      <c r="AH34" s="716" t="s">
        <v>594</v>
      </c>
      <c r="AI34" s="717"/>
      <c r="AJ34" s="717"/>
      <c r="AK34" s="717"/>
      <c r="AL34" s="701" t="s">
        <v>594</v>
      </c>
      <c r="AM34" s="702"/>
      <c r="AN34" s="702"/>
      <c r="AO34" s="703"/>
      <c r="AP34" s="704" t="s">
        <v>604</v>
      </c>
      <c r="AQ34" s="704"/>
      <c r="AR34" s="704"/>
      <c r="AS34" s="704"/>
      <c r="AT34" s="704"/>
      <c r="AU34" s="704"/>
      <c r="AV34" s="704"/>
      <c r="AW34" s="704"/>
      <c r="AX34" s="704"/>
      <c r="AY34">
        <f>COUNTA($C$34)</f>
        <v>1</v>
      </c>
    </row>
    <row r="35" spans="1:52" ht="39.950000000000003" customHeight="1" x14ac:dyDescent="0.15">
      <c r="A35" s="747">
        <v>6</v>
      </c>
      <c r="B35" s="747">
        <v>1</v>
      </c>
      <c r="C35" s="688" t="s">
        <v>675</v>
      </c>
      <c r="D35" s="689"/>
      <c r="E35" s="689"/>
      <c r="F35" s="689"/>
      <c r="G35" s="689"/>
      <c r="H35" s="689"/>
      <c r="I35" s="689"/>
      <c r="J35" s="690">
        <v>8010501016536</v>
      </c>
      <c r="K35" s="691"/>
      <c r="L35" s="691"/>
      <c r="M35" s="691"/>
      <c r="N35" s="691"/>
      <c r="O35" s="691"/>
      <c r="P35" s="692" t="s">
        <v>638</v>
      </c>
      <c r="Q35" s="693"/>
      <c r="R35" s="693"/>
      <c r="S35" s="693"/>
      <c r="T35" s="693"/>
      <c r="U35" s="693"/>
      <c r="V35" s="693"/>
      <c r="W35" s="693"/>
      <c r="X35" s="693"/>
      <c r="Y35" s="694">
        <v>65</v>
      </c>
      <c r="Z35" s="695"/>
      <c r="AA35" s="695"/>
      <c r="AB35" s="696"/>
      <c r="AC35" s="745" t="s">
        <v>593</v>
      </c>
      <c r="AD35" s="745"/>
      <c r="AE35" s="745"/>
      <c r="AF35" s="745"/>
      <c r="AG35" s="745"/>
      <c r="AH35" s="716" t="s">
        <v>594</v>
      </c>
      <c r="AI35" s="717"/>
      <c r="AJ35" s="717"/>
      <c r="AK35" s="717"/>
      <c r="AL35" s="701" t="s">
        <v>594</v>
      </c>
      <c r="AM35" s="702"/>
      <c r="AN35" s="702"/>
      <c r="AO35" s="703"/>
      <c r="AP35" s="704" t="s">
        <v>604</v>
      </c>
      <c r="AQ35" s="704"/>
      <c r="AR35" s="704"/>
      <c r="AS35" s="704"/>
      <c r="AT35" s="704"/>
      <c r="AU35" s="704"/>
      <c r="AV35" s="704"/>
      <c r="AW35" s="704"/>
      <c r="AX35" s="704"/>
      <c r="AY35">
        <f>COUNTA($C$35)</f>
        <v>1</v>
      </c>
    </row>
    <row r="36" spans="1:52" ht="39.950000000000003" customHeight="1" x14ac:dyDescent="0.15">
      <c r="A36" s="747">
        <v>7</v>
      </c>
      <c r="B36" s="747">
        <v>1</v>
      </c>
      <c r="C36" s="688" t="s">
        <v>676</v>
      </c>
      <c r="D36" s="689"/>
      <c r="E36" s="689"/>
      <c r="F36" s="689"/>
      <c r="G36" s="689"/>
      <c r="H36" s="689"/>
      <c r="I36" s="689"/>
      <c r="J36" s="690">
        <v>8011101045792</v>
      </c>
      <c r="K36" s="691"/>
      <c r="L36" s="691"/>
      <c r="M36" s="691"/>
      <c r="N36" s="691"/>
      <c r="O36" s="691"/>
      <c r="P36" s="692" t="s">
        <v>638</v>
      </c>
      <c r="Q36" s="693"/>
      <c r="R36" s="693"/>
      <c r="S36" s="693"/>
      <c r="T36" s="693"/>
      <c r="U36" s="693"/>
      <c r="V36" s="693"/>
      <c r="W36" s="693"/>
      <c r="X36" s="693"/>
      <c r="Y36" s="694">
        <v>51</v>
      </c>
      <c r="Z36" s="695"/>
      <c r="AA36" s="695"/>
      <c r="AB36" s="696"/>
      <c r="AC36" s="745" t="s">
        <v>593</v>
      </c>
      <c r="AD36" s="745"/>
      <c r="AE36" s="745"/>
      <c r="AF36" s="745"/>
      <c r="AG36" s="745"/>
      <c r="AH36" s="716" t="s">
        <v>594</v>
      </c>
      <c r="AI36" s="717"/>
      <c r="AJ36" s="717"/>
      <c r="AK36" s="717"/>
      <c r="AL36" s="701" t="s">
        <v>594</v>
      </c>
      <c r="AM36" s="702"/>
      <c r="AN36" s="702"/>
      <c r="AO36" s="703"/>
      <c r="AP36" s="704" t="s">
        <v>604</v>
      </c>
      <c r="AQ36" s="704"/>
      <c r="AR36" s="704"/>
      <c r="AS36" s="704"/>
      <c r="AT36" s="704"/>
      <c r="AU36" s="704"/>
      <c r="AV36" s="704"/>
      <c r="AW36" s="704"/>
      <c r="AX36" s="704"/>
      <c r="AY36">
        <f>COUNTA($C$36)</f>
        <v>1</v>
      </c>
    </row>
    <row r="37" spans="1:52" ht="39.950000000000003" customHeight="1" x14ac:dyDescent="0.15">
      <c r="A37" s="747">
        <v>8</v>
      </c>
      <c r="B37" s="747">
        <v>1</v>
      </c>
      <c r="C37" s="688" t="s">
        <v>677</v>
      </c>
      <c r="D37" s="689"/>
      <c r="E37" s="689"/>
      <c r="F37" s="689"/>
      <c r="G37" s="689"/>
      <c r="H37" s="689"/>
      <c r="I37" s="689"/>
      <c r="J37" s="690">
        <v>6010001135680</v>
      </c>
      <c r="K37" s="691"/>
      <c r="L37" s="691"/>
      <c r="M37" s="691"/>
      <c r="N37" s="691"/>
      <c r="O37" s="691"/>
      <c r="P37" s="692" t="s">
        <v>638</v>
      </c>
      <c r="Q37" s="693"/>
      <c r="R37" s="693"/>
      <c r="S37" s="693"/>
      <c r="T37" s="693"/>
      <c r="U37" s="693"/>
      <c r="V37" s="693"/>
      <c r="W37" s="693"/>
      <c r="X37" s="693"/>
      <c r="Y37" s="694">
        <v>49</v>
      </c>
      <c r="Z37" s="695"/>
      <c r="AA37" s="695"/>
      <c r="AB37" s="696"/>
      <c r="AC37" s="745" t="s">
        <v>593</v>
      </c>
      <c r="AD37" s="745"/>
      <c r="AE37" s="745"/>
      <c r="AF37" s="745"/>
      <c r="AG37" s="745"/>
      <c r="AH37" s="716" t="s">
        <v>594</v>
      </c>
      <c r="AI37" s="717"/>
      <c r="AJ37" s="717"/>
      <c r="AK37" s="717"/>
      <c r="AL37" s="701" t="s">
        <v>594</v>
      </c>
      <c r="AM37" s="702"/>
      <c r="AN37" s="702"/>
      <c r="AO37" s="703"/>
      <c r="AP37" s="704" t="s">
        <v>604</v>
      </c>
      <c r="AQ37" s="704"/>
      <c r="AR37" s="704"/>
      <c r="AS37" s="704"/>
      <c r="AT37" s="704"/>
      <c r="AU37" s="704"/>
      <c r="AV37" s="704"/>
      <c r="AW37" s="704"/>
      <c r="AX37" s="704"/>
      <c r="AY37">
        <f>COUNTA($C$37)</f>
        <v>1</v>
      </c>
    </row>
    <row r="38" spans="1:52" ht="39.950000000000003" customHeight="1" x14ac:dyDescent="0.15">
      <c r="A38" s="747">
        <v>9</v>
      </c>
      <c r="B38" s="747">
        <v>1</v>
      </c>
      <c r="C38" s="688" t="s">
        <v>678</v>
      </c>
      <c r="D38" s="689"/>
      <c r="E38" s="689"/>
      <c r="F38" s="689"/>
      <c r="G38" s="689"/>
      <c r="H38" s="689"/>
      <c r="I38" s="689"/>
      <c r="J38" s="690">
        <v>8120001072787</v>
      </c>
      <c r="K38" s="691"/>
      <c r="L38" s="691"/>
      <c r="M38" s="691"/>
      <c r="N38" s="691"/>
      <c r="O38" s="691"/>
      <c r="P38" s="692" t="s">
        <v>638</v>
      </c>
      <c r="Q38" s="693"/>
      <c r="R38" s="693"/>
      <c r="S38" s="693"/>
      <c r="T38" s="693"/>
      <c r="U38" s="693"/>
      <c r="V38" s="693"/>
      <c r="W38" s="693"/>
      <c r="X38" s="693"/>
      <c r="Y38" s="694">
        <v>30</v>
      </c>
      <c r="Z38" s="695"/>
      <c r="AA38" s="695"/>
      <c r="AB38" s="696"/>
      <c r="AC38" s="745" t="s">
        <v>593</v>
      </c>
      <c r="AD38" s="745"/>
      <c r="AE38" s="745"/>
      <c r="AF38" s="745"/>
      <c r="AG38" s="745"/>
      <c r="AH38" s="716" t="s">
        <v>594</v>
      </c>
      <c r="AI38" s="717"/>
      <c r="AJ38" s="717"/>
      <c r="AK38" s="717"/>
      <c r="AL38" s="701" t="s">
        <v>594</v>
      </c>
      <c r="AM38" s="702"/>
      <c r="AN38" s="702"/>
      <c r="AO38" s="703"/>
      <c r="AP38" s="704" t="s">
        <v>604</v>
      </c>
      <c r="AQ38" s="704"/>
      <c r="AR38" s="704"/>
      <c r="AS38" s="704"/>
      <c r="AT38" s="704"/>
      <c r="AU38" s="704"/>
      <c r="AV38" s="704"/>
      <c r="AW38" s="704"/>
      <c r="AX38" s="704"/>
      <c r="AY38">
        <f>COUNTA($C$38)</f>
        <v>1</v>
      </c>
    </row>
    <row r="39" spans="1:52" ht="39.950000000000003" customHeight="1" x14ac:dyDescent="0.15">
      <c r="A39" s="747">
        <v>10</v>
      </c>
      <c r="B39" s="747">
        <v>1</v>
      </c>
      <c r="C39" s="688" t="s">
        <v>679</v>
      </c>
      <c r="D39" s="689"/>
      <c r="E39" s="689"/>
      <c r="F39" s="689"/>
      <c r="G39" s="689"/>
      <c r="H39" s="689"/>
      <c r="I39" s="689"/>
      <c r="J39" s="690">
        <v>3010401022977</v>
      </c>
      <c r="K39" s="691"/>
      <c r="L39" s="691"/>
      <c r="M39" s="691"/>
      <c r="N39" s="691"/>
      <c r="O39" s="691"/>
      <c r="P39" s="692" t="s">
        <v>638</v>
      </c>
      <c r="Q39" s="693"/>
      <c r="R39" s="693"/>
      <c r="S39" s="693"/>
      <c r="T39" s="693"/>
      <c r="U39" s="693"/>
      <c r="V39" s="693"/>
      <c r="W39" s="693"/>
      <c r="X39" s="693"/>
      <c r="Y39" s="694">
        <v>2</v>
      </c>
      <c r="Z39" s="695"/>
      <c r="AA39" s="695"/>
      <c r="AB39" s="696"/>
      <c r="AC39" s="745" t="s">
        <v>593</v>
      </c>
      <c r="AD39" s="745"/>
      <c r="AE39" s="745"/>
      <c r="AF39" s="745"/>
      <c r="AG39" s="745"/>
      <c r="AH39" s="716" t="s">
        <v>594</v>
      </c>
      <c r="AI39" s="717"/>
      <c r="AJ39" s="717"/>
      <c r="AK39" s="717"/>
      <c r="AL39" s="701" t="s">
        <v>594</v>
      </c>
      <c r="AM39" s="702"/>
      <c r="AN39" s="702"/>
      <c r="AO39" s="703"/>
      <c r="AP39" s="704" t="s">
        <v>604</v>
      </c>
      <c r="AQ39" s="704"/>
      <c r="AR39" s="704"/>
      <c r="AS39" s="704"/>
      <c r="AT39" s="704"/>
      <c r="AU39" s="704"/>
      <c r="AV39" s="704"/>
      <c r="AW39" s="704"/>
      <c r="AX39" s="704"/>
      <c r="AY39">
        <f>COUNTA($C$39)</f>
        <v>1</v>
      </c>
    </row>
    <row r="40" spans="1:52" ht="24.95" customHeight="1" x14ac:dyDescent="0.15">
      <c r="A40" s="9"/>
      <c r="B40" s="44" t="s">
        <v>170</v>
      </c>
      <c r="C40" s="49"/>
      <c r="D40" s="49"/>
      <c r="E40" s="49"/>
      <c r="F40" s="49"/>
      <c r="G40" s="49"/>
      <c r="H40" s="49"/>
      <c r="I40" s="49"/>
      <c r="J40" s="49"/>
      <c r="K40" s="49"/>
      <c r="L40" s="49"/>
      <c r="M40" s="49"/>
      <c r="N40" s="49"/>
      <c r="O40" s="49"/>
      <c r="P40" s="51"/>
      <c r="Q40" s="51"/>
      <c r="R40" s="51"/>
      <c r="S40" s="51"/>
      <c r="T40" s="51"/>
      <c r="U40" s="51"/>
      <c r="V40" s="51"/>
      <c r="W40" s="51"/>
      <c r="X40" s="51"/>
      <c r="Y40" s="52"/>
      <c r="Z40" s="52"/>
      <c r="AA40" s="52"/>
      <c r="AB40" s="52"/>
      <c r="AC40" s="52"/>
      <c r="AD40" s="52"/>
      <c r="AE40" s="52"/>
      <c r="AF40" s="52"/>
      <c r="AG40" s="52"/>
      <c r="AH40" s="52"/>
      <c r="AI40" s="52"/>
      <c r="AJ40" s="52"/>
      <c r="AK40" s="52"/>
      <c r="AL40" s="52"/>
      <c r="AM40" s="52"/>
      <c r="AN40" s="52"/>
      <c r="AO40" s="52"/>
      <c r="AP40" s="51"/>
      <c r="AQ40" s="51"/>
      <c r="AR40" s="51"/>
      <c r="AS40" s="51"/>
      <c r="AT40" s="51"/>
      <c r="AU40" s="51"/>
      <c r="AV40" s="51"/>
      <c r="AW40" s="51"/>
      <c r="AX40" s="51"/>
      <c r="AY40" s="33" t="e">
        <f>#REF!</f>
        <v>#REF!</v>
      </c>
    </row>
    <row r="41" spans="1:52" customFormat="1" ht="59.25" customHeight="1" x14ac:dyDescent="0.15">
      <c r="A41" s="710"/>
      <c r="B41" s="710"/>
      <c r="C41" s="710" t="s">
        <v>24</v>
      </c>
      <c r="D41" s="710"/>
      <c r="E41" s="710"/>
      <c r="F41" s="710"/>
      <c r="G41" s="710"/>
      <c r="H41" s="710"/>
      <c r="I41" s="710"/>
      <c r="J41" s="613" t="s">
        <v>194</v>
      </c>
      <c r="K41" s="746"/>
      <c r="L41" s="746"/>
      <c r="M41" s="746"/>
      <c r="N41" s="746"/>
      <c r="O41" s="746"/>
      <c r="P41" s="712" t="s">
        <v>25</v>
      </c>
      <c r="Q41" s="712"/>
      <c r="R41" s="712"/>
      <c r="S41" s="712"/>
      <c r="T41" s="712"/>
      <c r="U41" s="712"/>
      <c r="V41" s="712"/>
      <c r="W41" s="712"/>
      <c r="X41" s="712"/>
      <c r="Y41" s="713" t="s">
        <v>227</v>
      </c>
      <c r="Z41" s="714"/>
      <c r="AA41" s="714"/>
      <c r="AB41" s="714"/>
      <c r="AC41" s="613" t="s">
        <v>221</v>
      </c>
      <c r="AD41" s="613"/>
      <c r="AE41" s="613"/>
      <c r="AF41" s="613"/>
      <c r="AG41" s="613"/>
      <c r="AH41" s="713" t="s">
        <v>186</v>
      </c>
      <c r="AI41" s="710"/>
      <c r="AJ41" s="710"/>
      <c r="AK41" s="710"/>
      <c r="AL41" s="710" t="s">
        <v>19</v>
      </c>
      <c r="AM41" s="710"/>
      <c r="AN41" s="710"/>
      <c r="AO41" s="715"/>
      <c r="AP41" s="744" t="s">
        <v>195</v>
      </c>
      <c r="AQ41" s="744"/>
      <c r="AR41" s="744"/>
      <c r="AS41" s="744"/>
      <c r="AT41" s="744"/>
      <c r="AU41" s="744"/>
      <c r="AV41" s="744"/>
      <c r="AW41" s="744"/>
      <c r="AX41" s="744"/>
      <c r="AY41" s="33" t="e">
        <f>#REF!</f>
        <v>#REF!</v>
      </c>
      <c r="AZ41" s="33"/>
    </row>
    <row r="42" spans="1:52" ht="39.950000000000003" customHeight="1" x14ac:dyDescent="0.15">
      <c r="A42" s="747">
        <v>1</v>
      </c>
      <c r="B42" s="747">
        <v>1</v>
      </c>
      <c r="C42" s="688" t="s">
        <v>669</v>
      </c>
      <c r="D42" s="689"/>
      <c r="E42" s="689"/>
      <c r="F42" s="689"/>
      <c r="G42" s="689"/>
      <c r="H42" s="689"/>
      <c r="I42" s="689"/>
      <c r="J42" s="690">
        <v>8010405009768</v>
      </c>
      <c r="K42" s="691"/>
      <c r="L42" s="691"/>
      <c r="M42" s="691"/>
      <c r="N42" s="691"/>
      <c r="O42" s="691"/>
      <c r="P42" s="692" t="s">
        <v>651</v>
      </c>
      <c r="Q42" s="693"/>
      <c r="R42" s="693"/>
      <c r="S42" s="693"/>
      <c r="T42" s="693"/>
      <c r="U42" s="693"/>
      <c r="V42" s="693"/>
      <c r="W42" s="693"/>
      <c r="X42" s="693"/>
      <c r="Y42" s="694">
        <v>98</v>
      </c>
      <c r="Z42" s="695"/>
      <c r="AA42" s="695"/>
      <c r="AB42" s="696"/>
      <c r="AC42" s="745" t="s">
        <v>593</v>
      </c>
      <c r="AD42" s="745"/>
      <c r="AE42" s="745"/>
      <c r="AF42" s="745"/>
      <c r="AG42" s="745"/>
      <c r="AH42" s="716" t="s">
        <v>594</v>
      </c>
      <c r="AI42" s="717"/>
      <c r="AJ42" s="717"/>
      <c r="AK42" s="717"/>
      <c r="AL42" s="701" t="s">
        <v>594</v>
      </c>
      <c r="AM42" s="702"/>
      <c r="AN42" s="702"/>
      <c r="AO42" s="703"/>
      <c r="AP42" s="704" t="s">
        <v>604</v>
      </c>
      <c r="AQ42" s="704"/>
      <c r="AR42" s="704"/>
      <c r="AS42" s="704"/>
      <c r="AT42" s="704"/>
      <c r="AU42" s="704"/>
      <c r="AV42" s="704"/>
      <c r="AW42" s="704"/>
      <c r="AX42" s="704"/>
      <c r="AY42" s="33" t="e">
        <f>#REF!</f>
        <v>#REF!</v>
      </c>
    </row>
    <row r="43" spans="1:52" ht="39.950000000000003" customHeight="1" x14ac:dyDescent="0.15">
      <c r="A43" s="747">
        <v>2</v>
      </c>
      <c r="B43" s="747">
        <v>1</v>
      </c>
      <c r="C43" s="688" t="s">
        <v>666</v>
      </c>
      <c r="D43" s="689"/>
      <c r="E43" s="689"/>
      <c r="F43" s="689"/>
      <c r="G43" s="689"/>
      <c r="H43" s="689"/>
      <c r="I43" s="689"/>
      <c r="J43" s="690">
        <v>3011201000611</v>
      </c>
      <c r="K43" s="691"/>
      <c r="L43" s="691"/>
      <c r="M43" s="691"/>
      <c r="N43" s="691"/>
      <c r="O43" s="691"/>
      <c r="P43" s="692" t="s">
        <v>651</v>
      </c>
      <c r="Q43" s="693"/>
      <c r="R43" s="693"/>
      <c r="S43" s="693"/>
      <c r="T43" s="693"/>
      <c r="U43" s="693"/>
      <c r="V43" s="693"/>
      <c r="W43" s="693"/>
      <c r="X43" s="693"/>
      <c r="Y43" s="694">
        <v>38</v>
      </c>
      <c r="Z43" s="695"/>
      <c r="AA43" s="695"/>
      <c r="AB43" s="696"/>
      <c r="AC43" s="745" t="s">
        <v>593</v>
      </c>
      <c r="AD43" s="745"/>
      <c r="AE43" s="745"/>
      <c r="AF43" s="745"/>
      <c r="AG43" s="745"/>
      <c r="AH43" s="716" t="s">
        <v>594</v>
      </c>
      <c r="AI43" s="717"/>
      <c r="AJ43" s="717"/>
      <c r="AK43" s="717"/>
      <c r="AL43" s="701" t="s">
        <v>594</v>
      </c>
      <c r="AM43" s="702"/>
      <c r="AN43" s="702"/>
      <c r="AO43" s="703"/>
      <c r="AP43" s="704" t="s">
        <v>604</v>
      </c>
      <c r="AQ43" s="704"/>
      <c r="AR43" s="704"/>
      <c r="AS43" s="704"/>
      <c r="AT43" s="704"/>
      <c r="AU43" s="704"/>
      <c r="AV43" s="704"/>
      <c r="AW43" s="704"/>
      <c r="AX43" s="704"/>
      <c r="AY43">
        <f>COUNTA($C$43)</f>
        <v>1</v>
      </c>
    </row>
    <row r="44" spans="1:52" ht="39.950000000000003" customHeight="1" x14ac:dyDescent="0.15">
      <c r="A44" s="747">
        <v>3</v>
      </c>
      <c r="B44" s="747">
        <v>1</v>
      </c>
      <c r="C44" s="688" t="s">
        <v>680</v>
      </c>
      <c r="D44" s="689"/>
      <c r="E44" s="689"/>
      <c r="F44" s="689"/>
      <c r="G44" s="689"/>
      <c r="H44" s="689"/>
      <c r="I44" s="689"/>
      <c r="J44" s="690">
        <v>5011001045086</v>
      </c>
      <c r="K44" s="691"/>
      <c r="L44" s="691"/>
      <c r="M44" s="691"/>
      <c r="N44" s="691"/>
      <c r="O44" s="691"/>
      <c r="P44" s="692" t="s">
        <v>651</v>
      </c>
      <c r="Q44" s="693"/>
      <c r="R44" s="693"/>
      <c r="S44" s="693"/>
      <c r="T44" s="693"/>
      <c r="U44" s="693"/>
      <c r="V44" s="693"/>
      <c r="W44" s="693"/>
      <c r="X44" s="693"/>
      <c r="Y44" s="694">
        <v>22</v>
      </c>
      <c r="Z44" s="695"/>
      <c r="AA44" s="695"/>
      <c r="AB44" s="696"/>
      <c r="AC44" s="745" t="s">
        <v>593</v>
      </c>
      <c r="AD44" s="745"/>
      <c r="AE44" s="745"/>
      <c r="AF44" s="745"/>
      <c r="AG44" s="745"/>
      <c r="AH44" s="716" t="s">
        <v>594</v>
      </c>
      <c r="AI44" s="717"/>
      <c r="AJ44" s="717"/>
      <c r="AK44" s="717"/>
      <c r="AL44" s="701" t="s">
        <v>594</v>
      </c>
      <c r="AM44" s="702"/>
      <c r="AN44" s="702"/>
      <c r="AO44" s="703"/>
      <c r="AP44" s="704" t="s">
        <v>604</v>
      </c>
      <c r="AQ44" s="704"/>
      <c r="AR44" s="704"/>
      <c r="AS44" s="704"/>
      <c r="AT44" s="704"/>
      <c r="AU44" s="704"/>
      <c r="AV44" s="704"/>
      <c r="AW44" s="704"/>
      <c r="AX44" s="704"/>
      <c r="AY44">
        <f>COUNTA($C$44)</f>
        <v>1</v>
      </c>
    </row>
    <row r="45" spans="1:52" ht="39.950000000000003" customHeight="1" x14ac:dyDescent="0.15">
      <c r="A45" s="747">
        <v>4</v>
      </c>
      <c r="B45" s="747">
        <v>1</v>
      </c>
      <c r="C45" s="688" t="s">
        <v>661</v>
      </c>
      <c r="D45" s="689"/>
      <c r="E45" s="689"/>
      <c r="F45" s="689"/>
      <c r="G45" s="689"/>
      <c r="H45" s="689"/>
      <c r="I45" s="689"/>
      <c r="J45" s="690">
        <v>4010001008772</v>
      </c>
      <c r="K45" s="691"/>
      <c r="L45" s="691"/>
      <c r="M45" s="691"/>
      <c r="N45" s="691"/>
      <c r="O45" s="691"/>
      <c r="P45" s="692" t="s">
        <v>651</v>
      </c>
      <c r="Q45" s="693"/>
      <c r="R45" s="693"/>
      <c r="S45" s="693"/>
      <c r="T45" s="693"/>
      <c r="U45" s="693"/>
      <c r="V45" s="693"/>
      <c r="W45" s="693"/>
      <c r="X45" s="693"/>
      <c r="Y45" s="694">
        <v>21</v>
      </c>
      <c r="Z45" s="695"/>
      <c r="AA45" s="695"/>
      <c r="AB45" s="696"/>
      <c r="AC45" s="745" t="s">
        <v>593</v>
      </c>
      <c r="AD45" s="745"/>
      <c r="AE45" s="745"/>
      <c r="AF45" s="745"/>
      <c r="AG45" s="745"/>
      <c r="AH45" s="716" t="s">
        <v>594</v>
      </c>
      <c r="AI45" s="717"/>
      <c r="AJ45" s="717"/>
      <c r="AK45" s="717"/>
      <c r="AL45" s="701" t="s">
        <v>594</v>
      </c>
      <c r="AM45" s="702"/>
      <c r="AN45" s="702"/>
      <c r="AO45" s="703"/>
      <c r="AP45" s="704" t="s">
        <v>604</v>
      </c>
      <c r="AQ45" s="704"/>
      <c r="AR45" s="704"/>
      <c r="AS45" s="704"/>
      <c r="AT45" s="704"/>
      <c r="AU45" s="704"/>
      <c r="AV45" s="704"/>
      <c r="AW45" s="704"/>
      <c r="AX45" s="704"/>
      <c r="AY45">
        <f>COUNTA($C$45)</f>
        <v>1</v>
      </c>
    </row>
    <row r="46" spans="1:52" ht="39.950000000000003" customHeight="1" x14ac:dyDescent="0.15">
      <c r="A46" s="747">
        <v>5</v>
      </c>
      <c r="B46" s="747">
        <v>1</v>
      </c>
      <c r="C46" s="688" t="s">
        <v>681</v>
      </c>
      <c r="D46" s="689"/>
      <c r="E46" s="689"/>
      <c r="F46" s="689"/>
      <c r="G46" s="689"/>
      <c r="H46" s="689"/>
      <c r="I46" s="689"/>
      <c r="J46" s="690">
        <v>9010001177423</v>
      </c>
      <c r="K46" s="691"/>
      <c r="L46" s="691"/>
      <c r="M46" s="691"/>
      <c r="N46" s="691"/>
      <c r="O46" s="691"/>
      <c r="P46" s="692" t="s">
        <v>651</v>
      </c>
      <c r="Q46" s="693"/>
      <c r="R46" s="693"/>
      <c r="S46" s="693"/>
      <c r="T46" s="693"/>
      <c r="U46" s="693"/>
      <c r="V46" s="693"/>
      <c r="W46" s="693"/>
      <c r="X46" s="693"/>
      <c r="Y46" s="694">
        <v>20</v>
      </c>
      <c r="Z46" s="695"/>
      <c r="AA46" s="695"/>
      <c r="AB46" s="696"/>
      <c r="AC46" s="745" t="s">
        <v>593</v>
      </c>
      <c r="AD46" s="745"/>
      <c r="AE46" s="745"/>
      <c r="AF46" s="745"/>
      <c r="AG46" s="745"/>
      <c r="AH46" s="716" t="s">
        <v>594</v>
      </c>
      <c r="AI46" s="717"/>
      <c r="AJ46" s="717"/>
      <c r="AK46" s="717"/>
      <c r="AL46" s="701" t="s">
        <v>594</v>
      </c>
      <c r="AM46" s="702"/>
      <c r="AN46" s="702"/>
      <c r="AO46" s="703"/>
      <c r="AP46" s="704" t="s">
        <v>604</v>
      </c>
      <c r="AQ46" s="704"/>
      <c r="AR46" s="704"/>
      <c r="AS46" s="704"/>
      <c r="AT46" s="704"/>
      <c r="AU46" s="704"/>
      <c r="AV46" s="704"/>
      <c r="AW46" s="704"/>
      <c r="AX46" s="704"/>
      <c r="AY46">
        <f>COUNTA($C$46)</f>
        <v>1</v>
      </c>
    </row>
    <row r="47" spans="1:52" ht="39.950000000000003" customHeight="1" x14ac:dyDescent="0.15">
      <c r="A47" s="747">
        <v>6</v>
      </c>
      <c r="B47" s="747">
        <v>1</v>
      </c>
      <c r="C47" s="688" t="s">
        <v>658</v>
      </c>
      <c r="D47" s="689"/>
      <c r="E47" s="689"/>
      <c r="F47" s="689"/>
      <c r="G47" s="689"/>
      <c r="H47" s="689"/>
      <c r="I47" s="689"/>
      <c r="J47" s="690">
        <v>7010001008844</v>
      </c>
      <c r="K47" s="691"/>
      <c r="L47" s="691"/>
      <c r="M47" s="691"/>
      <c r="N47" s="691"/>
      <c r="O47" s="691"/>
      <c r="P47" s="692" t="s">
        <v>651</v>
      </c>
      <c r="Q47" s="693"/>
      <c r="R47" s="693"/>
      <c r="S47" s="693"/>
      <c r="T47" s="693"/>
      <c r="U47" s="693"/>
      <c r="V47" s="693"/>
      <c r="W47" s="693"/>
      <c r="X47" s="693"/>
      <c r="Y47" s="694">
        <v>18</v>
      </c>
      <c r="Z47" s="695"/>
      <c r="AA47" s="695"/>
      <c r="AB47" s="696"/>
      <c r="AC47" s="745" t="s">
        <v>593</v>
      </c>
      <c r="AD47" s="745"/>
      <c r="AE47" s="745"/>
      <c r="AF47" s="745"/>
      <c r="AG47" s="745"/>
      <c r="AH47" s="716" t="s">
        <v>594</v>
      </c>
      <c r="AI47" s="717"/>
      <c r="AJ47" s="717"/>
      <c r="AK47" s="717"/>
      <c r="AL47" s="701" t="s">
        <v>594</v>
      </c>
      <c r="AM47" s="702"/>
      <c r="AN47" s="702"/>
      <c r="AO47" s="703"/>
      <c r="AP47" s="704" t="s">
        <v>604</v>
      </c>
      <c r="AQ47" s="704"/>
      <c r="AR47" s="704"/>
      <c r="AS47" s="704"/>
      <c r="AT47" s="704"/>
      <c r="AU47" s="704"/>
      <c r="AV47" s="704"/>
      <c r="AW47" s="704"/>
      <c r="AX47" s="704"/>
      <c r="AY47">
        <f>COUNTA($C$47)</f>
        <v>1</v>
      </c>
    </row>
    <row r="48" spans="1:52" x14ac:dyDescent="0.15">
      <c r="A48" s="9"/>
      <c r="B48" s="44" t="s">
        <v>171</v>
      </c>
      <c r="C48" s="49"/>
      <c r="D48" s="49"/>
      <c r="E48" s="49"/>
      <c r="F48" s="49"/>
      <c r="G48" s="49"/>
      <c r="H48" s="49"/>
      <c r="I48" s="49"/>
      <c r="J48" s="49"/>
      <c r="K48" s="49"/>
      <c r="L48" s="49"/>
      <c r="M48" s="49"/>
      <c r="N48" s="49"/>
      <c r="O48" s="49"/>
      <c r="P48" s="51"/>
      <c r="Q48" s="51"/>
      <c r="R48" s="51"/>
      <c r="S48" s="51"/>
      <c r="T48" s="51"/>
      <c r="U48" s="51"/>
      <c r="V48" s="51"/>
      <c r="W48" s="51"/>
      <c r="X48" s="51"/>
      <c r="Y48" s="52"/>
      <c r="Z48" s="52"/>
      <c r="AA48" s="52"/>
      <c r="AB48" s="52"/>
      <c r="AC48" s="52"/>
      <c r="AD48" s="52"/>
      <c r="AE48" s="52"/>
      <c r="AF48" s="52"/>
      <c r="AG48" s="52"/>
      <c r="AH48" s="52"/>
      <c r="AI48" s="52"/>
      <c r="AJ48" s="52"/>
      <c r="AK48" s="52"/>
      <c r="AL48" s="52"/>
      <c r="AM48" s="52"/>
      <c r="AN48" s="52"/>
      <c r="AO48" s="52"/>
      <c r="AP48" s="51"/>
      <c r="AQ48" s="51"/>
      <c r="AR48" s="51"/>
      <c r="AS48" s="51"/>
      <c r="AT48" s="51"/>
      <c r="AU48" s="51"/>
      <c r="AV48" s="51"/>
      <c r="AW48" s="51"/>
      <c r="AX48" s="51"/>
      <c r="AY48" s="70" t="e">
        <f>#REF!</f>
        <v>#REF!</v>
      </c>
    </row>
    <row r="49" spans="1:52" customFormat="1" ht="59.25" customHeight="1" x14ac:dyDescent="0.15">
      <c r="A49" s="710"/>
      <c r="B49" s="710"/>
      <c r="C49" s="710" t="s">
        <v>24</v>
      </c>
      <c r="D49" s="710"/>
      <c r="E49" s="710"/>
      <c r="F49" s="710"/>
      <c r="G49" s="710"/>
      <c r="H49" s="710"/>
      <c r="I49" s="710"/>
      <c r="J49" s="613" t="s">
        <v>194</v>
      </c>
      <c r="K49" s="746"/>
      <c r="L49" s="746"/>
      <c r="M49" s="746"/>
      <c r="N49" s="746"/>
      <c r="O49" s="746"/>
      <c r="P49" s="712" t="s">
        <v>25</v>
      </c>
      <c r="Q49" s="712"/>
      <c r="R49" s="712"/>
      <c r="S49" s="712"/>
      <c r="T49" s="712"/>
      <c r="U49" s="712"/>
      <c r="V49" s="712"/>
      <c r="W49" s="712"/>
      <c r="X49" s="712"/>
      <c r="Y49" s="713" t="s">
        <v>227</v>
      </c>
      <c r="Z49" s="714"/>
      <c r="AA49" s="714"/>
      <c r="AB49" s="714"/>
      <c r="AC49" s="613" t="s">
        <v>221</v>
      </c>
      <c r="AD49" s="613"/>
      <c r="AE49" s="613"/>
      <c r="AF49" s="613"/>
      <c r="AG49" s="613"/>
      <c r="AH49" s="713" t="s">
        <v>186</v>
      </c>
      <c r="AI49" s="710"/>
      <c r="AJ49" s="710"/>
      <c r="AK49" s="710"/>
      <c r="AL49" s="710" t="s">
        <v>19</v>
      </c>
      <c r="AM49" s="710"/>
      <c r="AN49" s="710"/>
      <c r="AO49" s="715"/>
      <c r="AP49" s="744" t="s">
        <v>195</v>
      </c>
      <c r="AQ49" s="744"/>
      <c r="AR49" s="744"/>
      <c r="AS49" s="744"/>
      <c r="AT49" s="744"/>
      <c r="AU49" s="744"/>
      <c r="AV49" s="744"/>
      <c r="AW49" s="744"/>
      <c r="AX49" s="744"/>
      <c r="AY49" s="70" t="e">
        <f>#REF!</f>
        <v>#REF!</v>
      </c>
      <c r="AZ49" s="33"/>
    </row>
    <row r="50" spans="1:52" ht="39.950000000000003" customHeight="1" x14ac:dyDescent="0.15">
      <c r="A50" s="747">
        <v>1</v>
      </c>
      <c r="B50" s="747">
        <v>1</v>
      </c>
      <c r="C50" s="688" t="s">
        <v>682</v>
      </c>
      <c r="D50" s="689"/>
      <c r="E50" s="689"/>
      <c r="F50" s="689"/>
      <c r="G50" s="689"/>
      <c r="H50" s="689"/>
      <c r="I50" s="689"/>
      <c r="J50" s="690" t="s">
        <v>593</v>
      </c>
      <c r="K50" s="691"/>
      <c r="L50" s="691"/>
      <c r="M50" s="691"/>
      <c r="N50" s="691"/>
      <c r="O50" s="691"/>
      <c r="P50" s="692" t="s">
        <v>651</v>
      </c>
      <c r="Q50" s="693"/>
      <c r="R50" s="693"/>
      <c r="S50" s="693"/>
      <c r="T50" s="693"/>
      <c r="U50" s="693"/>
      <c r="V50" s="693"/>
      <c r="W50" s="693"/>
      <c r="X50" s="693"/>
      <c r="Y50" s="694">
        <v>100</v>
      </c>
      <c r="Z50" s="695"/>
      <c r="AA50" s="695"/>
      <c r="AB50" s="696"/>
      <c r="AC50" s="745" t="s">
        <v>593</v>
      </c>
      <c r="AD50" s="745"/>
      <c r="AE50" s="745"/>
      <c r="AF50" s="745"/>
      <c r="AG50" s="745"/>
      <c r="AH50" s="716" t="s">
        <v>594</v>
      </c>
      <c r="AI50" s="717"/>
      <c r="AJ50" s="717"/>
      <c r="AK50" s="717"/>
      <c r="AL50" s="701" t="s">
        <v>594</v>
      </c>
      <c r="AM50" s="702"/>
      <c r="AN50" s="702"/>
      <c r="AO50" s="703"/>
      <c r="AP50" s="704" t="s">
        <v>604</v>
      </c>
      <c r="AQ50" s="704"/>
      <c r="AR50" s="704"/>
      <c r="AS50" s="704"/>
      <c r="AT50" s="704"/>
      <c r="AU50" s="704"/>
      <c r="AV50" s="704"/>
      <c r="AW50" s="704"/>
      <c r="AX50" s="704"/>
      <c r="AY50" t="e">
        <f>#REF!</f>
        <v>#REF!</v>
      </c>
    </row>
    <row r="51" spans="1:52" ht="24.95" customHeight="1" x14ac:dyDescent="0.15">
      <c r="A51" s="9"/>
      <c r="B51" s="44" t="s">
        <v>172</v>
      </c>
      <c r="C51" s="49"/>
      <c r="D51" s="49"/>
      <c r="E51" s="49"/>
      <c r="F51" s="49"/>
      <c r="G51" s="49"/>
      <c r="H51" s="49"/>
      <c r="I51" s="49"/>
      <c r="J51" s="49"/>
      <c r="K51" s="49"/>
      <c r="L51" s="49"/>
      <c r="M51" s="49"/>
      <c r="N51" s="49"/>
      <c r="O51" s="49"/>
      <c r="P51" s="51"/>
      <c r="Q51" s="51"/>
      <c r="R51" s="51"/>
      <c r="S51" s="51"/>
      <c r="T51" s="51"/>
      <c r="U51" s="51"/>
      <c r="V51" s="51"/>
      <c r="W51" s="51"/>
      <c r="X51" s="51"/>
      <c r="Y51" s="52"/>
      <c r="Z51" s="52"/>
      <c r="AA51" s="52"/>
      <c r="AB51" s="52"/>
      <c r="AC51" s="52"/>
      <c r="AD51" s="52"/>
      <c r="AE51" s="52"/>
      <c r="AF51" s="52"/>
      <c r="AG51" s="52"/>
      <c r="AH51" s="52"/>
      <c r="AI51" s="52"/>
      <c r="AJ51" s="52"/>
      <c r="AK51" s="52"/>
      <c r="AL51" s="52"/>
      <c r="AM51" s="52"/>
      <c r="AN51" s="52"/>
      <c r="AO51" s="52"/>
      <c r="AP51" s="51"/>
      <c r="AQ51" s="51"/>
      <c r="AR51" s="51"/>
      <c r="AS51" s="51"/>
      <c r="AT51" s="51"/>
      <c r="AU51" s="51"/>
      <c r="AV51" s="51"/>
      <c r="AW51" s="51"/>
      <c r="AX51" s="51"/>
      <c r="AY51" s="33" t="e">
        <f>#REF!</f>
        <v>#REF!</v>
      </c>
    </row>
    <row r="52" spans="1:52" customFormat="1" ht="59.25" customHeight="1" x14ac:dyDescent="0.15">
      <c r="A52" s="710"/>
      <c r="B52" s="710"/>
      <c r="C52" s="710" t="s">
        <v>24</v>
      </c>
      <c r="D52" s="710"/>
      <c r="E52" s="710"/>
      <c r="F52" s="710"/>
      <c r="G52" s="710"/>
      <c r="H52" s="710"/>
      <c r="I52" s="710"/>
      <c r="J52" s="613" t="s">
        <v>194</v>
      </c>
      <c r="K52" s="746"/>
      <c r="L52" s="746"/>
      <c r="M52" s="746"/>
      <c r="N52" s="746"/>
      <c r="O52" s="746"/>
      <c r="P52" s="712" t="s">
        <v>25</v>
      </c>
      <c r="Q52" s="712"/>
      <c r="R52" s="712"/>
      <c r="S52" s="712"/>
      <c r="T52" s="712"/>
      <c r="U52" s="712"/>
      <c r="V52" s="712"/>
      <c r="W52" s="712"/>
      <c r="X52" s="712"/>
      <c r="Y52" s="713" t="s">
        <v>227</v>
      </c>
      <c r="Z52" s="714"/>
      <c r="AA52" s="714"/>
      <c r="AB52" s="714"/>
      <c r="AC52" s="613" t="s">
        <v>221</v>
      </c>
      <c r="AD52" s="613"/>
      <c r="AE52" s="613"/>
      <c r="AF52" s="613"/>
      <c r="AG52" s="613"/>
      <c r="AH52" s="713" t="s">
        <v>186</v>
      </c>
      <c r="AI52" s="710"/>
      <c r="AJ52" s="710"/>
      <c r="AK52" s="710"/>
      <c r="AL52" s="710" t="s">
        <v>19</v>
      </c>
      <c r="AM52" s="710"/>
      <c r="AN52" s="710"/>
      <c r="AO52" s="715"/>
      <c r="AP52" s="744" t="s">
        <v>195</v>
      </c>
      <c r="AQ52" s="744"/>
      <c r="AR52" s="744"/>
      <c r="AS52" s="744"/>
      <c r="AT52" s="744"/>
      <c r="AU52" s="744"/>
      <c r="AV52" s="744"/>
      <c r="AW52" s="744"/>
      <c r="AX52" s="744"/>
      <c r="AY52" s="33" t="e">
        <f>#REF!</f>
        <v>#REF!</v>
      </c>
      <c r="AZ52" s="33"/>
    </row>
    <row r="53" spans="1:52" ht="39.950000000000003" customHeight="1" x14ac:dyDescent="0.15">
      <c r="A53" s="747">
        <v>1</v>
      </c>
      <c r="B53" s="747">
        <v>1</v>
      </c>
      <c r="C53" s="688" t="s">
        <v>683</v>
      </c>
      <c r="D53" s="689"/>
      <c r="E53" s="689"/>
      <c r="F53" s="689"/>
      <c r="G53" s="689"/>
      <c r="H53" s="689"/>
      <c r="I53" s="689"/>
      <c r="J53" s="690">
        <v>1011101032087</v>
      </c>
      <c r="K53" s="691"/>
      <c r="L53" s="691"/>
      <c r="M53" s="691"/>
      <c r="N53" s="691"/>
      <c r="O53" s="691"/>
      <c r="P53" s="692" t="s">
        <v>657</v>
      </c>
      <c r="Q53" s="693"/>
      <c r="R53" s="693"/>
      <c r="S53" s="693"/>
      <c r="T53" s="693"/>
      <c r="U53" s="693"/>
      <c r="V53" s="693"/>
      <c r="W53" s="693"/>
      <c r="X53" s="693"/>
      <c r="Y53" s="694">
        <v>12</v>
      </c>
      <c r="Z53" s="695"/>
      <c r="AA53" s="695"/>
      <c r="AB53" s="696"/>
      <c r="AC53" s="745" t="s">
        <v>593</v>
      </c>
      <c r="AD53" s="745"/>
      <c r="AE53" s="745"/>
      <c r="AF53" s="745"/>
      <c r="AG53" s="745"/>
      <c r="AH53" s="716" t="s">
        <v>594</v>
      </c>
      <c r="AI53" s="717"/>
      <c r="AJ53" s="717"/>
      <c r="AK53" s="717"/>
      <c r="AL53" s="701" t="s">
        <v>594</v>
      </c>
      <c r="AM53" s="702"/>
      <c r="AN53" s="702"/>
      <c r="AO53" s="703"/>
      <c r="AP53" s="704" t="s">
        <v>604</v>
      </c>
      <c r="AQ53" s="704"/>
      <c r="AR53" s="704"/>
      <c r="AS53" s="704"/>
      <c r="AT53" s="704"/>
      <c r="AU53" s="704"/>
      <c r="AV53" s="704"/>
      <c r="AW53" s="704"/>
      <c r="AX53" s="704"/>
      <c r="AY53" s="33" t="e">
        <f>#REF!</f>
        <v>#REF!</v>
      </c>
    </row>
    <row r="54" spans="1:52" ht="24.95" customHeight="1" x14ac:dyDescent="0.15">
      <c r="A54" s="9"/>
      <c r="B54" s="44" t="s">
        <v>173</v>
      </c>
      <c r="C54" s="49"/>
      <c r="D54" s="49"/>
      <c r="E54" s="49"/>
      <c r="F54" s="49"/>
      <c r="G54" s="49"/>
      <c r="H54" s="49"/>
      <c r="I54" s="49"/>
      <c r="J54" s="49"/>
      <c r="K54" s="49"/>
      <c r="L54" s="49"/>
      <c r="M54" s="49"/>
      <c r="N54" s="49"/>
      <c r="O54" s="49"/>
      <c r="P54" s="51"/>
      <c r="Q54" s="51"/>
      <c r="R54" s="51"/>
      <c r="S54" s="51"/>
      <c r="T54" s="51"/>
      <c r="U54" s="51"/>
      <c r="V54" s="51"/>
      <c r="W54" s="51"/>
      <c r="X54" s="51"/>
      <c r="Y54" s="52"/>
      <c r="Z54" s="52"/>
      <c r="AA54" s="52"/>
      <c r="AB54" s="52"/>
      <c r="AC54" s="52"/>
      <c r="AD54" s="52"/>
      <c r="AE54" s="52"/>
      <c r="AF54" s="52"/>
      <c r="AG54" s="52"/>
      <c r="AH54" s="52"/>
      <c r="AI54" s="52"/>
      <c r="AJ54" s="52"/>
      <c r="AK54" s="52"/>
      <c r="AL54" s="52"/>
      <c r="AM54" s="52"/>
      <c r="AN54" s="52"/>
      <c r="AO54" s="52"/>
      <c r="AP54" s="51"/>
      <c r="AQ54" s="51"/>
      <c r="AR54" s="51"/>
      <c r="AS54" s="51"/>
      <c r="AT54" s="51"/>
      <c r="AU54" s="51"/>
      <c r="AV54" s="51"/>
      <c r="AW54" s="51"/>
      <c r="AX54" s="51"/>
      <c r="AY54" s="33" t="e">
        <f>#REF!</f>
        <v>#REF!</v>
      </c>
    </row>
    <row r="55" spans="1:52" customFormat="1" ht="59.25" customHeight="1" x14ac:dyDescent="0.15">
      <c r="A55" s="710"/>
      <c r="B55" s="710"/>
      <c r="C55" s="710" t="s">
        <v>24</v>
      </c>
      <c r="D55" s="710"/>
      <c r="E55" s="710"/>
      <c r="F55" s="710"/>
      <c r="G55" s="710"/>
      <c r="H55" s="710"/>
      <c r="I55" s="710"/>
      <c r="J55" s="613" t="s">
        <v>194</v>
      </c>
      <c r="K55" s="746"/>
      <c r="L55" s="746"/>
      <c r="M55" s="746"/>
      <c r="N55" s="746"/>
      <c r="O55" s="746"/>
      <c r="P55" s="712" t="s">
        <v>25</v>
      </c>
      <c r="Q55" s="712"/>
      <c r="R55" s="712"/>
      <c r="S55" s="712"/>
      <c r="T55" s="712"/>
      <c r="U55" s="712"/>
      <c r="V55" s="712"/>
      <c r="W55" s="712"/>
      <c r="X55" s="712"/>
      <c r="Y55" s="713" t="s">
        <v>227</v>
      </c>
      <c r="Z55" s="714"/>
      <c r="AA55" s="714"/>
      <c r="AB55" s="714"/>
      <c r="AC55" s="613" t="s">
        <v>221</v>
      </c>
      <c r="AD55" s="613"/>
      <c r="AE55" s="613"/>
      <c r="AF55" s="613"/>
      <c r="AG55" s="613"/>
      <c r="AH55" s="713" t="s">
        <v>186</v>
      </c>
      <c r="AI55" s="710"/>
      <c r="AJ55" s="710"/>
      <c r="AK55" s="710"/>
      <c r="AL55" s="710" t="s">
        <v>19</v>
      </c>
      <c r="AM55" s="710"/>
      <c r="AN55" s="710"/>
      <c r="AO55" s="715"/>
      <c r="AP55" s="744" t="s">
        <v>195</v>
      </c>
      <c r="AQ55" s="744"/>
      <c r="AR55" s="744"/>
      <c r="AS55" s="744"/>
      <c r="AT55" s="744"/>
      <c r="AU55" s="744"/>
      <c r="AV55" s="744"/>
      <c r="AW55" s="744"/>
      <c r="AX55" s="744"/>
      <c r="AY55" s="33" t="e">
        <f>#REF!</f>
        <v>#REF!</v>
      </c>
      <c r="AZ55" s="33"/>
    </row>
    <row r="56" spans="1:52" ht="39.950000000000003" customHeight="1" x14ac:dyDescent="0.15">
      <c r="A56" s="747">
        <v>1</v>
      </c>
      <c r="B56" s="747">
        <v>1</v>
      </c>
      <c r="C56" s="688" t="s">
        <v>684</v>
      </c>
      <c r="D56" s="689"/>
      <c r="E56" s="689"/>
      <c r="F56" s="689"/>
      <c r="G56" s="689"/>
      <c r="H56" s="689"/>
      <c r="I56" s="689"/>
      <c r="J56" s="690">
        <v>9020001007950</v>
      </c>
      <c r="K56" s="691"/>
      <c r="L56" s="691"/>
      <c r="M56" s="691"/>
      <c r="N56" s="691"/>
      <c r="O56" s="691"/>
      <c r="P56" s="692" t="s">
        <v>638</v>
      </c>
      <c r="Q56" s="693"/>
      <c r="R56" s="693"/>
      <c r="S56" s="693"/>
      <c r="T56" s="693"/>
      <c r="U56" s="693"/>
      <c r="V56" s="693"/>
      <c r="W56" s="693"/>
      <c r="X56" s="693"/>
      <c r="Y56" s="694">
        <v>39</v>
      </c>
      <c r="Z56" s="695"/>
      <c r="AA56" s="695"/>
      <c r="AB56" s="696"/>
      <c r="AC56" s="745" t="s">
        <v>593</v>
      </c>
      <c r="AD56" s="745"/>
      <c r="AE56" s="745"/>
      <c r="AF56" s="745"/>
      <c r="AG56" s="745"/>
      <c r="AH56" s="716" t="s">
        <v>594</v>
      </c>
      <c r="AI56" s="717"/>
      <c r="AJ56" s="717"/>
      <c r="AK56" s="717"/>
      <c r="AL56" s="701" t="s">
        <v>594</v>
      </c>
      <c r="AM56" s="702"/>
      <c r="AN56" s="702"/>
      <c r="AO56" s="703"/>
      <c r="AP56" s="704" t="s">
        <v>604</v>
      </c>
      <c r="AQ56" s="704"/>
      <c r="AR56" s="704"/>
      <c r="AS56" s="704"/>
      <c r="AT56" s="704"/>
      <c r="AU56" s="704"/>
      <c r="AV56" s="704"/>
      <c r="AW56" s="704"/>
      <c r="AX56" s="704"/>
      <c r="AY56" s="33" t="e">
        <f>#REF!</f>
        <v>#REF!</v>
      </c>
    </row>
    <row r="57" spans="1:52" ht="39.950000000000003" customHeight="1" x14ac:dyDescent="0.15">
      <c r="A57" s="747">
        <v>2</v>
      </c>
      <c r="B57" s="747">
        <v>1</v>
      </c>
      <c r="C57" s="688" t="s">
        <v>685</v>
      </c>
      <c r="D57" s="689"/>
      <c r="E57" s="689"/>
      <c r="F57" s="689"/>
      <c r="G57" s="689"/>
      <c r="H57" s="689"/>
      <c r="I57" s="689"/>
      <c r="J57" s="690">
        <v>2010401055029</v>
      </c>
      <c r="K57" s="691"/>
      <c r="L57" s="691"/>
      <c r="M57" s="691"/>
      <c r="N57" s="691"/>
      <c r="O57" s="691"/>
      <c r="P57" s="692" t="s">
        <v>638</v>
      </c>
      <c r="Q57" s="693"/>
      <c r="R57" s="693"/>
      <c r="S57" s="693"/>
      <c r="T57" s="693"/>
      <c r="U57" s="693"/>
      <c r="V57" s="693"/>
      <c r="W57" s="693"/>
      <c r="X57" s="693"/>
      <c r="Y57" s="694">
        <v>3</v>
      </c>
      <c r="Z57" s="695"/>
      <c r="AA57" s="695"/>
      <c r="AB57" s="696"/>
      <c r="AC57" s="745" t="s">
        <v>593</v>
      </c>
      <c r="AD57" s="745"/>
      <c r="AE57" s="745"/>
      <c r="AF57" s="745"/>
      <c r="AG57" s="745"/>
      <c r="AH57" s="716" t="s">
        <v>594</v>
      </c>
      <c r="AI57" s="717"/>
      <c r="AJ57" s="717"/>
      <c r="AK57" s="717"/>
      <c r="AL57" s="701" t="s">
        <v>594</v>
      </c>
      <c r="AM57" s="702"/>
      <c r="AN57" s="702"/>
      <c r="AO57" s="703"/>
      <c r="AP57" s="704" t="s">
        <v>604</v>
      </c>
      <c r="AQ57" s="704"/>
      <c r="AR57" s="704"/>
      <c r="AS57" s="704"/>
      <c r="AT57" s="704"/>
      <c r="AU57" s="704"/>
      <c r="AV57" s="704"/>
      <c r="AW57" s="704"/>
      <c r="AX57" s="704"/>
      <c r="AY57">
        <f>COUNTA($C$57)</f>
        <v>1</v>
      </c>
    </row>
    <row r="58" spans="1:52" ht="24.95" customHeight="1" x14ac:dyDescent="0.15">
      <c r="A58" s="9"/>
      <c r="B58" s="44" t="s">
        <v>174</v>
      </c>
      <c r="C58" s="49"/>
      <c r="D58" s="49"/>
      <c r="E58" s="49"/>
      <c r="F58" s="49"/>
      <c r="G58" s="49"/>
      <c r="H58" s="49"/>
      <c r="I58" s="49"/>
      <c r="J58" s="49"/>
      <c r="K58" s="49"/>
      <c r="L58" s="49"/>
      <c r="M58" s="49"/>
      <c r="N58" s="49"/>
      <c r="O58" s="49"/>
      <c r="P58" s="51"/>
      <c r="Q58" s="51"/>
      <c r="R58" s="51"/>
      <c r="S58" s="51"/>
      <c r="T58" s="51"/>
      <c r="U58" s="51"/>
      <c r="V58" s="51"/>
      <c r="W58" s="51"/>
      <c r="X58" s="51"/>
      <c r="Y58" s="52"/>
      <c r="Z58" s="52"/>
      <c r="AA58" s="52"/>
      <c r="AB58" s="52"/>
      <c r="AC58" s="52"/>
      <c r="AD58" s="52"/>
      <c r="AE58" s="52"/>
      <c r="AF58" s="52"/>
      <c r="AG58" s="52"/>
      <c r="AH58" s="52"/>
      <c r="AI58" s="52"/>
      <c r="AJ58" s="52"/>
      <c r="AK58" s="52"/>
      <c r="AL58" s="52"/>
      <c r="AM58" s="52"/>
      <c r="AN58" s="52"/>
      <c r="AO58" s="52"/>
      <c r="AP58" s="51"/>
      <c r="AQ58" s="51"/>
      <c r="AR58" s="51"/>
      <c r="AS58" s="51"/>
      <c r="AT58" s="51"/>
      <c r="AU58" s="51"/>
      <c r="AV58" s="51"/>
      <c r="AW58" s="51"/>
      <c r="AX58" s="51"/>
      <c r="AY58" s="33" t="e">
        <f>#REF!</f>
        <v>#REF!</v>
      </c>
    </row>
    <row r="59" spans="1:52" customFormat="1" ht="59.25" customHeight="1" x14ac:dyDescent="0.15">
      <c r="A59" s="710"/>
      <c r="B59" s="710"/>
      <c r="C59" s="710" t="s">
        <v>24</v>
      </c>
      <c r="D59" s="710"/>
      <c r="E59" s="710"/>
      <c r="F59" s="710"/>
      <c r="G59" s="710"/>
      <c r="H59" s="710"/>
      <c r="I59" s="710"/>
      <c r="J59" s="613" t="s">
        <v>194</v>
      </c>
      <c r="K59" s="746"/>
      <c r="L59" s="746"/>
      <c r="M59" s="746"/>
      <c r="N59" s="746"/>
      <c r="O59" s="746"/>
      <c r="P59" s="712" t="s">
        <v>25</v>
      </c>
      <c r="Q59" s="712"/>
      <c r="R59" s="712"/>
      <c r="S59" s="712"/>
      <c r="T59" s="712"/>
      <c r="U59" s="712"/>
      <c r="V59" s="712"/>
      <c r="W59" s="712"/>
      <c r="X59" s="712"/>
      <c r="Y59" s="713" t="s">
        <v>227</v>
      </c>
      <c r="Z59" s="714"/>
      <c r="AA59" s="714"/>
      <c r="AB59" s="714"/>
      <c r="AC59" s="613" t="s">
        <v>221</v>
      </c>
      <c r="AD59" s="613"/>
      <c r="AE59" s="613"/>
      <c r="AF59" s="613"/>
      <c r="AG59" s="613"/>
      <c r="AH59" s="713" t="s">
        <v>186</v>
      </c>
      <c r="AI59" s="710"/>
      <c r="AJ59" s="710"/>
      <c r="AK59" s="710"/>
      <c r="AL59" s="710" t="s">
        <v>19</v>
      </c>
      <c r="AM59" s="710"/>
      <c r="AN59" s="710"/>
      <c r="AO59" s="715"/>
      <c r="AP59" s="744" t="s">
        <v>195</v>
      </c>
      <c r="AQ59" s="744"/>
      <c r="AR59" s="744"/>
      <c r="AS59" s="744"/>
      <c r="AT59" s="744"/>
      <c r="AU59" s="744"/>
      <c r="AV59" s="744"/>
      <c r="AW59" s="744"/>
      <c r="AX59" s="744"/>
      <c r="AY59" s="33" t="e">
        <f>#REF!</f>
        <v>#REF!</v>
      </c>
      <c r="AZ59" s="33"/>
    </row>
    <row r="60" spans="1:52" ht="39.950000000000003" customHeight="1" x14ac:dyDescent="0.15">
      <c r="A60" s="747">
        <v>1</v>
      </c>
      <c r="B60" s="747">
        <v>1</v>
      </c>
      <c r="C60" s="688" t="s">
        <v>686</v>
      </c>
      <c r="D60" s="689"/>
      <c r="E60" s="689"/>
      <c r="F60" s="689"/>
      <c r="G60" s="689"/>
      <c r="H60" s="689"/>
      <c r="I60" s="689"/>
      <c r="J60" s="690">
        <v>4120101043130</v>
      </c>
      <c r="K60" s="691"/>
      <c r="L60" s="691"/>
      <c r="M60" s="691"/>
      <c r="N60" s="691"/>
      <c r="O60" s="691"/>
      <c r="P60" s="692" t="s">
        <v>657</v>
      </c>
      <c r="Q60" s="693"/>
      <c r="R60" s="693"/>
      <c r="S60" s="693"/>
      <c r="T60" s="693"/>
      <c r="U60" s="693"/>
      <c r="V60" s="693"/>
      <c r="W60" s="693"/>
      <c r="X60" s="693"/>
      <c r="Y60" s="694">
        <v>7</v>
      </c>
      <c r="Z60" s="695"/>
      <c r="AA60" s="695"/>
      <c r="AB60" s="696"/>
      <c r="AC60" s="745" t="s">
        <v>593</v>
      </c>
      <c r="AD60" s="745"/>
      <c r="AE60" s="745"/>
      <c r="AF60" s="745"/>
      <c r="AG60" s="745"/>
      <c r="AH60" s="716" t="s">
        <v>594</v>
      </c>
      <c r="AI60" s="717"/>
      <c r="AJ60" s="717"/>
      <c r="AK60" s="717"/>
      <c r="AL60" s="701" t="s">
        <v>594</v>
      </c>
      <c r="AM60" s="702"/>
      <c r="AN60" s="702"/>
      <c r="AO60" s="703"/>
      <c r="AP60" s="704" t="s">
        <v>604</v>
      </c>
      <c r="AQ60" s="704"/>
      <c r="AR60" s="704"/>
      <c r="AS60" s="704"/>
      <c r="AT60" s="704"/>
      <c r="AU60" s="704"/>
      <c r="AV60" s="704"/>
      <c r="AW60" s="704"/>
      <c r="AX60" s="704"/>
      <c r="AY60" s="33" t="e">
        <f>#REF!</f>
        <v>#REF!</v>
      </c>
    </row>
    <row r="61" spans="1:52" ht="39.950000000000003" customHeight="1" x14ac:dyDescent="0.15">
      <c r="A61" s="747">
        <v>2</v>
      </c>
      <c r="B61" s="747">
        <v>1</v>
      </c>
      <c r="C61" s="688" t="s">
        <v>687</v>
      </c>
      <c r="D61" s="689"/>
      <c r="E61" s="689"/>
      <c r="F61" s="689"/>
      <c r="G61" s="689"/>
      <c r="H61" s="689"/>
      <c r="I61" s="689"/>
      <c r="J61" s="690">
        <v>9120001135460</v>
      </c>
      <c r="K61" s="691"/>
      <c r="L61" s="691"/>
      <c r="M61" s="691"/>
      <c r="N61" s="691"/>
      <c r="O61" s="691"/>
      <c r="P61" s="692" t="s">
        <v>657</v>
      </c>
      <c r="Q61" s="693"/>
      <c r="R61" s="693"/>
      <c r="S61" s="693"/>
      <c r="T61" s="693"/>
      <c r="U61" s="693"/>
      <c r="V61" s="693"/>
      <c r="W61" s="693"/>
      <c r="X61" s="693"/>
      <c r="Y61" s="694">
        <v>3</v>
      </c>
      <c r="Z61" s="695"/>
      <c r="AA61" s="695"/>
      <c r="AB61" s="696"/>
      <c r="AC61" s="745" t="s">
        <v>593</v>
      </c>
      <c r="AD61" s="745"/>
      <c r="AE61" s="745"/>
      <c r="AF61" s="745"/>
      <c r="AG61" s="745"/>
      <c r="AH61" s="716" t="s">
        <v>594</v>
      </c>
      <c r="AI61" s="717"/>
      <c r="AJ61" s="717"/>
      <c r="AK61" s="717"/>
      <c r="AL61" s="701" t="s">
        <v>594</v>
      </c>
      <c r="AM61" s="702"/>
      <c r="AN61" s="702"/>
      <c r="AO61" s="703"/>
      <c r="AP61" s="704" t="s">
        <v>604</v>
      </c>
      <c r="AQ61" s="704"/>
      <c r="AR61" s="704"/>
      <c r="AS61" s="704"/>
      <c r="AT61" s="704"/>
      <c r="AU61" s="704"/>
      <c r="AV61" s="704"/>
      <c r="AW61" s="704"/>
      <c r="AX61" s="704"/>
      <c r="AY61">
        <f>COUNTA($C$61)</f>
        <v>1</v>
      </c>
    </row>
  </sheetData>
  <sheetProtection formatRows="0"/>
  <mergeCells count="441">
    <mergeCell ref="A61:B61"/>
    <mergeCell ref="A60:B60"/>
    <mergeCell ref="A59:B59"/>
    <mergeCell ref="C59:I59"/>
    <mergeCell ref="J59:O59"/>
    <mergeCell ref="P59:X59"/>
    <mergeCell ref="Y59:AB59"/>
    <mergeCell ref="AC59:AG59"/>
    <mergeCell ref="AH59:AK59"/>
    <mergeCell ref="C61:I61"/>
    <mergeCell ref="J61:O61"/>
    <mergeCell ref="P61:X61"/>
    <mergeCell ref="Y61:AB61"/>
    <mergeCell ref="AC61:AG61"/>
    <mergeCell ref="AH61:AK61"/>
    <mergeCell ref="A57:B57"/>
    <mergeCell ref="C57:I57"/>
    <mergeCell ref="J57:O57"/>
    <mergeCell ref="P57:X57"/>
    <mergeCell ref="Y57:AB57"/>
    <mergeCell ref="AC57:AG57"/>
    <mergeCell ref="AH57:AK57"/>
    <mergeCell ref="AL57:AO57"/>
    <mergeCell ref="AP57:AX57"/>
    <mergeCell ref="AC52:AG52"/>
    <mergeCell ref="AH52:AK52"/>
    <mergeCell ref="AL52:AO52"/>
    <mergeCell ref="AP52:AX52"/>
    <mergeCell ref="A56:B56"/>
    <mergeCell ref="A55:B55"/>
    <mergeCell ref="C55:I55"/>
    <mergeCell ref="J55:O55"/>
    <mergeCell ref="P55:X55"/>
    <mergeCell ref="Y55:AB55"/>
    <mergeCell ref="AC55:AG55"/>
    <mergeCell ref="AH55:AK55"/>
    <mergeCell ref="A53:B53"/>
    <mergeCell ref="C53:I53"/>
    <mergeCell ref="J53:O53"/>
    <mergeCell ref="P53:X53"/>
    <mergeCell ref="Y53:AB53"/>
    <mergeCell ref="AC53:AG53"/>
    <mergeCell ref="AH53:AK53"/>
    <mergeCell ref="AL53:AO53"/>
    <mergeCell ref="AP53:AX53"/>
    <mergeCell ref="A52:B52"/>
    <mergeCell ref="C52:I52"/>
    <mergeCell ref="AP49:AX49"/>
    <mergeCell ref="C50:I50"/>
    <mergeCell ref="J50:O50"/>
    <mergeCell ref="P50:X50"/>
    <mergeCell ref="Y50:AB50"/>
    <mergeCell ref="AC50:AG50"/>
    <mergeCell ref="AH50:AK50"/>
    <mergeCell ref="AL50:AO50"/>
    <mergeCell ref="AP50:AX50"/>
    <mergeCell ref="C49:I49"/>
    <mergeCell ref="J49:O49"/>
    <mergeCell ref="P49:X49"/>
    <mergeCell ref="Y49:AB49"/>
    <mergeCell ref="AC49:AG49"/>
    <mergeCell ref="AH49:AK49"/>
    <mergeCell ref="AL49:AO49"/>
    <mergeCell ref="J52:O52"/>
    <mergeCell ref="P52:X52"/>
    <mergeCell ref="A47:B47"/>
    <mergeCell ref="A46:B46"/>
    <mergeCell ref="A45:B45"/>
    <mergeCell ref="C47:I47"/>
    <mergeCell ref="J47:O47"/>
    <mergeCell ref="P47:X47"/>
    <mergeCell ref="Y47:AB47"/>
    <mergeCell ref="A50:B50"/>
    <mergeCell ref="A49:B49"/>
    <mergeCell ref="Y52:AB52"/>
    <mergeCell ref="AC47:AG47"/>
    <mergeCell ref="AH47:AK47"/>
    <mergeCell ref="P45:X45"/>
    <mergeCell ref="Y45:AB45"/>
    <mergeCell ref="AC45:AG45"/>
    <mergeCell ref="AH45:AK45"/>
    <mergeCell ref="AL47:AO47"/>
    <mergeCell ref="AP47:AX47"/>
    <mergeCell ref="A41:B41"/>
    <mergeCell ref="A44:B44"/>
    <mergeCell ref="A43:B43"/>
    <mergeCell ref="A42:B42"/>
    <mergeCell ref="C43:I43"/>
    <mergeCell ref="J43:O43"/>
    <mergeCell ref="P43:X43"/>
    <mergeCell ref="Y43:AB43"/>
    <mergeCell ref="AC43:AG43"/>
    <mergeCell ref="AH43:AK43"/>
    <mergeCell ref="AL43:AO43"/>
    <mergeCell ref="AP43:AX43"/>
    <mergeCell ref="C44:I44"/>
    <mergeCell ref="J44:O44"/>
    <mergeCell ref="P44:X44"/>
    <mergeCell ref="Y44:AB44"/>
    <mergeCell ref="AC44:AG44"/>
    <mergeCell ref="AH44:AK44"/>
    <mergeCell ref="AL44:AO44"/>
    <mergeCell ref="AP44:AX44"/>
    <mergeCell ref="C45:I45"/>
    <mergeCell ref="J45:O45"/>
    <mergeCell ref="A39:B39"/>
    <mergeCell ref="A38:B38"/>
    <mergeCell ref="A37:B37"/>
    <mergeCell ref="C39:I39"/>
    <mergeCell ref="J39:O39"/>
    <mergeCell ref="P39:X39"/>
    <mergeCell ref="Y39:AB39"/>
    <mergeCell ref="AC39:AG39"/>
    <mergeCell ref="AH39:AK39"/>
    <mergeCell ref="AL39:AO39"/>
    <mergeCell ref="AP39:AX39"/>
    <mergeCell ref="C37:I37"/>
    <mergeCell ref="J37:O37"/>
    <mergeCell ref="P37:X37"/>
    <mergeCell ref="Y37:AB37"/>
    <mergeCell ref="AC37:AG37"/>
    <mergeCell ref="AH37:AK37"/>
    <mergeCell ref="AL37:AO37"/>
    <mergeCell ref="AP37:AX37"/>
    <mergeCell ref="C38:I38"/>
    <mergeCell ref="J38:O38"/>
    <mergeCell ref="P38:X38"/>
    <mergeCell ref="Y38:AB38"/>
    <mergeCell ref="AC38:AG38"/>
    <mergeCell ref="AH38:AK38"/>
    <mergeCell ref="AL38:AO38"/>
    <mergeCell ref="AP38:AX38"/>
    <mergeCell ref="A30:B30"/>
    <mergeCell ref="A29:B29"/>
    <mergeCell ref="C30:I30"/>
    <mergeCell ref="J30:O30"/>
    <mergeCell ref="P30:X30"/>
    <mergeCell ref="Y30:AB30"/>
    <mergeCell ref="AC30:AG30"/>
    <mergeCell ref="AH30:AK30"/>
    <mergeCell ref="AL30:AO30"/>
    <mergeCell ref="AP30:AX30"/>
    <mergeCell ref="A33:B33"/>
    <mergeCell ref="A32:B32"/>
    <mergeCell ref="A31:B31"/>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 ref="C33:I33"/>
    <mergeCell ref="J33:O33"/>
    <mergeCell ref="P33:X33"/>
    <mergeCell ref="Y33:AB33"/>
    <mergeCell ref="A36:B36"/>
    <mergeCell ref="A35:B35"/>
    <mergeCell ref="A34:B34"/>
    <mergeCell ref="C35:I35"/>
    <mergeCell ref="J35:O35"/>
    <mergeCell ref="P35:X35"/>
    <mergeCell ref="Y35:AB35"/>
    <mergeCell ref="AC35:AG35"/>
    <mergeCell ref="AH35:AK35"/>
    <mergeCell ref="AL35:AO35"/>
    <mergeCell ref="AP35:AX35"/>
    <mergeCell ref="C36:I36"/>
    <mergeCell ref="J36:O36"/>
    <mergeCell ref="P36:X36"/>
    <mergeCell ref="Y36:AB36"/>
    <mergeCell ref="AC36:AG36"/>
    <mergeCell ref="AH36:AK36"/>
    <mergeCell ref="AL36:AO36"/>
    <mergeCell ref="AP36:AX36"/>
    <mergeCell ref="AC33:AG33"/>
    <mergeCell ref="AH33:AK33"/>
    <mergeCell ref="AL33:AO33"/>
    <mergeCell ref="AP33:AX33"/>
    <mergeCell ref="C34:I34"/>
    <mergeCell ref="J34:O34"/>
    <mergeCell ref="P34:X34"/>
    <mergeCell ref="Y34:AB34"/>
    <mergeCell ref="AC34:AG34"/>
    <mergeCell ref="AH34:AK34"/>
    <mergeCell ref="AL34:AO34"/>
    <mergeCell ref="AP34:AX34"/>
    <mergeCell ref="A27:B27"/>
    <mergeCell ref="C27:I27"/>
    <mergeCell ref="J27:O27"/>
    <mergeCell ref="P27:X27"/>
    <mergeCell ref="Y27:AB27"/>
    <mergeCell ref="AC27:AG27"/>
    <mergeCell ref="AH27:AK27"/>
    <mergeCell ref="AL27:AO27"/>
    <mergeCell ref="AP27:AX27"/>
    <mergeCell ref="J26:O26"/>
    <mergeCell ref="P26:X26"/>
    <mergeCell ref="Y26:AB26"/>
    <mergeCell ref="AC26:AG26"/>
    <mergeCell ref="AH26:AK26"/>
    <mergeCell ref="AL26:AO26"/>
    <mergeCell ref="AP26:AX26"/>
    <mergeCell ref="AP20:AX20"/>
    <mergeCell ref="A26:B26"/>
    <mergeCell ref="A25:B25"/>
    <mergeCell ref="A24:B24"/>
    <mergeCell ref="C25:I25"/>
    <mergeCell ref="J25:O25"/>
    <mergeCell ref="P25:X25"/>
    <mergeCell ref="Y25:AB25"/>
    <mergeCell ref="AC25:AG25"/>
    <mergeCell ref="AH25:AK25"/>
    <mergeCell ref="C24:I24"/>
    <mergeCell ref="J24:O24"/>
    <mergeCell ref="P24:X24"/>
    <mergeCell ref="Y24:AB24"/>
    <mergeCell ref="AC24:AG24"/>
    <mergeCell ref="AH24:AK24"/>
    <mergeCell ref="A21:B21"/>
    <mergeCell ref="A20:B20"/>
    <mergeCell ref="A19:B19"/>
    <mergeCell ref="C21:I21"/>
    <mergeCell ref="J21:O21"/>
    <mergeCell ref="P21:X21"/>
    <mergeCell ref="Y21:AB21"/>
    <mergeCell ref="AC21:AG21"/>
    <mergeCell ref="AH21:AK21"/>
    <mergeCell ref="C20:I20"/>
    <mergeCell ref="J20:O20"/>
    <mergeCell ref="P20:X20"/>
    <mergeCell ref="Y20:AB20"/>
    <mergeCell ref="AC20:AG20"/>
    <mergeCell ref="AH20:AK20"/>
    <mergeCell ref="A22:B22"/>
    <mergeCell ref="C22:I22"/>
    <mergeCell ref="J22:O22"/>
    <mergeCell ref="P22:X22"/>
    <mergeCell ref="Y22:AB22"/>
    <mergeCell ref="AC22:AG22"/>
    <mergeCell ref="AH22:AK22"/>
    <mergeCell ref="AL22:AO22"/>
    <mergeCell ref="AP22:AX22"/>
    <mergeCell ref="A15:B15"/>
    <mergeCell ref="A14:B14"/>
    <mergeCell ref="A13:B13"/>
    <mergeCell ref="C13:I13"/>
    <mergeCell ref="J13:O13"/>
    <mergeCell ref="P13:X13"/>
    <mergeCell ref="Y13:AB13"/>
    <mergeCell ref="AC13:AG13"/>
    <mergeCell ref="AH13:AK13"/>
    <mergeCell ref="A18:B18"/>
    <mergeCell ref="A17:B17"/>
    <mergeCell ref="A16:B16"/>
    <mergeCell ref="C17:I17"/>
    <mergeCell ref="J17:O17"/>
    <mergeCell ref="P17:X17"/>
    <mergeCell ref="Y17:AB17"/>
    <mergeCell ref="AC17:AG17"/>
    <mergeCell ref="AH17:AK17"/>
    <mergeCell ref="C18:I18"/>
    <mergeCell ref="J18:O18"/>
    <mergeCell ref="P18:X18"/>
    <mergeCell ref="Y18:AB18"/>
    <mergeCell ref="AC18:AG18"/>
    <mergeCell ref="A10:B10"/>
    <mergeCell ref="A9:B9"/>
    <mergeCell ref="C9:I9"/>
    <mergeCell ref="J9:O9"/>
    <mergeCell ref="P9:X9"/>
    <mergeCell ref="Y9:AB9"/>
    <mergeCell ref="AC9:AG9"/>
    <mergeCell ref="AH9:AK9"/>
    <mergeCell ref="AL13:AO13"/>
    <mergeCell ref="AL12:AO12"/>
    <mergeCell ref="A12:B12"/>
    <mergeCell ref="C12:I12"/>
    <mergeCell ref="J12:O12"/>
    <mergeCell ref="P12:X12"/>
    <mergeCell ref="Y12:AB12"/>
    <mergeCell ref="AC12:AG12"/>
    <mergeCell ref="AH12:AK12"/>
    <mergeCell ref="A7:B7"/>
    <mergeCell ref="C7:I7"/>
    <mergeCell ref="J7:O7"/>
    <mergeCell ref="P7:X7"/>
    <mergeCell ref="Y7:AB7"/>
    <mergeCell ref="AC7:AG7"/>
    <mergeCell ref="AH7:AK7"/>
    <mergeCell ref="AL7:AO7"/>
    <mergeCell ref="AP7:AX7"/>
    <mergeCell ref="AP3:AX3"/>
    <mergeCell ref="A6:B6"/>
    <mergeCell ref="C6:I6"/>
    <mergeCell ref="J6:O6"/>
    <mergeCell ref="P6:X6"/>
    <mergeCell ref="Y6:AB6"/>
    <mergeCell ref="AC6:AG6"/>
    <mergeCell ref="AH6:AK6"/>
    <mergeCell ref="AL6:AO6"/>
    <mergeCell ref="AP6:AX6"/>
    <mergeCell ref="A3:B3"/>
    <mergeCell ref="A4:B4"/>
    <mergeCell ref="C3:I3"/>
    <mergeCell ref="J3:O3"/>
    <mergeCell ref="P3:X3"/>
    <mergeCell ref="Y3:AB3"/>
    <mergeCell ref="AC3:AG3"/>
    <mergeCell ref="AH3:AK3"/>
    <mergeCell ref="AL3:AO3"/>
    <mergeCell ref="C10:I10"/>
    <mergeCell ref="J10:O10"/>
    <mergeCell ref="P10:X10"/>
    <mergeCell ref="Y10:AB10"/>
    <mergeCell ref="AC10:AG10"/>
    <mergeCell ref="AH10:AK10"/>
    <mergeCell ref="AL10:AO10"/>
    <mergeCell ref="AP10:AX10"/>
    <mergeCell ref="AH18:AK18"/>
    <mergeCell ref="AP13:AX13"/>
    <mergeCell ref="C14:I14"/>
    <mergeCell ref="J14:O14"/>
    <mergeCell ref="P14:X14"/>
    <mergeCell ref="Y14:AB14"/>
    <mergeCell ref="AC14:AG14"/>
    <mergeCell ref="AH14:AK14"/>
    <mergeCell ref="AL17:AO17"/>
    <mergeCell ref="AP17:AX17"/>
    <mergeCell ref="AP12:AX12"/>
    <mergeCell ref="C4:I4"/>
    <mergeCell ref="J4:O4"/>
    <mergeCell ref="P4:X4"/>
    <mergeCell ref="Y4:AB4"/>
    <mergeCell ref="AC4:AG4"/>
    <mergeCell ref="AH4:AK4"/>
    <mergeCell ref="AL4:AO4"/>
    <mergeCell ref="AP4:AX4"/>
    <mergeCell ref="AL9:AO9"/>
    <mergeCell ref="AP9:AX9"/>
    <mergeCell ref="AL14:AO14"/>
    <mergeCell ref="AP14:AX14"/>
    <mergeCell ref="C15:I15"/>
    <mergeCell ref="J15:O15"/>
    <mergeCell ref="P15:X15"/>
    <mergeCell ref="Y15:AB15"/>
    <mergeCell ref="AC15:AG15"/>
    <mergeCell ref="AH15:AK15"/>
    <mergeCell ref="AL15:AO15"/>
    <mergeCell ref="AP15:AX15"/>
    <mergeCell ref="C16:I16"/>
    <mergeCell ref="J16:O16"/>
    <mergeCell ref="P16:X16"/>
    <mergeCell ref="Y16:AB16"/>
    <mergeCell ref="AC16:AG16"/>
    <mergeCell ref="AH16:AK16"/>
    <mergeCell ref="AL16:AO16"/>
    <mergeCell ref="AP16:AX16"/>
    <mergeCell ref="AL18:AO18"/>
    <mergeCell ref="AP18:AX18"/>
    <mergeCell ref="C19:I19"/>
    <mergeCell ref="J19:O19"/>
    <mergeCell ref="P19:X19"/>
    <mergeCell ref="AP24:AX24"/>
    <mergeCell ref="C29:I29"/>
    <mergeCell ref="J29:O29"/>
    <mergeCell ref="P29:X29"/>
    <mergeCell ref="Y29:AB29"/>
    <mergeCell ref="AC29:AG29"/>
    <mergeCell ref="AH29:AK29"/>
    <mergeCell ref="AL29:AO29"/>
    <mergeCell ref="AP29:AX29"/>
    <mergeCell ref="AL24:AO24"/>
    <mergeCell ref="Y19:AB19"/>
    <mergeCell ref="AC19:AG19"/>
    <mergeCell ref="AH19:AK19"/>
    <mergeCell ref="AL19:AO19"/>
    <mergeCell ref="AP19:AX19"/>
    <mergeCell ref="AP21:AX21"/>
    <mergeCell ref="AL21:AO21"/>
    <mergeCell ref="AL20:AO20"/>
    <mergeCell ref="AL25:AO25"/>
    <mergeCell ref="AP25:AX25"/>
    <mergeCell ref="C26:I26"/>
    <mergeCell ref="AL45:AO45"/>
    <mergeCell ref="AP45:AX45"/>
    <mergeCell ref="C46:I46"/>
    <mergeCell ref="J46:O46"/>
    <mergeCell ref="P46:X46"/>
    <mergeCell ref="Y46:AB46"/>
    <mergeCell ref="AC46:AG46"/>
    <mergeCell ref="AH46:AK46"/>
    <mergeCell ref="AL46:AO46"/>
    <mergeCell ref="AP46:AX46"/>
    <mergeCell ref="C41:I41"/>
    <mergeCell ref="J41:O41"/>
    <mergeCell ref="P41:X41"/>
    <mergeCell ref="Y41:AB41"/>
    <mergeCell ref="AC41:AG41"/>
    <mergeCell ref="AH41:AK41"/>
    <mergeCell ref="AL41:AO41"/>
    <mergeCell ref="AP41:AX41"/>
    <mergeCell ref="C42:I42"/>
    <mergeCell ref="J42:O42"/>
    <mergeCell ref="P42:X42"/>
    <mergeCell ref="Y42:AB42"/>
    <mergeCell ref="AC42:AG42"/>
    <mergeCell ref="AH42:AK42"/>
    <mergeCell ref="AL42:AO42"/>
    <mergeCell ref="AP42:AX42"/>
    <mergeCell ref="AL61:AO61"/>
    <mergeCell ref="AP61:AX61"/>
    <mergeCell ref="AL55:AO55"/>
    <mergeCell ref="AP55:AX55"/>
    <mergeCell ref="C56:I56"/>
    <mergeCell ref="J56:O56"/>
    <mergeCell ref="P56:X56"/>
    <mergeCell ref="Y56:AB56"/>
    <mergeCell ref="AC56:AG56"/>
    <mergeCell ref="AH56:AK56"/>
    <mergeCell ref="AL56:AO56"/>
    <mergeCell ref="AP56:AX56"/>
    <mergeCell ref="AL59:AO59"/>
    <mergeCell ref="AP59:AX59"/>
    <mergeCell ref="C60:I60"/>
    <mergeCell ref="J60:O60"/>
    <mergeCell ref="P60:X60"/>
    <mergeCell ref="Y60:AB60"/>
    <mergeCell ref="AC60:AG60"/>
    <mergeCell ref="AH60:AK60"/>
    <mergeCell ref="AL60:AO60"/>
    <mergeCell ref="AP60:AX60"/>
  </mergeCells>
  <phoneticPr fontId="5"/>
  <conditionalFormatting sqref="AL4:AO4">
    <cfRule type="expression" dxfId="137" priority="337">
      <formula>IF(AND(AL4&gt;=0, RIGHT(TEXT(AL4,"0.#"),1)&lt;&gt;"."),TRUE,FALSE)</formula>
    </cfRule>
    <cfRule type="expression" dxfId="136" priority="338">
      <formula>IF(AND(AL4&gt;=0, RIGHT(TEXT(AL4,"0.#"),1)="."),TRUE,FALSE)</formula>
    </cfRule>
    <cfRule type="expression" dxfId="135" priority="339">
      <formula>IF(AND(AL4&lt;0, RIGHT(TEXT(AL4,"0.#"),1)&lt;&gt;"."),TRUE,FALSE)</formula>
    </cfRule>
    <cfRule type="expression" dxfId="134" priority="340">
      <formula>IF(AND(AL4&lt;0, RIGHT(TEXT(AL4,"0.#"),1)="."),TRUE,FALSE)</formula>
    </cfRule>
  </conditionalFormatting>
  <conditionalFormatting sqref="Y4">
    <cfRule type="expression" dxfId="133" priority="335">
      <formula>IF(RIGHT(TEXT(Y4,"0.#"),1)=".",FALSE,TRUE)</formula>
    </cfRule>
    <cfRule type="expression" dxfId="132" priority="336">
      <formula>IF(RIGHT(TEXT(Y4,"0.#"),1)=".",TRUE,FALSE)</formula>
    </cfRule>
  </conditionalFormatting>
  <conditionalFormatting sqref="AL7:AO7">
    <cfRule type="expression" dxfId="131" priority="331">
      <formula>IF(AND(AL7&gt;=0, RIGHT(TEXT(AL7,"0.#"),1)&lt;&gt;"."),TRUE,FALSE)</formula>
    </cfRule>
    <cfRule type="expression" dxfId="130" priority="332">
      <formula>IF(AND(AL7&gt;=0, RIGHT(TEXT(AL7,"0.#"),1)="."),TRUE,FALSE)</formula>
    </cfRule>
    <cfRule type="expression" dxfId="129" priority="333">
      <formula>IF(AND(AL7&lt;0, RIGHT(TEXT(AL7,"0.#"),1)&lt;&gt;"."),TRUE,FALSE)</formula>
    </cfRule>
    <cfRule type="expression" dxfId="128" priority="334">
      <formula>IF(AND(AL7&lt;0, RIGHT(TEXT(AL7,"0.#"),1)="."),TRUE,FALSE)</formula>
    </cfRule>
  </conditionalFormatting>
  <conditionalFormatting sqref="Y7">
    <cfRule type="expression" dxfId="127" priority="329">
      <formula>IF(RIGHT(TEXT(Y7,"0.#"),1)=".",FALSE,TRUE)</formula>
    </cfRule>
    <cfRule type="expression" dxfId="126" priority="330">
      <formula>IF(RIGHT(TEXT(Y7,"0.#"),1)=".",TRUE,FALSE)</formula>
    </cfRule>
  </conditionalFormatting>
  <conditionalFormatting sqref="AL10:AO10">
    <cfRule type="expression" dxfId="125" priority="325">
      <formula>IF(AND(AL10&gt;=0, RIGHT(TEXT(AL10,"0.#"),1)&lt;&gt;"."),TRUE,FALSE)</formula>
    </cfRule>
    <cfRule type="expression" dxfId="124" priority="326">
      <formula>IF(AND(AL10&gt;=0, RIGHT(TEXT(AL10,"0.#"),1)="."),TRUE,FALSE)</formula>
    </cfRule>
    <cfRule type="expression" dxfId="123" priority="327">
      <formula>IF(AND(AL10&lt;0, RIGHT(TEXT(AL10,"0.#"),1)&lt;&gt;"."),TRUE,FALSE)</formula>
    </cfRule>
    <cfRule type="expression" dxfId="122" priority="328">
      <formula>IF(AND(AL10&lt;0, RIGHT(TEXT(AL10,"0.#"),1)="."),TRUE,FALSE)</formula>
    </cfRule>
  </conditionalFormatting>
  <conditionalFormatting sqref="Y10">
    <cfRule type="expression" dxfId="121" priority="323">
      <formula>IF(RIGHT(TEXT(Y10,"0.#"),1)=".",FALSE,TRUE)</formula>
    </cfRule>
    <cfRule type="expression" dxfId="120" priority="324">
      <formula>IF(RIGHT(TEXT(Y10,"0.#"),1)=".",TRUE,FALSE)</formula>
    </cfRule>
  </conditionalFormatting>
  <conditionalFormatting sqref="AL13:AO22">
    <cfRule type="expression" dxfId="119" priority="319">
      <formula>IF(AND(AL13&gt;=0, RIGHT(TEXT(AL13,"0.#"),1)&lt;&gt;"."),TRUE,FALSE)</formula>
    </cfRule>
    <cfRule type="expression" dxfId="118" priority="320">
      <formula>IF(AND(AL13&gt;=0, RIGHT(TEXT(AL13,"0.#"),1)="."),TRUE,FALSE)</formula>
    </cfRule>
    <cfRule type="expression" dxfId="117" priority="321">
      <formula>IF(AND(AL13&lt;0, RIGHT(TEXT(AL13,"0.#"),1)&lt;&gt;"."),TRUE,FALSE)</formula>
    </cfRule>
    <cfRule type="expression" dxfId="116" priority="322">
      <formula>IF(AND(AL13&lt;0, RIGHT(TEXT(AL13,"0.#"),1)="."),TRUE,FALSE)</formula>
    </cfRule>
  </conditionalFormatting>
  <conditionalFormatting sqref="Y13:Y22">
    <cfRule type="expression" dxfId="115" priority="317">
      <formula>IF(RIGHT(TEXT(Y13,"0.#"),1)=".",FALSE,TRUE)</formula>
    </cfRule>
    <cfRule type="expression" dxfId="114" priority="318">
      <formula>IF(RIGHT(TEXT(Y13,"0.#"),1)=".",TRUE,FALSE)</formula>
    </cfRule>
  </conditionalFormatting>
  <conditionalFormatting sqref="Y25:Y27">
    <cfRule type="expression" dxfId="113" priority="311">
      <formula>IF(RIGHT(TEXT(Y25,"0.#"),1)=".",FALSE,TRUE)</formula>
    </cfRule>
    <cfRule type="expression" dxfId="112" priority="312">
      <formula>IF(RIGHT(TEXT(Y25,"0.#"),1)=".",TRUE,FALSE)</formula>
    </cfRule>
  </conditionalFormatting>
  <conditionalFormatting sqref="Y30:Y39">
    <cfRule type="expression" dxfId="111" priority="305">
      <formula>IF(RIGHT(TEXT(Y30,"0.#"),1)=".",FALSE,TRUE)</formula>
    </cfRule>
    <cfRule type="expression" dxfId="110" priority="306">
      <formula>IF(RIGHT(TEXT(Y30,"0.#"),1)=".",TRUE,FALSE)</formula>
    </cfRule>
  </conditionalFormatting>
  <conditionalFormatting sqref="Y42:Y47">
    <cfRule type="expression" dxfId="109" priority="299">
      <formula>IF(RIGHT(TEXT(Y42,"0.#"),1)=".",FALSE,TRUE)</formula>
    </cfRule>
    <cfRule type="expression" dxfId="108" priority="300">
      <formula>IF(RIGHT(TEXT(Y42,"0.#"),1)=".",TRUE,FALSE)</formula>
    </cfRule>
  </conditionalFormatting>
  <conditionalFormatting sqref="Y50">
    <cfRule type="expression" dxfId="107" priority="293">
      <formula>IF(RIGHT(TEXT(Y50,"0.#"),1)=".",FALSE,TRUE)</formula>
    </cfRule>
    <cfRule type="expression" dxfId="106" priority="294">
      <formula>IF(RIGHT(TEXT(Y50,"0.#"),1)=".",TRUE,FALSE)</formula>
    </cfRule>
  </conditionalFormatting>
  <conditionalFormatting sqref="Y53">
    <cfRule type="expression" dxfId="105" priority="287">
      <formula>IF(RIGHT(TEXT(Y53,"0.#"),1)=".",FALSE,TRUE)</formula>
    </cfRule>
    <cfRule type="expression" dxfId="104" priority="288">
      <formula>IF(RIGHT(TEXT(Y53,"0.#"),1)=".",TRUE,FALSE)</formula>
    </cfRule>
  </conditionalFormatting>
  <conditionalFormatting sqref="Y56:Y57">
    <cfRule type="expression" dxfId="103" priority="281">
      <formula>IF(RIGHT(TEXT(Y56,"0.#"),1)=".",FALSE,TRUE)</formula>
    </cfRule>
    <cfRule type="expression" dxfId="102" priority="282">
      <formula>IF(RIGHT(TEXT(Y56,"0.#"),1)=".",TRUE,FALSE)</formula>
    </cfRule>
  </conditionalFormatting>
  <conditionalFormatting sqref="Y60:Y61">
    <cfRule type="expression" dxfId="101" priority="275">
      <formula>IF(RIGHT(TEXT(Y60,"0.#"),1)=".",FALSE,TRUE)</formula>
    </cfRule>
    <cfRule type="expression" dxfId="100" priority="276">
      <formula>IF(RIGHT(TEXT(Y60,"0.#"),1)=".",TRUE,FALSE)</formula>
    </cfRule>
  </conditionalFormatting>
  <conditionalFormatting sqref="AL25:AO25">
    <cfRule type="expression" dxfId="99" priority="97">
      <formula>IF(AND(AL25&gt;=0, RIGHT(TEXT(AL25,"0.#"),1)&lt;&gt;"."),TRUE,FALSE)</formula>
    </cfRule>
    <cfRule type="expression" dxfId="98" priority="98">
      <formula>IF(AND(AL25&gt;=0, RIGHT(TEXT(AL25,"0.#"),1)="."),TRUE,FALSE)</formula>
    </cfRule>
    <cfRule type="expression" dxfId="97" priority="99">
      <formula>IF(AND(AL25&lt;0, RIGHT(TEXT(AL25,"0.#"),1)&lt;&gt;"."),TRUE,FALSE)</formula>
    </cfRule>
    <cfRule type="expression" dxfId="96" priority="100">
      <formula>IF(AND(AL25&lt;0, RIGHT(TEXT(AL25,"0.#"),1)="."),TRUE,FALSE)</formula>
    </cfRule>
  </conditionalFormatting>
  <conditionalFormatting sqref="AL26:AO26">
    <cfRule type="expression" dxfId="95" priority="93">
      <formula>IF(AND(AL26&gt;=0, RIGHT(TEXT(AL26,"0.#"),1)&lt;&gt;"."),TRUE,FALSE)</formula>
    </cfRule>
    <cfRule type="expression" dxfId="94" priority="94">
      <formula>IF(AND(AL26&gt;=0, RIGHT(TEXT(AL26,"0.#"),1)="."),TRUE,FALSE)</formula>
    </cfRule>
    <cfRule type="expression" dxfId="93" priority="95">
      <formula>IF(AND(AL26&lt;0, RIGHT(TEXT(AL26,"0.#"),1)&lt;&gt;"."),TRUE,FALSE)</formula>
    </cfRule>
    <cfRule type="expression" dxfId="92" priority="96">
      <formula>IF(AND(AL26&lt;0, RIGHT(TEXT(AL26,"0.#"),1)="."),TRUE,FALSE)</formula>
    </cfRule>
  </conditionalFormatting>
  <conditionalFormatting sqref="AL27:AO27">
    <cfRule type="expression" dxfId="91" priority="89">
      <formula>IF(AND(AL27&gt;=0, RIGHT(TEXT(AL27,"0.#"),1)&lt;&gt;"."),TRUE,FALSE)</formula>
    </cfRule>
    <cfRule type="expression" dxfId="90" priority="90">
      <formula>IF(AND(AL27&gt;=0, RIGHT(TEXT(AL27,"0.#"),1)="."),TRUE,FALSE)</formula>
    </cfRule>
    <cfRule type="expression" dxfId="89" priority="91">
      <formula>IF(AND(AL27&lt;0, RIGHT(TEXT(AL27,"0.#"),1)&lt;&gt;"."),TRUE,FALSE)</formula>
    </cfRule>
    <cfRule type="expression" dxfId="88" priority="92">
      <formula>IF(AND(AL27&lt;0, RIGHT(TEXT(AL27,"0.#"),1)="."),TRUE,FALSE)</formula>
    </cfRule>
  </conditionalFormatting>
  <conditionalFormatting sqref="AL30:AO30">
    <cfRule type="expression" dxfId="87" priority="85">
      <formula>IF(AND(AL30&gt;=0, RIGHT(TEXT(AL30,"0.#"),1)&lt;&gt;"."),TRUE,FALSE)</formula>
    </cfRule>
    <cfRule type="expression" dxfId="86" priority="86">
      <formula>IF(AND(AL30&gt;=0, RIGHT(TEXT(AL30,"0.#"),1)="."),TRUE,FALSE)</formula>
    </cfRule>
    <cfRule type="expression" dxfId="85" priority="87">
      <formula>IF(AND(AL30&lt;0, RIGHT(TEXT(AL30,"0.#"),1)&lt;&gt;"."),TRUE,FALSE)</formula>
    </cfRule>
    <cfRule type="expression" dxfId="84" priority="88">
      <formula>IF(AND(AL30&lt;0, RIGHT(TEXT(AL30,"0.#"),1)="."),TRUE,FALSE)</formula>
    </cfRule>
  </conditionalFormatting>
  <conditionalFormatting sqref="AL31:AO31">
    <cfRule type="expression" dxfId="83" priority="81">
      <formula>IF(AND(AL31&gt;=0, RIGHT(TEXT(AL31,"0.#"),1)&lt;&gt;"."),TRUE,FALSE)</formula>
    </cfRule>
    <cfRule type="expression" dxfId="82" priority="82">
      <formula>IF(AND(AL31&gt;=0, RIGHT(TEXT(AL31,"0.#"),1)="."),TRUE,FALSE)</formula>
    </cfRule>
    <cfRule type="expression" dxfId="81" priority="83">
      <formula>IF(AND(AL31&lt;0, RIGHT(TEXT(AL31,"0.#"),1)&lt;&gt;"."),TRUE,FALSE)</formula>
    </cfRule>
    <cfRule type="expression" dxfId="80" priority="84">
      <formula>IF(AND(AL31&lt;0, RIGHT(TEXT(AL31,"0.#"),1)="."),TRUE,FALSE)</formula>
    </cfRule>
  </conditionalFormatting>
  <conditionalFormatting sqref="AL32:AO32">
    <cfRule type="expression" dxfId="79" priority="77">
      <formula>IF(AND(AL32&gt;=0, RIGHT(TEXT(AL32,"0.#"),1)&lt;&gt;"."),TRUE,FALSE)</formula>
    </cfRule>
    <cfRule type="expression" dxfId="78" priority="78">
      <formula>IF(AND(AL32&gt;=0, RIGHT(TEXT(AL32,"0.#"),1)="."),TRUE,FALSE)</formula>
    </cfRule>
    <cfRule type="expression" dxfId="77" priority="79">
      <formula>IF(AND(AL32&lt;0, RIGHT(TEXT(AL32,"0.#"),1)&lt;&gt;"."),TRUE,FALSE)</formula>
    </cfRule>
    <cfRule type="expression" dxfId="76" priority="80">
      <formula>IF(AND(AL32&lt;0, RIGHT(TEXT(AL32,"0.#"),1)="."),TRUE,FALSE)</formula>
    </cfRule>
  </conditionalFormatting>
  <conditionalFormatting sqref="AL33:AO33">
    <cfRule type="expression" dxfId="75" priority="73">
      <formula>IF(AND(AL33&gt;=0, RIGHT(TEXT(AL33,"0.#"),1)&lt;&gt;"."),TRUE,FALSE)</formula>
    </cfRule>
    <cfRule type="expression" dxfId="74" priority="74">
      <formula>IF(AND(AL33&gt;=0, RIGHT(TEXT(AL33,"0.#"),1)="."),TRUE,FALSE)</formula>
    </cfRule>
    <cfRule type="expression" dxfId="73" priority="75">
      <formula>IF(AND(AL33&lt;0, RIGHT(TEXT(AL33,"0.#"),1)&lt;&gt;"."),TRUE,FALSE)</formula>
    </cfRule>
    <cfRule type="expression" dxfId="72" priority="76">
      <formula>IF(AND(AL33&lt;0, RIGHT(TEXT(AL33,"0.#"),1)="."),TRUE,FALSE)</formula>
    </cfRule>
  </conditionalFormatting>
  <conditionalFormatting sqref="AL34:AO34">
    <cfRule type="expression" dxfId="71" priority="69">
      <formula>IF(AND(AL34&gt;=0, RIGHT(TEXT(AL34,"0.#"),1)&lt;&gt;"."),TRUE,FALSE)</formula>
    </cfRule>
    <cfRule type="expression" dxfId="70" priority="70">
      <formula>IF(AND(AL34&gt;=0, RIGHT(TEXT(AL34,"0.#"),1)="."),TRUE,FALSE)</formula>
    </cfRule>
    <cfRule type="expression" dxfId="69" priority="71">
      <formula>IF(AND(AL34&lt;0, RIGHT(TEXT(AL34,"0.#"),1)&lt;&gt;"."),TRUE,FALSE)</formula>
    </cfRule>
    <cfRule type="expression" dxfId="68" priority="72">
      <formula>IF(AND(AL34&lt;0, RIGHT(TEXT(AL34,"0.#"),1)="."),TRUE,FALSE)</formula>
    </cfRule>
  </conditionalFormatting>
  <conditionalFormatting sqref="AL35:AO35">
    <cfRule type="expression" dxfId="67" priority="65">
      <formula>IF(AND(AL35&gt;=0, RIGHT(TEXT(AL35,"0.#"),1)&lt;&gt;"."),TRUE,FALSE)</formula>
    </cfRule>
    <cfRule type="expression" dxfId="66" priority="66">
      <formula>IF(AND(AL35&gt;=0, RIGHT(TEXT(AL35,"0.#"),1)="."),TRUE,FALSE)</formula>
    </cfRule>
    <cfRule type="expression" dxfId="65" priority="67">
      <formula>IF(AND(AL35&lt;0, RIGHT(TEXT(AL35,"0.#"),1)&lt;&gt;"."),TRUE,FALSE)</formula>
    </cfRule>
    <cfRule type="expression" dxfId="64" priority="68">
      <formula>IF(AND(AL35&lt;0, RIGHT(TEXT(AL35,"0.#"),1)="."),TRUE,FALSE)</formula>
    </cfRule>
  </conditionalFormatting>
  <conditionalFormatting sqref="AL36:AO36">
    <cfRule type="expression" dxfId="63" priority="61">
      <formula>IF(AND(AL36&gt;=0, RIGHT(TEXT(AL36,"0.#"),1)&lt;&gt;"."),TRUE,FALSE)</formula>
    </cfRule>
    <cfRule type="expression" dxfId="62" priority="62">
      <formula>IF(AND(AL36&gt;=0, RIGHT(TEXT(AL36,"0.#"),1)="."),TRUE,FALSE)</formula>
    </cfRule>
    <cfRule type="expression" dxfId="61" priority="63">
      <formula>IF(AND(AL36&lt;0, RIGHT(TEXT(AL36,"0.#"),1)&lt;&gt;"."),TRUE,FALSE)</formula>
    </cfRule>
    <cfRule type="expression" dxfId="60" priority="64">
      <formula>IF(AND(AL36&lt;0, RIGHT(TEXT(AL36,"0.#"),1)="."),TRUE,FALSE)</formula>
    </cfRule>
  </conditionalFormatting>
  <conditionalFormatting sqref="AL37:AO37">
    <cfRule type="expression" dxfId="59" priority="57">
      <formula>IF(AND(AL37&gt;=0, RIGHT(TEXT(AL37,"0.#"),1)&lt;&gt;"."),TRUE,FALSE)</formula>
    </cfRule>
    <cfRule type="expression" dxfId="58" priority="58">
      <formula>IF(AND(AL37&gt;=0, RIGHT(TEXT(AL37,"0.#"),1)="."),TRUE,FALSE)</formula>
    </cfRule>
    <cfRule type="expression" dxfId="57" priority="59">
      <formula>IF(AND(AL37&lt;0, RIGHT(TEXT(AL37,"0.#"),1)&lt;&gt;"."),TRUE,FALSE)</formula>
    </cfRule>
    <cfRule type="expression" dxfId="56" priority="60">
      <formula>IF(AND(AL37&lt;0, RIGHT(TEXT(AL37,"0.#"),1)="."),TRUE,FALSE)</formula>
    </cfRule>
  </conditionalFormatting>
  <conditionalFormatting sqref="AL38:AO38">
    <cfRule type="expression" dxfId="55" priority="53">
      <formula>IF(AND(AL38&gt;=0, RIGHT(TEXT(AL38,"0.#"),1)&lt;&gt;"."),TRUE,FALSE)</formula>
    </cfRule>
    <cfRule type="expression" dxfId="54" priority="54">
      <formula>IF(AND(AL38&gt;=0, RIGHT(TEXT(AL38,"0.#"),1)="."),TRUE,FALSE)</formula>
    </cfRule>
    <cfRule type="expression" dxfId="53" priority="55">
      <formula>IF(AND(AL38&lt;0, RIGHT(TEXT(AL38,"0.#"),1)&lt;&gt;"."),TRUE,FALSE)</formula>
    </cfRule>
    <cfRule type="expression" dxfId="52" priority="56">
      <formula>IF(AND(AL38&lt;0, RIGHT(TEXT(AL38,"0.#"),1)="."),TRUE,FALSE)</formula>
    </cfRule>
  </conditionalFormatting>
  <conditionalFormatting sqref="AL39:AO39">
    <cfRule type="expression" dxfId="51" priority="49">
      <formula>IF(AND(AL39&gt;=0, RIGHT(TEXT(AL39,"0.#"),1)&lt;&gt;"."),TRUE,FALSE)</formula>
    </cfRule>
    <cfRule type="expression" dxfId="50" priority="50">
      <formula>IF(AND(AL39&gt;=0, RIGHT(TEXT(AL39,"0.#"),1)="."),TRUE,FALSE)</formula>
    </cfRule>
    <cfRule type="expression" dxfId="49" priority="51">
      <formula>IF(AND(AL39&lt;0, RIGHT(TEXT(AL39,"0.#"),1)&lt;&gt;"."),TRUE,FALSE)</formula>
    </cfRule>
    <cfRule type="expression" dxfId="48" priority="52">
      <formula>IF(AND(AL39&lt;0, RIGHT(TEXT(AL39,"0.#"),1)="."),TRUE,FALSE)</formula>
    </cfRule>
  </conditionalFormatting>
  <conditionalFormatting sqref="AL42:AO42">
    <cfRule type="expression" dxfId="47" priority="45">
      <formula>IF(AND(AL42&gt;=0, RIGHT(TEXT(AL42,"0.#"),1)&lt;&gt;"."),TRUE,FALSE)</formula>
    </cfRule>
    <cfRule type="expression" dxfId="46" priority="46">
      <formula>IF(AND(AL42&gt;=0, RIGHT(TEXT(AL42,"0.#"),1)="."),TRUE,FALSE)</formula>
    </cfRule>
    <cfRule type="expression" dxfId="45" priority="47">
      <formula>IF(AND(AL42&lt;0, RIGHT(TEXT(AL42,"0.#"),1)&lt;&gt;"."),TRUE,FALSE)</formula>
    </cfRule>
    <cfRule type="expression" dxfId="44" priority="48">
      <formula>IF(AND(AL42&lt;0, RIGHT(TEXT(AL42,"0.#"),1)="."),TRUE,FALSE)</formula>
    </cfRule>
  </conditionalFormatting>
  <conditionalFormatting sqref="AL43:AO43">
    <cfRule type="expression" dxfId="43" priority="41">
      <formula>IF(AND(AL43&gt;=0, RIGHT(TEXT(AL43,"0.#"),1)&lt;&gt;"."),TRUE,FALSE)</formula>
    </cfRule>
    <cfRule type="expression" dxfId="42" priority="42">
      <formula>IF(AND(AL43&gt;=0, RIGHT(TEXT(AL43,"0.#"),1)="."),TRUE,FALSE)</formula>
    </cfRule>
    <cfRule type="expression" dxfId="41" priority="43">
      <formula>IF(AND(AL43&lt;0, RIGHT(TEXT(AL43,"0.#"),1)&lt;&gt;"."),TRUE,FALSE)</formula>
    </cfRule>
    <cfRule type="expression" dxfId="40" priority="44">
      <formula>IF(AND(AL43&lt;0, RIGHT(TEXT(AL43,"0.#"),1)="."),TRUE,FALSE)</formula>
    </cfRule>
  </conditionalFormatting>
  <conditionalFormatting sqref="AL44:AO44">
    <cfRule type="expression" dxfId="39" priority="37">
      <formula>IF(AND(AL44&gt;=0, RIGHT(TEXT(AL44,"0.#"),1)&lt;&gt;"."),TRUE,FALSE)</formula>
    </cfRule>
    <cfRule type="expression" dxfId="38" priority="38">
      <formula>IF(AND(AL44&gt;=0, RIGHT(TEXT(AL44,"0.#"),1)="."),TRUE,FALSE)</formula>
    </cfRule>
    <cfRule type="expression" dxfId="37" priority="39">
      <formula>IF(AND(AL44&lt;0, RIGHT(TEXT(AL44,"0.#"),1)&lt;&gt;"."),TRUE,FALSE)</formula>
    </cfRule>
    <cfRule type="expression" dxfId="36" priority="40">
      <formula>IF(AND(AL44&lt;0, RIGHT(TEXT(AL44,"0.#"),1)="."),TRUE,FALSE)</formula>
    </cfRule>
  </conditionalFormatting>
  <conditionalFormatting sqref="AL45:AO45">
    <cfRule type="expression" dxfId="35" priority="33">
      <formula>IF(AND(AL45&gt;=0, RIGHT(TEXT(AL45,"0.#"),1)&lt;&gt;"."),TRUE,FALSE)</formula>
    </cfRule>
    <cfRule type="expression" dxfId="34" priority="34">
      <formula>IF(AND(AL45&gt;=0, RIGHT(TEXT(AL45,"0.#"),1)="."),TRUE,FALSE)</formula>
    </cfRule>
    <cfRule type="expression" dxfId="33" priority="35">
      <formula>IF(AND(AL45&lt;0, RIGHT(TEXT(AL45,"0.#"),1)&lt;&gt;"."),TRUE,FALSE)</formula>
    </cfRule>
    <cfRule type="expression" dxfId="32" priority="36">
      <formula>IF(AND(AL45&lt;0, RIGHT(TEXT(AL45,"0.#"),1)="."),TRUE,FALSE)</formula>
    </cfRule>
  </conditionalFormatting>
  <conditionalFormatting sqref="AL46:AO46">
    <cfRule type="expression" dxfId="31" priority="29">
      <formula>IF(AND(AL46&gt;=0, RIGHT(TEXT(AL46,"0.#"),1)&lt;&gt;"."),TRUE,FALSE)</formula>
    </cfRule>
    <cfRule type="expression" dxfId="30" priority="30">
      <formula>IF(AND(AL46&gt;=0, RIGHT(TEXT(AL46,"0.#"),1)="."),TRUE,FALSE)</formula>
    </cfRule>
    <cfRule type="expression" dxfId="29" priority="31">
      <formula>IF(AND(AL46&lt;0, RIGHT(TEXT(AL46,"0.#"),1)&lt;&gt;"."),TRUE,FALSE)</formula>
    </cfRule>
    <cfRule type="expression" dxfId="28" priority="32">
      <formula>IF(AND(AL46&lt;0, RIGHT(TEXT(AL46,"0.#"),1)="."),TRUE,FALSE)</formula>
    </cfRule>
  </conditionalFormatting>
  <conditionalFormatting sqref="AL47:AO47">
    <cfRule type="expression" dxfId="27" priority="25">
      <formula>IF(AND(AL47&gt;=0, RIGHT(TEXT(AL47,"0.#"),1)&lt;&gt;"."),TRUE,FALSE)</formula>
    </cfRule>
    <cfRule type="expression" dxfId="26" priority="26">
      <formula>IF(AND(AL47&gt;=0, RIGHT(TEXT(AL47,"0.#"),1)="."),TRUE,FALSE)</formula>
    </cfRule>
    <cfRule type="expression" dxfId="25" priority="27">
      <formula>IF(AND(AL47&lt;0, RIGHT(TEXT(AL47,"0.#"),1)&lt;&gt;"."),TRUE,FALSE)</formula>
    </cfRule>
    <cfRule type="expression" dxfId="24" priority="28">
      <formula>IF(AND(AL47&lt;0, RIGHT(TEXT(AL47,"0.#"),1)="."),TRUE,FALSE)</formula>
    </cfRule>
  </conditionalFormatting>
  <conditionalFormatting sqref="AL50:AO50">
    <cfRule type="expression" dxfId="23" priority="21">
      <formula>IF(AND(AL50&gt;=0, RIGHT(TEXT(AL50,"0.#"),1)&lt;&gt;"."),TRUE,FALSE)</formula>
    </cfRule>
    <cfRule type="expression" dxfId="22" priority="22">
      <formula>IF(AND(AL50&gt;=0, RIGHT(TEXT(AL50,"0.#"),1)="."),TRUE,FALSE)</formula>
    </cfRule>
    <cfRule type="expression" dxfId="21" priority="23">
      <formula>IF(AND(AL50&lt;0, RIGHT(TEXT(AL50,"0.#"),1)&lt;&gt;"."),TRUE,FALSE)</formula>
    </cfRule>
    <cfRule type="expression" dxfId="20" priority="24">
      <formula>IF(AND(AL50&lt;0, RIGHT(TEXT(AL50,"0.#"),1)="."),TRUE,FALSE)</formula>
    </cfRule>
  </conditionalFormatting>
  <conditionalFormatting sqref="AL53:AO53">
    <cfRule type="expression" dxfId="19" priority="17">
      <formula>IF(AND(AL53&gt;=0, RIGHT(TEXT(AL53,"0.#"),1)&lt;&gt;"."),TRUE,FALSE)</formula>
    </cfRule>
    <cfRule type="expression" dxfId="18" priority="18">
      <formula>IF(AND(AL53&gt;=0, RIGHT(TEXT(AL53,"0.#"),1)="."),TRUE,FALSE)</formula>
    </cfRule>
    <cfRule type="expression" dxfId="17" priority="19">
      <formula>IF(AND(AL53&lt;0, RIGHT(TEXT(AL53,"0.#"),1)&lt;&gt;"."),TRUE,FALSE)</formula>
    </cfRule>
    <cfRule type="expression" dxfId="16" priority="20">
      <formula>IF(AND(AL53&lt;0, RIGHT(TEXT(AL53,"0.#"),1)="."),TRUE,FALSE)</formula>
    </cfRule>
  </conditionalFormatting>
  <conditionalFormatting sqref="AL56:AO56">
    <cfRule type="expression" dxfId="15" priority="13">
      <formula>IF(AND(AL56&gt;=0, RIGHT(TEXT(AL56,"0.#"),1)&lt;&gt;"."),TRUE,FALSE)</formula>
    </cfRule>
    <cfRule type="expression" dxfId="14" priority="14">
      <formula>IF(AND(AL56&gt;=0, RIGHT(TEXT(AL56,"0.#"),1)="."),TRUE,FALSE)</formula>
    </cfRule>
    <cfRule type="expression" dxfId="13" priority="15">
      <formula>IF(AND(AL56&lt;0, RIGHT(TEXT(AL56,"0.#"),1)&lt;&gt;"."),TRUE,FALSE)</formula>
    </cfRule>
    <cfRule type="expression" dxfId="12" priority="16">
      <formula>IF(AND(AL56&lt;0, RIGHT(TEXT(AL56,"0.#"),1)="."),TRUE,FALSE)</formula>
    </cfRule>
  </conditionalFormatting>
  <conditionalFormatting sqref="AL57:AO57">
    <cfRule type="expression" dxfId="11" priority="9">
      <formula>IF(AND(AL57&gt;=0, RIGHT(TEXT(AL57,"0.#"),1)&lt;&gt;"."),TRUE,FALSE)</formula>
    </cfRule>
    <cfRule type="expression" dxfId="10" priority="10">
      <formula>IF(AND(AL57&gt;=0, RIGHT(TEXT(AL57,"0.#"),1)="."),TRUE,FALSE)</formula>
    </cfRule>
    <cfRule type="expression" dxfId="9" priority="11">
      <formula>IF(AND(AL57&lt;0, RIGHT(TEXT(AL57,"0.#"),1)&lt;&gt;"."),TRUE,FALSE)</formula>
    </cfRule>
    <cfRule type="expression" dxfId="8" priority="12">
      <formula>IF(AND(AL57&lt;0, RIGHT(TEXT(AL57,"0.#"),1)="."),TRUE,FALSE)</formula>
    </cfRule>
  </conditionalFormatting>
  <conditionalFormatting sqref="AL60:AO60">
    <cfRule type="expression" dxfId="7" priority="5">
      <formula>IF(AND(AL60&gt;=0, RIGHT(TEXT(AL60,"0.#"),1)&lt;&gt;"."),TRUE,FALSE)</formula>
    </cfRule>
    <cfRule type="expression" dxfId="6" priority="6">
      <formula>IF(AND(AL60&gt;=0, RIGHT(TEXT(AL60,"0.#"),1)="."),TRUE,FALSE)</formula>
    </cfRule>
    <cfRule type="expression" dxfId="5" priority="7">
      <formula>IF(AND(AL60&lt;0, RIGHT(TEXT(AL60,"0.#"),1)&lt;&gt;"."),TRUE,FALSE)</formula>
    </cfRule>
    <cfRule type="expression" dxfId="4" priority="8">
      <formula>IF(AND(AL60&lt;0, RIGHT(TEXT(AL60,"0.#"),1)="."),TRUE,FALSE)</formula>
    </cfRule>
  </conditionalFormatting>
  <conditionalFormatting sqref="AL61:AO61">
    <cfRule type="expression" dxfId="3" priority="1">
      <formula>IF(AND(AL61&gt;=0, RIGHT(TEXT(AL61,"0.#"),1)&lt;&gt;"."),TRUE,FALSE)</formula>
    </cfRule>
    <cfRule type="expression" dxfId="2" priority="2">
      <formula>IF(AND(AL61&gt;=0, RIGHT(TEXT(AL61,"0.#"),1)="."),TRUE,FALSE)</formula>
    </cfRule>
    <cfRule type="expression" dxfId="1" priority="3">
      <formula>IF(AND(AL61&lt;0, RIGHT(TEXT(AL61,"0.#"),1)&lt;&gt;"."),TRUE,FALSE)</formula>
    </cfRule>
    <cfRule type="expression" dxfId="0" priority="4">
      <formula>IF(AND(AL61&lt;0, RIGHT(TEXT(AL61,"0.#"),1)="."),TRUE,FALSE)</formula>
    </cfRule>
  </conditionalFormatting>
  <dataValidations count="3">
    <dataValidation type="custom" imeMode="disabled" allowBlank="1" showInputMessage="1" showErrorMessage="1" sqref="AL7 AL30:AL39 AL42:AL47 AL10 AL50 AL53 AL56:AL57 AL60:AL61 AL25:AL27 AL13:AL22 AL4 Y4:AB4 Y7:AB7 Y10:AB10 Y13:AB22 Y25:AB27 Y30:AB39 Y42:AB47 Y50:AB50 Y53:AB53 Y56:AB57 Y60:AB61">
      <formula1>OR(ISNUMBER(Y4), Y4="-")</formula1>
    </dataValidation>
    <dataValidation type="custom" imeMode="disabled" allowBlank="1" showInputMessage="1" showErrorMessage="1" sqref="AH4:AK4 AH7:AK7 AH10:AK10 AH13:AK22 AH25:AK27 AH30:AK39 AH42:AK47 AH50:AK50 AH53:AK53 AH56:AK57 AH60:AK61">
      <formula1>OR(AND(MOD(IF(ISNUMBER(AH4), AH4, 0.5),1)=0, 0&lt;=AH4), AH4="-")</formula1>
    </dataValidation>
    <dataValidation type="custom" allowBlank="1" showInputMessage="1" showErrorMessage="1" errorTitle="法人番号チェック" error="法人番号は13桁の数字で入力してください。" sqref="J60:O61 J56:O57 J53:O53 J50:O50 J42:O47 J30:O39 J25:O27 J13:O22 J10:O10 J7:O7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2" manualBreakCount="2">
    <brk id="27" max="49" man="1"/>
    <brk id="57" max="49" man="1"/>
  </rowBreaks>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AC7:AG7 AC10:AG10 AC13:AG22 AC25:AG27 AC30:AG39 AC42:AG47 AC50:AG50 AC53:AG53 AC56:AG57 AC60:AG61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2022-12-06T14:15:21Z</dcterms:created>
  <dcterms:modified xsi:type="dcterms:W3CDTF">2022-12-08T09:50:53Z</dcterms:modified>
</cp:coreProperties>
</file>