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補正予算レビューシート!$A$2:$BH$202</definedName>
    <definedName name="_xlnm.Print_Area" localSheetId="0">補正予算レビューシート!$A$1:$AX$202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89" i="13" l="1"/>
  <c r="AE89" i="13"/>
  <c r="AI88" i="13"/>
  <c r="AE88" i="13"/>
  <c r="G88" i="13"/>
  <c r="AI86" i="13"/>
  <c r="AE86" i="13"/>
  <c r="AI85" i="13"/>
  <c r="AE85" i="13"/>
  <c r="AB74" i="13"/>
  <c r="AB88" i="13" s="1"/>
  <c r="AM75" i="13"/>
  <c r="AM74" i="13"/>
  <c r="G74" i="13"/>
  <c r="AQ72" i="13"/>
  <c r="AI72" i="13"/>
  <c r="AE72" i="13"/>
  <c r="AB72" i="13"/>
  <c r="AB86" i="13" s="1"/>
  <c r="AM71" i="13"/>
  <c r="AI71" i="13"/>
  <c r="AE71" i="13"/>
  <c r="AB71" i="13"/>
  <c r="AB85" i="13" s="1"/>
  <c r="P71" i="13"/>
  <c r="P26" i="13" l="1"/>
  <c r="AD22" i="13"/>
  <c r="W22" i="13"/>
  <c r="P22" i="13"/>
  <c r="AK19" i="13"/>
  <c r="AY202" i="13"/>
  <c r="AY198" i="13"/>
  <c r="AY200" i="13" s="1"/>
  <c r="AY197" i="13"/>
  <c r="AY196" i="13"/>
  <c r="AY195" i="13"/>
  <c r="AY194" i="13"/>
  <c r="AY193" i="13"/>
  <c r="AY192" i="13"/>
  <c r="AY191" i="13"/>
  <c r="AY190" i="13"/>
  <c r="AY189" i="13"/>
  <c r="AY185" i="13"/>
  <c r="AY187" i="13" s="1"/>
  <c r="AY184" i="13"/>
  <c r="AY183" i="13"/>
  <c r="AY182" i="13"/>
  <c r="AY181" i="13"/>
  <c r="AY180" i="13"/>
  <c r="AY179" i="13"/>
  <c r="AY178" i="13"/>
  <c r="AY177" i="13"/>
  <c r="AY176" i="13"/>
  <c r="AU169" i="13"/>
  <c r="Y169" i="13"/>
  <c r="AY166" i="13"/>
  <c r="AU165" i="13"/>
  <c r="Y165" i="13"/>
  <c r="AW141" i="13"/>
  <c r="AT141" i="13"/>
  <c r="AQ141" i="13"/>
  <c r="AL141" i="13"/>
  <c r="AI141" i="13"/>
  <c r="AF141" i="13"/>
  <c r="Z141" i="13"/>
  <c r="W141" i="13"/>
  <c r="T141" i="13"/>
  <c r="N141" i="13"/>
  <c r="AW140" i="13"/>
  <c r="AT140" i="13"/>
  <c r="AQ140" i="13"/>
  <c r="AL140" i="13"/>
  <c r="AI140" i="13"/>
  <c r="AF140" i="13"/>
  <c r="Z140" i="13"/>
  <c r="W140" i="13"/>
  <c r="T140" i="13"/>
  <c r="N140" i="13"/>
  <c r="K140" i="13"/>
  <c r="H140" i="13"/>
  <c r="AY90" i="13"/>
  <c r="AY95" i="13" s="1"/>
  <c r="AY87" i="13"/>
  <c r="AY89" i="13" s="1"/>
  <c r="AY84" i="13"/>
  <c r="AY85" i="13" s="1"/>
  <c r="AY83" i="13"/>
  <c r="AY76" i="13"/>
  <c r="AY78" i="13" s="1"/>
  <c r="AY73" i="13"/>
  <c r="AY75" i="13" s="1"/>
  <c r="AY70" i="13"/>
  <c r="AY71" i="13" s="1"/>
  <c r="AY69" i="13"/>
  <c r="AY62" i="13"/>
  <c r="AY67" i="13" s="1"/>
  <c r="AY59" i="13"/>
  <c r="AY61" i="13" s="1"/>
  <c r="AY56" i="13"/>
  <c r="AY57" i="13" s="1"/>
  <c r="AY55" i="13"/>
  <c r="AY48" i="13"/>
  <c r="AY50" i="13" s="1"/>
  <c r="AY45" i="13"/>
  <c r="AY47" i="13" s="1"/>
  <c r="AY42" i="13"/>
  <c r="AY43" i="13" s="1"/>
  <c r="AY41" i="13"/>
  <c r="AD19" i="13"/>
  <c r="AD21" i="13" s="1"/>
  <c r="W19" i="13"/>
  <c r="W21" i="13" s="1"/>
  <c r="P19" i="13"/>
  <c r="P21" i="13" s="1"/>
  <c r="AV2" i="13"/>
  <c r="AY60" i="13"/>
  <c r="AY94" i="13"/>
  <c r="AY167" i="13"/>
  <c r="AY169" i="13"/>
  <c r="AY168" i="13"/>
  <c r="AY201" i="13"/>
  <c r="C12" i="4"/>
  <c r="C23" i="4"/>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3"/>
  <c r="D3" i="4"/>
  <c r="D4" i="4"/>
  <c r="D5" i="4"/>
  <c r="D6" i="4"/>
  <c r="D7" i="4"/>
  <c r="D8" i="4"/>
  <c r="D9" i="4"/>
  <c r="D10" i="4"/>
  <c r="D11" i="4"/>
  <c r="D12" i="4"/>
  <c r="N4" i="4"/>
  <c r="N5" i="4"/>
  <c r="N6" i="4"/>
  <c r="N7" i="4"/>
  <c r="N8" i="4"/>
  <c r="N9" i="4"/>
  <c r="N10" i="4"/>
  <c r="N11" i="4"/>
  <c r="K13" i="4"/>
  <c r="AE8" i="13"/>
  <c r="S3" i="4"/>
  <c r="S4" i="4"/>
  <c r="S5" i="4"/>
  <c r="S6" i="4"/>
  <c r="S7" i="4"/>
  <c r="S8" i="4"/>
  <c r="P10" i="4"/>
  <c r="G11" i="13"/>
  <c r="D13" i="4"/>
  <c r="D14" i="4"/>
  <c r="D15" i="4"/>
  <c r="D16" i="4"/>
  <c r="D17" i="4"/>
  <c r="D18" i="4"/>
  <c r="D19" i="4"/>
  <c r="D20" i="4"/>
  <c r="D21" i="4"/>
  <c r="D22" i="4"/>
  <c r="D23" i="4"/>
  <c r="A27" i="4"/>
  <c r="G8" i="13"/>
  <c r="AY92" i="13" l="1"/>
  <c r="AY66" i="13"/>
  <c r="AY64" i="13"/>
  <c r="AY93" i="13"/>
  <c r="AY65" i="13"/>
  <c r="AY96" i="13"/>
  <c r="AY68" i="13"/>
  <c r="AY53" i="13"/>
  <c r="AY91" i="13"/>
  <c r="AY63" i="13"/>
  <c r="AY199" i="13"/>
  <c r="AY49" i="13"/>
  <c r="AY44" i="13"/>
  <c r="AY81" i="13"/>
  <c r="AY58" i="13"/>
  <c r="AY52" i="13"/>
  <c r="AY51" i="13"/>
  <c r="AY186" i="13"/>
  <c r="AY188" i="13"/>
  <c r="AY46" i="13"/>
  <c r="AY54" i="13"/>
  <c r="AY88" i="13"/>
  <c r="AY77" i="13"/>
  <c r="AY82" i="13"/>
  <c r="AY72" i="13"/>
  <c r="AY86" i="13"/>
  <c r="AY80" i="13"/>
  <c r="AY79" i="13"/>
  <c r="AY74" i="13"/>
</calcChain>
</file>

<file path=xl/sharedStrings.xml><?xml version="1.0" encoding="utf-8"?>
<sst xmlns="http://schemas.openxmlformats.org/spreadsheetml/2006/main" count="1113" uniqueCount="691">
  <si>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</si>
  <si>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</si>
  <si>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</si>
  <si>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</si>
  <si>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</si>
  <si>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</si>
  <si>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</si>
  <si>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</si>
  <si>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</si>
  <si>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</si>
  <si>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</si>
  <si>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</si>
  <si>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</si>
  <si>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</si>
  <si>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</si>
  <si>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</si>
  <si>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</si>
  <si>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</si>
  <si>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</si>
  <si>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</si>
  <si>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</si>
  <si>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</si>
  <si>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</si>
  <si>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</si>
  <si>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</si>
  <si>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</si>
  <si>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</si>
  <si>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</si>
  <si>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</si>
  <si>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</si>
  <si>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</si>
  <si>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</si>
  <si>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</si>
  <si>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</si>
  <si>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</si>
  <si>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</si>
  <si>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</si>
  <si>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</si>
  <si>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</si>
  <si>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</si>
  <si>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</si>
  <si>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</si>
  <si>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</si>
  <si>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</si>
  <si>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</si>
  <si>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</si>
  <si>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</si>
  <si>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</si>
  <si>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</si>
  <si>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</si>
  <si>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</si>
  <si>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</si>
  <si>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</si>
  <si>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</si>
  <si>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</si>
  <si>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</si>
  <si>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</si>
  <si>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</si>
  <si>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</si>
  <si>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</si>
  <si>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</si>
  <si>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</si>
  <si>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</si>
  <si>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</si>
  <si>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</si>
  <si>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</si>
  <si>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</si>
  <si>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</si>
  <si>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</si>
  <si>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</si>
  <si>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</si>
  <si>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</si>
  <si>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</si>
  <si>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</si>
  <si>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</si>
  <si>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</si>
  <si>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</si>
  <si>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</si>
  <si>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</si>
  <si>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</si>
  <si>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</si>
  <si>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</si>
  <si>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</si>
  <si>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</si>
  <si>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</si>
  <si>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</si>
  <si>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</si>
  <si>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</si>
  <si>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</si>
  <si>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</si>
  <si>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</si>
  <si>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</si>
  <si>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</si>
  <si>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</si>
  <si>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</si>
  <si>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</si>
  <si>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</si>
  <si>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</si>
  <si>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</si>
  <si>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</si>
  <si>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</si>
  <si>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</si>
  <si>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</si>
  <si>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</si>
  <si>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</si>
  <si>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</si>
  <si>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</si>
  <si>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</si>
  <si>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</si>
  <si>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</si>
  <si>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</si>
  <si>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</si>
  <si>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</si>
  <si>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</si>
  <si>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</si>
  <si>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</si>
  <si>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</si>
  <si>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</si>
  <si>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</si>
  <si>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</si>
  <si>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</si>
  <si>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</si>
  <si>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</si>
  <si>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</si>
  <si>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</si>
  <si>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</si>
  <si>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</si>
  <si>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</si>
  <si>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</si>
  <si>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</si>
  <si>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</si>
  <si>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</si>
  <si>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</si>
  <si>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</si>
  <si>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</si>
  <si>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</si>
  <si>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</si>
  <si>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</si>
  <si>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</si>
  <si>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</si>
  <si>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</si>
  <si>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</si>
  <si>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</si>
  <si>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</si>
  <si>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</si>
  <si>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</si>
  <si>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</si>
  <si>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</si>
  <si>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</si>
  <si>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</si>
  <si>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</si>
  <si>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</si>
  <si>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</si>
  <si>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</si>
  <si>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</si>
  <si>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</si>
  <si>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</si>
  <si>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</si>
  <si>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</si>
  <si>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</si>
  <si>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</si>
  <si>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</si>
  <si>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</si>
  <si>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</si>
  <si>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</si>
  <si>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</si>
  <si>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</si>
  <si>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</si>
  <si>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</si>
  <si>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</si>
  <si>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</si>
  <si>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</si>
  <si>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</si>
  <si>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</si>
  <si>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</si>
  <si>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</si>
  <si>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</si>
  <si>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</si>
  <si>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</si>
  <si>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</si>
  <si>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</si>
  <si>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</si>
  <si>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</si>
  <si>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</si>
  <si>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</si>
  <si>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</si>
  <si>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</si>
  <si>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</si>
  <si>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</si>
  <si>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</si>
  <si>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</si>
  <si>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</si>
  <si>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</si>
  <si>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</si>
  <si>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</si>
  <si>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</si>
  <si>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</si>
  <si>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</si>
  <si>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</si>
  <si>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</si>
  <si>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</si>
  <si>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</si>
  <si>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</si>
  <si>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</si>
  <si>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</si>
  <si>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</si>
  <si>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</si>
  <si>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</si>
  <si>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</si>
  <si>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</si>
  <si>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</si>
  <si>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</si>
  <si>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</si>
  <si>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</si>
  <si>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</si>
  <si>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</si>
  <si>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</si>
  <si>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</si>
  <si>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</si>
  <si>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</si>
  <si>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</si>
  <si>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</si>
  <si>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</si>
  <si>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</si>
  <si>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</si>
  <si>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</si>
  <si>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</si>
  <si>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</si>
  <si>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</si>
  <si>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</si>
  <si>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</si>
  <si>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</si>
  <si>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</si>
  <si>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</si>
  <si>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</si>
  <si>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</si>
  <si>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</si>
  <si>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</si>
  <si>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</si>
  <si>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</si>
  <si>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</si>
  <si>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</si>
  <si>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</si>
  <si>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</si>
  <si>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</si>
  <si>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</si>
  <si>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</si>
  <si>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</si>
  <si>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</si>
  <si>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</si>
  <si>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</si>
  <si>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</si>
  <si>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</si>
  <si>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</si>
  <si>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</si>
  <si>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</si>
  <si>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</si>
  <si>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</si>
  <si>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</si>
  <si>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</si>
  <si>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</si>
  <si>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</si>
  <si>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</si>
  <si>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</si>
  <si>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</si>
  <si>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</si>
  <si>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</si>
  <si>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</si>
  <si>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</si>
  <si>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</si>
  <si>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</si>
  <si>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</si>
  <si>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</si>
  <si>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</si>
  <si>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</si>
  <si>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</si>
  <si>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</si>
  <si>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</si>
  <si>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</si>
  <si>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</si>
  <si>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</si>
  <si>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</si>
  <si>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</si>
  <si>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</si>
  <si>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</si>
  <si>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</si>
  <si>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</si>
  <si>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</si>
  <si>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</si>
  <si>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</si>
  <si>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</si>
  <si>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</si>
  <si>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</si>
  <si>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</si>
  <si>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</si>
  <si>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</si>
  <si>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</si>
  <si>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</si>
  <si>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</si>
  <si>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</si>
  <si>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</si>
  <si>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</si>
  <si>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</si>
  <si>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</si>
  <si>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</si>
  <si>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</si>
  <si>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</si>
  <si>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</si>
  <si>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</si>
  <si>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</si>
  <si>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</si>
  <si>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</si>
  <si>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</si>
  <si>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</si>
  <si>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</si>
  <si>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</si>
  <si>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</si>
  <si>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</si>
  <si>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</si>
  <si>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</si>
  <si>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</si>
  <si>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</si>
  <si>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</si>
  <si>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</si>
  <si>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</si>
  <si>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</si>
  <si>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</si>
  <si>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</si>
  <si>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</si>
  <si>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</si>
  <si>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</si>
  <si>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</si>
  <si>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</si>
  <si>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</si>
  <si>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</si>
  <si>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</si>
  <si>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</si>
  <si>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</si>
  <si>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</si>
  <si>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</si>
  <si>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</si>
  <si>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</si>
  <si>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</si>
  <si>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</si>
  <si>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</si>
  <si>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</si>
  <si>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</si>
  <si>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</si>
  <si>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</si>
  <si>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</si>
  <si>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</si>
  <si>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</si>
  <si>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</si>
  <si>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</si>
  <si>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</si>
  <si>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</si>
  <si>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</si>
  <si>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</si>
  <si>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</si>
  <si>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</si>
  <si>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</si>
  <si>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</si>
  <si>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</si>
  <si>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</si>
  <si>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</si>
  <si>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</si>
  <si>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</si>
  <si>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</si>
  <si>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</si>
  <si>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</si>
  <si>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</si>
  <si>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</si>
  <si>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</si>
  <si>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</si>
  <si>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</si>
  <si>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</si>
  <si>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</si>
  <si>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</si>
  <si>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</si>
  <si>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</si>
  <si>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</si>
  <si>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</si>
  <si>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</si>
  <si>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</si>
  <si>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</si>
  <si>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</si>
  <si>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</si>
  <si>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</si>
  <si>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</si>
  <si>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</si>
  <si>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</si>
  <si>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</si>
  <si>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</si>
  <si>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</si>
  <si>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</si>
  <si>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</si>
  <si>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</si>
  <si>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</si>
  <si>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</si>
  <si>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</si>
  <si>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</si>
  <si>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</si>
  <si>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</si>
  <si>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</si>
  <si>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</si>
  <si>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</si>
  <si>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</si>
  <si>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</si>
  <si>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</si>
  <si>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</si>
  <si>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</si>
  <si>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</si>
  <si>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</si>
  <si>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</si>
  <si>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</si>
  <si>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</si>
  <si>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</si>
  <si>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</si>
  <si>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</si>
  <si>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</si>
  <si>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</si>
  <si>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</si>
  <si>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</si>
  <si>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</si>
  <si>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</si>
  <si>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</si>
  <si>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</si>
  <si>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</si>
  <si>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</si>
  <si>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</si>
  <si>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</si>
  <si>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</si>
  <si>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</si>
  <si>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</si>
  <si>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</si>
  <si>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</si>
  <si>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</si>
  <si>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</si>
  <si>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</si>
  <si>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</si>
  <si>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</si>
  <si>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</si>
  <si>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</si>
  <si>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</si>
  <si>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</si>
  <si>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</si>
  <si>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</si>
  <si>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</si>
  <si>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</si>
  <si>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</si>
  <si>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</si>
  <si>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</si>
  <si>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</si>
  <si>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</si>
  <si>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</si>
  <si>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</si>
  <si>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</si>
  <si>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</si>
  <si>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</si>
  <si>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</si>
  <si>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</si>
  <si>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</si>
  <si>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</si>
  <si>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</si>
  <si>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</si>
  <si>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</si>
  <si>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</si>
  <si>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</si>
  <si>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</si>
  <si>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</si>
  <si>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</si>
  <si>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</si>
  <si>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</si>
  <si>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</si>
  <si>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</si>
  <si>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</si>
  <si>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</si>
  <si>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</si>
  <si>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</si>
  <si>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</si>
  <si>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</si>
  <si>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</si>
  <si>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</si>
  <si>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</si>
  <si>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</si>
  <si>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</si>
  <si>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</si>
  <si>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</si>
  <si>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</si>
  <si>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</si>
  <si>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</si>
  <si>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</si>
  <si>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</si>
  <si>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</si>
  <si>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</si>
  <si>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</si>
  <si>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</si>
  <si>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</si>
  <si>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</si>
  <si>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</si>
  <si>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</si>
  <si>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</si>
  <si>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</si>
  <si>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</si>
  <si>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</si>
  <si>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</si>
  <si>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</si>
  <si>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</si>
  <si>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</si>
  <si>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</si>
  <si>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</si>
  <si>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</si>
  <si>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</si>
  <si>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</si>
  <si>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</si>
  <si>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</si>
  <si>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</si>
  <si>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</si>
  <si>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</si>
  <si>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</si>
  <si>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</si>
  <si>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</si>
  <si>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</si>
  <si>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</si>
  <si>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</si>
  <si>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</si>
  <si>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</si>
  <si>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</si>
  <si>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</si>
  <si>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</si>
  <si>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</si>
  <si>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</si>
  <si>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</si>
  <si>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</si>
  <si>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</si>
  <si>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</si>
  <si>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</si>
  <si>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</si>
  <si>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</si>
  <si>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</si>
  <si>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</si>
  <si>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</si>
  <si>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</si>
  <si>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</si>
  <si>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</si>
  <si>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</si>
  <si>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</si>
  <si>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</si>
  <si>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</si>
  <si>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</si>
  <si>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</si>
  <si>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</si>
  <si>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</si>
  <si>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</si>
  <si>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</si>
  <si>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</si>
  <si>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</si>
  <si>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</si>
  <si>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</si>
  <si>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</si>
  <si>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</si>
  <si>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</si>
  <si>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民間資金等活用事業調査等に必要な経費</t>
    <phoneticPr fontId="5"/>
  </si>
  <si>
    <t>政策統括官（経済社会システム）</t>
  </si>
  <si>
    <t>平成13年度</t>
  </si>
  <si>
    <t>終了予定なし</t>
  </si>
  <si>
    <t>民間資金等活用事業推進室</t>
  </si>
  <si>
    <t>田村　真一</t>
    <rPh sb="0" eb="2">
      <t>タムラ</t>
    </rPh>
    <rPh sb="3" eb="5">
      <t>シンイチ</t>
    </rPh>
    <phoneticPr fontId="5"/>
  </si>
  <si>
    <t>○</t>
  </si>
  <si>
    <t>民間資金等の活用による公共施設等の整備等の促進に関する法律</t>
  </si>
  <si>
    <t>民間資金等の活用による公共施設等の整備等に関する事業の実施に関する基本方針</t>
  </si>
  <si>
    <t>ＰＦＩの推進のための指針や我が国のＰＦＩ普及に向けた政策課題に対応した調査等の実施によって、課題への対応策を検討しＰＦＩの一層の推進を図ることを目的とする。また、ＰＦＩ事業に係る地方公共団体が抱える課題に対応した先進的・モデル的取組を支援し、他の地域にＰＦＩ事業を普及・促進することを目的とする。</t>
  </si>
  <si>
    <t>民間資金等活用事業調査費補助金</t>
    <phoneticPr fontId="5"/>
  </si>
  <si>
    <t>PPP/PFI事業の推進に資する政策課題へ対応するための調査・分析を実施。国や地方公共団体等に対するＰＰＰ/ＰＦＩ事業の状況把握を目的としたアンケート調査、国内ＰＰＰ／ＰＦＩ事業の事業規模及び歳出削減・歳入増加効果の集計を目的とした調査等を実施。地方公共団体に対して、PFI専門家の派遣による事例紹介や助言を実施。</t>
    <rPh sb="47" eb="48">
      <t>タイ</t>
    </rPh>
    <rPh sb="57" eb="59">
      <t>ジギョウ</t>
    </rPh>
    <rPh sb="60" eb="62">
      <t>ジョウキョウ</t>
    </rPh>
    <rPh sb="62" eb="64">
      <t>ハアク</t>
    </rPh>
    <rPh sb="65" eb="67">
      <t>モクテキ</t>
    </rPh>
    <rPh sb="75" eb="77">
      <t>チョウサ</t>
    </rPh>
    <rPh sb="111" eb="113">
      <t>モクテキ</t>
    </rPh>
    <rPh sb="116" eb="118">
      <t>チョウサ</t>
    </rPh>
    <rPh sb="118" eb="119">
      <t>トウ</t>
    </rPh>
    <rPh sb="120" eb="122">
      <t>ジッシ</t>
    </rPh>
    <phoneticPr fontId="5"/>
  </si>
  <si>
    <t>PPP/PFI事業の推進</t>
    <phoneticPr fontId="5"/>
  </si>
  <si>
    <t>ＰＦＩの推進等に関する調査の実施件数</t>
    <phoneticPr fontId="5"/>
  </si>
  <si>
    <t>件</t>
  </si>
  <si>
    <t>百万円</t>
  </si>
  <si>
    <t>39.380/5</t>
  </si>
  <si>
    <t>39.710/4</t>
  </si>
  <si>
    <t>31.242/4</t>
    <phoneticPr fontId="5"/>
  </si>
  <si>
    <t>「PPP／PFI推進アクションプラン」を踏まえたPPP／PFI事業規模(目標：21兆円（平成25年度から令和4年度までの10年間））</t>
  </si>
  <si>
    <t>PPP／PFI事業の事業規模（平成25年度から令和4年度までの累計値）</t>
  </si>
  <si>
    <t>兆円</t>
  </si>
  <si>
    <t>-</t>
  </si>
  <si>
    <t>（成果目標）「PPP／PFI推進アクションプラン（令和3年改定版）（令和3年6月18日PFI推進会議決定）」　　　　　　　　　　　　　　　　　　　　　　　　　　　　　　　　　　　　
（成果実績）内閣府民間資金等活用事業推進室調べ</t>
  </si>
  <si>
    <t>PPP/PFI事業を推進するため、民間コンサルタント会社に委託して、地方公共団体等における地域プラットフォーム形成、優先的検討の運用、新規案件形成、高度専門家による課題検討を支援。PFI専門家の派遣による事例紹介や助言を実施。</t>
    <phoneticPr fontId="5"/>
  </si>
  <si>
    <r>
      <t>PPP/PFI事業の</t>
    </r>
    <r>
      <rPr>
        <sz val="11"/>
        <rFont val="ＭＳ Ｐゴシック"/>
        <family val="3"/>
        <charset val="128"/>
      </rPr>
      <t>推進</t>
    </r>
    <phoneticPr fontId="5"/>
  </si>
  <si>
    <t>地方公共団体に対する支援等の実施数</t>
    <phoneticPr fontId="5"/>
  </si>
  <si>
    <t>93.357/14</t>
  </si>
  <si>
    <t>89.947/12</t>
  </si>
  <si>
    <t>82.005/15</t>
    <phoneticPr fontId="5"/>
  </si>
  <si>
    <t>優先的検討規程に基づき新たなPPP/PFI事業の検討を実施した国及び地方公共団体の数（目標：334（令和6年度まで））</t>
    <phoneticPr fontId="5"/>
  </si>
  <si>
    <t>優先的検討規程に基づき新たなPPP/PFI事業の検討を実施した国及び地方公共団体の数（令和6年度までの累計値）</t>
    <phoneticPr fontId="5"/>
  </si>
  <si>
    <t>団体</t>
  </si>
  <si>
    <t>（成果目標）「新経済・財政再生計画改革工程表2021　令和3年12月23日経済財政諮問会議」
（成果実績）内閣府民間資金等活用事業推進室調べ</t>
    <phoneticPr fontId="5"/>
  </si>
  <si>
    <t>PPP/PFIの案件形成を促進するため、地方公共団体に対し、コンセッション事業等導入に係る検討に要する調査委託費を定額助成。</t>
    <phoneticPr fontId="5"/>
  </si>
  <si>
    <t>PPP/PFI事業の推進</t>
  </si>
  <si>
    <t>【地方公共団体に対する補助等の実施数】※令和2年度交付決定22件（全て令和3年度に繰越）</t>
    <phoneticPr fontId="5"/>
  </si>
  <si>
    <t>162.985/23</t>
  </si>
  <si>
    <t>152.165/25</t>
  </si>
  <si>
    <t>159.540/22</t>
    <phoneticPr fontId="5"/>
  </si>
  <si>
    <t>136.53/15</t>
    <phoneticPr fontId="5"/>
  </si>
  <si>
    <t>地域プラットフォームを活用してPPP/ＰＦＩ事業の導入可能性調査等を実施した人口20万人未満の地方公共団体数（目標：200（令和5年度））</t>
    <rPh sb="38" eb="40">
      <t>ジンコウ</t>
    </rPh>
    <rPh sb="42" eb="44">
      <t>マンニン</t>
    </rPh>
    <rPh sb="44" eb="46">
      <t>ミマン</t>
    </rPh>
    <phoneticPr fontId="5"/>
  </si>
  <si>
    <t>地域プラットフォームを活用してPPP/ＰＦＩ事業の導入可能性調査等を実施した人口20万人未満の地方公共団体数（令和3年度～令和5年度までの累計値）</t>
    <rPh sb="38" eb="40">
      <t>ジンコウ</t>
    </rPh>
    <rPh sb="42" eb="44">
      <t>マンニン</t>
    </rPh>
    <rPh sb="44" eb="46">
      <t>ミマン</t>
    </rPh>
    <rPh sb="47" eb="49">
      <t>チホウ</t>
    </rPh>
    <rPh sb="55" eb="57">
      <t>レイワ</t>
    </rPh>
    <phoneticPr fontId="5"/>
  </si>
  <si>
    <t>（成果目標）「新経済・財政再生計画改革工程表2021　令和3年12月23日経済財政諮問会議」
（成果実績）内閣府民間資金等活用事業推進室調べ</t>
    <phoneticPr fontId="5"/>
  </si>
  <si>
    <t>４．経済財政政策</t>
    <phoneticPr fontId="5"/>
  </si>
  <si>
    <t>４．経済財政の施策に関する推進</t>
    <rPh sb="7" eb="9">
      <t>シサク</t>
    </rPh>
    <rPh sb="10" eb="11">
      <t>カン</t>
    </rPh>
    <phoneticPr fontId="5"/>
  </si>
  <si>
    <t>https://www8.cao.go.jp/hyouka/r3bunseki/r3bunseki-19.pdf</t>
    <phoneticPr fontId="5"/>
  </si>
  <si>
    <t>P1～P3</t>
    <phoneticPr fontId="5"/>
  </si>
  <si>
    <t>社会資本整備等</t>
  </si>
  <si>
    <t>PPP／PFIの推進</t>
    <phoneticPr fontId="5"/>
  </si>
  <si>
    <t>https://www5.cao.go.jp/keizai-shimon/kaigi/special/reform/report_211223_2.pdf</t>
    <phoneticPr fontId="5"/>
  </si>
  <si>
    <t>P.59～P.61</t>
    <phoneticPr fontId="5"/>
  </si>
  <si>
    <t>厳しい財政状況下で、効率的なインフラ運営や民間投資の喚起による経済成長を実現するためにPPP/PFI 事業の推進が必要とされている状況において、ＰＦＩの知識・ノウハウが不足している地方公共団体のニーズを踏まえた支援を行うものであり、国民や社会のニーズを的確に反映している。</t>
    <phoneticPr fontId="5"/>
  </si>
  <si>
    <t>ＰＦＩ推進のための政策課題に対応するための事業であり、事業所管部局以外の者に委ねることは不可能である。</t>
  </si>
  <si>
    <t>ＰＦＩ事業に係る地方公共団体が抱える課題に対応した先進的・モデル的取組を支援し、他の地域にＰＦＩ事業を普及・促進することにより、経済財政政策の推進に寄与し、経済再生と財政健全化を目指す実効性の高い事業であることから、優先度は高い。</t>
  </si>
  <si>
    <t>昨年度より公示期間を延長して、入札に参加可能な事業者の事前調査として市場価格調査を実施し、応募条件の中の同種業務の経験の一部緩和を行うことや、仕様書について業務内容を追加して幅広い事業者から応募可能な案件とするなど工夫したが、結果として一者応札となったものもあった。</t>
  </si>
  <si>
    <t>有</t>
  </si>
  <si>
    <t>無</t>
  </si>
  <si>
    <t>‐</t>
  </si>
  <si>
    <t>一般競争入札総合評価方式により適切なコスト水準を確保している。</t>
  </si>
  <si>
    <t>当該年度の政策課題への対応に即した費目・使途に限定されている。</t>
  </si>
  <si>
    <t>当初は早急に事業を進める予定であったが、事業実施に向けて地方公共団体への周知・説明会を開催する中で、「調査内容の検討等に時間を要するため年度内の募集開始は厳しい」、「調査を委託するコンサル業者を選定するために、公募型プロポーザル方式等、提案価格等の定量的情報のみならず、提案内容等の定性的情報についての審査を実施する場合は契約締結までに相当程度の時間を要する。」という意見が多く寄せられたため。</t>
    <rPh sb="0" eb="2">
      <t>トウショ</t>
    </rPh>
    <rPh sb="3" eb="5">
      <t>ソウキュウ</t>
    </rPh>
    <rPh sb="6" eb="8">
      <t>ジギョウ</t>
    </rPh>
    <rPh sb="9" eb="10">
      <t>スス</t>
    </rPh>
    <rPh sb="12" eb="14">
      <t>ヨテイ</t>
    </rPh>
    <phoneticPr fontId="5"/>
  </si>
  <si>
    <t>支援対象の選定にあたっては、限られた予算の中で実効性の高いモデル的取組を選定している。また一般競争入札総合評価方式により入札参加者から業務の効率化に向けた工夫について提案させ、支出先の選定に反映している。</t>
  </si>
  <si>
    <t>ＰＦＩ推進のための取組によりＰＦＩ事業件数が着実に増加しており、成果目標に見合った成果実績となっている。</t>
  </si>
  <si>
    <t>実施件数は見込件数に見合っている。</t>
  </si>
  <si>
    <t>ＰＦＩ事業の導入に向けた参考資料として、先行事例集や手引きなどの情報提供を実施。他の地方公共団体・事業内容への応用を促すことにより、ＰＦＩ事業の普及に活用されることが期待できる。</t>
  </si>
  <si>
    <t>国土交通省の所管事業について官民連携事業の案件形成、モデル形成の支援を行っている。</t>
  </si>
  <si>
    <t>国交</t>
  </si>
  <si>
    <t>官民連携による民間資金を最大限活用した成長戦略の推進</t>
  </si>
  <si>
    <t>0032</t>
  </si>
  <si>
    <t>0034</t>
  </si>
  <si>
    <t>0019,新25-0002</t>
  </si>
  <si>
    <t>0020,0021</t>
  </si>
  <si>
    <t>0017</t>
  </si>
  <si>
    <t>0015</t>
  </si>
  <si>
    <t>0014</t>
  </si>
  <si>
    <t>0013</t>
  </si>
  <si>
    <t>A.福津市</t>
    <rPh sb="2" eb="5">
      <t>フクツシ</t>
    </rPh>
    <phoneticPr fontId="5"/>
  </si>
  <si>
    <t>B.株式会社日本経済研究所</t>
    <phoneticPr fontId="5"/>
  </si>
  <si>
    <t>C.デロイトトーマツファイナンシャルアドバイザリー合同会社</t>
    <phoneticPr fontId="5"/>
  </si>
  <si>
    <t>補助金</t>
    <rPh sb="0" eb="3">
      <t>ホジョキン</t>
    </rPh>
    <phoneticPr fontId="5"/>
  </si>
  <si>
    <t>民間資金等活用事業調査費補助事業</t>
    <rPh sb="0" eb="2">
      <t>ミンカン</t>
    </rPh>
    <rPh sb="2" eb="4">
      <t>シキン</t>
    </rPh>
    <rPh sb="4" eb="5">
      <t>トウ</t>
    </rPh>
    <rPh sb="5" eb="7">
      <t>カツヨウ</t>
    </rPh>
    <rPh sb="7" eb="9">
      <t>ジギョウ</t>
    </rPh>
    <rPh sb="9" eb="12">
      <t>チョウサヒ</t>
    </rPh>
    <rPh sb="12" eb="14">
      <t>ホジョ</t>
    </rPh>
    <rPh sb="14" eb="16">
      <t>ジギョウ</t>
    </rPh>
    <phoneticPr fontId="5"/>
  </si>
  <si>
    <t>調査費</t>
    <rPh sb="0" eb="3">
      <t>チョウサヒ</t>
    </rPh>
    <phoneticPr fontId="5"/>
  </si>
  <si>
    <t>PPP/PFI促進のための調査検討支援業務</t>
    <rPh sb="7" eb="9">
      <t>ソクシン</t>
    </rPh>
    <phoneticPr fontId="5"/>
  </si>
  <si>
    <t>福津市</t>
    <rPh sb="0" eb="3">
      <t>フクツシ</t>
    </rPh>
    <phoneticPr fontId="5"/>
  </si>
  <si>
    <t>補助金等交付</t>
  </si>
  <si>
    <t>岡山県西部衛生施設組合</t>
    <phoneticPr fontId="5"/>
  </si>
  <si>
    <t>郡山市</t>
    <phoneticPr fontId="5"/>
  </si>
  <si>
    <t>西原町</t>
    <phoneticPr fontId="5"/>
  </si>
  <si>
    <t>人吉市</t>
    <phoneticPr fontId="5"/>
  </si>
  <si>
    <t>小竹町</t>
    <rPh sb="0" eb="2">
      <t>コタケ</t>
    </rPh>
    <rPh sb="2" eb="3">
      <t>マチ</t>
    </rPh>
    <phoneticPr fontId="5"/>
  </si>
  <si>
    <t>桑名市</t>
    <phoneticPr fontId="5"/>
  </si>
  <si>
    <t>嘉麻市</t>
    <phoneticPr fontId="5"/>
  </si>
  <si>
    <t>常総市</t>
    <phoneticPr fontId="5"/>
  </si>
  <si>
    <t>守谷市</t>
    <phoneticPr fontId="5"/>
  </si>
  <si>
    <t>株式会社日本経済研究所</t>
    <rPh sb="0" eb="2">
      <t>カブシキ</t>
    </rPh>
    <rPh sb="2" eb="4">
      <t>カイシャ</t>
    </rPh>
    <rPh sb="4" eb="6">
      <t>ニホン</t>
    </rPh>
    <rPh sb="6" eb="8">
      <t>ケイザイ</t>
    </rPh>
    <rPh sb="8" eb="10">
      <t>ケンキュウ</t>
    </rPh>
    <rPh sb="10" eb="11">
      <t>ショ</t>
    </rPh>
    <phoneticPr fontId="5"/>
  </si>
  <si>
    <t>令和３年度 東日本地域の協定プラットフォーム等を活用したPPP/PFI案件形成調査検討支援業務</t>
    <phoneticPr fontId="5"/>
  </si>
  <si>
    <t>株式会社日本総合研究所</t>
    <rPh sb="0" eb="2">
      <t>カブシキ</t>
    </rPh>
    <rPh sb="2" eb="4">
      <t>カイシャ</t>
    </rPh>
    <rPh sb="4" eb="6">
      <t>ニホン</t>
    </rPh>
    <rPh sb="6" eb="8">
      <t>ソウゴウ</t>
    </rPh>
    <rPh sb="8" eb="11">
      <t>ケンキュウジョ</t>
    </rPh>
    <phoneticPr fontId="5"/>
  </si>
  <si>
    <t>令和3年度　PFI事業導入の手引き改訂業務</t>
    <phoneticPr fontId="5"/>
  </si>
  <si>
    <t>デロイトトーマツファイナンシャルアドバイザリー合同会社</t>
    <phoneticPr fontId="5"/>
  </si>
  <si>
    <t>今後のVFM評価に関する調査・検討業務</t>
    <phoneticPr fontId="5"/>
  </si>
  <si>
    <t>株式会社YMFG ZONEプラニング</t>
    <phoneticPr fontId="5"/>
  </si>
  <si>
    <t>令和３年度　西日本地域の協定プラットフォーム等を活用したPPP/PFI案件形成調査検討支援業務</t>
    <phoneticPr fontId="5"/>
  </si>
  <si>
    <t>令和３年度　茨城県行方市及び千葉県八街市におけるPPP/PFI手法優先的検討規程策定・運用に関する調査検討支援業務</t>
    <rPh sb="0" eb="2">
      <t>レイワ</t>
    </rPh>
    <rPh sb="3" eb="5">
      <t>ネンド</t>
    </rPh>
    <rPh sb="6" eb="9">
      <t>イバラキケン</t>
    </rPh>
    <rPh sb="9" eb="12">
      <t>ナメガタシ</t>
    </rPh>
    <rPh sb="12" eb="13">
      <t>オヨ</t>
    </rPh>
    <rPh sb="14" eb="17">
      <t>チバケン</t>
    </rPh>
    <rPh sb="17" eb="20">
      <t>ヤチマタシ</t>
    </rPh>
    <rPh sb="31" eb="33">
      <t>シュホウ</t>
    </rPh>
    <rPh sb="33" eb="36">
      <t>ユウセンテキ</t>
    </rPh>
    <rPh sb="36" eb="38">
      <t>ケントウ</t>
    </rPh>
    <rPh sb="38" eb="40">
      <t>キテイ</t>
    </rPh>
    <rPh sb="40" eb="42">
      <t>サクテイ</t>
    </rPh>
    <rPh sb="43" eb="45">
      <t>ウンヨウ</t>
    </rPh>
    <rPh sb="46" eb="47">
      <t>カン</t>
    </rPh>
    <rPh sb="49" eb="51">
      <t>チョウサ</t>
    </rPh>
    <rPh sb="51" eb="53">
      <t>ケントウ</t>
    </rPh>
    <rPh sb="53" eb="55">
      <t>シエン</t>
    </rPh>
    <rPh sb="55" eb="57">
      <t>ギョウム</t>
    </rPh>
    <phoneticPr fontId="5"/>
  </si>
  <si>
    <t>令和３年度 大阪府羽曳野市及び鳥取県智頭町におけるPPP/PFI手法優先的検討規程策定・運用に関する調査検討支援業務</t>
    <phoneticPr fontId="5"/>
  </si>
  <si>
    <t>八千代エンジニヤリング株式会社</t>
    <phoneticPr fontId="5"/>
  </si>
  <si>
    <t>令和３年度 長野県諏訪市及び愛知県豊明市におけるPPP/PFI手法優先的検討規程策定・運用に関する調査検討支援業務</t>
    <phoneticPr fontId="5"/>
  </si>
  <si>
    <t>有限責任監査法人トーマツ</t>
    <rPh sb="0" eb="2">
      <t>ユウゲン</t>
    </rPh>
    <rPh sb="2" eb="4">
      <t>セキニン</t>
    </rPh>
    <rPh sb="4" eb="6">
      <t>カンサ</t>
    </rPh>
    <rPh sb="6" eb="8">
      <t>ホウジン</t>
    </rPh>
    <phoneticPr fontId="5"/>
  </si>
  <si>
    <t>令和３年度　福井県若狭町・奈良県広陵町におけるPPP/PFI手法優先的検討規程策定・運用に関する調査検討支援及び協定プラットフォーム等を活用したPPP/PFI案件形成調査検討支援業務</t>
    <phoneticPr fontId="5"/>
  </si>
  <si>
    <t>株式会社日本経済研究所</t>
    <phoneticPr fontId="5"/>
  </si>
  <si>
    <t>令和３年度　群馬県域における広域型PPP/PFI地域プラットフォーム形成・運営に関する調査検討支援業務</t>
    <phoneticPr fontId="5"/>
  </si>
  <si>
    <t>令和３年度　秋田県域における広域型PPP/PFI地域プラットフォーム形成・運営に関する調査検討支援業務</t>
    <phoneticPr fontId="5"/>
  </si>
  <si>
    <t>令和３年度　ＰＰＰ／ＰＦＩの実施状況・推進施策等に関する調査・検討業務</t>
    <phoneticPr fontId="5"/>
  </si>
  <si>
    <t>三菱ＵＦＪリサーチ＆コンサルティング株式会社</t>
    <phoneticPr fontId="5"/>
  </si>
  <si>
    <t>令和３年度 ＰＰＰ/ＰＦＩの事業規模および推進施策に関する調査・検討業務</t>
    <phoneticPr fontId="5"/>
  </si>
  <si>
    <t>・PPP/PFI事業の推進に資する政策課題へ対応するための調査・分析を実施。
・優先的検討規程の策定・運用の推進に向けた地方公共団体への支援（個別訪問や電話等）や情報収集・発信、策定状況の公表、策定・運用の推進に向けての現状の課題整理
・PPP/PFI事業を推進するため、民間コンサルタント会社に委託して、地方公共団体等における地域プラットフォーム形成、優先的検討の運用、新規案件形成、高度専門家による課題検討を支援。
・地方公共団体に対して、PFI専門家の派遣による事例紹介や助言を実施。
・令和３年度補正予算で、地方公共団体に対し、コンセッション事業等導入に係る検討に要する調査委託費を定額助成。</t>
    <phoneticPr fontId="5"/>
  </si>
  <si>
    <t>-</t>
    <phoneticPr fontId="5"/>
  </si>
  <si>
    <t>-</t>
    <phoneticPr fontId="5"/>
  </si>
  <si>
    <t>支援の実施（百万円／件）
業務に要した経費（百万円）／業務件数（件）　　　　　　　　　　　　　　</t>
    <rPh sb="13" eb="15">
      <t>ギョウム</t>
    </rPh>
    <phoneticPr fontId="5"/>
  </si>
  <si>
    <t>補助の実施（百万円／件）
業務に要した経費（百万円）／件数（件）　　　　　　　　　　　　　　　　　　　　　　　　</t>
    <rPh sb="13" eb="15">
      <t>ギョウム</t>
    </rPh>
    <phoneticPr fontId="5"/>
  </si>
  <si>
    <t>非常勤職員手当</t>
    <rPh sb="0" eb="3">
      <t>ヒジョウキン</t>
    </rPh>
    <rPh sb="3" eb="5">
      <t>ショクイン</t>
    </rPh>
    <rPh sb="5" eb="7">
      <t>テアテ</t>
    </rPh>
    <phoneticPr fontId="5"/>
  </si>
  <si>
    <t>調査の実施（百万円／件）　　　　　　　　　　　　　　　　　　　　　業務に要した経費（百万円）／業務件数（件）　　　　　　　　　　　　　　</t>
    <phoneticPr fontId="5"/>
  </si>
  <si>
    <t>地域プラットフォームに参画する人口20万人未満の地方公共団体数（目標：550（令和5年度））</t>
    <rPh sb="15" eb="17">
      <t>ジンコウ</t>
    </rPh>
    <rPh sb="19" eb="21">
      <t>マンニン</t>
    </rPh>
    <rPh sb="21" eb="23">
      <t>ミマン</t>
    </rPh>
    <phoneticPr fontId="5"/>
  </si>
  <si>
    <t>地域プラットフォームに参画する人口20万人未満の地方公共団体数（令和3年度～令和5年度までの累計値）</t>
    <rPh sb="15" eb="17">
      <t>ジンコウ</t>
    </rPh>
    <rPh sb="19" eb="21">
      <t>マンニン</t>
    </rPh>
    <rPh sb="21" eb="23">
      <t>ミマン</t>
    </rPh>
    <rPh sb="32" eb="34">
      <t>レイワ</t>
    </rPh>
    <phoneticPr fontId="5"/>
  </si>
  <si>
    <r>
      <t>PPP/PFI事業の推進に資する政策課題へ対応するための調査・分析を実施。国や地方公共団体等に対するＰＰＰ/ＰＦＩ事業の状況把握を目的としたアンケート調査、国内ＰＰＰ／ＰＦＩ事業の事業規模及び歳出削減・歳入増加効果の集計を目的とした調査等を実施。地方公共団体に対して、</t>
    </r>
    <r>
      <rPr>
        <sz val="11"/>
        <rFont val="ＭＳ Ｐゴシック"/>
        <family val="3"/>
        <charset val="128"/>
      </rPr>
      <t>PFI</t>
    </r>
    <r>
      <rPr>
        <sz val="11"/>
        <rFont val="ＭＳ Ｐゴシック"/>
        <family val="3"/>
        <charset val="128"/>
      </rPr>
      <t>専門家の派遣による事例紹介や助言を実施。</t>
    </r>
    <phoneticPr fontId="5"/>
  </si>
  <si>
    <t>PPP/PFI事業の歳出削減等効果（目標：2.7兆円（平成25年度から令和4年度までの10年間））</t>
  </si>
  <si>
    <t>PPP/PFI事業の歳出削減等効果（（平成25年度から令和4年度までの累計値）</t>
  </si>
  <si>
    <t>（成果目標）「PPP／PFI推進アクションプラン（令和3年改定版）（令和3年6月18日PFI推進会議決定）」
（成果実績）内閣府民間資金等活用事業推進室調べ</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</si>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</sst>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24" xfId="1" applyFont="1" applyFill="1" applyBorder="1" applyAlignment="1" applyProtection="1">
      <alignment horizontal="left" vertical="center" wrapText="1" shrinkToFit="1"/>
      <protection locked="0"/>
    </xf>
    <xf numFmtId="0" fontId="4" fillId="0" borderId="25" xfId="1" applyFont="1" applyFill="1" applyBorder="1" applyAlignment="1" applyProtection="1">
      <alignment horizontal="left" vertical="center" wrapText="1" shrinkToFit="1"/>
      <protection locked="0"/>
    </xf>
    <xf numFmtId="0" fontId="4" fillId="0" borderId="34" xfId="1" applyFont="1" applyFill="1" applyBorder="1" applyAlignment="1" applyProtection="1">
      <alignment horizontal="left" vertical="center" wrapText="1" shrinkToFit="1"/>
      <protection locked="0"/>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40"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20"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0"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9"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2" borderId="106"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7"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1"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6"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4" xfId="0" applyFont="1" applyFill="1" applyBorder="1" applyAlignment="1">
      <alignment horizontal="center" vertical="center" wrapText="1"/>
    </xf>
    <xf numFmtId="0" fontId="13" fillId="2" borderId="106"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5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177" fontId="3" fillId="0" borderId="24" xfId="0" applyNumberFormat="1" applyFont="1" applyFill="1" applyBorder="1" applyAlignment="1" applyProtection="1">
      <alignment horizontal="center" vertical="center" shrinkToFit="1"/>
      <protection locked="0"/>
    </xf>
    <xf numFmtId="0" fontId="13" fillId="6" borderId="104" xfId="0" applyFont="1" applyFill="1" applyBorder="1" applyAlignment="1">
      <alignment horizontal="center" vertical="center" wrapText="1"/>
    </xf>
    <xf numFmtId="0" fontId="13" fillId="6" borderId="106" xfId="0" applyFont="1" applyFill="1" applyBorder="1" applyAlignment="1">
      <alignment horizontal="center" vertical="center"/>
    </xf>
    <xf numFmtId="0" fontId="13" fillId="6" borderId="12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19" xfId="3" applyFont="1" applyFill="1" applyBorder="1" applyAlignment="1" applyProtection="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3" fillId="5" borderId="40" xfId="0" applyFont="1" applyFill="1" applyBorder="1" applyAlignment="1" applyProtection="1">
      <alignment horizontal="left" vertical="center" wrapText="1"/>
      <protection locked="0"/>
    </xf>
    <xf numFmtId="0" fontId="3" fillId="5" borderId="69" xfId="0" applyFont="1" applyFill="1" applyBorder="1" applyAlignment="1" applyProtection="1">
      <alignment vertical="center" wrapText="1"/>
      <protection locked="0"/>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8"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19"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8" xfId="0" applyFont="1" applyFill="1" applyBorder="1" applyAlignment="1">
      <alignment vertical="center" wrapText="1"/>
    </xf>
    <xf numFmtId="0" fontId="0" fillId="5" borderId="97" xfId="0" applyFont="1" applyFill="1" applyBorder="1" applyAlignment="1">
      <alignment vertical="center" wrapText="1"/>
    </xf>
    <xf numFmtId="0" fontId="0" fillId="5" borderId="110" xfId="0" applyFont="1" applyFill="1" applyBorder="1" applyAlignment="1">
      <alignment vertical="center" wrapText="1"/>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32" xfId="0"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179" fontId="22" fillId="0" borderId="126"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28" xfId="0" applyNumberFormat="1"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0" fillId="5" borderId="124"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2"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11" fillId="0" borderId="69"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58" xfId="1" applyFont="1" applyFill="1" applyBorder="1" applyAlignment="1" applyProtection="1">
      <alignment vertical="top"/>
      <protection locked="0"/>
    </xf>
    <xf numFmtId="0" fontId="0" fillId="6" borderId="35"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168088</xdr:colOff>
      <xdr:row>144</xdr:row>
      <xdr:rowOff>179295</xdr:rowOff>
    </xdr:from>
    <xdr:to>
      <xdr:col>49</xdr:col>
      <xdr:colOff>50638</xdr:colOff>
      <xdr:row>158</xdr:row>
      <xdr:rowOff>326091</xdr:rowOff>
    </xdr:to>
    <xdr:grpSp>
      <xdr:nvGrpSpPr>
        <xdr:cNvPr id="2" name="グループ化 1"/>
        <xdr:cNvGrpSpPr/>
      </xdr:nvGrpSpPr>
      <xdr:grpSpPr>
        <a:xfrm>
          <a:off x="1781735" y="54810213"/>
          <a:ext cx="7054315" cy="5140137"/>
          <a:chOff x="295275" y="615462"/>
          <a:chExt cx="7217753" cy="5116207"/>
        </a:xfrm>
      </xdr:grpSpPr>
      <xdr:grpSp>
        <xdr:nvGrpSpPr>
          <xdr:cNvPr id="3" name="グループ化 2"/>
          <xdr:cNvGrpSpPr/>
        </xdr:nvGrpSpPr>
        <xdr:grpSpPr>
          <a:xfrm>
            <a:off x="295275" y="615462"/>
            <a:ext cx="6222184" cy="5116207"/>
            <a:chOff x="1672737" y="615462"/>
            <a:chExt cx="6222183" cy="5116207"/>
          </a:xfrm>
        </xdr:grpSpPr>
        <xdr:sp macro="" textlink="">
          <xdr:nvSpPr>
            <xdr:cNvPr id="6" name="正方形/長方形 5"/>
            <xdr:cNvSpPr/>
          </xdr:nvSpPr>
          <xdr:spPr>
            <a:xfrm>
              <a:off x="1672737" y="615462"/>
              <a:ext cx="1186961" cy="52900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内閣府</a:t>
              </a:r>
              <a:endParaRPr kumimoji="1" lang="en-US" altLang="ja-JP" sz="1100">
                <a:solidFill>
                  <a:schemeClr val="tx1"/>
                </a:solidFill>
              </a:endParaRPr>
            </a:p>
            <a:p>
              <a:pPr algn="ctr"/>
              <a:r>
                <a:rPr kumimoji="1" lang="en-US" altLang="ja-JP" sz="1100">
                  <a:solidFill>
                    <a:schemeClr val="tx1"/>
                  </a:solidFill>
                </a:rPr>
                <a:t>305</a:t>
              </a:r>
              <a:r>
                <a:rPr kumimoji="1" lang="ja-JP" altLang="en-US" sz="1100">
                  <a:solidFill>
                    <a:schemeClr val="tx1"/>
                  </a:solidFill>
                </a:rPr>
                <a:t>百万円</a:t>
              </a:r>
              <a:endParaRPr kumimoji="1" lang="en-US" altLang="ja-JP" sz="1100">
                <a:solidFill>
                  <a:schemeClr val="tx1"/>
                </a:solidFill>
              </a:endParaRPr>
            </a:p>
          </xdr:txBody>
        </xdr:sp>
        <xdr:grpSp>
          <xdr:nvGrpSpPr>
            <xdr:cNvPr id="7" name="グループ化 6"/>
            <xdr:cNvGrpSpPr/>
          </xdr:nvGrpSpPr>
          <xdr:grpSpPr>
            <a:xfrm>
              <a:off x="2631116" y="1848479"/>
              <a:ext cx="4381726" cy="1259688"/>
              <a:chOff x="4152900" y="904876"/>
              <a:chExt cx="4360945" cy="1283519"/>
            </a:xfrm>
          </xdr:grpSpPr>
          <xdr:sp macro="" textlink="">
            <xdr:nvSpPr>
              <xdr:cNvPr id="20" name="正方形/長方形 19"/>
              <xdr:cNvSpPr/>
            </xdr:nvSpPr>
            <xdr:spPr>
              <a:xfrm>
                <a:off x="4286250" y="1171502"/>
                <a:ext cx="2419350" cy="67008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effectLst/>
                    <a:latin typeface="ＭＳ Ｐゴシック 本文"/>
                    <a:ea typeface="+mn-ea"/>
                    <a:cs typeface="+mn-cs"/>
                  </a:rPr>
                  <a:t>A</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本文"/>
                  </a:rPr>
                  <a:t>地方公共団体</a:t>
                </a:r>
                <a:r>
                  <a:rPr kumimoji="1" lang="ja-JP" altLang="en-US" sz="1100">
                    <a:solidFill>
                      <a:schemeClr val="tx1"/>
                    </a:solidFill>
                  </a:rPr>
                  <a:t>（</a:t>
                </a:r>
                <a:r>
                  <a:rPr kumimoji="1" lang="en-US" altLang="ja-JP" sz="1100">
                    <a:solidFill>
                      <a:schemeClr val="tx1"/>
                    </a:solidFill>
                  </a:rPr>
                  <a:t>22</a:t>
                </a:r>
                <a:r>
                  <a:rPr kumimoji="1" lang="ja-JP" altLang="en-US" sz="1100">
                    <a:solidFill>
                      <a:schemeClr val="tx1"/>
                    </a:solidFill>
                  </a:rPr>
                  <a:t>団体、</a:t>
                </a:r>
                <a:r>
                  <a:rPr kumimoji="1" lang="en-US" altLang="ja-JP" sz="1100">
                    <a:solidFill>
                      <a:schemeClr val="tx1"/>
                    </a:solidFill>
                  </a:rPr>
                  <a:t>22</a:t>
                </a:r>
                <a:r>
                  <a:rPr kumimoji="1" lang="ja-JP" altLang="en-US" sz="1100">
                    <a:solidFill>
                      <a:schemeClr val="tx1"/>
                    </a:solidFill>
                  </a:rPr>
                  <a:t>件）</a:t>
                </a:r>
                <a:endParaRPr kumimoji="1" lang="en-US" altLang="ja-JP" sz="1100">
                  <a:solidFill>
                    <a:schemeClr val="tx1"/>
                  </a:solidFill>
                </a:endParaRPr>
              </a:p>
              <a:p>
                <a:pPr algn="ctr"/>
                <a:r>
                  <a:rPr kumimoji="1" lang="en-US" altLang="ja-JP" sz="1100">
                    <a:solidFill>
                      <a:schemeClr val="tx1"/>
                    </a:solidFill>
                  </a:rPr>
                  <a:t>160</a:t>
                </a:r>
                <a:r>
                  <a:rPr kumimoji="1" lang="ja-JP" altLang="en-US" sz="1100">
                    <a:solidFill>
                      <a:schemeClr val="tx1"/>
                    </a:solidFill>
                  </a:rPr>
                  <a:t>百万円</a:t>
                </a:r>
                <a:endParaRPr kumimoji="1" lang="en-US" altLang="ja-JP" sz="1100">
                  <a:solidFill>
                    <a:schemeClr val="tx1"/>
                  </a:solidFill>
                </a:endParaRPr>
              </a:p>
            </xdr:txBody>
          </xdr:sp>
          <xdr:sp macro="" textlink="">
            <xdr:nvSpPr>
              <xdr:cNvPr id="21" name="正方形/長方形 20"/>
              <xdr:cNvSpPr/>
            </xdr:nvSpPr>
            <xdr:spPr>
              <a:xfrm>
                <a:off x="4152900" y="904876"/>
                <a:ext cx="714375" cy="244229"/>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補助</a:t>
                </a:r>
                <a:r>
                  <a:rPr kumimoji="1" lang="en-US" altLang="ja-JP" sz="1100">
                    <a:solidFill>
                      <a:schemeClr val="tx1"/>
                    </a:solidFill>
                  </a:rPr>
                  <a:t>】</a:t>
                </a:r>
              </a:p>
              <a:p>
                <a:pPr algn="ctr"/>
                <a:endParaRPr kumimoji="1" lang="ja-JP" altLang="en-US" sz="1100">
                  <a:solidFill>
                    <a:schemeClr val="tx1"/>
                  </a:solidFill>
                </a:endParaRPr>
              </a:p>
            </xdr:txBody>
          </xdr:sp>
          <xdr:sp macro="" textlink="">
            <xdr:nvSpPr>
              <xdr:cNvPr id="22" name="正方形/長方形 21"/>
              <xdr:cNvSpPr/>
            </xdr:nvSpPr>
            <xdr:spPr>
              <a:xfrm>
                <a:off x="4208545" y="1883596"/>
                <a:ext cx="4305300" cy="3047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民間資金等活用事業調査費補助事業</a:t>
                </a:r>
                <a:r>
                  <a:rPr kumimoji="1" lang="en-US" altLang="ja-JP" sz="1100">
                    <a:solidFill>
                      <a:schemeClr val="tx1"/>
                    </a:solidFill>
                  </a:rPr>
                  <a:t>]</a:t>
                </a:r>
                <a:endParaRPr kumimoji="1" lang="ja-JP" altLang="en-US" sz="1100">
                  <a:solidFill>
                    <a:schemeClr val="tx1"/>
                  </a:solidFill>
                </a:endParaRPr>
              </a:p>
            </xdr:txBody>
          </xdr:sp>
        </xdr:grpSp>
        <xdr:cxnSp macro="">
          <xdr:nvCxnSpPr>
            <xdr:cNvPr id="8" name="直線コネクタ 7"/>
            <xdr:cNvCxnSpPr/>
          </xdr:nvCxnSpPr>
          <xdr:spPr>
            <a:xfrm flipH="1">
              <a:off x="2262136" y="2359269"/>
              <a:ext cx="4982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H="1">
              <a:off x="2256693" y="3707632"/>
              <a:ext cx="4982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a:stCxn id="6" idx="2"/>
            </xdr:cNvCxnSpPr>
          </xdr:nvCxnSpPr>
          <xdr:spPr>
            <a:xfrm>
              <a:off x="2266218" y="1144466"/>
              <a:ext cx="0" cy="39111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1" name="グループ化 10"/>
            <xdr:cNvGrpSpPr/>
          </xdr:nvGrpSpPr>
          <xdr:grpSpPr>
            <a:xfrm>
              <a:off x="2636977" y="3202496"/>
              <a:ext cx="4387090" cy="1303742"/>
              <a:chOff x="4152900" y="904876"/>
              <a:chExt cx="4366283" cy="1328407"/>
            </a:xfrm>
          </xdr:grpSpPr>
          <xdr:sp macro="" textlink="">
            <xdr:nvSpPr>
              <xdr:cNvPr id="17" name="正方形/長方形 16"/>
              <xdr:cNvSpPr/>
            </xdr:nvSpPr>
            <xdr:spPr>
              <a:xfrm>
                <a:off x="4286250" y="1171502"/>
                <a:ext cx="2419350" cy="68964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Ｐゴシック 本文"/>
                  </a:rPr>
                  <a:t>B</a:t>
                </a:r>
                <a:r>
                  <a:rPr kumimoji="1" lang="ja-JP" altLang="en-US" sz="1100">
                    <a:solidFill>
                      <a:schemeClr val="tx1"/>
                    </a:solidFill>
                    <a:latin typeface="ＭＳ Ｐゴシック 本文"/>
                  </a:rPr>
                  <a:t>．民間企業</a:t>
                </a:r>
                <a:r>
                  <a:rPr kumimoji="1" lang="ja-JP" altLang="en-US" sz="1100">
                    <a:solidFill>
                      <a:schemeClr val="tx1"/>
                    </a:solidFill>
                  </a:rPr>
                  <a:t>（</a:t>
                </a:r>
                <a:r>
                  <a:rPr kumimoji="1" lang="en-US" altLang="ja-JP" sz="1100">
                    <a:solidFill>
                      <a:schemeClr val="tx1"/>
                    </a:solidFill>
                  </a:rPr>
                  <a:t>7</a:t>
                </a:r>
                <a:r>
                  <a:rPr kumimoji="1" lang="ja-JP" altLang="en-US" sz="1100">
                    <a:solidFill>
                      <a:schemeClr val="tx1"/>
                    </a:solidFill>
                  </a:rPr>
                  <a:t>社、</a:t>
                </a:r>
                <a:r>
                  <a:rPr kumimoji="1" lang="en-US" altLang="ja-JP" sz="1100">
                    <a:solidFill>
                      <a:schemeClr val="tx1"/>
                    </a:solidFill>
                  </a:rPr>
                  <a:t>13</a:t>
                </a:r>
                <a:r>
                  <a:rPr kumimoji="1" lang="ja-JP" altLang="en-US" sz="1100">
                    <a:solidFill>
                      <a:schemeClr val="tx1"/>
                    </a:solidFill>
                  </a:rPr>
                  <a:t>件）</a:t>
                </a:r>
              </a:p>
              <a:p>
                <a:pPr algn="ctr"/>
                <a:r>
                  <a:rPr kumimoji="1" lang="en-US" altLang="ja-JP" sz="1100">
                    <a:solidFill>
                      <a:schemeClr val="tx1"/>
                    </a:solidFill>
                  </a:rPr>
                  <a:t>106</a:t>
                </a:r>
                <a:r>
                  <a:rPr kumimoji="1" lang="ja-JP" altLang="en-US" sz="1100">
                    <a:solidFill>
                      <a:schemeClr val="tx1"/>
                    </a:solidFill>
                  </a:rPr>
                  <a:t>百万円</a:t>
                </a:r>
              </a:p>
            </xdr:txBody>
          </xdr:sp>
          <xdr:sp macro="" textlink="">
            <xdr:nvSpPr>
              <xdr:cNvPr id="18" name="正方形/長方形 17"/>
              <xdr:cNvSpPr/>
            </xdr:nvSpPr>
            <xdr:spPr>
              <a:xfrm>
                <a:off x="4152900" y="904876"/>
                <a:ext cx="2946750" cy="244229"/>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直轄／一般競争契約（総合評価）</a:t>
                </a:r>
                <a:r>
                  <a:rPr kumimoji="1" lang="en-US" altLang="ja-JP" sz="1100">
                    <a:solidFill>
                      <a:schemeClr val="tx1"/>
                    </a:solidFill>
                    <a:effectLst/>
                    <a:latin typeface="+mn-lt"/>
                    <a:ea typeface="+mn-ea"/>
                    <a:cs typeface="+mn-cs"/>
                  </a:rPr>
                  <a:t>】</a:t>
                </a:r>
                <a:endParaRPr lang="ja-JP" altLang="ja-JP">
                  <a:solidFill>
                    <a:schemeClr val="tx1"/>
                  </a:solidFill>
                  <a:effectLst/>
                </a:endParaRPr>
              </a:p>
              <a:p>
                <a:pPr algn="ctr"/>
                <a:endParaRPr kumimoji="1" lang="ja-JP" altLang="en-US" sz="1100">
                  <a:solidFill>
                    <a:schemeClr val="tx1"/>
                  </a:solidFill>
                </a:endParaRPr>
              </a:p>
            </xdr:txBody>
          </xdr:sp>
          <xdr:sp macro="" textlink="">
            <xdr:nvSpPr>
              <xdr:cNvPr id="19" name="正方形/長方形 18"/>
              <xdr:cNvSpPr/>
            </xdr:nvSpPr>
            <xdr:spPr>
              <a:xfrm>
                <a:off x="4213883" y="1928485"/>
                <a:ext cx="4305300" cy="30479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[PPP/PFI</a:t>
                </a:r>
                <a:r>
                  <a:rPr kumimoji="1" lang="ja-JP" altLang="en-US" sz="1100">
                    <a:solidFill>
                      <a:schemeClr val="tx1"/>
                    </a:solidFill>
                  </a:rPr>
                  <a:t>促進のための調査検討支援業務</a:t>
                </a:r>
                <a:r>
                  <a:rPr kumimoji="1" lang="en-US" altLang="ja-JP" sz="1100">
                    <a:solidFill>
                      <a:schemeClr val="tx1"/>
                    </a:solidFill>
                  </a:rPr>
                  <a:t>]</a:t>
                </a:r>
                <a:endParaRPr kumimoji="1" lang="ja-JP" altLang="en-US" sz="1100">
                  <a:solidFill>
                    <a:schemeClr val="tx1"/>
                  </a:solidFill>
                </a:endParaRPr>
              </a:p>
            </xdr:txBody>
          </xdr:sp>
        </xdr:grpSp>
        <xdr:cxnSp macro="">
          <xdr:nvCxnSpPr>
            <xdr:cNvPr id="12" name="直線コネクタ 11"/>
            <xdr:cNvCxnSpPr/>
          </xdr:nvCxnSpPr>
          <xdr:spPr>
            <a:xfrm flipH="1">
              <a:off x="2256693" y="5055156"/>
              <a:ext cx="4982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3" name="グループ化 12"/>
            <xdr:cNvGrpSpPr/>
          </xdr:nvGrpSpPr>
          <xdr:grpSpPr>
            <a:xfrm>
              <a:off x="2636978" y="4550018"/>
              <a:ext cx="5257942" cy="1181651"/>
              <a:chOff x="4152901" y="904875"/>
              <a:chExt cx="5233005" cy="1204006"/>
            </a:xfrm>
          </xdr:grpSpPr>
          <xdr:sp macro="" textlink="">
            <xdr:nvSpPr>
              <xdr:cNvPr id="14" name="正方形/長方形 13"/>
              <xdr:cNvSpPr/>
            </xdr:nvSpPr>
            <xdr:spPr>
              <a:xfrm>
                <a:off x="4286250" y="1171501"/>
                <a:ext cx="2419350" cy="6499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effectLst/>
                    <a:latin typeface="ＭＳ Ｐゴシック 本文"/>
                    <a:ea typeface="+mn-ea"/>
                    <a:cs typeface="+mn-cs"/>
                  </a:rPr>
                  <a:t>C</a:t>
                </a:r>
                <a:r>
                  <a:rPr kumimoji="1" lang="ja-JP" altLang="ja-JP" sz="1100">
                    <a:solidFill>
                      <a:schemeClr val="tx1"/>
                    </a:solidFill>
                    <a:effectLst/>
                    <a:latin typeface="+mn-lt"/>
                    <a:ea typeface="+mn-ea"/>
                    <a:cs typeface="+mn-cs"/>
                  </a:rPr>
                  <a:t>．民間</a:t>
                </a:r>
                <a:r>
                  <a:rPr kumimoji="1" lang="ja-JP" altLang="en-US" sz="1100">
                    <a:solidFill>
                      <a:schemeClr val="tx1"/>
                    </a:solidFill>
                  </a:rPr>
                  <a:t>企業（</a:t>
                </a:r>
                <a:r>
                  <a:rPr kumimoji="1" lang="en-US" altLang="ja-JP" sz="1100">
                    <a:solidFill>
                      <a:schemeClr val="tx1"/>
                    </a:solidFill>
                  </a:rPr>
                  <a:t>2</a:t>
                </a:r>
                <a:r>
                  <a:rPr kumimoji="1" lang="ja-JP" altLang="en-US" sz="1100">
                    <a:solidFill>
                      <a:schemeClr val="tx1"/>
                    </a:solidFill>
                  </a:rPr>
                  <a:t>社、</a:t>
                </a:r>
                <a:r>
                  <a:rPr kumimoji="1" lang="en-US" altLang="ja-JP" sz="1100">
                    <a:solidFill>
                      <a:schemeClr val="tx1"/>
                    </a:solidFill>
                  </a:rPr>
                  <a:t>2</a:t>
                </a:r>
                <a:r>
                  <a:rPr kumimoji="1" lang="ja-JP" altLang="en-US" sz="1100">
                    <a:solidFill>
                      <a:schemeClr val="tx1"/>
                    </a:solidFill>
                  </a:rPr>
                  <a:t>件）</a:t>
                </a:r>
              </a:p>
              <a:p>
                <a:pPr algn="ctr"/>
                <a:r>
                  <a:rPr kumimoji="1" lang="en-US" altLang="ja-JP" sz="1100">
                    <a:solidFill>
                      <a:schemeClr val="tx1"/>
                    </a:solidFill>
                  </a:rPr>
                  <a:t>19</a:t>
                </a:r>
                <a:r>
                  <a:rPr kumimoji="1" lang="ja-JP" altLang="en-US" sz="1100">
                    <a:solidFill>
                      <a:schemeClr val="tx1"/>
                    </a:solidFill>
                  </a:rPr>
                  <a:t>百万円</a:t>
                </a:r>
              </a:p>
            </xdr:txBody>
          </xdr:sp>
          <xdr:sp macro="" textlink="">
            <xdr:nvSpPr>
              <xdr:cNvPr id="15" name="正方形/長方形 14"/>
              <xdr:cNvSpPr/>
            </xdr:nvSpPr>
            <xdr:spPr>
              <a:xfrm>
                <a:off x="4152901" y="904875"/>
                <a:ext cx="2946750" cy="244229"/>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直轄／一般競争契約（総合評価）</a:t>
                </a:r>
                <a:r>
                  <a:rPr kumimoji="1" lang="en-US" altLang="ja-JP" sz="1100">
                    <a:solidFill>
                      <a:schemeClr val="tx1"/>
                    </a:solidFill>
                  </a:rPr>
                  <a:t>】</a:t>
                </a:r>
              </a:p>
              <a:p>
                <a:pPr algn="ctr"/>
                <a:endParaRPr kumimoji="1" lang="ja-JP" altLang="en-US" sz="1100">
                  <a:solidFill>
                    <a:schemeClr val="tx1"/>
                  </a:solidFill>
                </a:endParaRPr>
              </a:p>
            </xdr:txBody>
          </xdr:sp>
          <xdr:sp macro="" textlink="">
            <xdr:nvSpPr>
              <xdr:cNvPr id="16" name="正方形/長方形 15"/>
              <xdr:cNvSpPr/>
            </xdr:nvSpPr>
            <xdr:spPr>
              <a:xfrm>
                <a:off x="4225756" y="1804082"/>
                <a:ext cx="5160150" cy="3047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[PPP/PFI</a:t>
                </a:r>
                <a:r>
                  <a:rPr kumimoji="1" lang="ja-JP" altLang="en-US" sz="1100">
                    <a:solidFill>
                      <a:schemeClr val="tx1"/>
                    </a:solidFill>
                  </a:rPr>
                  <a:t>推進のための調査検討業務</a:t>
                </a:r>
                <a:r>
                  <a:rPr kumimoji="1" lang="en-US" altLang="ja-JP" sz="1100">
                    <a:solidFill>
                      <a:schemeClr val="tx1"/>
                    </a:solidFill>
                  </a:rPr>
                  <a:t>]</a:t>
                </a:r>
                <a:endParaRPr kumimoji="1" lang="ja-JP" altLang="en-US" sz="1100">
                  <a:solidFill>
                    <a:schemeClr val="tx1"/>
                  </a:solidFill>
                </a:endParaRPr>
              </a:p>
            </xdr:txBody>
          </xdr:sp>
        </xdr:grpSp>
      </xdr:grpSp>
      <xdr:sp macro="" textlink="">
        <xdr:nvSpPr>
          <xdr:cNvPr id="4" name="正方形/長方形 3"/>
          <xdr:cNvSpPr/>
        </xdr:nvSpPr>
        <xdr:spPr>
          <a:xfrm>
            <a:off x="3349137" y="782516"/>
            <a:ext cx="1186961" cy="52900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事務費</a:t>
            </a:r>
            <a:endParaRPr kumimoji="1" lang="en-US" altLang="ja-JP" sz="1100">
              <a:solidFill>
                <a:schemeClr val="tx1"/>
              </a:solidFill>
            </a:endParaRPr>
          </a:p>
          <a:p>
            <a:pPr algn="ctr"/>
            <a:r>
              <a:rPr kumimoji="1" lang="en-US" altLang="ja-JP" sz="1100">
                <a:solidFill>
                  <a:schemeClr val="tx1"/>
                </a:solidFill>
              </a:rPr>
              <a:t>20</a:t>
            </a:r>
            <a:r>
              <a:rPr kumimoji="1" lang="ja-JP" altLang="en-US" sz="1100">
                <a:solidFill>
                  <a:schemeClr val="tx1"/>
                </a:solidFill>
              </a:rPr>
              <a:t>百万円</a:t>
            </a:r>
            <a:endParaRPr kumimoji="1" lang="en-US" altLang="ja-JP" sz="1100">
              <a:solidFill>
                <a:schemeClr val="tx1"/>
              </a:solidFill>
            </a:endParaRPr>
          </a:p>
        </xdr:txBody>
      </xdr:sp>
      <xdr:sp macro="" textlink="">
        <xdr:nvSpPr>
          <xdr:cNvPr id="5" name="正方形/長方形 4"/>
          <xdr:cNvSpPr/>
        </xdr:nvSpPr>
        <xdr:spPr>
          <a:xfrm>
            <a:off x="3187211" y="1333500"/>
            <a:ext cx="4325817" cy="2991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諸謝金・旅費・庁費等の事務費</a:t>
            </a:r>
            <a:r>
              <a:rPr kumimoji="1" lang="en-US" altLang="ja-JP" sz="1100">
                <a:solidFill>
                  <a:schemeClr val="tx1"/>
                </a:solidFill>
              </a:rPr>
              <a:t>]</a:t>
            </a:r>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02"/>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0"/>
      <c r="AQ1" s="10"/>
      <c r="AR1" s="10"/>
      <c r="AS1" s="10"/>
      <c r="AT1" s="10"/>
      <c r="AU1" s="10"/>
      <c r="AV1" s="10"/>
      <c r="AW1" s="2"/>
    </row>
    <row r="2" spans="1:50" ht="21.75" customHeight="1" thickBot="1" x14ac:dyDescent="0.25">
      <c r="A2" s="55"/>
      <c r="B2" s="55"/>
      <c r="C2" s="55"/>
      <c r="D2" s="55"/>
      <c r="E2" s="55"/>
      <c r="F2" s="55"/>
      <c r="G2" s="55"/>
      <c r="H2" s="55"/>
      <c r="I2" s="55"/>
      <c r="J2" s="55"/>
      <c r="K2" s="55"/>
      <c r="L2" s="55"/>
      <c r="M2" s="55"/>
      <c r="N2" s="55"/>
      <c r="O2" s="55"/>
      <c r="P2" s="55"/>
      <c r="Q2" s="55"/>
      <c r="R2" s="55"/>
      <c r="S2" s="55"/>
      <c r="T2" s="55"/>
      <c r="U2" s="55"/>
      <c r="V2" s="55"/>
      <c r="W2" s="55"/>
      <c r="X2" s="63" t="s">
        <v>0</v>
      </c>
      <c r="Y2" s="55"/>
      <c r="Z2" s="41"/>
      <c r="AA2" s="41"/>
      <c r="AB2" s="41"/>
      <c r="AC2" s="41"/>
      <c r="AD2" s="96">
        <v>2022</v>
      </c>
      <c r="AE2" s="96"/>
      <c r="AF2" s="96"/>
      <c r="AG2" s="96"/>
      <c r="AH2" s="96"/>
      <c r="AI2" s="65" t="s">
        <v>248</v>
      </c>
      <c r="AJ2" s="96" t="s">
        <v>560</v>
      </c>
      <c r="AK2" s="96"/>
      <c r="AL2" s="96"/>
      <c r="AM2" s="96"/>
      <c r="AN2" s="65" t="s">
        <v>248</v>
      </c>
      <c r="AO2" s="96">
        <v>21</v>
      </c>
      <c r="AP2" s="96"/>
      <c r="AQ2" s="96"/>
      <c r="AR2" s="66" t="s">
        <v>248</v>
      </c>
      <c r="AS2" s="97">
        <v>14</v>
      </c>
      <c r="AT2" s="97"/>
      <c r="AU2" s="97"/>
      <c r="AV2" s="65" t="str">
        <f>IF(AW2="","","-")</f>
        <v/>
      </c>
      <c r="AW2" s="98"/>
      <c r="AX2" s="98"/>
    </row>
    <row r="3" spans="1:50" ht="21" customHeight="1" thickBot="1" x14ac:dyDescent="0.25">
      <c r="A3" s="99" t="s">
        <v>558</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20" t="s">
        <v>52</v>
      </c>
      <c r="AJ3" s="101" t="s">
        <v>561</v>
      </c>
      <c r="AK3" s="101"/>
      <c r="AL3" s="101"/>
      <c r="AM3" s="101"/>
      <c r="AN3" s="101"/>
      <c r="AO3" s="101"/>
      <c r="AP3" s="101"/>
      <c r="AQ3" s="101"/>
      <c r="AR3" s="101"/>
      <c r="AS3" s="101"/>
      <c r="AT3" s="101"/>
      <c r="AU3" s="101"/>
      <c r="AV3" s="101"/>
      <c r="AW3" s="101"/>
      <c r="AX3" s="21" t="s">
        <v>53</v>
      </c>
    </row>
    <row r="4" spans="1:50" ht="24.75" customHeight="1" x14ac:dyDescent="0.2">
      <c r="A4" s="71" t="s">
        <v>23</v>
      </c>
      <c r="B4" s="72"/>
      <c r="C4" s="72"/>
      <c r="D4" s="72"/>
      <c r="E4" s="72"/>
      <c r="F4" s="72"/>
      <c r="G4" s="73" t="s">
        <v>562</v>
      </c>
      <c r="H4" s="74"/>
      <c r="I4" s="74"/>
      <c r="J4" s="74"/>
      <c r="K4" s="74"/>
      <c r="L4" s="74"/>
      <c r="M4" s="74"/>
      <c r="N4" s="74"/>
      <c r="O4" s="74"/>
      <c r="P4" s="74"/>
      <c r="Q4" s="74"/>
      <c r="R4" s="74"/>
      <c r="S4" s="74"/>
      <c r="T4" s="74"/>
      <c r="U4" s="74"/>
      <c r="V4" s="74"/>
      <c r="W4" s="74"/>
      <c r="X4" s="74"/>
      <c r="Y4" s="75" t="s">
        <v>1</v>
      </c>
      <c r="Z4" s="76"/>
      <c r="AA4" s="76"/>
      <c r="AB4" s="76"/>
      <c r="AC4" s="76"/>
      <c r="AD4" s="77"/>
      <c r="AE4" s="78" t="s">
        <v>563</v>
      </c>
      <c r="AF4" s="79"/>
      <c r="AG4" s="79"/>
      <c r="AH4" s="79"/>
      <c r="AI4" s="79"/>
      <c r="AJ4" s="79"/>
      <c r="AK4" s="79"/>
      <c r="AL4" s="79"/>
      <c r="AM4" s="79"/>
      <c r="AN4" s="79"/>
      <c r="AO4" s="79"/>
      <c r="AP4" s="80"/>
      <c r="AQ4" s="81" t="s">
        <v>2</v>
      </c>
      <c r="AR4" s="76"/>
      <c r="AS4" s="76"/>
      <c r="AT4" s="76"/>
      <c r="AU4" s="76"/>
      <c r="AV4" s="76"/>
      <c r="AW4" s="76"/>
      <c r="AX4" s="82"/>
    </row>
    <row r="5" spans="1:50" ht="30" customHeight="1" x14ac:dyDescent="0.2">
      <c r="A5" s="83" t="s">
        <v>55</v>
      </c>
      <c r="B5" s="84"/>
      <c r="C5" s="84"/>
      <c r="D5" s="84"/>
      <c r="E5" s="84"/>
      <c r="F5" s="85"/>
      <c r="G5" s="86" t="s">
        <v>564</v>
      </c>
      <c r="H5" s="87"/>
      <c r="I5" s="87"/>
      <c r="J5" s="87"/>
      <c r="K5" s="87"/>
      <c r="L5" s="87"/>
      <c r="M5" s="88" t="s">
        <v>54</v>
      </c>
      <c r="N5" s="89"/>
      <c r="O5" s="89"/>
      <c r="P5" s="89"/>
      <c r="Q5" s="89"/>
      <c r="R5" s="90"/>
      <c r="S5" s="91" t="s">
        <v>565</v>
      </c>
      <c r="T5" s="87"/>
      <c r="U5" s="87"/>
      <c r="V5" s="87"/>
      <c r="W5" s="87"/>
      <c r="X5" s="92"/>
      <c r="Y5" s="93" t="s">
        <v>3</v>
      </c>
      <c r="Z5" s="94"/>
      <c r="AA5" s="94"/>
      <c r="AB5" s="94"/>
      <c r="AC5" s="94"/>
      <c r="AD5" s="95"/>
      <c r="AE5" s="139" t="s">
        <v>566</v>
      </c>
      <c r="AF5" s="139"/>
      <c r="AG5" s="139"/>
      <c r="AH5" s="139"/>
      <c r="AI5" s="139"/>
      <c r="AJ5" s="139"/>
      <c r="AK5" s="139"/>
      <c r="AL5" s="139"/>
      <c r="AM5" s="139"/>
      <c r="AN5" s="139"/>
      <c r="AO5" s="139"/>
      <c r="AP5" s="140"/>
      <c r="AQ5" s="141" t="s">
        <v>567</v>
      </c>
      <c r="AR5" s="142"/>
      <c r="AS5" s="142"/>
      <c r="AT5" s="142"/>
      <c r="AU5" s="142"/>
      <c r="AV5" s="142"/>
      <c r="AW5" s="142"/>
      <c r="AX5" s="143"/>
    </row>
    <row r="6" spans="1:50" ht="39" customHeight="1" x14ac:dyDescent="0.2">
      <c r="A6" s="144" t="s">
        <v>4</v>
      </c>
      <c r="B6" s="145"/>
      <c r="C6" s="145"/>
      <c r="D6" s="145"/>
      <c r="E6" s="145"/>
      <c r="F6" s="145"/>
      <c r="G6" s="146" t="str">
        <f>入力規則等!F39</f>
        <v>一般会計</v>
      </c>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8"/>
    </row>
    <row r="7" spans="1:50" ht="49.5" customHeight="1" x14ac:dyDescent="0.2">
      <c r="A7" s="125" t="s">
        <v>20</v>
      </c>
      <c r="B7" s="126"/>
      <c r="C7" s="126"/>
      <c r="D7" s="126"/>
      <c r="E7" s="126"/>
      <c r="F7" s="127"/>
      <c r="G7" s="149" t="s">
        <v>569</v>
      </c>
      <c r="H7" s="150"/>
      <c r="I7" s="150"/>
      <c r="J7" s="150"/>
      <c r="K7" s="150"/>
      <c r="L7" s="150"/>
      <c r="M7" s="150"/>
      <c r="N7" s="150"/>
      <c r="O7" s="150"/>
      <c r="P7" s="150"/>
      <c r="Q7" s="150"/>
      <c r="R7" s="150"/>
      <c r="S7" s="150"/>
      <c r="T7" s="150"/>
      <c r="U7" s="150"/>
      <c r="V7" s="150"/>
      <c r="W7" s="150"/>
      <c r="X7" s="151"/>
      <c r="Y7" s="152" t="s">
        <v>233</v>
      </c>
      <c r="Z7" s="153"/>
      <c r="AA7" s="153"/>
      <c r="AB7" s="153"/>
      <c r="AC7" s="153"/>
      <c r="AD7" s="154"/>
      <c r="AE7" s="155" t="s">
        <v>570</v>
      </c>
      <c r="AF7" s="156"/>
      <c r="AG7" s="156"/>
      <c r="AH7" s="156"/>
      <c r="AI7" s="156"/>
      <c r="AJ7" s="156"/>
      <c r="AK7" s="156"/>
      <c r="AL7" s="156"/>
      <c r="AM7" s="156"/>
      <c r="AN7" s="156"/>
      <c r="AO7" s="156"/>
      <c r="AP7" s="156"/>
      <c r="AQ7" s="156"/>
      <c r="AR7" s="156"/>
      <c r="AS7" s="156"/>
      <c r="AT7" s="156"/>
      <c r="AU7" s="156"/>
      <c r="AV7" s="156"/>
      <c r="AW7" s="156"/>
      <c r="AX7" s="157"/>
    </row>
    <row r="8" spans="1:50" ht="53.25" customHeight="1" x14ac:dyDescent="0.2">
      <c r="A8" s="125" t="s">
        <v>169</v>
      </c>
      <c r="B8" s="126"/>
      <c r="C8" s="126"/>
      <c r="D8" s="126"/>
      <c r="E8" s="126"/>
      <c r="F8" s="127"/>
      <c r="G8" s="128" t="str">
        <f>入力規則等!A27</f>
        <v>-</v>
      </c>
      <c r="H8" s="129"/>
      <c r="I8" s="129"/>
      <c r="J8" s="129"/>
      <c r="K8" s="129"/>
      <c r="L8" s="129"/>
      <c r="M8" s="129"/>
      <c r="N8" s="129"/>
      <c r="O8" s="129"/>
      <c r="P8" s="129"/>
      <c r="Q8" s="129"/>
      <c r="R8" s="129"/>
      <c r="S8" s="129"/>
      <c r="T8" s="129"/>
      <c r="U8" s="129"/>
      <c r="V8" s="129"/>
      <c r="W8" s="129"/>
      <c r="X8" s="130"/>
      <c r="Y8" s="131" t="s">
        <v>170</v>
      </c>
      <c r="Z8" s="132"/>
      <c r="AA8" s="132"/>
      <c r="AB8" s="132"/>
      <c r="AC8" s="132"/>
      <c r="AD8" s="133"/>
      <c r="AE8" s="134" t="str">
        <f>入力規則等!K13</f>
        <v>その他の事項経費</v>
      </c>
      <c r="AF8" s="129"/>
      <c r="AG8" s="129"/>
      <c r="AH8" s="129"/>
      <c r="AI8" s="129"/>
      <c r="AJ8" s="129"/>
      <c r="AK8" s="129"/>
      <c r="AL8" s="129"/>
      <c r="AM8" s="129"/>
      <c r="AN8" s="129"/>
      <c r="AO8" s="129"/>
      <c r="AP8" s="129"/>
      <c r="AQ8" s="129"/>
      <c r="AR8" s="129"/>
      <c r="AS8" s="129"/>
      <c r="AT8" s="129"/>
      <c r="AU8" s="129"/>
      <c r="AV8" s="129"/>
      <c r="AW8" s="129"/>
      <c r="AX8" s="135"/>
    </row>
    <row r="9" spans="1:50" ht="58.5" customHeight="1" x14ac:dyDescent="0.2">
      <c r="A9" s="117" t="s">
        <v>21</v>
      </c>
      <c r="B9" s="118"/>
      <c r="C9" s="118"/>
      <c r="D9" s="118"/>
      <c r="E9" s="118"/>
      <c r="F9" s="118"/>
      <c r="G9" s="136" t="s">
        <v>571</v>
      </c>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8"/>
    </row>
    <row r="10" spans="1:50" ht="91.2" customHeight="1" x14ac:dyDescent="0.2">
      <c r="A10" s="102" t="s">
        <v>27</v>
      </c>
      <c r="B10" s="103"/>
      <c r="C10" s="103"/>
      <c r="D10" s="103"/>
      <c r="E10" s="103"/>
      <c r="F10" s="103"/>
      <c r="G10" s="104" t="s">
        <v>677</v>
      </c>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6"/>
    </row>
    <row r="11" spans="1:50" ht="42" customHeight="1" x14ac:dyDescent="0.2">
      <c r="A11" s="102" t="s">
        <v>5</v>
      </c>
      <c r="B11" s="103"/>
      <c r="C11" s="103"/>
      <c r="D11" s="103"/>
      <c r="E11" s="103"/>
      <c r="F11" s="107"/>
      <c r="G11" s="108" t="str">
        <f>入力規則等!P10</f>
        <v>直接実施、委託・請負、補助</v>
      </c>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10"/>
    </row>
    <row r="12" spans="1:50" ht="21" customHeight="1" x14ac:dyDescent="0.2">
      <c r="A12" s="111" t="s">
        <v>22</v>
      </c>
      <c r="B12" s="112"/>
      <c r="C12" s="112"/>
      <c r="D12" s="112"/>
      <c r="E12" s="112"/>
      <c r="F12" s="113"/>
      <c r="G12" s="120"/>
      <c r="H12" s="121"/>
      <c r="I12" s="121"/>
      <c r="J12" s="121"/>
      <c r="K12" s="121"/>
      <c r="L12" s="121"/>
      <c r="M12" s="121"/>
      <c r="N12" s="121"/>
      <c r="O12" s="121"/>
      <c r="P12" s="122" t="s">
        <v>380</v>
      </c>
      <c r="Q12" s="123"/>
      <c r="R12" s="123"/>
      <c r="S12" s="123"/>
      <c r="T12" s="123"/>
      <c r="U12" s="123"/>
      <c r="V12" s="124"/>
      <c r="W12" s="122" t="s">
        <v>532</v>
      </c>
      <c r="X12" s="123"/>
      <c r="Y12" s="123"/>
      <c r="Z12" s="123"/>
      <c r="AA12" s="123"/>
      <c r="AB12" s="123"/>
      <c r="AC12" s="124"/>
      <c r="AD12" s="122" t="s">
        <v>534</v>
      </c>
      <c r="AE12" s="123"/>
      <c r="AF12" s="123"/>
      <c r="AG12" s="123"/>
      <c r="AH12" s="123"/>
      <c r="AI12" s="123"/>
      <c r="AJ12" s="124"/>
      <c r="AK12" s="122" t="s">
        <v>545</v>
      </c>
      <c r="AL12" s="123"/>
      <c r="AM12" s="123"/>
      <c r="AN12" s="123"/>
      <c r="AO12" s="123"/>
      <c r="AP12" s="123"/>
      <c r="AQ12" s="124"/>
      <c r="AR12" s="167"/>
      <c r="AS12" s="168"/>
      <c r="AT12" s="168"/>
      <c r="AU12" s="168"/>
      <c r="AV12" s="168"/>
      <c r="AW12" s="168"/>
      <c r="AX12" s="169"/>
    </row>
    <row r="13" spans="1:50" ht="21" customHeight="1" x14ac:dyDescent="0.2">
      <c r="A13" s="114"/>
      <c r="B13" s="115"/>
      <c r="C13" s="115"/>
      <c r="D13" s="115"/>
      <c r="E13" s="115"/>
      <c r="F13" s="116"/>
      <c r="G13" s="170" t="s">
        <v>6</v>
      </c>
      <c r="H13" s="171"/>
      <c r="I13" s="177" t="s">
        <v>7</v>
      </c>
      <c r="J13" s="178"/>
      <c r="K13" s="178"/>
      <c r="L13" s="178"/>
      <c r="M13" s="178"/>
      <c r="N13" s="178"/>
      <c r="O13" s="179"/>
      <c r="P13" s="161">
        <v>170</v>
      </c>
      <c r="Q13" s="162"/>
      <c r="R13" s="162"/>
      <c r="S13" s="162"/>
      <c r="T13" s="162"/>
      <c r="U13" s="162"/>
      <c r="V13" s="163"/>
      <c r="W13" s="161">
        <v>170</v>
      </c>
      <c r="X13" s="162"/>
      <c r="Y13" s="162"/>
      <c r="Z13" s="162"/>
      <c r="AA13" s="162"/>
      <c r="AB13" s="162"/>
      <c r="AC13" s="163"/>
      <c r="AD13" s="161">
        <v>170</v>
      </c>
      <c r="AE13" s="162"/>
      <c r="AF13" s="162"/>
      <c r="AG13" s="162"/>
      <c r="AH13" s="162"/>
      <c r="AI13" s="162"/>
      <c r="AJ13" s="163"/>
      <c r="AK13" s="161">
        <v>164</v>
      </c>
      <c r="AL13" s="162"/>
      <c r="AM13" s="162"/>
      <c r="AN13" s="162"/>
      <c r="AO13" s="162"/>
      <c r="AP13" s="162"/>
      <c r="AQ13" s="163"/>
      <c r="AR13" s="191"/>
      <c r="AS13" s="192"/>
      <c r="AT13" s="192"/>
      <c r="AU13" s="192"/>
      <c r="AV13" s="192"/>
      <c r="AW13" s="192"/>
      <c r="AX13" s="193"/>
    </row>
    <row r="14" spans="1:50" ht="21" customHeight="1" x14ac:dyDescent="0.2">
      <c r="A14" s="114"/>
      <c r="B14" s="115"/>
      <c r="C14" s="115"/>
      <c r="D14" s="115"/>
      <c r="E14" s="115"/>
      <c r="F14" s="116"/>
      <c r="G14" s="172"/>
      <c r="H14" s="173"/>
      <c r="I14" s="164" t="s">
        <v>8</v>
      </c>
      <c r="J14" s="189"/>
      <c r="K14" s="189"/>
      <c r="L14" s="189"/>
      <c r="M14" s="189"/>
      <c r="N14" s="189"/>
      <c r="O14" s="190"/>
      <c r="P14" s="161">
        <v>167</v>
      </c>
      <c r="Q14" s="162"/>
      <c r="R14" s="162"/>
      <c r="S14" s="162"/>
      <c r="T14" s="162"/>
      <c r="U14" s="162"/>
      <c r="V14" s="163"/>
      <c r="W14" s="161">
        <v>170</v>
      </c>
      <c r="X14" s="162"/>
      <c r="Y14" s="162"/>
      <c r="Z14" s="162"/>
      <c r="AA14" s="162"/>
      <c r="AB14" s="162"/>
      <c r="AC14" s="163"/>
      <c r="AD14" s="161">
        <v>138</v>
      </c>
      <c r="AE14" s="162"/>
      <c r="AF14" s="162"/>
      <c r="AG14" s="162"/>
      <c r="AH14" s="162"/>
      <c r="AI14" s="162"/>
      <c r="AJ14" s="163"/>
      <c r="AK14" s="161">
        <v>148</v>
      </c>
      <c r="AL14" s="162"/>
      <c r="AM14" s="162"/>
      <c r="AN14" s="162"/>
      <c r="AO14" s="162"/>
      <c r="AP14" s="162"/>
      <c r="AQ14" s="163"/>
      <c r="AR14" s="194"/>
      <c r="AS14" s="195"/>
      <c r="AT14" s="195"/>
      <c r="AU14" s="195"/>
      <c r="AV14" s="195"/>
      <c r="AW14" s="195"/>
      <c r="AX14" s="196"/>
    </row>
    <row r="15" spans="1:50" ht="21" customHeight="1" x14ac:dyDescent="0.2">
      <c r="A15" s="114"/>
      <c r="B15" s="115"/>
      <c r="C15" s="115"/>
      <c r="D15" s="115"/>
      <c r="E15" s="115"/>
      <c r="F15" s="116"/>
      <c r="G15" s="174"/>
      <c r="H15" s="173"/>
      <c r="I15" s="180" t="s">
        <v>557</v>
      </c>
      <c r="J15" s="181"/>
      <c r="K15" s="181"/>
      <c r="L15" s="181"/>
      <c r="M15" s="181"/>
      <c r="N15" s="181"/>
      <c r="O15" s="182"/>
      <c r="P15" s="158"/>
      <c r="Q15" s="159"/>
      <c r="R15" s="159"/>
      <c r="S15" s="159"/>
      <c r="T15" s="159"/>
      <c r="U15" s="159"/>
      <c r="V15" s="160"/>
      <c r="W15" s="158"/>
      <c r="X15" s="159"/>
      <c r="Y15" s="159"/>
      <c r="Z15" s="159"/>
      <c r="AA15" s="159"/>
      <c r="AB15" s="159"/>
      <c r="AC15" s="160"/>
      <c r="AD15" s="158"/>
      <c r="AE15" s="159"/>
      <c r="AF15" s="159"/>
      <c r="AG15" s="159"/>
      <c r="AH15" s="159"/>
      <c r="AI15" s="159"/>
      <c r="AJ15" s="160"/>
      <c r="AK15" s="161">
        <v>148</v>
      </c>
      <c r="AL15" s="162"/>
      <c r="AM15" s="162"/>
      <c r="AN15" s="162"/>
      <c r="AO15" s="162"/>
      <c r="AP15" s="162"/>
      <c r="AQ15" s="163"/>
      <c r="AR15" s="194"/>
      <c r="AS15" s="195"/>
      <c r="AT15" s="195"/>
      <c r="AU15" s="195"/>
      <c r="AV15" s="195"/>
      <c r="AW15" s="195"/>
      <c r="AX15" s="196"/>
    </row>
    <row r="16" spans="1:50" ht="21" customHeight="1" x14ac:dyDescent="0.2">
      <c r="A16" s="114"/>
      <c r="B16" s="115"/>
      <c r="C16" s="115"/>
      <c r="D16" s="115"/>
      <c r="E16" s="115"/>
      <c r="F16" s="116"/>
      <c r="G16" s="174"/>
      <c r="H16" s="173"/>
      <c r="I16" s="164" t="s">
        <v>45</v>
      </c>
      <c r="J16" s="165"/>
      <c r="K16" s="165"/>
      <c r="L16" s="165"/>
      <c r="M16" s="165"/>
      <c r="N16" s="165"/>
      <c r="O16" s="166"/>
      <c r="P16" s="161">
        <v>163</v>
      </c>
      <c r="Q16" s="162"/>
      <c r="R16" s="162"/>
      <c r="S16" s="162"/>
      <c r="T16" s="162"/>
      <c r="U16" s="162"/>
      <c r="V16" s="163"/>
      <c r="W16" s="161">
        <v>170</v>
      </c>
      <c r="X16" s="162"/>
      <c r="Y16" s="162"/>
      <c r="Z16" s="162"/>
      <c r="AA16" s="162"/>
      <c r="AB16" s="162"/>
      <c r="AC16" s="163"/>
      <c r="AD16" s="161">
        <v>170</v>
      </c>
      <c r="AE16" s="162"/>
      <c r="AF16" s="162"/>
      <c r="AG16" s="162"/>
      <c r="AH16" s="162"/>
      <c r="AI16" s="162"/>
      <c r="AJ16" s="163"/>
      <c r="AK16" s="161">
        <v>137</v>
      </c>
      <c r="AL16" s="162"/>
      <c r="AM16" s="162"/>
      <c r="AN16" s="162"/>
      <c r="AO16" s="162"/>
      <c r="AP16" s="162"/>
      <c r="AQ16" s="163"/>
      <c r="AR16" s="194"/>
      <c r="AS16" s="195"/>
      <c r="AT16" s="195"/>
      <c r="AU16" s="195"/>
      <c r="AV16" s="195"/>
      <c r="AW16" s="195"/>
      <c r="AX16" s="196"/>
    </row>
    <row r="17" spans="1:50" ht="21" customHeight="1" x14ac:dyDescent="0.2">
      <c r="A17" s="114"/>
      <c r="B17" s="115"/>
      <c r="C17" s="115"/>
      <c r="D17" s="115"/>
      <c r="E17" s="115"/>
      <c r="F17" s="116"/>
      <c r="G17" s="174"/>
      <c r="H17" s="173"/>
      <c r="I17" s="164" t="s">
        <v>46</v>
      </c>
      <c r="J17" s="165"/>
      <c r="K17" s="165"/>
      <c r="L17" s="165"/>
      <c r="M17" s="165"/>
      <c r="N17" s="165"/>
      <c r="O17" s="166"/>
      <c r="P17" s="161">
        <v>-169.97800000000001</v>
      </c>
      <c r="Q17" s="162"/>
      <c r="R17" s="162"/>
      <c r="S17" s="162"/>
      <c r="T17" s="162"/>
      <c r="U17" s="162"/>
      <c r="V17" s="163"/>
      <c r="W17" s="161">
        <v>-170</v>
      </c>
      <c r="X17" s="162"/>
      <c r="Y17" s="162"/>
      <c r="Z17" s="162"/>
      <c r="AA17" s="162"/>
      <c r="AB17" s="162"/>
      <c r="AC17" s="163"/>
      <c r="AD17" s="161">
        <v>-137</v>
      </c>
      <c r="AE17" s="162"/>
      <c r="AF17" s="162"/>
      <c r="AG17" s="162"/>
      <c r="AH17" s="162"/>
      <c r="AI17" s="162"/>
      <c r="AJ17" s="163"/>
      <c r="AK17" s="161" t="s">
        <v>678</v>
      </c>
      <c r="AL17" s="162"/>
      <c r="AM17" s="162"/>
      <c r="AN17" s="162"/>
      <c r="AO17" s="162"/>
      <c r="AP17" s="162"/>
      <c r="AQ17" s="163"/>
      <c r="AR17" s="194"/>
      <c r="AS17" s="195"/>
      <c r="AT17" s="195"/>
      <c r="AU17" s="195"/>
      <c r="AV17" s="195"/>
      <c r="AW17" s="195"/>
      <c r="AX17" s="196"/>
    </row>
    <row r="18" spans="1:50" ht="24.75" customHeight="1" x14ac:dyDescent="0.2">
      <c r="A18" s="114"/>
      <c r="B18" s="115"/>
      <c r="C18" s="115"/>
      <c r="D18" s="115"/>
      <c r="E18" s="115"/>
      <c r="F18" s="116"/>
      <c r="G18" s="174"/>
      <c r="H18" s="173"/>
      <c r="I18" s="164" t="s">
        <v>44</v>
      </c>
      <c r="J18" s="189"/>
      <c r="K18" s="189"/>
      <c r="L18" s="189"/>
      <c r="M18" s="189"/>
      <c r="N18" s="189"/>
      <c r="O18" s="190"/>
      <c r="P18" s="161" t="s">
        <v>678</v>
      </c>
      <c r="Q18" s="162"/>
      <c r="R18" s="162"/>
      <c r="S18" s="162"/>
      <c r="T18" s="162"/>
      <c r="U18" s="162"/>
      <c r="V18" s="163"/>
      <c r="W18" s="161" t="s">
        <v>678</v>
      </c>
      <c r="X18" s="162"/>
      <c r="Y18" s="162"/>
      <c r="Z18" s="162"/>
      <c r="AA18" s="162"/>
      <c r="AB18" s="162"/>
      <c r="AC18" s="163"/>
      <c r="AD18" s="161" t="s">
        <v>678</v>
      </c>
      <c r="AE18" s="162"/>
      <c r="AF18" s="162"/>
      <c r="AG18" s="162"/>
      <c r="AH18" s="162"/>
      <c r="AI18" s="162"/>
      <c r="AJ18" s="163"/>
      <c r="AK18" s="161" t="s">
        <v>678</v>
      </c>
      <c r="AL18" s="162"/>
      <c r="AM18" s="162"/>
      <c r="AN18" s="162"/>
      <c r="AO18" s="162"/>
      <c r="AP18" s="162"/>
      <c r="AQ18" s="163"/>
      <c r="AR18" s="194"/>
      <c r="AS18" s="195"/>
      <c r="AT18" s="195"/>
      <c r="AU18" s="195"/>
      <c r="AV18" s="195"/>
      <c r="AW18" s="195"/>
      <c r="AX18" s="196"/>
    </row>
    <row r="19" spans="1:50" ht="24.75" customHeight="1" x14ac:dyDescent="0.2">
      <c r="A19" s="114"/>
      <c r="B19" s="115"/>
      <c r="C19" s="115"/>
      <c r="D19" s="115"/>
      <c r="E19" s="115"/>
      <c r="F19" s="116"/>
      <c r="G19" s="175"/>
      <c r="H19" s="176"/>
      <c r="I19" s="183" t="s">
        <v>18</v>
      </c>
      <c r="J19" s="184"/>
      <c r="K19" s="184"/>
      <c r="L19" s="184"/>
      <c r="M19" s="184"/>
      <c r="N19" s="184"/>
      <c r="O19" s="185"/>
      <c r="P19" s="186">
        <f>SUM(P13:V18)</f>
        <v>330.02199999999999</v>
      </c>
      <c r="Q19" s="187"/>
      <c r="R19" s="187"/>
      <c r="S19" s="187"/>
      <c r="T19" s="187"/>
      <c r="U19" s="187"/>
      <c r="V19" s="188"/>
      <c r="W19" s="186">
        <f>SUM(W13:AC18)</f>
        <v>340</v>
      </c>
      <c r="X19" s="187"/>
      <c r="Y19" s="187"/>
      <c r="Z19" s="187"/>
      <c r="AA19" s="187"/>
      <c r="AB19" s="187"/>
      <c r="AC19" s="188"/>
      <c r="AD19" s="186">
        <f>SUM(AD13:AJ18)</f>
        <v>341</v>
      </c>
      <c r="AE19" s="187"/>
      <c r="AF19" s="187"/>
      <c r="AG19" s="187"/>
      <c r="AH19" s="187"/>
      <c r="AI19" s="187"/>
      <c r="AJ19" s="188"/>
      <c r="AK19" s="186">
        <f>SUM(AK13:AQ18)-AK15</f>
        <v>449</v>
      </c>
      <c r="AL19" s="187"/>
      <c r="AM19" s="187"/>
      <c r="AN19" s="187"/>
      <c r="AO19" s="187"/>
      <c r="AP19" s="187"/>
      <c r="AQ19" s="188"/>
      <c r="AR19" s="194"/>
      <c r="AS19" s="195"/>
      <c r="AT19" s="195"/>
      <c r="AU19" s="195"/>
      <c r="AV19" s="195"/>
      <c r="AW19" s="195"/>
      <c r="AX19" s="196"/>
    </row>
    <row r="20" spans="1:50" ht="24.75" customHeight="1" x14ac:dyDescent="0.2">
      <c r="A20" s="114"/>
      <c r="B20" s="115"/>
      <c r="C20" s="115"/>
      <c r="D20" s="115"/>
      <c r="E20" s="115"/>
      <c r="F20" s="116"/>
      <c r="G20" s="208" t="s">
        <v>9</v>
      </c>
      <c r="H20" s="209"/>
      <c r="I20" s="209"/>
      <c r="J20" s="209"/>
      <c r="K20" s="209"/>
      <c r="L20" s="209"/>
      <c r="M20" s="209"/>
      <c r="N20" s="209"/>
      <c r="O20" s="209"/>
      <c r="P20" s="161">
        <v>313</v>
      </c>
      <c r="Q20" s="162"/>
      <c r="R20" s="162"/>
      <c r="S20" s="162"/>
      <c r="T20" s="162"/>
      <c r="U20" s="162"/>
      <c r="V20" s="163"/>
      <c r="W20" s="161">
        <v>305</v>
      </c>
      <c r="X20" s="162"/>
      <c r="Y20" s="162"/>
      <c r="Z20" s="162"/>
      <c r="AA20" s="162"/>
      <c r="AB20" s="162"/>
      <c r="AC20" s="163"/>
      <c r="AD20" s="161">
        <v>305</v>
      </c>
      <c r="AE20" s="162"/>
      <c r="AF20" s="162"/>
      <c r="AG20" s="162"/>
      <c r="AH20" s="162"/>
      <c r="AI20" s="162"/>
      <c r="AJ20" s="163"/>
      <c r="AK20" s="206"/>
      <c r="AL20" s="206"/>
      <c r="AM20" s="206"/>
      <c r="AN20" s="206"/>
      <c r="AO20" s="206"/>
      <c r="AP20" s="206"/>
      <c r="AQ20" s="206"/>
      <c r="AR20" s="194"/>
      <c r="AS20" s="195"/>
      <c r="AT20" s="195"/>
      <c r="AU20" s="195"/>
      <c r="AV20" s="195"/>
      <c r="AW20" s="195"/>
      <c r="AX20" s="196"/>
    </row>
    <row r="21" spans="1:50" ht="24.75" customHeight="1" x14ac:dyDescent="0.2">
      <c r="A21" s="114"/>
      <c r="B21" s="115"/>
      <c r="C21" s="115"/>
      <c r="D21" s="115"/>
      <c r="E21" s="115"/>
      <c r="F21" s="116"/>
      <c r="G21" s="208" t="s">
        <v>10</v>
      </c>
      <c r="H21" s="209"/>
      <c r="I21" s="209"/>
      <c r="J21" s="209"/>
      <c r="K21" s="209"/>
      <c r="L21" s="209"/>
      <c r="M21" s="209"/>
      <c r="N21" s="209"/>
      <c r="O21" s="209"/>
      <c r="P21" s="205">
        <f>IF(P19=0, "-", SUM(P20)/P19)</f>
        <v>0.94842162037682343</v>
      </c>
      <c r="Q21" s="205"/>
      <c r="R21" s="205"/>
      <c r="S21" s="205"/>
      <c r="T21" s="205"/>
      <c r="U21" s="205"/>
      <c r="V21" s="205"/>
      <c r="W21" s="205">
        <f>IF(W19=0, "-", SUM(W20)/W19)</f>
        <v>0.8970588235294118</v>
      </c>
      <c r="X21" s="205"/>
      <c r="Y21" s="205"/>
      <c r="Z21" s="205"/>
      <c r="AA21" s="205"/>
      <c r="AB21" s="205"/>
      <c r="AC21" s="205"/>
      <c r="AD21" s="205">
        <f>IF(AD19=0, "-", SUM(AD20)/AD19)</f>
        <v>0.8944281524926686</v>
      </c>
      <c r="AE21" s="205"/>
      <c r="AF21" s="205"/>
      <c r="AG21" s="205"/>
      <c r="AH21" s="205"/>
      <c r="AI21" s="205"/>
      <c r="AJ21" s="205"/>
      <c r="AK21" s="206"/>
      <c r="AL21" s="206"/>
      <c r="AM21" s="206"/>
      <c r="AN21" s="206"/>
      <c r="AO21" s="206"/>
      <c r="AP21" s="206"/>
      <c r="AQ21" s="207"/>
      <c r="AR21" s="194"/>
      <c r="AS21" s="195"/>
      <c r="AT21" s="195"/>
      <c r="AU21" s="195"/>
      <c r="AV21" s="195"/>
      <c r="AW21" s="195"/>
      <c r="AX21" s="196"/>
    </row>
    <row r="22" spans="1:50" ht="25.5" customHeight="1" x14ac:dyDescent="0.2">
      <c r="A22" s="117"/>
      <c r="B22" s="118"/>
      <c r="C22" s="118"/>
      <c r="D22" s="118"/>
      <c r="E22" s="118"/>
      <c r="F22" s="119"/>
      <c r="G22" s="203" t="s">
        <v>208</v>
      </c>
      <c r="H22" s="204"/>
      <c r="I22" s="204"/>
      <c r="J22" s="204"/>
      <c r="K22" s="204"/>
      <c r="L22" s="204"/>
      <c r="M22" s="204"/>
      <c r="N22" s="204"/>
      <c r="O22" s="204"/>
      <c r="P22" s="205">
        <f>IF(P20=0, "-", SUM(P20)/SUM(P13,P14))</f>
        <v>0.92878338278931749</v>
      </c>
      <c r="Q22" s="205"/>
      <c r="R22" s="205"/>
      <c r="S22" s="205"/>
      <c r="T22" s="205"/>
      <c r="U22" s="205"/>
      <c r="V22" s="205"/>
      <c r="W22" s="205">
        <f>IF(W20=0, "-", SUM(W20)/SUM(W13,W14))</f>
        <v>0.8970588235294118</v>
      </c>
      <c r="X22" s="205"/>
      <c r="Y22" s="205"/>
      <c r="Z22" s="205"/>
      <c r="AA22" s="205"/>
      <c r="AB22" s="205"/>
      <c r="AC22" s="205"/>
      <c r="AD22" s="205">
        <f>IF(AD20=0, "-", SUM(AD20)/SUM(AD13,AD14))</f>
        <v>0.99025974025974028</v>
      </c>
      <c r="AE22" s="205"/>
      <c r="AF22" s="205"/>
      <c r="AG22" s="205"/>
      <c r="AH22" s="205"/>
      <c r="AI22" s="205"/>
      <c r="AJ22" s="205"/>
      <c r="AK22" s="206"/>
      <c r="AL22" s="206"/>
      <c r="AM22" s="206"/>
      <c r="AN22" s="206"/>
      <c r="AO22" s="206"/>
      <c r="AP22" s="206"/>
      <c r="AQ22" s="207"/>
      <c r="AR22" s="197"/>
      <c r="AS22" s="198"/>
      <c r="AT22" s="198"/>
      <c r="AU22" s="198"/>
      <c r="AV22" s="198"/>
      <c r="AW22" s="198"/>
      <c r="AX22" s="199"/>
    </row>
    <row r="23" spans="1:50" ht="40.35" customHeight="1" x14ac:dyDescent="0.2">
      <c r="A23" s="248" t="s">
        <v>559</v>
      </c>
      <c r="B23" s="249"/>
      <c r="C23" s="249"/>
      <c r="D23" s="249"/>
      <c r="E23" s="249"/>
      <c r="F23" s="250"/>
      <c r="G23" s="254" t="s">
        <v>202</v>
      </c>
      <c r="H23" s="217"/>
      <c r="I23" s="217"/>
      <c r="J23" s="217"/>
      <c r="K23" s="217"/>
      <c r="L23" s="217"/>
      <c r="M23" s="217"/>
      <c r="N23" s="217"/>
      <c r="O23" s="255"/>
      <c r="P23" s="256" t="s">
        <v>557</v>
      </c>
      <c r="Q23" s="217"/>
      <c r="R23" s="217"/>
      <c r="S23" s="217"/>
      <c r="T23" s="217"/>
      <c r="U23" s="217"/>
      <c r="V23" s="255"/>
      <c r="W23" s="216" t="s">
        <v>201</v>
      </c>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8"/>
    </row>
    <row r="24" spans="1:50" ht="26.4" customHeight="1" x14ac:dyDescent="0.2">
      <c r="A24" s="251"/>
      <c r="B24" s="252"/>
      <c r="C24" s="252"/>
      <c r="D24" s="252"/>
      <c r="E24" s="252"/>
      <c r="F24" s="253"/>
      <c r="G24" s="257" t="s">
        <v>572</v>
      </c>
      <c r="H24" s="258"/>
      <c r="I24" s="258"/>
      <c r="J24" s="258"/>
      <c r="K24" s="258"/>
      <c r="L24" s="258"/>
      <c r="M24" s="258"/>
      <c r="N24" s="258"/>
      <c r="O24" s="259"/>
      <c r="P24" s="260">
        <v>150</v>
      </c>
      <c r="Q24" s="261"/>
      <c r="R24" s="261"/>
      <c r="S24" s="261"/>
      <c r="T24" s="261"/>
      <c r="U24" s="261"/>
      <c r="V24" s="262"/>
      <c r="W24" s="219"/>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1"/>
    </row>
    <row r="25" spans="1:50" ht="25.5" customHeight="1" x14ac:dyDescent="0.2">
      <c r="A25" s="251"/>
      <c r="B25" s="252"/>
      <c r="C25" s="252"/>
      <c r="D25" s="252"/>
      <c r="E25" s="252"/>
      <c r="F25" s="253"/>
      <c r="G25" s="200" t="s">
        <v>682</v>
      </c>
      <c r="H25" s="201"/>
      <c r="I25" s="201"/>
      <c r="J25" s="201"/>
      <c r="K25" s="201"/>
      <c r="L25" s="201"/>
      <c r="M25" s="201"/>
      <c r="N25" s="201"/>
      <c r="O25" s="202"/>
      <c r="P25" s="161">
        <v>-2</v>
      </c>
      <c r="Q25" s="162"/>
      <c r="R25" s="162"/>
      <c r="S25" s="162"/>
      <c r="T25" s="162"/>
      <c r="U25" s="162"/>
      <c r="V25" s="163"/>
      <c r="W25" s="222"/>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4"/>
    </row>
    <row r="26" spans="1:50" ht="25.5" customHeight="1" thickBot="1" x14ac:dyDescent="0.25">
      <c r="A26" s="251"/>
      <c r="B26" s="252"/>
      <c r="C26" s="252"/>
      <c r="D26" s="252"/>
      <c r="E26" s="252"/>
      <c r="F26" s="253"/>
      <c r="G26" s="210" t="s">
        <v>18</v>
      </c>
      <c r="H26" s="211"/>
      <c r="I26" s="211"/>
      <c r="J26" s="211"/>
      <c r="K26" s="211"/>
      <c r="L26" s="211"/>
      <c r="M26" s="211"/>
      <c r="N26" s="211"/>
      <c r="O26" s="212"/>
      <c r="P26" s="213">
        <f>AK15</f>
        <v>148</v>
      </c>
      <c r="Q26" s="214"/>
      <c r="R26" s="214"/>
      <c r="S26" s="214"/>
      <c r="T26" s="214"/>
      <c r="U26" s="214"/>
      <c r="V26" s="215"/>
      <c r="W26" s="225"/>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7"/>
    </row>
    <row r="27" spans="1:50" ht="47.25" customHeight="1" x14ac:dyDescent="0.2">
      <c r="A27" s="228" t="s">
        <v>537</v>
      </c>
      <c r="B27" s="229"/>
      <c r="C27" s="229"/>
      <c r="D27" s="229"/>
      <c r="E27" s="229"/>
      <c r="F27" s="230"/>
      <c r="G27" s="231" t="s">
        <v>573</v>
      </c>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3"/>
    </row>
    <row r="28" spans="1:50" ht="31.5" customHeight="1" x14ac:dyDescent="0.2">
      <c r="A28" s="234" t="s">
        <v>538</v>
      </c>
      <c r="B28" s="235"/>
      <c r="C28" s="235"/>
      <c r="D28" s="235"/>
      <c r="E28" s="235"/>
      <c r="F28" s="236"/>
      <c r="G28" s="240" t="s">
        <v>536</v>
      </c>
      <c r="H28" s="241"/>
      <c r="I28" s="241"/>
      <c r="J28" s="241"/>
      <c r="K28" s="241"/>
      <c r="L28" s="241"/>
      <c r="M28" s="241"/>
      <c r="N28" s="241"/>
      <c r="O28" s="241"/>
      <c r="P28" s="242" t="s">
        <v>535</v>
      </c>
      <c r="Q28" s="241"/>
      <c r="R28" s="241"/>
      <c r="S28" s="241"/>
      <c r="T28" s="241"/>
      <c r="U28" s="241"/>
      <c r="V28" s="241"/>
      <c r="W28" s="241"/>
      <c r="X28" s="243"/>
      <c r="Y28" s="244"/>
      <c r="Z28" s="245"/>
      <c r="AA28" s="246"/>
      <c r="AB28" s="247" t="s">
        <v>11</v>
      </c>
      <c r="AC28" s="247"/>
      <c r="AD28" s="247"/>
      <c r="AE28" s="272" t="s">
        <v>380</v>
      </c>
      <c r="AF28" s="273"/>
      <c r="AG28" s="273"/>
      <c r="AH28" s="274"/>
      <c r="AI28" s="272" t="s">
        <v>532</v>
      </c>
      <c r="AJ28" s="273"/>
      <c r="AK28" s="273"/>
      <c r="AL28" s="274"/>
      <c r="AM28" s="272" t="s">
        <v>348</v>
      </c>
      <c r="AN28" s="273"/>
      <c r="AO28" s="273"/>
      <c r="AP28" s="274"/>
      <c r="AQ28" s="275" t="s">
        <v>379</v>
      </c>
      <c r="AR28" s="276"/>
      <c r="AS28" s="276"/>
      <c r="AT28" s="277"/>
      <c r="AU28" s="275" t="s">
        <v>546</v>
      </c>
      <c r="AV28" s="276"/>
      <c r="AW28" s="276"/>
      <c r="AX28" s="278"/>
    </row>
    <row r="29" spans="1:50" ht="23.25" customHeight="1" x14ac:dyDescent="0.2">
      <c r="A29" s="234"/>
      <c r="B29" s="235"/>
      <c r="C29" s="235"/>
      <c r="D29" s="235"/>
      <c r="E29" s="235"/>
      <c r="F29" s="236"/>
      <c r="G29" s="279" t="s">
        <v>574</v>
      </c>
      <c r="H29" s="280"/>
      <c r="I29" s="280"/>
      <c r="J29" s="280"/>
      <c r="K29" s="280"/>
      <c r="L29" s="280"/>
      <c r="M29" s="280"/>
      <c r="N29" s="280"/>
      <c r="O29" s="280"/>
      <c r="P29" s="283" t="s">
        <v>575</v>
      </c>
      <c r="Q29" s="284"/>
      <c r="R29" s="284"/>
      <c r="S29" s="284"/>
      <c r="T29" s="284"/>
      <c r="U29" s="284"/>
      <c r="V29" s="284"/>
      <c r="W29" s="284"/>
      <c r="X29" s="285"/>
      <c r="Y29" s="289" t="s">
        <v>48</v>
      </c>
      <c r="Z29" s="290"/>
      <c r="AA29" s="291"/>
      <c r="AB29" s="271" t="s">
        <v>576</v>
      </c>
      <c r="AC29" s="271"/>
      <c r="AD29" s="271"/>
      <c r="AE29" s="263">
        <v>5</v>
      </c>
      <c r="AF29" s="263"/>
      <c r="AG29" s="263"/>
      <c r="AH29" s="263"/>
      <c r="AI29" s="263">
        <v>4</v>
      </c>
      <c r="AJ29" s="263"/>
      <c r="AK29" s="263"/>
      <c r="AL29" s="263"/>
      <c r="AM29" s="263">
        <v>4</v>
      </c>
      <c r="AN29" s="263"/>
      <c r="AO29" s="263"/>
      <c r="AP29" s="263"/>
      <c r="AQ29" s="264" t="s">
        <v>248</v>
      </c>
      <c r="AR29" s="263"/>
      <c r="AS29" s="263"/>
      <c r="AT29" s="263"/>
      <c r="AU29" s="265" t="s">
        <v>248</v>
      </c>
      <c r="AV29" s="266"/>
      <c r="AW29" s="266"/>
      <c r="AX29" s="267"/>
    </row>
    <row r="30" spans="1:50" ht="23.25" customHeight="1" x14ac:dyDescent="0.2">
      <c r="A30" s="237"/>
      <c r="B30" s="238"/>
      <c r="C30" s="238"/>
      <c r="D30" s="238"/>
      <c r="E30" s="238"/>
      <c r="F30" s="239"/>
      <c r="G30" s="281"/>
      <c r="H30" s="282"/>
      <c r="I30" s="282"/>
      <c r="J30" s="282"/>
      <c r="K30" s="282"/>
      <c r="L30" s="282"/>
      <c r="M30" s="282"/>
      <c r="N30" s="282"/>
      <c r="O30" s="282"/>
      <c r="P30" s="286"/>
      <c r="Q30" s="287"/>
      <c r="R30" s="287"/>
      <c r="S30" s="287"/>
      <c r="T30" s="287"/>
      <c r="U30" s="287"/>
      <c r="V30" s="287"/>
      <c r="W30" s="287"/>
      <c r="X30" s="288"/>
      <c r="Y30" s="268" t="s">
        <v>49</v>
      </c>
      <c r="Z30" s="269"/>
      <c r="AA30" s="270"/>
      <c r="AB30" s="271" t="s">
        <v>576</v>
      </c>
      <c r="AC30" s="271"/>
      <c r="AD30" s="271"/>
      <c r="AE30" s="263">
        <v>5</v>
      </c>
      <c r="AF30" s="263"/>
      <c r="AG30" s="263"/>
      <c r="AH30" s="263"/>
      <c r="AI30" s="263">
        <v>2</v>
      </c>
      <c r="AJ30" s="263"/>
      <c r="AK30" s="263"/>
      <c r="AL30" s="263"/>
      <c r="AM30" s="263">
        <v>4</v>
      </c>
      <c r="AN30" s="263"/>
      <c r="AO30" s="263"/>
      <c r="AP30" s="263"/>
      <c r="AQ30" s="263">
        <v>3</v>
      </c>
      <c r="AR30" s="263"/>
      <c r="AS30" s="263"/>
      <c r="AT30" s="263"/>
      <c r="AU30" s="265" t="s">
        <v>248</v>
      </c>
      <c r="AV30" s="266"/>
      <c r="AW30" s="266"/>
      <c r="AX30" s="267"/>
    </row>
    <row r="31" spans="1:50" ht="23.25" customHeight="1" x14ac:dyDescent="0.2">
      <c r="A31" s="308" t="s">
        <v>539</v>
      </c>
      <c r="B31" s="309"/>
      <c r="C31" s="309"/>
      <c r="D31" s="309"/>
      <c r="E31" s="309"/>
      <c r="F31" s="310"/>
      <c r="G31" s="123" t="s">
        <v>540</v>
      </c>
      <c r="H31" s="123"/>
      <c r="I31" s="123"/>
      <c r="J31" s="123"/>
      <c r="K31" s="123"/>
      <c r="L31" s="123"/>
      <c r="M31" s="123"/>
      <c r="N31" s="123"/>
      <c r="O31" s="123"/>
      <c r="P31" s="123"/>
      <c r="Q31" s="123"/>
      <c r="R31" s="123"/>
      <c r="S31" s="123"/>
      <c r="T31" s="123"/>
      <c r="U31" s="123"/>
      <c r="V31" s="123"/>
      <c r="W31" s="123"/>
      <c r="X31" s="124"/>
      <c r="Y31" s="316"/>
      <c r="Z31" s="317"/>
      <c r="AA31" s="318"/>
      <c r="AB31" s="122" t="s">
        <v>11</v>
      </c>
      <c r="AC31" s="123"/>
      <c r="AD31" s="124"/>
      <c r="AE31" s="122" t="s">
        <v>380</v>
      </c>
      <c r="AF31" s="123"/>
      <c r="AG31" s="123"/>
      <c r="AH31" s="124"/>
      <c r="AI31" s="122" t="s">
        <v>532</v>
      </c>
      <c r="AJ31" s="123"/>
      <c r="AK31" s="123"/>
      <c r="AL31" s="124"/>
      <c r="AM31" s="122" t="s">
        <v>348</v>
      </c>
      <c r="AN31" s="123"/>
      <c r="AO31" s="123"/>
      <c r="AP31" s="124"/>
      <c r="AQ31" s="319" t="s">
        <v>547</v>
      </c>
      <c r="AR31" s="320"/>
      <c r="AS31" s="320"/>
      <c r="AT31" s="320"/>
      <c r="AU31" s="320"/>
      <c r="AV31" s="320"/>
      <c r="AW31" s="320"/>
      <c r="AX31" s="321"/>
    </row>
    <row r="32" spans="1:50" ht="23.25" customHeight="1" x14ac:dyDescent="0.2">
      <c r="A32" s="311"/>
      <c r="B32" s="312"/>
      <c r="C32" s="312"/>
      <c r="D32" s="312"/>
      <c r="E32" s="312"/>
      <c r="F32" s="313"/>
      <c r="G32" s="322" t="s">
        <v>683</v>
      </c>
      <c r="H32" s="323"/>
      <c r="I32" s="323"/>
      <c r="J32" s="323"/>
      <c r="K32" s="323"/>
      <c r="L32" s="323"/>
      <c r="M32" s="323"/>
      <c r="N32" s="323"/>
      <c r="O32" s="323"/>
      <c r="P32" s="323"/>
      <c r="Q32" s="323"/>
      <c r="R32" s="323"/>
      <c r="S32" s="323"/>
      <c r="T32" s="323"/>
      <c r="U32" s="323"/>
      <c r="V32" s="323"/>
      <c r="W32" s="323"/>
      <c r="X32" s="323"/>
      <c r="Y32" s="300" t="s">
        <v>539</v>
      </c>
      <c r="Z32" s="301"/>
      <c r="AA32" s="302"/>
      <c r="AB32" s="303" t="s">
        <v>577</v>
      </c>
      <c r="AC32" s="304"/>
      <c r="AD32" s="305"/>
      <c r="AE32" s="264">
        <v>7.9</v>
      </c>
      <c r="AF32" s="264"/>
      <c r="AG32" s="264"/>
      <c r="AH32" s="264"/>
      <c r="AI32" s="264">
        <v>9.9</v>
      </c>
      <c r="AJ32" s="264"/>
      <c r="AK32" s="264"/>
      <c r="AL32" s="264"/>
      <c r="AM32" s="264">
        <v>7.8</v>
      </c>
      <c r="AN32" s="264"/>
      <c r="AO32" s="264"/>
      <c r="AP32" s="264"/>
      <c r="AQ32" s="265" t="s">
        <v>248</v>
      </c>
      <c r="AR32" s="306"/>
      <c r="AS32" s="306"/>
      <c r="AT32" s="306"/>
      <c r="AU32" s="306"/>
      <c r="AV32" s="306"/>
      <c r="AW32" s="306"/>
      <c r="AX32" s="307"/>
    </row>
    <row r="33" spans="1:51" ht="46.5" customHeight="1" x14ac:dyDescent="0.2">
      <c r="A33" s="314"/>
      <c r="B33" s="153"/>
      <c r="C33" s="153"/>
      <c r="D33" s="153"/>
      <c r="E33" s="153"/>
      <c r="F33" s="315"/>
      <c r="G33" s="324"/>
      <c r="H33" s="325"/>
      <c r="I33" s="325"/>
      <c r="J33" s="325"/>
      <c r="K33" s="325"/>
      <c r="L33" s="325"/>
      <c r="M33" s="325"/>
      <c r="N33" s="325"/>
      <c r="O33" s="325"/>
      <c r="P33" s="325"/>
      <c r="Q33" s="325"/>
      <c r="R33" s="325"/>
      <c r="S33" s="325"/>
      <c r="T33" s="325"/>
      <c r="U33" s="325"/>
      <c r="V33" s="325"/>
      <c r="W33" s="325"/>
      <c r="X33" s="325"/>
      <c r="Y33" s="292" t="s">
        <v>541</v>
      </c>
      <c r="Z33" s="293"/>
      <c r="AA33" s="294"/>
      <c r="AB33" s="295" t="s">
        <v>542</v>
      </c>
      <c r="AC33" s="296"/>
      <c r="AD33" s="297"/>
      <c r="AE33" s="298" t="s">
        <v>578</v>
      </c>
      <c r="AF33" s="298"/>
      <c r="AG33" s="298"/>
      <c r="AH33" s="298"/>
      <c r="AI33" s="298" t="s">
        <v>579</v>
      </c>
      <c r="AJ33" s="298"/>
      <c r="AK33" s="298"/>
      <c r="AL33" s="298"/>
      <c r="AM33" s="298" t="s">
        <v>580</v>
      </c>
      <c r="AN33" s="298"/>
      <c r="AO33" s="298"/>
      <c r="AP33" s="298"/>
      <c r="AQ33" s="298" t="s">
        <v>248</v>
      </c>
      <c r="AR33" s="298"/>
      <c r="AS33" s="298"/>
      <c r="AT33" s="298"/>
      <c r="AU33" s="298"/>
      <c r="AV33" s="298"/>
      <c r="AW33" s="298"/>
      <c r="AX33" s="299"/>
    </row>
    <row r="34" spans="1:51" ht="18.75" customHeight="1" x14ac:dyDescent="0.2">
      <c r="A34" s="341" t="s">
        <v>206</v>
      </c>
      <c r="B34" s="342"/>
      <c r="C34" s="342"/>
      <c r="D34" s="342"/>
      <c r="E34" s="342"/>
      <c r="F34" s="343"/>
      <c r="G34" s="351" t="s">
        <v>131</v>
      </c>
      <c r="H34" s="332"/>
      <c r="I34" s="332"/>
      <c r="J34" s="332"/>
      <c r="K34" s="332"/>
      <c r="L34" s="332"/>
      <c r="M34" s="332"/>
      <c r="N34" s="332"/>
      <c r="O34" s="352"/>
      <c r="P34" s="355" t="s">
        <v>51</v>
      </c>
      <c r="Q34" s="332"/>
      <c r="R34" s="332"/>
      <c r="S34" s="332"/>
      <c r="T34" s="332"/>
      <c r="U34" s="332"/>
      <c r="V34" s="332"/>
      <c r="W34" s="332"/>
      <c r="X34" s="352"/>
      <c r="Y34" s="357"/>
      <c r="Z34" s="358"/>
      <c r="AA34" s="359"/>
      <c r="AB34" s="327" t="s">
        <v>11</v>
      </c>
      <c r="AC34" s="363"/>
      <c r="AD34" s="364"/>
      <c r="AE34" s="327" t="s">
        <v>380</v>
      </c>
      <c r="AF34" s="363"/>
      <c r="AG34" s="363"/>
      <c r="AH34" s="364"/>
      <c r="AI34" s="326" t="s">
        <v>532</v>
      </c>
      <c r="AJ34" s="326"/>
      <c r="AK34" s="326"/>
      <c r="AL34" s="327"/>
      <c r="AM34" s="326" t="s">
        <v>348</v>
      </c>
      <c r="AN34" s="326"/>
      <c r="AO34" s="326"/>
      <c r="AP34" s="327"/>
      <c r="AQ34" s="329" t="s">
        <v>160</v>
      </c>
      <c r="AR34" s="330"/>
      <c r="AS34" s="330"/>
      <c r="AT34" s="331"/>
      <c r="AU34" s="332" t="s">
        <v>121</v>
      </c>
      <c r="AV34" s="332"/>
      <c r="AW34" s="332"/>
      <c r="AX34" s="333"/>
    </row>
    <row r="35" spans="1:51" ht="18.75" customHeight="1" x14ac:dyDescent="0.2">
      <c r="A35" s="344"/>
      <c r="B35" s="345"/>
      <c r="C35" s="345"/>
      <c r="D35" s="345"/>
      <c r="E35" s="345"/>
      <c r="F35" s="346"/>
      <c r="G35" s="353"/>
      <c r="H35" s="339"/>
      <c r="I35" s="339"/>
      <c r="J35" s="339"/>
      <c r="K35" s="339"/>
      <c r="L35" s="339"/>
      <c r="M35" s="339"/>
      <c r="N35" s="339"/>
      <c r="O35" s="354"/>
      <c r="P35" s="356"/>
      <c r="Q35" s="339"/>
      <c r="R35" s="339"/>
      <c r="S35" s="339"/>
      <c r="T35" s="339"/>
      <c r="U35" s="339"/>
      <c r="V35" s="339"/>
      <c r="W35" s="339"/>
      <c r="X35" s="354"/>
      <c r="Y35" s="360"/>
      <c r="Z35" s="361"/>
      <c r="AA35" s="362"/>
      <c r="AB35" s="272"/>
      <c r="AC35" s="365"/>
      <c r="AD35" s="366"/>
      <c r="AE35" s="272"/>
      <c r="AF35" s="365"/>
      <c r="AG35" s="365"/>
      <c r="AH35" s="366"/>
      <c r="AI35" s="328"/>
      <c r="AJ35" s="328"/>
      <c r="AK35" s="328"/>
      <c r="AL35" s="272"/>
      <c r="AM35" s="328"/>
      <c r="AN35" s="328"/>
      <c r="AO35" s="328"/>
      <c r="AP35" s="272"/>
      <c r="AQ35" s="334" t="s">
        <v>679</v>
      </c>
      <c r="AR35" s="335"/>
      <c r="AS35" s="336" t="s">
        <v>161</v>
      </c>
      <c r="AT35" s="337"/>
      <c r="AU35" s="338">
        <v>4</v>
      </c>
      <c r="AV35" s="338"/>
      <c r="AW35" s="339" t="s">
        <v>158</v>
      </c>
      <c r="AX35" s="340"/>
    </row>
    <row r="36" spans="1:51" ht="23.25" customHeight="1" x14ac:dyDescent="0.2">
      <c r="A36" s="347"/>
      <c r="B36" s="345"/>
      <c r="C36" s="345"/>
      <c r="D36" s="345"/>
      <c r="E36" s="345"/>
      <c r="F36" s="346"/>
      <c r="G36" s="367" t="s">
        <v>581</v>
      </c>
      <c r="H36" s="368"/>
      <c r="I36" s="368"/>
      <c r="J36" s="368"/>
      <c r="K36" s="368"/>
      <c r="L36" s="368"/>
      <c r="M36" s="368"/>
      <c r="N36" s="368"/>
      <c r="O36" s="369"/>
      <c r="P36" s="376" t="s">
        <v>582</v>
      </c>
      <c r="Q36" s="376"/>
      <c r="R36" s="376"/>
      <c r="S36" s="376"/>
      <c r="T36" s="376"/>
      <c r="U36" s="376"/>
      <c r="V36" s="376"/>
      <c r="W36" s="376"/>
      <c r="X36" s="377"/>
      <c r="Y36" s="292" t="s">
        <v>12</v>
      </c>
      <c r="Z36" s="382"/>
      <c r="AA36" s="383"/>
      <c r="AB36" s="384" t="s">
        <v>583</v>
      </c>
      <c r="AC36" s="384"/>
      <c r="AD36" s="384"/>
      <c r="AE36" s="265">
        <v>23.9</v>
      </c>
      <c r="AF36" s="306"/>
      <c r="AG36" s="306"/>
      <c r="AH36" s="306"/>
      <c r="AI36" s="265" t="s">
        <v>584</v>
      </c>
      <c r="AJ36" s="306"/>
      <c r="AK36" s="306"/>
      <c r="AL36" s="306"/>
      <c r="AM36" s="265" t="s">
        <v>584</v>
      </c>
      <c r="AN36" s="306"/>
      <c r="AO36" s="306"/>
      <c r="AP36" s="306"/>
      <c r="AQ36" s="385" t="s">
        <v>584</v>
      </c>
      <c r="AR36" s="386"/>
      <c r="AS36" s="386"/>
      <c r="AT36" s="387"/>
      <c r="AU36" s="306"/>
      <c r="AV36" s="306"/>
      <c r="AW36" s="306"/>
      <c r="AX36" s="307"/>
    </row>
    <row r="37" spans="1:51" ht="23.25" customHeight="1" x14ac:dyDescent="0.2">
      <c r="A37" s="348"/>
      <c r="B37" s="349"/>
      <c r="C37" s="349"/>
      <c r="D37" s="349"/>
      <c r="E37" s="349"/>
      <c r="F37" s="350"/>
      <c r="G37" s="370"/>
      <c r="H37" s="371"/>
      <c r="I37" s="371"/>
      <c r="J37" s="371"/>
      <c r="K37" s="371"/>
      <c r="L37" s="371"/>
      <c r="M37" s="371"/>
      <c r="N37" s="371"/>
      <c r="O37" s="372"/>
      <c r="P37" s="378"/>
      <c r="Q37" s="378"/>
      <c r="R37" s="378"/>
      <c r="S37" s="378"/>
      <c r="T37" s="378"/>
      <c r="U37" s="378"/>
      <c r="V37" s="378"/>
      <c r="W37" s="378"/>
      <c r="X37" s="379"/>
      <c r="Y37" s="122" t="s">
        <v>47</v>
      </c>
      <c r="Z37" s="123"/>
      <c r="AA37" s="124"/>
      <c r="AB37" s="389" t="s">
        <v>583</v>
      </c>
      <c r="AC37" s="389"/>
      <c r="AD37" s="389"/>
      <c r="AE37" s="265" t="s">
        <v>584</v>
      </c>
      <c r="AF37" s="306"/>
      <c r="AG37" s="306"/>
      <c r="AH37" s="306"/>
      <c r="AI37" s="265" t="s">
        <v>584</v>
      </c>
      <c r="AJ37" s="306"/>
      <c r="AK37" s="306"/>
      <c r="AL37" s="306"/>
      <c r="AM37" s="265" t="s">
        <v>584</v>
      </c>
      <c r="AN37" s="306"/>
      <c r="AO37" s="306"/>
      <c r="AP37" s="306"/>
      <c r="AQ37" s="385" t="s">
        <v>584</v>
      </c>
      <c r="AR37" s="386"/>
      <c r="AS37" s="386"/>
      <c r="AT37" s="387"/>
      <c r="AU37" s="306">
        <v>21</v>
      </c>
      <c r="AV37" s="306"/>
      <c r="AW37" s="306"/>
      <c r="AX37" s="307"/>
    </row>
    <row r="38" spans="1:51" ht="23.25" customHeight="1" x14ac:dyDescent="0.2">
      <c r="A38" s="347"/>
      <c r="B38" s="345"/>
      <c r="C38" s="345"/>
      <c r="D38" s="345"/>
      <c r="E38" s="345"/>
      <c r="F38" s="346"/>
      <c r="G38" s="373"/>
      <c r="H38" s="374"/>
      <c r="I38" s="374"/>
      <c r="J38" s="374"/>
      <c r="K38" s="374"/>
      <c r="L38" s="374"/>
      <c r="M38" s="374"/>
      <c r="N38" s="374"/>
      <c r="O38" s="375"/>
      <c r="P38" s="380"/>
      <c r="Q38" s="380"/>
      <c r="R38" s="380"/>
      <c r="S38" s="380"/>
      <c r="T38" s="380"/>
      <c r="U38" s="380"/>
      <c r="V38" s="380"/>
      <c r="W38" s="380"/>
      <c r="X38" s="381"/>
      <c r="Y38" s="122" t="s">
        <v>13</v>
      </c>
      <c r="Z38" s="123"/>
      <c r="AA38" s="124"/>
      <c r="AB38" s="388" t="s">
        <v>14</v>
      </c>
      <c r="AC38" s="388"/>
      <c r="AD38" s="388"/>
      <c r="AE38" s="265">
        <v>113</v>
      </c>
      <c r="AF38" s="306"/>
      <c r="AG38" s="306"/>
      <c r="AH38" s="306"/>
      <c r="AI38" s="265" t="s">
        <v>584</v>
      </c>
      <c r="AJ38" s="306"/>
      <c r="AK38" s="306"/>
      <c r="AL38" s="306"/>
      <c r="AM38" s="265" t="s">
        <v>584</v>
      </c>
      <c r="AN38" s="306"/>
      <c r="AO38" s="306"/>
      <c r="AP38" s="306"/>
      <c r="AQ38" s="385" t="s">
        <v>584</v>
      </c>
      <c r="AR38" s="386"/>
      <c r="AS38" s="386"/>
      <c r="AT38" s="387"/>
      <c r="AU38" s="306"/>
      <c r="AV38" s="306"/>
      <c r="AW38" s="306"/>
      <c r="AX38" s="307"/>
    </row>
    <row r="39" spans="1:51" ht="23.25" customHeight="1" x14ac:dyDescent="0.2">
      <c r="A39" s="392" t="s">
        <v>225</v>
      </c>
      <c r="B39" s="393"/>
      <c r="C39" s="393"/>
      <c r="D39" s="393"/>
      <c r="E39" s="393"/>
      <c r="F39" s="394"/>
      <c r="G39" s="395" t="s">
        <v>585</v>
      </c>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7"/>
    </row>
    <row r="40" spans="1:51" ht="23.25" customHeight="1" thickBot="1" x14ac:dyDescent="0.25">
      <c r="A40" s="237"/>
      <c r="B40" s="238"/>
      <c r="C40" s="238"/>
      <c r="D40" s="238"/>
      <c r="E40" s="238"/>
      <c r="F40" s="239"/>
      <c r="G40" s="398"/>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399"/>
      <c r="AO40" s="399"/>
      <c r="AP40" s="399"/>
      <c r="AQ40" s="399"/>
      <c r="AR40" s="399"/>
      <c r="AS40" s="399"/>
      <c r="AT40" s="399"/>
      <c r="AU40" s="399"/>
      <c r="AV40" s="399"/>
      <c r="AW40" s="399"/>
      <c r="AX40" s="400"/>
    </row>
    <row r="41" spans="1:51" ht="47.25" customHeight="1" x14ac:dyDescent="0.2">
      <c r="A41" s="228" t="s">
        <v>537</v>
      </c>
      <c r="B41" s="229"/>
      <c r="C41" s="229"/>
      <c r="D41" s="229"/>
      <c r="E41" s="229"/>
      <c r="F41" s="230"/>
      <c r="G41" s="231" t="s">
        <v>586</v>
      </c>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3"/>
      <c r="AY41">
        <f>COUNTA($G$41)</f>
        <v>1</v>
      </c>
    </row>
    <row r="42" spans="1:51" ht="31.5" customHeight="1" x14ac:dyDescent="0.2">
      <c r="A42" s="234" t="s">
        <v>538</v>
      </c>
      <c r="B42" s="235"/>
      <c r="C42" s="235"/>
      <c r="D42" s="235"/>
      <c r="E42" s="235"/>
      <c r="F42" s="236"/>
      <c r="G42" s="240" t="s">
        <v>536</v>
      </c>
      <c r="H42" s="241"/>
      <c r="I42" s="241"/>
      <c r="J42" s="241"/>
      <c r="K42" s="241"/>
      <c r="L42" s="241"/>
      <c r="M42" s="241"/>
      <c r="N42" s="241"/>
      <c r="O42" s="241"/>
      <c r="P42" s="242" t="s">
        <v>535</v>
      </c>
      <c r="Q42" s="241"/>
      <c r="R42" s="241"/>
      <c r="S42" s="241"/>
      <c r="T42" s="241"/>
      <c r="U42" s="241"/>
      <c r="V42" s="241"/>
      <c r="W42" s="241"/>
      <c r="X42" s="243"/>
      <c r="Y42" s="244"/>
      <c r="Z42" s="245"/>
      <c r="AA42" s="246"/>
      <c r="AB42" s="247" t="s">
        <v>11</v>
      </c>
      <c r="AC42" s="247"/>
      <c r="AD42" s="247"/>
      <c r="AE42" s="272" t="s">
        <v>380</v>
      </c>
      <c r="AF42" s="273"/>
      <c r="AG42" s="273"/>
      <c r="AH42" s="274"/>
      <c r="AI42" s="272" t="s">
        <v>532</v>
      </c>
      <c r="AJ42" s="273"/>
      <c r="AK42" s="273"/>
      <c r="AL42" s="274"/>
      <c r="AM42" s="272" t="s">
        <v>348</v>
      </c>
      <c r="AN42" s="273"/>
      <c r="AO42" s="273"/>
      <c r="AP42" s="274"/>
      <c r="AQ42" s="275" t="s">
        <v>379</v>
      </c>
      <c r="AR42" s="276"/>
      <c r="AS42" s="276"/>
      <c r="AT42" s="277"/>
      <c r="AU42" s="275" t="s">
        <v>546</v>
      </c>
      <c r="AV42" s="276"/>
      <c r="AW42" s="276"/>
      <c r="AX42" s="278"/>
      <c r="AY42">
        <f>COUNTA($G$43)</f>
        <v>1</v>
      </c>
    </row>
    <row r="43" spans="1:51" ht="23.25" customHeight="1" x14ac:dyDescent="0.2">
      <c r="A43" s="234"/>
      <c r="B43" s="235"/>
      <c r="C43" s="235"/>
      <c r="D43" s="235"/>
      <c r="E43" s="235"/>
      <c r="F43" s="236"/>
      <c r="G43" s="279" t="s">
        <v>587</v>
      </c>
      <c r="H43" s="280"/>
      <c r="I43" s="280"/>
      <c r="J43" s="280"/>
      <c r="K43" s="280"/>
      <c r="L43" s="280"/>
      <c r="M43" s="280"/>
      <c r="N43" s="280"/>
      <c r="O43" s="280"/>
      <c r="P43" s="283" t="s">
        <v>588</v>
      </c>
      <c r="Q43" s="284"/>
      <c r="R43" s="284"/>
      <c r="S43" s="284"/>
      <c r="T43" s="284"/>
      <c r="U43" s="284"/>
      <c r="V43" s="284"/>
      <c r="W43" s="284"/>
      <c r="X43" s="285"/>
      <c r="Y43" s="289" t="s">
        <v>48</v>
      </c>
      <c r="Z43" s="290"/>
      <c r="AA43" s="291"/>
      <c r="AB43" s="271" t="s">
        <v>576</v>
      </c>
      <c r="AC43" s="271"/>
      <c r="AD43" s="271"/>
      <c r="AE43" s="263">
        <v>14</v>
      </c>
      <c r="AF43" s="263"/>
      <c r="AG43" s="263"/>
      <c r="AH43" s="263"/>
      <c r="AI43" s="263">
        <v>12</v>
      </c>
      <c r="AJ43" s="263"/>
      <c r="AK43" s="263"/>
      <c r="AL43" s="263"/>
      <c r="AM43" s="263">
        <v>15</v>
      </c>
      <c r="AN43" s="263"/>
      <c r="AO43" s="263"/>
      <c r="AP43" s="263"/>
      <c r="AQ43" s="263" t="s">
        <v>584</v>
      </c>
      <c r="AR43" s="263"/>
      <c r="AS43" s="263"/>
      <c r="AT43" s="263"/>
      <c r="AU43" s="408" t="s">
        <v>584</v>
      </c>
      <c r="AV43" s="266"/>
      <c r="AW43" s="266"/>
      <c r="AX43" s="267"/>
      <c r="AY43">
        <f>$AY$42</f>
        <v>1</v>
      </c>
    </row>
    <row r="44" spans="1:51" ht="23.25" customHeight="1" x14ac:dyDescent="0.2">
      <c r="A44" s="237"/>
      <c r="B44" s="238"/>
      <c r="C44" s="238"/>
      <c r="D44" s="238"/>
      <c r="E44" s="238"/>
      <c r="F44" s="239"/>
      <c r="G44" s="281"/>
      <c r="H44" s="282"/>
      <c r="I44" s="282"/>
      <c r="J44" s="282"/>
      <c r="K44" s="282"/>
      <c r="L44" s="282"/>
      <c r="M44" s="282"/>
      <c r="N44" s="282"/>
      <c r="O44" s="282"/>
      <c r="P44" s="286"/>
      <c r="Q44" s="287"/>
      <c r="R44" s="287"/>
      <c r="S44" s="287"/>
      <c r="T44" s="287"/>
      <c r="U44" s="287"/>
      <c r="V44" s="287"/>
      <c r="W44" s="287"/>
      <c r="X44" s="288"/>
      <c r="Y44" s="268" t="s">
        <v>49</v>
      </c>
      <c r="Z44" s="269"/>
      <c r="AA44" s="270"/>
      <c r="AB44" s="271" t="s">
        <v>576</v>
      </c>
      <c r="AC44" s="271"/>
      <c r="AD44" s="271"/>
      <c r="AE44" s="263">
        <v>12</v>
      </c>
      <c r="AF44" s="263"/>
      <c r="AG44" s="263"/>
      <c r="AH44" s="263"/>
      <c r="AI44" s="263">
        <v>9</v>
      </c>
      <c r="AJ44" s="263"/>
      <c r="AK44" s="263"/>
      <c r="AL44" s="263"/>
      <c r="AM44" s="263">
        <v>12</v>
      </c>
      <c r="AN44" s="263"/>
      <c r="AO44" s="263"/>
      <c r="AP44" s="263"/>
      <c r="AQ44" s="263">
        <v>9</v>
      </c>
      <c r="AR44" s="263"/>
      <c r="AS44" s="263"/>
      <c r="AT44" s="263"/>
      <c r="AU44" s="408" t="s">
        <v>584</v>
      </c>
      <c r="AV44" s="266"/>
      <c r="AW44" s="266"/>
      <c r="AX44" s="267"/>
      <c r="AY44">
        <f>$AY$42</f>
        <v>1</v>
      </c>
    </row>
    <row r="45" spans="1:51" ht="23.25" customHeight="1" x14ac:dyDescent="0.2">
      <c r="A45" s="308" t="s">
        <v>539</v>
      </c>
      <c r="B45" s="309"/>
      <c r="C45" s="309"/>
      <c r="D45" s="309"/>
      <c r="E45" s="309"/>
      <c r="F45" s="310"/>
      <c r="G45" s="123" t="s">
        <v>540</v>
      </c>
      <c r="H45" s="123"/>
      <c r="I45" s="123"/>
      <c r="J45" s="123"/>
      <c r="K45" s="123"/>
      <c r="L45" s="123"/>
      <c r="M45" s="123"/>
      <c r="N45" s="123"/>
      <c r="O45" s="123"/>
      <c r="P45" s="123"/>
      <c r="Q45" s="123"/>
      <c r="R45" s="123"/>
      <c r="S45" s="123"/>
      <c r="T45" s="123"/>
      <c r="U45" s="123"/>
      <c r="V45" s="123"/>
      <c r="W45" s="123"/>
      <c r="X45" s="124"/>
      <c r="Y45" s="316"/>
      <c r="Z45" s="317"/>
      <c r="AA45" s="318"/>
      <c r="AB45" s="122" t="s">
        <v>11</v>
      </c>
      <c r="AC45" s="123"/>
      <c r="AD45" s="124"/>
      <c r="AE45" s="391" t="s">
        <v>380</v>
      </c>
      <c r="AF45" s="391"/>
      <c r="AG45" s="391"/>
      <c r="AH45" s="391"/>
      <c r="AI45" s="391" t="s">
        <v>532</v>
      </c>
      <c r="AJ45" s="391"/>
      <c r="AK45" s="391"/>
      <c r="AL45" s="391"/>
      <c r="AM45" s="391" t="s">
        <v>348</v>
      </c>
      <c r="AN45" s="391"/>
      <c r="AO45" s="391"/>
      <c r="AP45" s="391"/>
      <c r="AQ45" s="319" t="s">
        <v>547</v>
      </c>
      <c r="AR45" s="320"/>
      <c r="AS45" s="320"/>
      <c r="AT45" s="320"/>
      <c r="AU45" s="320"/>
      <c r="AV45" s="320"/>
      <c r="AW45" s="320"/>
      <c r="AX45" s="321"/>
      <c r="AY45">
        <f>IF(SUBSTITUTE(SUBSTITUTE($G$46,"／",""),"　","")="",0,1)</f>
        <v>1</v>
      </c>
    </row>
    <row r="46" spans="1:51" ht="23.25" customHeight="1" x14ac:dyDescent="0.2">
      <c r="A46" s="311"/>
      <c r="B46" s="312"/>
      <c r="C46" s="312"/>
      <c r="D46" s="312"/>
      <c r="E46" s="312"/>
      <c r="F46" s="313"/>
      <c r="G46" s="322" t="s">
        <v>680</v>
      </c>
      <c r="H46" s="323"/>
      <c r="I46" s="323"/>
      <c r="J46" s="323"/>
      <c r="K46" s="323"/>
      <c r="L46" s="323"/>
      <c r="M46" s="323"/>
      <c r="N46" s="323"/>
      <c r="O46" s="323"/>
      <c r="P46" s="323"/>
      <c r="Q46" s="323"/>
      <c r="R46" s="323"/>
      <c r="S46" s="323"/>
      <c r="T46" s="323"/>
      <c r="U46" s="323"/>
      <c r="V46" s="323"/>
      <c r="W46" s="323"/>
      <c r="X46" s="323"/>
      <c r="Y46" s="300" t="s">
        <v>539</v>
      </c>
      <c r="Z46" s="301"/>
      <c r="AA46" s="302"/>
      <c r="AB46" s="303" t="s">
        <v>577</v>
      </c>
      <c r="AC46" s="304"/>
      <c r="AD46" s="305"/>
      <c r="AE46" s="264">
        <v>6.7</v>
      </c>
      <c r="AF46" s="264"/>
      <c r="AG46" s="264"/>
      <c r="AH46" s="264"/>
      <c r="AI46" s="264">
        <v>7.5</v>
      </c>
      <c r="AJ46" s="264"/>
      <c r="AK46" s="264"/>
      <c r="AL46" s="264"/>
      <c r="AM46" s="264">
        <v>5.5</v>
      </c>
      <c r="AN46" s="264"/>
      <c r="AO46" s="264"/>
      <c r="AP46" s="264"/>
      <c r="AQ46" s="265" t="s">
        <v>248</v>
      </c>
      <c r="AR46" s="306"/>
      <c r="AS46" s="306"/>
      <c r="AT46" s="306"/>
      <c r="AU46" s="306"/>
      <c r="AV46" s="306"/>
      <c r="AW46" s="306"/>
      <c r="AX46" s="307"/>
      <c r="AY46">
        <f>$AY$45</f>
        <v>1</v>
      </c>
    </row>
    <row r="47" spans="1:51" ht="46.5" customHeight="1" x14ac:dyDescent="0.2">
      <c r="A47" s="314"/>
      <c r="B47" s="153"/>
      <c r="C47" s="153"/>
      <c r="D47" s="153"/>
      <c r="E47" s="153"/>
      <c r="F47" s="315"/>
      <c r="G47" s="324"/>
      <c r="H47" s="325"/>
      <c r="I47" s="325"/>
      <c r="J47" s="325"/>
      <c r="K47" s="325"/>
      <c r="L47" s="325"/>
      <c r="M47" s="325"/>
      <c r="N47" s="325"/>
      <c r="O47" s="325"/>
      <c r="P47" s="325"/>
      <c r="Q47" s="325"/>
      <c r="R47" s="325"/>
      <c r="S47" s="325"/>
      <c r="T47" s="325"/>
      <c r="U47" s="325"/>
      <c r="V47" s="325"/>
      <c r="W47" s="325"/>
      <c r="X47" s="325"/>
      <c r="Y47" s="292" t="s">
        <v>541</v>
      </c>
      <c r="Z47" s="293"/>
      <c r="AA47" s="294"/>
      <c r="AB47" s="295" t="s">
        <v>542</v>
      </c>
      <c r="AC47" s="296"/>
      <c r="AD47" s="297"/>
      <c r="AE47" s="298" t="s">
        <v>589</v>
      </c>
      <c r="AF47" s="298"/>
      <c r="AG47" s="298"/>
      <c r="AH47" s="298"/>
      <c r="AI47" s="298" t="s">
        <v>590</v>
      </c>
      <c r="AJ47" s="298"/>
      <c r="AK47" s="298"/>
      <c r="AL47" s="298"/>
      <c r="AM47" s="298" t="s">
        <v>591</v>
      </c>
      <c r="AN47" s="298"/>
      <c r="AO47" s="298"/>
      <c r="AP47" s="298"/>
      <c r="AQ47" s="298" t="s">
        <v>248</v>
      </c>
      <c r="AR47" s="298"/>
      <c r="AS47" s="298"/>
      <c r="AT47" s="298"/>
      <c r="AU47" s="298"/>
      <c r="AV47" s="298"/>
      <c r="AW47" s="298"/>
      <c r="AX47" s="299"/>
      <c r="AY47">
        <f>$AY$45</f>
        <v>1</v>
      </c>
    </row>
    <row r="48" spans="1:51" ht="18.75" customHeight="1" x14ac:dyDescent="0.2">
      <c r="A48" s="409" t="s">
        <v>206</v>
      </c>
      <c r="B48" s="410"/>
      <c r="C48" s="410"/>
      <c r="D48" s="410"/>
      <c r="E48" s="410"/>
      <c r="F48" s="411"/>
      <c r="G48" s="351" t="s">
        <v>131</v>
      </c>
      <c r="H48" s="332"/>
      <c r="I48" s="332"/>
      <c r="J48" s="332"/>
      <c r="K48" s="332"/>
      <c r="L48" s="332"/>
      <c r="M48" s="332"/>
      <c r="N48" s="332"/>
      <c r="O48" s="352"/>
      <c r="P48" s="355" t="s">
        <v>51</v>
      </c>
      <c r="Q48" s="332"/>
      <c r="R48" s="332"/>
      <c r="S48" s="332"/>
      <c r="T48" s="332"/>
      <c r="U48" s="332"/>
      <c r="V48" s="332"/>
      <c r="W48" s="332"/>
      <c r="X48" s="352"/>
      <c r="Y48" s="357"/>
      <c r="Z48" s="358"/>
      <c r="AA48" s="359"/>
      <c r="AB48" s="327" t="s">
        <v>11</v>
      </c>
      <c r="AC48" s="363"/>
      <c r="AD48" s="364"/>
      <c r="AE48" s="391" t="s">
        <v>380</v>
      </c>
      <c r="AF48" s="391"/>
      <c r="AG48" s="391"/>
      <c r="AH48" s="391"/>
      <c r="AI48" s="391" t="s">
        <v>532</v>
      </c>
      <c r="AJ48" s="391"/>
      <c r="AK48" s="391"/>
      <c r="AL48" s="391"/>
      <c r="AM48" s="391" t="s">
        <v>348</v>
      </c>
      <c r="AN48" s="391"/>
      <c r="AO48" s="391"/>
      <c r="AP48" s="391"/>
      <c r="AQ48" s="329" t="s">
        <v>160</v>
      </c>
      <c r="AR48" s="330"/>
      <c r="AS48" s="330"/>
      <c r="AT48" s="331"/>
      <c r="AU48" s="332" t="s">
        <v>121</v>
      </c>
      <c r="AV48" s="332"/>
      <c r="AW48" s="332"/>
      <c r="AX48" s="333"/>
      <c r="AY48">
        <f>COUNTA($G$50)</f>
        <v>1</v>
      </c>
    </row>
    <row r="49" spans="1:51" ht="18.75" customHeight="1" x14ac:dyDescent="0.2">
      <c r="A49" s="412"/>
      <c r="B49" s="413"/>
      <c r="C49" s="413"/>
      <c r="D49" s="413"/>
      <c r="E49" s="413"/>
      <c r="F49" s="414"/>
      <c r="G49" s="353"/>
      <c r="H49" s="339"/>
      <c r="I49" s="339"/>
      <c r="J49" s="339"/>
      <c r="K49" s="339"/>
      <c r="L49" s="339"/>
      <c r="M49" s="339"/>
      <c r="N49" s="339"/>
      <c r="O49" s="354"/>
      <c r="P49" s="356"/>
      <c r="Q49" s="339"/>
      <c r="R49" s="339"/>
      <c r="S49" s="339"/>
      <c r="T49" s="339"/>
      <c r="U49" s="339"/>
      <c r="V49" s="339"/>
      <c r="W49" s="339"/>
      <c r="X49" s="354"/>
      <c r="Y49" s="360"/>
      <c r="Z49" s="361"/>
      <c r="AA49" s="362"/>
      <c r="AB49" s="272"/>
      <c r="AC49" s="365"/>
      <c r="AD49" s="366"/>
      <c r="AE49" s="391"/>
      <c r="AF49" s="391"/>
      <c r="AG49" s="391"/>
      <c r="AH49" s="391"/>
      <c r="AI49" s="391"/>
      <c r="AJ49" s="391"/>
      <c r="AK49" s="391"/>
      <c r="AL49" s="391"/>
      <c r="AM49" s="391"/>
      <c r="AN49" s="391"/>
      <c r="AO49" s="391"/>
      <c r="AP49" s="391"/>
      <c r="AQ49" s="334" t="s">
        <v>679</v>
      </c>
      <c r="AR49" s="335"/>
      <c r="AS49" s="336" t="s">
        <v>161</v>
      </c>
      <c r="AT49" s="337"/>
      <c r="AU49" s="338">
        <v>6</v>
      </c>
      <c r="AV49" s="338"/>
      <c r="AW49" s="339" t="s">
        <v>158</v>
      </c>
      <c r="AX49" s="340"/>
      <c r="AY49">
        <f t="shared" ref="AY49:AY54" si="0">$AY$48</f>
        <v>1</v>
      </c>
    </row>
    <row r="50" spans="1:51" ht="23.25" customHeight="1" x14ac:dyDescent="0.2">
      <c r="A50" s="415"/>
      <c r="B50" s="413"/>
      <c r="C50" s="413"/>
      <c r="D50" s="413"/>
      <c r="E50" s="413"/>
      <c r="F50" s="414"/>
      <c r="G50" s="367" t="s">
        <v>592</v>
      </c>
      <c r="H50" s="368"/>
      <c r="I50" s="368"/>
      <c r="J50" s="368"/>
      <c r="K50" s="368"/>
      <c r="L50" s="368"/>
      <c r="M50" s="368"/>
      <c r="N50" s="368"/>
      <c r="O50" s="369"/>
      <c r="P50" s="376" t="s">
        <v>593</v>
      </c>
      <c r="Q50" s="376"/>
      <c r="R50" s="376"/>
      <c r="S50" s="376"/>
      <c r="T50" s="376"/>
      <c r="U50" s="376"/>
      <c r="V50" s="376"/>
      <c r="W50" s="376"/>
      <c r="X50" s="377"/>
      <c r="Y50" s="292" t="s">
        <v>12</v>
      </c>
      <c r="Z50" s="382"/>
      <c r="AA50" s="383"/>
      <c r="AB50" s="384" t="s">
        <v>594</v>
      </c>
      <c r="AC50" s="384"/>
      <c r="AD50" s="384"/>
      <c r="AE50" s="265">
        <v>111</v>
      </c>
      <c r="AF50" s="306"/>
      <c r="AG50" s="306"/>
      <c r="AH50" s="306"/>
      <c r="AI50" s="265">
        <v>128</v>
      </c>
      <c r="AJ50" s="306"/>
      <c r="AK50" s="306"/>
      <c r="AL50" s="306"/>
      <c r="AM50" s="265" t="s">
        <v>584</v>
      </c>
      <c r="AN50" s="306"/>
      <c r="AO50" s="306"/>
      <c r="AP50" s="306"/>
      <c r="AQ50" s="385" t="s">
        <v>584</v>
      </c>
      <c r="AR50" s="386"/>
      <c r="AS50" s="386"/>
      <c r="AT50" s="387"/>
      <c r="AU50" s="306" t="s">
        <v>584</v>
      </c>
      <c r="AV50" s="306"/>
      <c r="AW50" s="306"/>
      <c r="AX50" s="307"/>
      <c r="AY50">
        <f t="shared" si="0"/>
        <v>1</v>
      </c>
    </row>
    <row r="51" spans="1:51" ht="23.25" customHeight="1" x14ac:dyDescent="0.2">
      <c r="A51" s="416"/>
      <c r="B51" s="417"/>
      <c r="C51" s="417"/>
      <c r="D51" s="417"/>
      <c r="E51" s="417"/>
      <c r="F51" s="418"/>
      <c r="G51" s="370"/>
      <c r="H51" s="371"/>
      <c r="I51" s="371"/>
      <c r="J51" s="371"/>
      <c r="K51" s="371"/>
      <c r="L51" s="371"/>
      <c r="M51" s="371"/>
      <c r="N51" s="371"/>
      <c r="O51" s="372"/>
      <c r="P51" s="378"/>
      <c r="Q51" s="378"/>
      <c r="R51" s="378"/>
      <c r="S51" s="378"/>
      <c r="T51" s="378"/>
      <c r="U51" s="378"/>
      <c r="V51" s="378"/>
      <c r="W51" s="378"/>
      <c r="X51" s="379"/>
      <c r="Y51" s="122" t="s">
        <v>47</v>
      </c>
      <c r="Z51" s="123"/>
      <c r="AA51" s="124"/>
      <c r="AB51" s="389" t="s">
        <v>594</v>
      </c>
      <c r="AC51" s="389"/>
      <c r="AD51" s="389"/>
      <c r="AE51" s="265" t="s">
        <v>584</v>
      </c>
      <c r="AF51" s="306"/>
      <c r="AG51" s="306"/>
      <c r="AH51" s="306"/>
      <c r="AI51" s="265" t="s">
        <v>584</v>
      </c>
      <c r="AJ51" s="306"/>
      <c r="AK51" s="306"/>
      <c r="AL51" s="306"/>
      <c r="AM51" s="265" t="s">
        <v>584</v>
      </c>
      <c r="AN51" s="306"/>
      <c r="AO51" s="306"/>
      <c r="AP51" s="306"/>
      <c r="AQ51" s="385" t="s">
        <v>584</v>
      </c>
      <c r="AR51" s="386"/>
      <c r="AS51" s="386"/>
      <c r="AT51" s="387"/>
      <c r="AU51" s="306">
        <v>334</v>
      </c>
      <c r="AV51" s="306"/>
      <c r="AW51" s="306"/>
      <c r="AX51" s="307"/>
      <c r="AY51">
        <f t="shared" si="0"/>
        <v>1</v>
      </c>
    </row>
    <row r="52" spans="1:51" ht="23.25" customHeight="1" x14ac:dyDescent="0.2">
      <c r="A52" s="415"/>
      <c r="B52" s="413"/>
      <c r="C52" s="413"/>
      <c r="D52" s="413"/>
      <c r="E52" s="413"/>
      <c r="F52" s="414"/>
      <c r="G52" s="373"/>
      <c r="H52" s="374"/>
      <c r="I52" s="374"/>
      <c r="J52" s="374"/>
      <c r="K52" s="374"/>
      <c r="L52" s="374"/>
      <c r="M52" s="374"/>
      <c r="N52" s="374"/>
      <c r="O52" s="375"/>
      <c r="P52" s="380"/>
      <c r="Q52" s="380"/>
      <c r="R52" s="380"/>
      <c r="S52" s="380"/>
      <c r="T52" s="380"/>
      <c r="U52" s="380"/>
      <c r="V52" s="380"/>
      <c r="W52" s="380"/>
      <c r="X52" s="381"/>
      <c r="Y52" s="122" t="s">
        <v>13</v>
      </c>
      <c r="Z52" s="123"/>
      <c r="AA52" s="124"/>
      <c r="AB52" s="388" t="s">
        <v>14</v>
      </c>
      <c r="AC52" s="388"/>
      <c r="AD52" s="388"/>
      <c r="AE52" s="265">
        <v>33</v>
      </c>
      <c r="AF52" s="306"/>
      <c r="AG52" s="306"/>
      <c r="AH52" s="306"/>
      <c r="AI52" s="265">
        <v>38</v>
      </c>
      <c r="AJ52" s="306"/>
      <c r="AK52" s="306"/>
      <c r="AL52" s="306"/>
      <c r="AM52" s="265" t="s">
        <v>584</v>
      </c>
      <c r="AN52" s="306"/>
      <c r="AO52" s="306"/>
      <c r="AP52" s="306"/>
      <c r="AQ52" s="385" t="s">
        <v>584</v>
      </c>
      <c r="AR52" s="386"/>
      <c r="AS52" s="386"/>
      <c r="AT52" s="387"/>
      <c r="AU52" s="306" t="s">
        <v>584</v>
      </c>
      <c r="AV52" s="306"/>
      <c r="AW52" s="306"/>
      <c r="AX52" s="307"/>
      <c r="AY52">
        <f t="shared" si="0"/>
        <v>1</v>
      </c>
    </row>
    <row r="53" spans="1:51" ht="23.25" customHeight="1" x14ac:dyDescent="0.2">
      <c r="A53" s="392" t="s">
        <v>225</v>
      </c>
      <c r="B53" s="393"/>
      <c r="C53" s="393"/>
      <c r="D53" s="393"/>
      <c r="E53" s="393"/>
      <c r="F53" s="394"/>
      <c r="G53" s="395" t="s">
        <v>595</v>
      </c>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c r="AL53" s="396"/>
      <c r="AM53" s="396"/>
      <c r="AN53" s="396"/>
      <c r="AO53" s="396"/>
      <c r="AP53" s="396"/>
      <c r="AQ53" s="396"/>
      <c r="AR53" s="396"/>
      <c r="AS53" s="396"/>
      <c r="AT53" s="396"/>
      <c r="AU53" s="396"/>
      <c r="AV53" s="396"/>
      <c r="AW53" s="396"/>
      <c r="AX53" s="397"/>
      <c r="AY53">
        <f t="shared" si="0"/>
        <v>1</v>
      </c>
    </row>
    <row r="54" spans="1:51" ht="23.25" customHeight="1" thickBot="1" x14ac:dyDescent="0.25">
      <c r="A54" s="237"/>
      <c r="B54" s="238"/>
      <c r="C54" s="238"/>
      <c r="D54" s="238"/>
      <c r="E54" s="238"/>
      <c r="F54" s="239"/>
      <c r="G54" s="398"/>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399"/>
      <c r="AO54" s="399"/>
      <c r="AP54" s="399"/>
      <c r="AQ54" s="399"/>
      <c r="AR54" s="399"/>
      <c r="AS54" s="399"/>
      <c r="AT54" s="399"/>
      <c r="AU54" s="399"/>
      <c r="AV54" s="399"/>
      <c r="AW54" s="399"/>
      <c r="AX54" s="400"/>
      <c r="AY54">
        <f t="shared" si="0"/>
        <v>1</v>
      </c>
    </row>
    <row r="55" spans="1:51" ht="47.25" customHeight="1" x14ac:dyDescent="0.2">
      <c r="A55" s="419" t="s">
        <v>537</v>
      </c>
      <c r="B55" s="420"/>
      <c r="C55" s="420"/>
      <c r="D55" s="420"/>
      <c r="E55" s="420"/>
      <c r="F55" s="421"/>
      <c r="G55" s="231" t="s">
        <v>596</v>
      </c>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3"/>
      <c r="AY55">
        <f>COUNTA($G$55)</f>
        <v>1</v>
      </c>
    </row>
    <row r="56" spans="1:51" ht="31.5" customHeight="1" x14ac:dyDescent="0.2">
      <c r="A56" s="234" t="s">
        <v>538</v>
      </c>
      <c r="B56" s="235"/>
      <c r="C56" s="235"/>
      <c r="D56" s="235"/>
      <c r="E56" s="235"/>
      <c r="F56" s="236"/>
      <c r="G56" s="240" t="s">
        <v>536</v>
      </c>
      <c r="H56" s="241"/>
      <c r="I56" s="241"/>
      <c r="J56" s="241"/>
      <c r="K56" s="241"/>
      <c r="L56" s="241"/>
      <c r="M56" s="241"/>
      <c r="N56" s="241"/>
      <c r="O56" s="241"/>
      <c r="P56" s="242" t="s">
        <v>535</v>
      </c>
      <c r="Q56" s="241"/>
      <c r="R56" s="241"/>
      <c r="S56" s="241"/>
      <c r="T56" s="241"/>
      <c r="U56" s="241"/>
      <c r="V56" s="241"/>
      <c r="W56" s="241"/>
      <c r="X56" s="243"/>
      <c r="Y56" s="244"/>
      <c r="Z56" s="245"/>
      <c r="AA56" s="246"/>
      <c r="AB56" s="247" t="s">
        <v>11</v>
      </c>
      <c r="AC56" s="247"/>
      <c r="AD56" s="247"/>
      <c r="AE56" s="391" t="s">
        <v>380</v>
      </c>
      <c r="AF56" s="391"/>
      <c r="AG56" s="391"/>
      <c r="AH56" s="391"/>
      <c r="AI56" s="391" t="s">
        <v>532</v>
      </c>
      <c r="AJ56" s="391"/>
      <c r="AK56" s="391"/>
      <c r="AL56" s="391"/>
      <c r="AM56" s="391" t="s">
        <v>348</v>
      </c>
      <c r="AN56" s="391"/>
      <c r="AO56" s="391"/>
      <c r="AP56" s="391"/>
      <c r="AQ56" s="275" t="s">
        <v>379</v>
      </c>
      <c r="AR56" s="276"/>
      <c r="AS56" s="276"/>
      <c r="AT56" s="277"/>
      <c r="AU56" s="275" t="s">
        <v>546</v>
      </c>
      <c r="AV56" s="276"/>
      <c r="AW56" s="276"/>
      <c r="AX56" s="278"/>
      <c r="AY56">
        <f>COUNTA($G$57)</f>
        <v>1</v>
      </c>
    </row>
    <row r="57" spans="1:51" ht="33" customHeight="1" x14ac:dyDescent="0.2">
      <c r="A57" s="234"/>
      <c r="B57" s="235"/>
      <c r="C57" s="235"/>
      <c r="D57" s="235"/>
      <c r="E57" s="235"/>
      <c r="F57" s="236"/>
      <c r="G57" s="279" t="s">
        <v>597</v>
      </c>
      <c r="H57" s="280"/>
      <c r="I57" s="280"/>
      <c r="J57" s="280"/>
      <c r="K57" s="280"/>
      <c r="L57" s="280"/>
      <c r="M57" s="280"/>
      <c r="N57" s="280"/>
      <c r="O57" s="280"/>
      <c r="P57" s="283" t="s">
        <v>598</v>
      </c>
      <c r="Q57" s="284"/>
      <c r="R57" s="284"/>
      <c r="S57" s="284"/>
      <c r="T57" s="284"/>
      <c r="U57" s="284"/>
      <c r="V57" s="284"/>
      <c r="W57" s="284"/>
      <c r="X57" s="285"/>
      <c r="Y57" s="289" t="s">
        <v>48</v>
      </c>
      <c r="Z57" s="290"/>
      <c r="AA57" s="291"/>
      <c r="AB57" s="271" t="s">
        <v>576</v>
      </c>
      <c r="AC57" s="271"/>
      <c r="AD57" s="271"/>
      <c r="AE57" s="263">
        <v>23</v>
      </c>
      <c r="AF57" s="263"/>
      <c r="AG57" s="263"/>
      <c r="AH57" s="263"/>
      <c r="AI57" s="263">
        <v>25</v>
      </c>
      <c r="AJ57" s="263"/>
      <c r="AK57" s="263"/>
      <c r="AL57" s="263"/>
      <c r="AM57" s="263">
        <v>22</v>
      </c>
      <c r="AN57" s="263"/>
      <c r="AO57" s="263"/>
      <c r="AP57" s="263"/>
      <c r="AQ57" s="264" t="s">
        <v>248</v>
      </c>
      <c r="AR57" s="263"/>
      <c r="AS57" s="263"/>
      <c r="AT57" s="263"/>
      <c r="AU57" s="408" t="s">
        <v>584</v>
      </c>
      <c r="AV57" s="266"/>
      <c r="AW57" s="266"/>
      <c r="AX57" s="267"/>
      <c r="AY57">
        <f>$AY$56</f>
        <v>1</v>
      </c>
    </row>
    <row r="58" spans="1:51" ht="33" customHeight="1" x14ac:dyDescent="0.2">
      <c r="A58" s="237"/>
      <c r="B58" s="238"/>
      <c r="C58" s="238"/>
      <c r="D58" s="238"/>
      <c r="E58" s="238"/>
      <c r="F58" s="239"/>
      <c r="G58" s="281"/>
      <c r="H58" s="282"/>
      <c r="I58" s="282"/>
      <c r="J58" s="282"/>
      <c r="K58" s="282"/>
      <c r="L58" s="282"/>
      <c r="M58" s="282"/>
      <c r="N58" s="282"/>
      <c r="O58" s="282"/>
      <c r="P58" s="286"/>
      <c r="Q58" s="287"/>
      <c r="R58" s="287"/>
      <c r="S58" s="287"/>
      <c r="T58" s="287"/>
      <c r="U58" s="287"/>
      <c r="V58" s="287"/>
      <c r="W58" s="287"/>
      <c r="X58" s="288"/>
      <c r="Y58" s="268" t="s">
        <v>49</v>
      </c>
      <c r="Z58" s="269"/>
      <c r="AA58" s="270"/>
      <c r="AB58" s="271" t="s">
        <v>576</v>
      </c>
      <c r="AC58" s="271"/>
      <c r="AD58" s="271"/>
      <c r="AE58" s="263">
        <v>23</v>
      </c>
      <c r="AF58" s="263"/>
      <c r="AG58" s="263"/>
      <c r="AH58" s="263"/>
      <c r="AI58" s="263">
        <v>25</v>
      </c>
      <c r="AJ58" s="263"/>
      <c r="AK58" s="263"/>
      <c r="AL58" s="263"/>
      <c r="AM58" s="263">
        <v>22</v>
      </c>
      <c r="AN58" s="263"/>
      <c r="AO58" s="263"/>
      <c r="AP58" s="263"/>
      <c r="AQ58" s="263">
        <v>15</v>
      </c>
      <c r="AR58" s="263"/>
      <c r="AS58" s="263"/>
      <c r="AT58" s="263"/>
      <c r="AU58" s="408">
        <v>15</v>
      </c>
      <c r="AV58" s="266"/>
      <c r="AW58" s="266"/>
      <c r="AX58" s="267"/>
      <c r="AY58">
        <f>$AY$56</f>
        <v>1</v>
      </c>
    </row>
    <row r="59" spans="1:51" ht="23.25" customHeight="1" x14ac:dyDescent="0.2">
      <c r="A59" s="392" t="s">
        <v>539</v>
      </c>
      <c r="B59" s="390"/>
      <c r="C59" s="390"/>
      <c r="D59" s="390"/>
      <c r="E59" s="390"/>
      <c r="F59" s="422"/>
      <c r="G59" s="123" t="s">
        <v>540</v>
      </c>
      <c r="H59" s="123"/>
      <c r="I59" s="123"/>
      <c r="J59" s="123"/>
      <c r="K59" s="123"/>
      <c r="L59" s="123"/>
      <c r="M59" s="123"/>
      <c r="N59" s="123"/>
      <c r="O59" s="123"/>
      <c r="P59" s="123"/>
      <c r="Q59" s="123"/>
      <c r="R59" s="123"/>
      <c r="S59" s="123"/>
      <c r="T59" s="123"/>
      <c r="U59" s="123"/>
      <c r="V59" s="123"/>
      <c r="W59" s="123"/>
      <c r="X59" s="124"/>
      <c r="Y59" s="316"/>
      <c r="Z59" s="317"/>
      <c r="AA59" s="318"/>
      <c r="AB59" s="122" t="s">
        <v>11</v>
      </c>
      <c r="AC59" s="123"/>
      <c r="AD59" s="124"/>
      <c r="AE59" s="391" t="s">
        <v>380</v>
      </c>
      <c r="AF59" s="391"/>
      <c r="AG59" s="391"/>
      <c r="AH59" s="391"/>
      <c r="AI59" s="391" t="s">
        <v>532</v>
      </c>
      <c r="AJ59" s="391"/>
      <c r="AK59" s="391"/>
      <c r="AL59" s="391"/>
      <c r="AM59" s="391" t="s">
        <v>348</v>
      </c>
      <c r="AN59" s="391"/>
      <c r="AO59" s="391"/>
      <c r="AP59" s="391"/>
      <c r="AQ59" s="319" t="s">
        <v>547</v>
      </c>
      <c r="AR59" s="320"/>
      <c r="AS59" s="320"/>
      <c r="AT59" s="320"/>
      <c r="AU59" s="320"/>
      <c r="AV59" s="320"/>
      <c r="AW59" s="320"/>
      <c r="AX59" s="321"/>
      <c r="AY59">
        <f>IF(SUBSTITUTE(SUBSTITUTE($G$60,"／",""),"　","")="",0,1)</f>
        <v>1</v>
      </c>
    </row>
    <row r="60" spans="1:51" ht="23.25" customHeight="1" x14ac:dyDescent="0.2">
      <c r="A60" s="423"/>
      <c r="B60" s="332"/>
      <c r="C60" s="332"/>
      <c r="D60" s="332"/>
      <c r="E60" s="332"/>
      <c r="F60" s="424"/>
      <c r="G60" s="322" t="s">
        <v>681</v>
      </c>
      <c r="H60" s="323"/>
      <c r="I60" s="323"/>
      <c r="J60" s="323"/>
      <c r="K60" s="323"/>
      <c r="L60" s="323"/>
      <c r="M60" s="323"/>
      <c r="N60" s="323"/>
      <c r="O60" s="323"/>
      <c r="P60" s="323"/>
      <c r="Q60" s="323"/>
      <c r="R60" s="323"/>
      <c r="S60" s="323"/>
      <c r="T60" s="323"/>
      <c r="U60" s="323"/>
      <c r="V60" s="323"/>
      <c r="W60" s="323"/>
      <c r="X60" s="323"/>
      <c r="Y60" s="300" t="s">
        <v>539</v>
      </c>
      <c r="Z60" s="301"/>
      <c r="AA60" s="302"/>
      <c r="AB60" s="303" t="s">
        <v>577</v>
      </c>
      <c r="AC60" s="304"/>
      <c r="AD60" s="305"/>
      <c r="AE60" s="264">
        <v>7.1</v>
      </c>
      <c r="AF60" s="264"/>
      <c r="AG60" s="264"/>
      <c r="AH60" s="264"/>
      <c r="AI60" s="264">
        <v>6.1</v>
      </c>
      <c r="AJ60" s="264"/>
      <c r="AK60" s="264"/>
      <c r="AL60" s="264"/>
      <c r="AM60" s="264">
        <v>7.3</v>
      </c>
      <c r="AN60" s="264"/>
      <c r="AO60" s="264"/>
      <c r="AP60" s="264"/>
      <c r="AQ60" s="265">
        <v>9.1</v>
      </c>
      <c r="AR60" s="306"/>
      <c r="AS60" s="306"/>
      <c r="AT60" s="306"/>
      <c r="AU60" s="306"/>
      <c r="AV60" s="306"/>
      <c r="AW60" s="306"/>
      <c r="AX60" s="307"/>
      <c r="AY60">
        <f>$AY$59</f>
        <v>1</v>
      </c>
    </row>
    <row r="61" spans="1:51" ht="46.5" customHeight="1" x14ac:dyDescent="0.2">
      <c r="A61" s="425"/>
      <c r="B61" s="339"/>
      <c r="C61" s="339"/>
      <c r="D61" s="339"/>
      <c r="E61" s="339"/>
      <c r="F61" s="426"/>
      <c r="G61" s="324"/>
      <c r="H61" s="325"/>
      <c r="I61" s="325"/>
      <c r="J61" s="325"/>
      <c r="K61" s="325"/>
      <c r="L61" s="325"/>
      <c r="M61" s="325"/>
      <c r="N61" s="325"/>
      <c r="O61" s="325"/>
      <c r="P61" s="325"/>
      <c r="Q61" s="325"/>
      <c r="R61" s="325"/>
      <c r="S61" s="325"/>
      <c r="T61" s="325"/>
      <c r="U61" s="325"/>
      <c r="V61" s="325"/>
      <c r="W61" s="325"/>
      <c r="X61" s="325"/>
      <c r="Y61" s="292" t="s">
        <v>541</v>
      </c>
      <c r="Z61" s="293"/>
      <c r="AA61" s="294"/>
      <c r="AB61" s="295" t="s">
        <v>542</v>
      </c>
      <c r="AC61" s="296"/>
      <c r="AD61" s="297"/>
      <c r="AE61" s="298" t="s">
        <v>599</v>
      </c>
      <c r="AF61" s="298"/>
      <c r="AG61" s="298"/>
      <c r="AH61" s="298"/>
      <c r="AI61" s="298" t="s">
        <v>600</v>
      </c>
      <c r="AJ61" s="298"/>
      <c r="AK61" s="298"/>
      <c r="AL61" s="298"/>
      <c r="AM61" s="298" t="s">
        <v>601</v>
      </c>
      <c r="AN61" s="298"/>
      <c r="AO61" s="298"/>
      <c r="AP61" s="298"/>
      <c r="AQ61" s="298" t="s">
        <v>602</v>
      </c>
      <c r="AR61" s="298"/>
      <c r="AS61" s="298"/>
      <c r="AT61" s="298"/>
      <c r="AU61" s="298"/>
      <c r="AV61" s="298"/>
      <c r="AW61" s="298"/>
      <c r="AX61" s="299"/>
      <c r="AY61">
        <f>$AY$59</f>
        <v>1</v>
      </c>
    </row>
    <row r="62" spans="1:51" ht="18.75" customHeight="1" x14ac:dyDescent="0.2">
      <c r="A62" s="409" t="s">
        <v>206</v>
      </c>
      <c r="B62" s="410"/>
      <c r="C62" s="410"/>
      <c r="D62" s="410"/>
      <c r="E62" s="410"/>
      <c r="F62" s="411"/>
      <c r="G62" s="351" t="s">
        <v>131</v>
      </c>
      <c r="H62" s="332"/>
      <c r="I62" s="332"/>
      <c r="J62" s="332"/>
      <c r="K62" s="332"/>
      <c r="L62" s="332"/>
      <c r="M62" s="332"/>
      <c r="N62" s="332"/>
      <c r="O62" s="352"/>
      <c r="P62" s="355" t="s">
        <v>51</v>
      </c>
      <c r="Q62" s="332"/>
      <c r="R62" s="332"/>
      <c r="S62" s="332"/>
      <c r="T62" s="332"/>
      <c r="U62" s="332"/>
      <c r="V62" s="332"/>
      <c r="W62" s="332"/>
      <c r="X62" s="352"/>
      <c r="Y62" s="357"/>
      <c r="Z62" s="358"/>
      <c r="AA62" s="359"/>
      <c r="AB62" s="327" t="s">
        <v>11</v>
      </c>
      <c r="AC62" s="363"/>
      <c r="AD62" s="364"/>
      <c r="AE62" s="391" t="s">
        <v>380</v>
      </c>
      <c r="AF62" s="391"/>
      <c r="AG62" s="391"/>
      <c r="AH62" s="391"/>
      <c r="AI62" s="391" t="s">
        <v>532</v>
      </c>
      <c r="AJ62" s="391"/>
      <c r="AK62" s="391"/>
      <c r="AL62" s="391"/>
      <c r="AM62" s="391" t="s">
        <v>348</v>
      </c>
      <c r="AN62" s="391"/>
      <c r="AO62" s="391"/>
      <c r="AP62" s="391"/>
      <c r="AQ62" s="329" t="s">
        <v>160</v>
      </c>
      <c r="AR62" s="330"/>
      <c r="AS62" s="330"/>
      <c r="AT62" s="331"/>
      <c r="AU62" s="332" t="s">
        <v>121</v>
      </c>
      <c r="AV62" s="332"/>
      <c r="AW62" s="332"/>
      <c r="AX62" s="333"/>
      <c r="AY62">
        <f>COUNTA($G$64)</f>
        <v>1</v>
      </c>
    </row>
    <row r="63" spans="1:51" ht="18.75" customHeight="1" x14ac:dyDescent="0.2">
      <c r="A63" s="412"/>
      <c r="B63" s="413"/>
      <c r="C63" s="413"/>
      <c r="D63" s="413"/>
      <c r="E63" s="413"/>
      <c r="F63" s="414"/>
      <c r="G63" s="353"/>
      <c r="H63" s="339"/>
      <c r="I63" s="339"/>
      <c r="J63" s="339"/>
      <c r="K63" s="339"/>
      <c r="L63" s="339"/>
      <c r="M63" s="339"/>
      <c r="N63" s="339"/>
      <c r="O63" s="354"/>
      <c r="P63" s="356"/>
      <c r="Q63" s="339"/>
      <c r="R63" s="339"/>
      <c r="S63" s="339"/>
      <c r="T63" s="339"/>
      <c r="U63" s="339"/>
      <c r="V63" s="339"/>
      <c r="W63" s="339"/>
      <c r="X63" s="354"/>
      <c r="Y63" s="360"/>
      <c r="Z63" s="361"/>
      <c r="AA63" s="362"/>
      <c r="AB63" s="272"/>
      <c r="AC63" s="365"/>
      <c r="AD63" s="366"/>
      <c r="AE63" s="391"/>
      <c r="AF63" s="391"/>
      <c r="AG63" s="391"/>
      <c r="AH63" s="391"/>
      <c r="AI63" s="391"/>
      <c r="AJ63" s="391"/>
      <c r="AK63" s="391"/>
      <c r="AL63" s="391"/>
      <c r="AM63" s="391"/>
      <c r="AN63" s="391"/>
      <c r="AO63" s="391"/>
      <c r="AP63" s="391"/>
      <c r="AQ63" s="334" t="s">
        <v>679</v>
      </c>
      <c r="AR63" s="335"/>
      <c r="AS63" s="336" t="s">
        <v>161</v>
      </c>
      <c r="AT63" s="337"/>
      <c r="AU63" s="338">
        <v>5</v>
      </c>
      <c r="AV63" s="338"/>
      <c r="AW63" s="339" t="s">
        <v>158</v>
      </c>
      <c r="AX63" s="340"/>
      <c r="AY63">
        <f t="shared" ref="AY63:AY68" si="1">$AY$62</f>
        <v>1</v>
      </c>
    </row>
    <row r="64" spans="1:51" ht="30" customHeight="1" x14ac:dyDescent="0.2">
      <c r="A64" s="415"/>
      <c r="B64" s="413"/>
      <c r="C64" s="413"/>
      <c r="D64" s="413"/>
      <c r="E64" s="413"/>
      <c r="F64" s="414"/>
      <c r="G64" s="367" t="s">
        <v>603</v>
      </c>
      <c r="H64" s="368"/>
      <c r="I64" s="368"/>
      <c r="J64" s="368"/>
      <c r="K64" s="368"/>
      <c r="L64" s="368"/>
      <c r="M64" s="368"/>
      <c r="N64" s="368"/>
      <c r="O64" s="369"/>
      <c r="P64" s="376" t="s">
        <v>604</v>
      </c>
      <c r="Q64" s="376"/>
      <c r="R64" s="376"/>
      <c r="S64" s="376"/>
      <c r="T64" s="376"/>
      <c r="U64" s="376"/>
      <c r="V64" s="376"/>
      <c r="W64" s="376"/>
      <c r="X64" s="377"/>
      <c r="Y64" s="292" t="s">
        <v>12</v>
      </c>
      <c r="Z64" s="382"/>
      <c r="AA64" s="383"/>
      <c r="AB64" s="384" t="s">
        <v>594</v>
      </c>
      <c r="AC64" s="384"/>
      <c r="AD64" s="384"/>
      <c r="AE64" s="265" t="s">
        <v>584</v>
      </c>
      <c r="AF64" s="306"/>
      <c r="AG64" s="306"/>
      <c r="AH64" s="306"/>
      <c r="AI64" s="265" t="s">
        <v>584</v>
      </c>
      <c r="AJ64" s="306"/>
      <c r="AK64" s="306"/>
      <c r="AL64" s="306"/>
      <c r="AM64" s="265" t="s">
        <v>584</v>
      </c>
      <c r="AN64" s="306"/>
      <c r="AO64" s="306"/>
      <c r="AP64" s="306"/>
      <c r="AQ64" s="385" t="s">
        <v>584</v>
      </c>
      <c r="AR64" s="386"/>
      <c r="AS64" s="386"/>
      <c r="AT64" s="387"/>
      <c r="AU64" s="306" t="s">
        <v>584</v>
      </c>
      <c r="AV64" s="306"/>
      <c r="AW64" s="306"/>
      <c r="AX64" s="307"/>
      <c r="AY64">
        <f t="shared" si="1"/>
        <v>1</v>
      </c>
    </row>
    <row r="65" spans="1:51" ht="30" customHeight="1" x14ac:dyDescent="0.2">
      <c r="A65" s="416"/>
      <c r="B65" s="417"/>
      <c r="C65" s="417"/>
      <c r="D65" s="417"/>
      <c r="E65" s="417"/>
      <c r="F65" s="418"/>
      <c r="G65" s="370"/>
      <c r="H65" s="371"/>
      <c r="I65" s="371"/>
      <c r="J65" s="371"/>
      <c r="K65" s="371"/>
      <c r="L65" s="371"/>
      <c r="M65" s="371"/>
      <c r="N65" s="371"/>
      <c r="O65" s="372"/>
      <c r="P65" s="378"/>
      <c r="Q65" s="378"/>
      <c r="R65" s="378"/>
      <c r="S65" s="378"/>
      <c r="T65" s="378"/>
      <c r="U65" s="378"/>
      <c r="V65" s="378"/>
      <c r="W65" s="378"/>
      <c r="X65" s="379"/>
      <c r="Y65" s="122" t="s">
        <v>47</v>
      </c>
      <c r="Z65" s="123"/>
      <c r="AA65" s="124"/>
      <c r="AB65" s="389" t="s">
        <v>594</v>
      </c>
      <c r="AC65" s="389"/>
      <c r="AD65" s="389"/>
      <c r="AE65" s="265" t="s">
        <v>584</v>
      </c>
      <c r="AF65" s="306"/>
      <c r="AG65" s="306"/>
      <c r="AH65" s="306"/>
      <c r="AI65" s="265" t="s">
        <v>584</v>
      </c>
      <c r="AJ65" s="306"/>
      <c r="AK65" s="306"/>
      <c r="AL65" s="306"/>
      <c r="AM65" s="265" t="s">
        <v>584</v>
      </c>
      <c r="AN65" s="306"/>
      <c r="AO65" s="306"/>
      <c r="AP65" s="306"/>
      <c r="AQ65" s="385" t="s">
        <v>584</v>
      </c>
      <c r="AR65" s="386"/>
      <c r="AS65" s="386"/>
      <c r="AT65" s="387"/>
      <c r="AU65" s="306">
        <v>200</v>
      </c>
      <c r="AV65" s="306"/>
      <c r="AW65" s="306"/>
      <c r="AX65" s="307"/>
      <c r="AY65">
        <f t="shared" si="1"/>
        <v>1</v>
      </c>
    </row>
    <row r="66" spans="1:51" ht="30" customHeight="1" x14ac:dyDescent="0.2">
      <c r="A66" s="415"/>
      <c r="B66" s="413"/>
      <c r="C66" s="413"/>
      <c r="D66" s="413"/>
      <c r="E66" s="413"/>
      <c r="F66" s="414"/>
      <c r="G66" s="373"/>
      <c r="H66" s="374"/>
      <c r="I66" s="374"/>
      <c r="J66" s="374"/>
      <c r="K66" s="374"/>
      <c r="L66" s="374"/>
      <c r="M66" s="374"/>
      <c r="N66" s="374"/>
      <c r="O66" s="375"/>
      <c r="P66" s="380"/>
      <c r="Q66" s="380"/>
      <c r="R66" s="380"/>
      <c r="S66" s="380"/>
      <c r="T66" s="380"/>
      <c r="U66" s="380"/>
      <c r="V66" s="380"/>
      <c r="W66" s="380"/>
      <c r="X66" s="381"/>
      <c r="Y66" s="122" t="s">
        <v>13</v>
      </c>
      <c r="Z66" s="123"/>
      <c r="AA66" s="124"/>
      <c r="AB66" s="388" t="s">
        <v>14</v>
      </c>
      <c r="AC66" s="388"/>
      <c r="AD66" s="388"/>
      <c r="AE66" s="265" t="s">
        <v>584</v>
      </c>
      <c r="AF66" s="306"/>
      <c r="AG66" s="306"/>
      <c r="AH66" s="306"/>
      <c r="AI66" s="265" t="s">
        <v>584</v>
      </c>
      <c r="AJ66" s="306"/>
      <c r="AK66" s="306"/>
      <c r="AL66" s="306"/>
      <c r="AM66" s="265" t="s">
        <v>584</v>
      </c>
      <c r="AN66" s="306"/>
      <c r="AO66" s="306"/>
      <c r="AP66" s="306"/>
      <c r="AQ66" s="385" t="s">
        <v>584</v>
      </c>
      <c r="AR66" s="386"/>
      <c r="AS66" s="386"/>
      <c r="AT66" s="387"/>
      <c r="AU66" s="306" t="s">
        <v>584</v>
      </c>
      <c r="AV66" s="306"/>
      <c r="AW66" s="306"/>
      <c r="AX66" s="307"/>
      <c r="AY66">
        <f t="shared" si="1"/>
        <v>1</v>
      </c>
    </row>
    <row r="67" spans="1:51" ht="23.25" customHeight="1" x14ac:dyDescent="0.2">
      <c r="A67" s="392" t="s">
        <v>225</v>
      </c>
      <c r="B67" s="393"/>
      <c r="C67" s="393"/>
      <c r="D67" s="393"/>
      <c r="E67" s="393"/>
      <c r="F67" s="394"/>
      <c r="G67" s="395" t="s">
        <v>605</v>
      </c>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7"/>
      <c r="AY67">
        <f t="shared" si="1"/>
        <v>1</v>
      </c>
    </row>
    <row r="68" spans="1:51" ht="23.25" customHeight="1" thickBot="1" x14ac:dyDescent="0.25">
      <c r="A68" s="237"/>
      <c r="B68" s="238"/>
      <c r="C68" s="238"/>
      <c r="D68" s="238"/>
      <c r="E68" s="238"/>
      <c r="F68" s="239"/>
      <c r="G68" s="398"/>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400"/>
      <c r="AY68">
        <f t="shared" si="1"/>
        <v>1</v>
      </c>
    </row>
    <row r="69" spans="1:51" ht="47.25" customHeight="1" x14ac:dyDescent="0.2">
      <c r="A69" s="419" t="s">
        <v>537</v>
      </c>
      <c r="B69" s="420"/>
      <c r="C69" s="420"/>
      <c r="D69" s="420"/>
      <c r="E69" s="420"/>
      <c r="F69" s="421"/>
      <c r="G69" s="231" t="s">
        <v>586</v>
      </c>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3"/>
      <c r="AY69">
        <f>COUNTA($G$69)</f>
        <v>1</v>
      </c>
    </row>
    <row r="70" spans="1:51" ht="31.5" customHeight="1" x14ac:dyDescent="0.2">
      <c r="A70" s="234" t="s">
        <v>538</v>
      </c>
      <c r="B70" s="235"/>
      <c r="C70" s="235"/>
      <c r="D70" s="235"/>
      <c r="E70" s="235"/>
      <c r="F70" s="236"/>
      <c r="G70" s="240" t="s">
        <v>536</v>
      </c>
      <c r="H70" s="241"/>
      <c r="I70" s="241"/>
      <c r="J70" s="241"/>
      <c r="K70" s="241"/>
      <c r="L70" s="241"/>
      <c r="M70" s="241"/>
      <c r="N70" s="241"/>
      <c r="O70" s="241"/>
      <c r="P70" s="242" t="s">
        <v>535</v>
      </c>
      <c r="Q70" s="241"/>
      <c r="R70" s="241"/>
      <c r="S70" s="241"/>
      <c r="T70" s="241"/>
      <c r="U70" s="241"/>
      <c r="V70" s="241"/>
      <c r="W70" s="241"/>
      <c r="X70" s="243"/>
      <c r="Y70" s="244"/>
      <c r="Z70" s="245"/>
      <c r="AA70" s="246"/>
      <c r="AB70" s="247" t="s">
        <v>11</v>
      </c>
      <c r="AC70" s="247"/>
      <c r="AD70" s="247"/>
      <c r="AE70" s="391" t="s">
        <v>380</v>
      </c>
      <c r="AF70" s="391"/>
      <c r="AG70" s="391"/>
      <c r="AH70" s="391"/>
      <c r="AI70" s="391" t="s">
        <v>532</v>
      </c>
      <c r="AJ70" s="391"/>
      <c r="AK70" s="391"/>
      <c r="AL70" s="391"/>
      <c r="AM70" s="391" t="s">
        <v>348</v>
      </c>
      <c r="AN70" s="391"/>
      <c r="AO70" s="391"/>
      <c r="AP70" s="391"/>
      <c r="AQ70" s="275" t="s">
        <v>379</v>
      </c>
      <c r="AR70" s="276"/>
      <c r="AS70" s="276"/>
      <c r="AT70" s="277"/>
      <c r="AU70" s="275" t="s">
        <v>546</v>
      </c>
      <c r="AV70" s="276"/>
      <c r="AW70" s="276"/>
      <c r="AX70" s="278"/>
      <c r="AY70">
        <f>COUNTA($G$71)</f>
        <v>1</v>
      </c>
    </row>
    <row r="71" spans="1:51" ht="23.25" customHeight="1" x14ac:dyDescent="0.2">
      <c r="A71" s="234"/>
      <c r="B71" s="235"/>
      <c r="C71" s="235"/>
      <c r="D71" s="235"/>
      <c r="E71" s="235"/>
      <c r="F71" s="236"/>
      <c r="G71" s="279" t="s">
        <v>574</v>
      </c>
      <c r="H71" s="280"/>
      <c r="I71" s="280"/>
      <c r="J71" s="280"/>
      <c r="K71" s="280"/>
      <c r="L71" s="280"/>
      <c r="M71" s="280"/>
      <c r="N71" s="280"/>
      <c r="O71" s="280"/>
      <c r="P71" s="427" t="str">
        <f>P43</f>
        <v>地方公共団体に対する支援等の実施数</v>
      </c>
      <c r="Q71" s="284"/>
      <c r="R71" s="284"/>
      <c r="S71" s="284"/>
      <c r="T71" s="284"/>
      <c r="U71" s="284"/>
      <c r="V71" s="284"/>
      <c r="W71" s="284"/>
      <c r="X71" s="285"/>
      <c r="Y71" s="289" t="s">
        <v>48</v>
      </c>
      <c r="Z71" s="290"/>
      <c r="AA71" s="291"/>
      <c r="AB71" s="271" t="str">
        <f>AB43</f>
        <v>件</v>
      </c>
      <c r="AC71" s="271"/>
      <c r="AD71" s="271"/>
      <c r="AE71" s="263">
        <f>AE43</f>
        <v>14</v>
      </c>
      <c r="AF71" s="263"/>
      <c r="AG71" s="263"/>
      <c r="AH71" s="263"/>
      <c r="AI71" s="263">
        <f>AI43</f>
        <v>12</v>
      </c>
      <c r="AJ71" s="263"/>
      <c r="AK71" s="263"/>
      <c r="AL71" s="263"/>
      <c r="AM71" s="263">
        <f>AM43</f>
        <v>15</v>
      </c>
      <c r="AN71" s="263"/>
      <c r="AO71" s="263"/>
      <c r="AP71" s="263"/>
      <c r="AQ71" s="263" t="s">
        <v>584</v>
      </c>
      <c r="AR71" s="263"/>
      <c r="AS71" s="263"/>
      <c r="AT71" s="263"/>
      <c r="AU71" s="408" t="s">
        <v>584</v>
      </c>
      <c r="AV71" s="266"/>
      <c r="AW71" s="266"/>
      <c r="AX71" s="267"/>
      <c r="AY71">
        <f>$AY$70</f>
        <v>1</v>
      </c>
    </row>
    <row r="72" spans="1:51" ht="23.25" customHeight="1" x14ac:dyDescent="0.2">
      <c r="A72" s="237"/>
      <c r="B72" s="238"/>
      <c r="C72" s="238"/>
      <c r="D72" s="238"/>
      <c r="E72" s="238"/>
      <c r="F72" s="239"/>
      <c r="G72" s="281"/>
      <c r="H72" s="282"/>
      <c r="I72" s="282"/>
      <c r="J72" s="282"/>
      <c r="K72" s="282"/>
      <c r="L72" s="282"/>
      <c r="M72" s="282"/>
      <c r="N72" s="282"/>
      <c r="O72" s="282"/>
      <c r="P72" s="286"/>
      <c r="Q72" s="287"/>
      <c r="R72" s="287"/>
      <c r="S72" s="287"/>
      <c r="T72" s="287"/>
      <c r="U72" s="287"/>
      <c r="V72" s="287"/>
      <c r="W72" s="287"/>
      <c r="X72" s="288"/>
      <c r="Y72" s="268" t="s">
        <v>49</v>
      </c>
      <c r="Z72" s="269"/>
      <c r="AA72" s="270"/>
      <c r="AB72" s="271" t="str">
        <f>AB44</f>
        <v>件</v>
      </c>
      <c r="AC72" s="271"/>
      <c r="AD72" s="271"/>
      <c r="AE72" s="263">
        <f>AE44</f>
        <v>12</v>
      </c>
      <c r="AF72" s="263"/>
      <c r="AG72" s="263"/>
      <c r="AH72" s="263"/>
      <c r="AI72" s="263">
        <f>AI44</f>
        <v>9</v>
      </c>
      <c r="AJ72" s="263"/>
      <c r="AK72" s="263"/>
      <c r="AL72" s="263"/>
      <c r="AM72" s="263">
        <v>12</v>
      </c>
      <c r="AN72" s="263"/>
      <c r="AO72" s="263"/>
      <c r="AP72" s="263"/>
      <c r="AQ72" s="263">
        <f>AQ44</f>
        <v>9</v>
      </c>
      <c r="AR72" s="263"/>
      <c r="AS72" s="263"/>
      <c r="AT72" s="263"/>
      <c r="AU72" s="408" t="s">
        <v>584</v>
      </c>
      <c r="AV72" s="266"/>
      <c r="AW72" s="266"/>
      <c r="AX72" s="267"/>
      <c r="AY72">
        <f>$AY$70</f>
        <v>1</v>
      </c>
    </row>
    <row r="73" spans="1:51" ht="23.25" customHeight="1" x14ac:dyDescent="0.2">
      <c r="A73" s="392" t="s">
        <v>539</v>
      </c>
      <c r="B73" s="390"/>
      <c r="C73" s="390"/>
      <c r="D73" s="390"/>
      <c r="E73" s="390"/>
      <c r="F73" s="422"/>
      <c r="G73" s="123" t="s">
        <v>540</v>
      </c>
      <c r="H73" s="123"/>
      <c r="I73" s="123"/>
      <c r="J73" s="123"/>
      <c r="K73" s="123"/>
      <c r="L73" s="123"/>
      <c r="M73" s="123"/>
      <c r="N73" s="123"/>
      <c r="O73" s="123"/>
      <c r="P73" s="123"/>
      <c r="Q73" s="123"/>
      <c r="R73" s="123"/>
      <c r="S73" s="123"/>
      <c r="T73" s="123"/>
      <c r="U73" s="123"/>
      <c r="V73" s="123"/>
      <c r="W73" s="123"/>
      <c r="X73" s="124"/>
      <c r="Y73" s="316"/>
      <c r="Z73" s="317"/>
      <c r="AA73" s="318"/>
      <c r="AB73" s="122" t="s">
        <v>11</v>
      </c>
      <c r="AC73" s="123"/>
      <c r="AD73" s="124"/>
      <c r="AE73" s="391" t="s">
        <v>380</v>
      </c>
      <c r="AF73" s="391"/>
      <c r="AG73" s="391"/>
      <c r="AH73" s="391"/>
      <c r="AI73" s="391" t="s">
        <v>532</v>
      </c>
      <c r="AJ73" s="391"/>
      <c r="AK73" s="391"/>
      <c r="AL73" s="391"/>
      <c r="AM73" s="391" t="s">
        <v>348</v>
      </c>
      <c r="AN73" s="391"/>
      <c r="AO73" s="391"/>
      <c r="AP73" s="391"/>
      <c r="AQ73" s="319" t="s">
        <v>547</v>
      </c>
      <c r="AR73" s="320"/>
      <c r="AS73" s="320"/>
      <c r="AT73" s="320"/>
      <c r="AU73" s="320"/>
      <c r="AV73" s="320"/>
      <c r="AW73" s="320"/>
      <c r="AX73" s="321"/>
      <c r="AY73">
        <f>IF(SUBSTITUTE(SUBSTITUTE($G$74,"／",""),"　","")="",0,1)</f>
        <v>1</v>
      </c>
    </row>
    <row r="74" spans="1:51" ht="23.25" customHeight="1" x14ac:dyDescent="0.2">
      <c r="A74" s="423"/>
      <c r="B74" s="332"/>
      <c r="C74" s="332"/>
      <c r="D74" s="332"/>
      <c r="E74" s="332"/>
      <c r="F74" s="424"/>
      <c r="G74" s="322" t="str">
        <f>G32</f>
        <v>調査の実施（百万円／件）　　　　　　　　　　　　　　　　　　　　　業務に要した経費（百万円）／業務件数（件）　　　　　　　　　　　　　　</v>
      </c>
      <c r="H74" s="323"/>
      <c r="I74" s="323"/>
      <c r="J74" s="323"/>
      <c r="K74" s="323"/>
      <c r="L74" s="323"/>
      <c r="M74" s="323"/>
      <c r="N74" s="323"/>
      <c r="O74" s="323"/>
      <c r="P74" s="323"/>
      <c r="Q74" s="323"/>
      <c r="R74" s="323"/>
      <c r="S74" s="323"/>
      <c r="T74" s="323"/>
      <c r="U74" s="323"/>
      <c r="V74" s="323"/>
      <c r="W74" s="323"/>
      <c r="X74" s="323"/>
      <c r="Y74" s="300" t="s">
        <v>539</v>
      </c>
      <c r="Z74" s="301"/>
      <c r="AA74" s="302"/>
      <c r="AB74" s="303" t="str">
        <f>AB32</f>
        <v>百万円</v>
      </c>
      <c r="AC74" s="304"/>
      <c r="AD74" s="305"/>
      <c r="AE74" s="264">
        <v>6.7</v>
      </c>
      <c r="AF74" s="264"/>
      <c r="AG74" s="264"/>
      <c r="AH74" s="264"/>
      <c r="AI74" s="264">
        <v>7.5</v>
      </c>
      <c r="AJ74" s="264"/>
      <c r="AK74" s="264"/>
      <c r="AL74" s="264"/>
      <c r="AM74" s="264">
        <f>AM46</f>
        <v>5.5</v>
      </c>
      <c r="AN74" s="264"/>
      <c r="AO74" s="264"/>
      <c r="AP74" s="264"/>
      <c r="AQ74" s="265" t="s">
        <v>584</v>
      </c>
      <c r="AR74" s="306"/>
      <c r="AS74" s="306"/>
      <c r="AT74" s="306"/>
      <c r="AU74" s="306"/>
      <c r="AV74" s="306"/>
      <c r="AW74" s="306"/>
      <c r="AX74" s="307"/>
      <c r="AY74">
        <f>$AY$73</f>
        <v>1</v>
      </c>
    </row>
    <row r="75" spans="1:51" ht="46.5" customHeight="1" x14ac:dyDescent="0.2">
      <c r="A75" s="425"/>
      <c r="B75" s="339"/>
      <c r="C75" s="339"/>
      <c r="D75" s="339"/>
      <c r="E75" s="339"/>
      <c r="F75" s="426"/>
      <c r="G75" s="324"/>
      <c r="H75" s="325"/>
      <c r="I75" s="325"/>
      <c r="J75" s="325"/>
      <c r="K75" s="325"/>
      <c r="L75" s="325"/>
      <c r="M75" s="325"/>
      <c r="N75" s="325"/>
      <c r="O75" s="325"/>
      <c r="P75" s="325"/>
      <c r="Q75" s="325"/>
      <c r="R75" s="325"/>
      <c r="S75" s="325"/>
      <c r="T75" s="325"/>
      <c r="U75" s="325"/>
      <c r="V75" s="325"/>
      <c r="W75" s="325"/>
      <c r="X75" s="325"/>
      <c r="Y75" s="292" t="s">
        <v>541</v>
      </c>
      <c r="Z75" s="293"/>
      <c r="AA75" s="294"/>
      <c r="AB75" s="295" t="s">
        <v>542</v>
      </c>
      <c r="AC75" s="296"/>
      <c r="AD75" s="297"/>
      <c r="AE75" s="264" t="s">
        <v>589</v>
      </c>
      <c r="AF75" s="264"/>
      <c r="AG75" s="264"/>
      <c r="AH75" s="264"/>
      <c r="AI75" s="264" t="s">
        <v>590</v>
      </c>
      <c r="AJ75" s="264"/>
      <c r="AK75" s="264"/>
      <c r="AL75" s="264"/>
      <c r="AM75" s="264" t="str">
        <f>AM47</f>
        <v>82.005/15</v>
      </c>
      <c r="AN75" s="264"/>
      <c r="AO75" s="264"/>
      <c r="AP75" s="264"/>
      <c r="AQ75" s="298" t="s">
        <v>584</v>
      </c>
      <c r="AR75" s="298"/>
      <c r="AS75" s="298"/>
      <c r="AT75" s="298"/>
      <c r="AU75" s="298"/>
      <c r="AV75" s="298"/>
      <c r="AW75" s="298"/>
      <c r="AX75" s="299"/>
      <c r="AY75">
        <f>$AY$73</f>
        <v>1</v>
      </c>
    </row>
    <row r="76" spans="1:51" ht="18.75" customHeight="1" x14ac:dyDescent="0.2">
      <c r="A76" s="409" t="s">
        <v>206</v>
      </c>
      <c r="B76" s="410"/>
      <c r="C76" s="410"/>
      <c r="D76" s="410"/>
      <c r="E76" s="410"/>
      <c r="F76" s="411"/>
      <c r="G76" s="351" t="s">
        <v>131</v>
      </c>
      <c r="H76" s="332"/>
      <c r="I76" s="332"/>
      <c r="J76" s="332"/>
      <c r="K76" s="332"/>
      <c r="L76" s="332"/>
      <c r="M76" s="332"/>
      <c r="N76" s="332"/>
      <c r="O76" s="352"/>
      <c r="P76" s="355" t="s">
        <v>51</v>
      </c>
      <c r="Q76" s="332"/>
      <c r="R76" s="332"/>
      <c r="S76" s="332"/>
      <c r="T76" s="332"/>
      <c r="U76" s="332"/>
      <c r="V76" s="332"/>
      <c r="W76" s="332"/>
      <c r="X76" s="352"/>
      <c r="Y76" s="357"/>
      <c r="Z76" s="358"/>
      <c r="AA76" s="359"/>
      <c r="AB76" s="327" t="s">
        <v>11</v>
      </c>
      <c r="AC76" s="363"/>
      <c r="AD76" s="364"/>
      <c r="AE76" s="391" t="s">
        <v>380</v>
      </c>
      <c r="AF76" s="391"/>
      <c r="AG76" s="391"/>
      <c r="AH76" s="391"/>
      <c r="AI76" s="391" t="s">
        <v>532</v>
      </c>
      <c r="AJ76" s="391"/>
      <c r="AK76" s="391"/>
      <c r="AL76" s="391"/>
      <c r="AM76" s="391" t="s">
        <v>348</v>
      </c>
      <c r="AN76" s="391"/>
      <c r="AO76" s="391"/>
      <c r="AP76" s="391"/>
      <c r="AQ76" s="329" t="s">
        <v>160</v>
      </c>
      <c r="AR76" s="330"/>
      <c r="AS76" s="330"/>
      <c r="AT76" s="331"/>
      <c r="AU76" s="332" t="s">
        <v>121</v>
      </c>
      <c r="AV76" s="332"/>
      <c r="AW76" s="332"/>
      <c r="AX76" s="333"/>
      <c r="AY76">
        <f>COUNTA($G$78)</f>
        <v>1</v>
      </c>
    </row>
    <row r="77" spans="1:51" ht="18.75" customHeight="1" x14ac:dyDescent="0.2">
      <c r="A77" s="412"/>
      <c r="B77" s="413"/>
      <c r="C77" s="413"/>
      <c r="D77" s="413"/>
      <c r="E77" s="413"/>
      <c r="F77" s="414"/>
      <c r="G77" s="353"/>
      <c r="H77" s="339"/>
      <c r="I77" s="339"/>
      <c r="J77" s="339"/>
      <c r="K77" s="339"/>
      <c r="L77" s="339"/>
      <c r="M77" s="339"/>
      <c r="N77" s="339"/>
      <c r="O77" s="354"/>
      <c r="P77" s="356"/>
      <c r="Q77" s="339"/>
      <c r="R77" s="339"/>
      <c r="S77" s="339"/>
      <c r="T77" s="339"/>
      <c r="U77" s="339"/>
      <c r="V77" s="339"/>
      <c r="W77" s="339"/>
      <c r="X77" s="354"/>
      <c r="Y77" s="360"/>
      <c r="Z77" s="361"/>
      <c r="AA77" s="362"/>
      <c r="AB77" s="272"/>
      <c r="AC77" s="365"/>
      <c r="AD77" s="366"/>
      <c r="AE77" s="391"/>
      <c r="AF77" s="391"/>
      <c r="AG77" s="391"/>
      <c r="AH77" s="391"/>
      <c r="AI77" s="391"/>
      <c r="AJ77" s="391"/>
      <c r="AK77" s="391"/>
      <c r="AL77" s="391"/>
      <c r="AM77" s="391"/>
      <c r="AN77" s="391"/>
      <c r="AO77" s="391"/>
      <c r="AP77" s="391"/>
      <c r="AQ77" s="334" t="s">
        <v>690</v>
      </c>
      <c r="AR77" s="335"/>
      <c r="AS77" s="336" t="s">
        <v>161</v>
      </c>
      <c r="AT77" s="337"/>
      <c r="AU77" s="338">
        <v>5</v>
      </c>
      <c r="AV77" s="338"/>
      <c r="AW77" s="339" t="s">
        <v>158</v>
      </c>
      <c r="AX77" s="340"/>
      <c r="AY77">
        <f t="shared" ref="AY77:AY82" si="2">$AY$76</f>
        <v>1</v>
      </c>
    </row>
    <row r="78" spans="1:51" ht="23.25" customHeight="1" x14ac:dyDescent="0.2">
      <c r="A78" s="415"/>
      <c r="B78" s="413"/>
      <c r="C78" s="413"/>
      <c r="D78" s="413"/>
      <c r="E78" s="413"/>
      <c r="F78" s="414"/>
      <c r="G78" s="367" t="s">
        <v>684</v>
      </c>
      <c r="H78" s="368"/>
      <c r="I78" s="368"/>
      <c r="J78" s="368"/>
      <c r="K78" s="368"/>
      <c r="L78" s="368"/>
      <c r="M78" s="368"/>
      <c r="N78" s="368"/>
      <c r="O78" s="369"/>
      <c r="P78" s="376" t="s">
        <v>685</v>
      </c>
      <c r="Q78" s="376"/>
      <c r="R78" s="376"/>
      <c r="S78" s="376"/>
      <c r="T78" s="376"/>
      <c r="U78" s="376"/>
      <c r="V78" s="376"/>
      <c r="W78" s="376"/>
      <c r="X78" s="377"/>
      <c r="Y78" s="292" t="s">
        <v>12</v>
      </c>
      <c r="Z78" s="382"/>
      <c r="AA78" s="383"/>
      <c r="AB78" s="384" t="s">
        <v>594</v>
      </c>
      <c r="AC78" s="384"/>
      <c r="AD78" s="384"/>
      <c r="AE78" s="265" t="s">
        <v>584</v>
      </c>
      <c r="AF78" s="306"/>
      <c r="AG78" s="306"/>
      <c r="AH78" s="306"/>
      <c r="AI78" s="265" t="s">
        <v>584</v>
      </c>
      <c r="AJ78" s="306"/>
      <c r="AK78" s="306"/>
      <c r="AL78" s="306"/>
      <c r="AM78" s="265" t="s">
        <v>584</v>
      </c>
      <c r="AN78" s="306"/>
      <c r="AO78" s="306"/>
      <c r="AP78" s="306"/>
      <c r="AQ78" s="385" t="s">
        <v>584</v>
      </c>
      <c r="AR78" s="386"/>
      <c r="AS78" s="386"/>
      <c r="AT78" s="387"/>
      <c r="AU78" s="306" t="s">
        <v>584</v>
      </c>
      <c r="AV78" s="306"/>
      <c r="AW78" s="306"/>
      <c r="AX78" s="307"/>
      <c r="AY78">
        <f t="shared" si="2"/>
        <v>1</v>
      </c>
    </row>
    <row r="79" spans="1:51" ht="23.25" customHeight="1" x14ac:dyDescent="0.2">
      <c r="A79" s="416"/>
      <c r="B79" s="417"/>
      <c r="C79" s="417"/>
      <c r="D79" s="417"/>
      <c r="E79" s="417"/>
      <c r="F79" s="418"/>
      <c r="G79" s="370"/>
      <c r="H79" s="371"/>
      <c r="I79" s="371"/>
      <c r="J79" s="371"/>
      <c r="K79" s="371"/>
      <c r="L79" s="371"/>
      <c r="M79" s="371"/>
      <c r="N79" s="371"/>
      <c r="O79" s="372"/>
      <c r="P79" s="378"/>
      <c r="Q79" s="378"/>
      <c r="R79" s="378"/>
      <c r="S79" s="378"/>
      <c r="T79" s="378"/>
      <c r="U79" s="378"/>
      <c r="V79" s="378"/>
      <c r="W79" s="378"/>
      <c r="X79" s="379"/>
      <c r="Y79" s="122" t="s">
        <v>47</v>
      </c>
      <c r="Z79" s="123"/>
      <c r="AA79" s="124"/>
      <c r="AB79" s="389" t="s">
        <v>594</v>
      </c>
      <c r="AC79" s="389"/>
      <c r="AD79" s="389"/>
      <c r="AE79" s="265" t="s">
        <v>584</v>
      </c>
      <c r="AF79" s="306"/>
      <c r="AG79" s="306"/>
      <c r="AH79" s="306"/>
      <c r="AI79" s="265" t="s">
        <v>584</v>
      </c>
      <c r="AJ79" s="306"/>
      <c r="AK79" s="306"/>
      <c r="AL79" s="306"/>
      <c r="AM79" s="265" t="s">
        <v>584</v>
      </c>
      <c r="AN79" s="306"/>
      <c r="AO79" s="306"/>
      <c r="AP79" s="306"/>
      <c r="AQ79" s="385" t="s">
        <v>584</v>
      </c>
      <c r="AR79" s="386"/>
      <c r="AS79" s="386"/>
      <c r="AT79" s="387"/>
      <c r="AU79" s="306">
        <v>550</v>
      </c>
      <c r="AV79" s="306"/>
      <c r="AW79" s="306"/>
      <c r="AX79" s="307"/>
      <c r="AY79">
        <f t="shared" si="2"/>
        <v>1</v>
      </c>
    </row>
    <row r="80" spans="1:51" ht="23.25" customHeight="1" x14ac:dyDescent="0.2">
      <c r="A80" s="415"/>
      <c r="B80" s="413"/>
      <c r="C80" s="413"/>
      <c r="D80" s="413"/>
      <c r="E80" s="413"/>
      <c r="F80" s="414"/>
      <c r="G80" s="373"/>
      <c r="H80" s="374"/>
      <c r="I80" s="374"/>
      <c r="J80" s="374"/>
      <c r="K80" s="374"/>
      <c r="L80" s="374"/>
      <c r="M80" s="374"/>
      <c r="N80" s="374"/>
      <c r="O80" s="375"/>
      <c r="P80" s="380"/>
      <c r="Q80" s="380"/>
      <c r="R80" s="380"/>
      <c r="S80" s="380"/>
      <c r="T80" s="380"/>
      <c r="U80" s="380"/>
      <c r="V80" s="380"/>
      <c r="W80" s="380"/>
      <c r="X80" s="381"/>
      <c r="Y80" s="122" t="s">
        <v>13</v>
      </c>
      <c r="Z80" s="123"/>
      <c r="AA80" s="124"/>
      <c r="AB80" s="388" t="s">
        <v>14</v>
      </c>
      <c r="AC80" s="388"/>
      <c r="AD80" s="388"/>
      <c r="AE80" s="265" t="s">
        <v>584</v>
      </c>
      <c r="AF80" s="306"/>
      <c r="AG80" s="306"/>
      <c r="AH80" s="306"/>
      <c r="AI80" s="265" t="s">
        <v>584</v>
      </c>
      <c r="AJ80" s="306"/>
      <c r="AK80" s="306"/>
      <c r="AL80" s="306"/>
      <c r="AM80" s="265" t="s">
        <v>584</v>
      </c>
      <c r="AN80" s="306"/>
      <c r="AO80" s="306"/>
      <c r="AP80" s="306"/>
      <c r="AQ80" s="385" t="s">
        <v>584</v>
      </c>
      <c r="AR80" s="386"/>
      <c r="AS80" s="386"/>
      <c r="AT80" s="387"/>
      <c r="AU80" s="306" t="s">
        <v>584</v>
      </c>
      <c r="AV80" s="306"/>
      <c r="AW80" s="306"/>
      <c r="AX80" s="307"/>
      <c r="AY80">
        <f t="shared" si="2"/>
        <v>1</v>
      </c>
    </row>
    <row r="81" spans="1:51" ht="23.25" customHeight="1" x14ac:dyDescent="0.2">
      <c r="A81" s="392" t="s">
        <v>225</v>
      </c>
      <c r="B81" s="393"/>
      <c r="C81" s="393"/>
      <c r="D81" s="393"/>
      <c r="E81" s="393"/>
      <c r="F81" s="394"/>
      <c r="G81" s="395" t="s">
        <v>595</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396"/>
      <c r="AL81" s="396"/>
      <c r="AM81" s="396"/>
      <c r="AN81" s="396"/>
      <c r="AO81" s="396"/>
      <c r="AP81" s="396"/>
      <c r="AQ81" s="396"/>
      <c r="AR81" s="396"/>
      <c r="AS81" s="396"/>
      <c r="AT81" s="396"/>
      <c r="AU81" s="396"/>
      <c r="AV81" s="396"/>
      <c r="AW81" s="396"/>
      <c r="AX81" s="397"/>
      <c r="AY81">
        <f t="shared" si="2"/>
        <v>1</v>
      </c>
    </row>
    <row r="82" spans="1:51" ht="23.25" customHeight="1" thickBot="1" x14ac:dyDescent="0.25">
      <c r="A82" s="237"/>
      <c r="B82" s="238"/>
      <c r="C82" s="238"/>
      <c r="D82" s="238"/>
      <c r="E82" s="238"/>
      <c r="F82" s="239"/>
      <c r="G82" s="398"/>
      <c r="H82" s="399"/>
      <c r="I82" s="399"/>
      <c r="J82" s="399"/>
      <c r="K82" s="399"/>
      <c r="L82" s="399"/>
      <c r="M82" s="399"/>
      <c r="N82" s="399"/>
      <c r="O82" s="399"/>
      <c r="P82" s="399"/>
      <c r="Q82" s="399"/>
      <c r="R82" s="399"/>
      <c r="S82" s="399"/>
      <c r="T82" s="399"/>
      <c r="U82" s="399"/>
      <c r="V82" s="399"/>
      <c r="W82" s="399"/>
      <c r="X82" s="399"/>
      <c r="Y82" s="399"/>
      <c r="Z82" s="399"/>
      <c r="AA82" s="399"/>
      <c r="AB82" s="399"/>
      <c r="AC82" s="399"/>
      <c r="AD82" s="399"/>
      <c r="AE82" s="399"/>
      <c r="AF82" s="399"/>
      <c r="AG82" s="399"/>
      <c r="AH82" s="399"/>
      <c r="AI82" s="399"/>
      <c r="AJ82" s="399"/>
      <c r="AK82" s="399"/>
      <c r="AL82" s="399"/>
      <c r="AM82" s="399"/>
      <c r="AN82" s="399"/>
      <c r="AO82" s="399"/>
      <c r="AP82" s="399"/>
      <c r="AQ82" s="399"/>
      <c r="AR82" s="399"/>
      <c r="AS82" s="399"/>
      <c r="AT82" s="399"/>
      <c r="AU82" s="399"/>
      <c r="AV82" s="399"/>
      <c r="AW82" s="399"/>
      <c r="AX82" s="400"/>
      <c r="AY82">
        <f t="shared" si="2"/>
        <v>1</v>
      </c>
    </row>
    <row r="83" spans="1:51" ht="47.25" customHeight="1" x14ac:dyDescent="0.2">
      <c r="A83" s="419" t="s">
        <v>537</v>
      </c>
      <c r="B83" s="420"/>
      <c r="C83" s="420"/>
      <c r="D83" s="420"/>
      <c r="E83" s="420"/>
      <c r="F83" s="421"/>
      <c r="G83" s="231" t="s">
        <v>686</v>
      </c>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c r="AP83" s="232"/>
      <c r="AQ83" s="232"/>
      <c r="AR83" s="232"/>
      <c r="AS83" s="232"/>
      <c r="AT83" s="232"/>
      <c r="AU83" s="232"/>
      <c r="AV83" s="232"/>
      <c r="AW83" s="232"/>
      <c r="AX83" s="233"/>
      <c r="AY83">
        <f>COUNTA($G$83)</f>
        <v>1</v>
      </c>
    </row>
    <row r="84" spans="1:51" ht="31.5" customHeight="1" x14ac:dyDescent="0.2">
      <c r="A84" s="234" t="s">
        <v>538</v>
      </c>
      <c r="B84" s="235"/>
      <c r="C84" s="235"/>
      <c r="D84" s="235"/>
      <c r="E84" s="235"/>
      <c r="F84" s="236"/>
      <c r="G84" s="240" t="s">
        <v>536</v>
      </c>
      <c r="H84" s="241"/>
      <c r="I84" s="241"/>
      <c r="J84" s="241"/>
      <c r="K84" s="241"/>
      <c r="L84" s="241"/>
      <c r="M84" s="241"/>
      <c r="N84" s="241"/>
      <c r="O84" s="241"/>
      <c r="P84" s="242" t="s">
        <v>535</v>
      </c>
      <c r="Q84" s="241"/>
      <c r="R84" s="241"/>
      <c r="S84" s="241"/>
      <c r="T84" s="241"/>
      <c r="U84" s="241"/>
      <c r="V84" s="241"/>
      <c r="W84" s="241"/>
      <c r="X84" s="243"/>
      <c r="Y84" s="244"/>
      <c r="Z84" s="245"/>
      <c r="AA84" s="246"/>
      <c r="AB84" s="247" t="s">
        <v>11</v>
      </c>
      <c r="AC84" s="247"/>
      <c r="AD84" s="247"/>
      <c r="AE84" s="391" t="s">
        <v>380</v>
      </c>
      <c r="AF84" s="391"/>
      <c r="AG84" s="391"/>
      <c r="AH84" s="391"/>
      <c r="AI84" s="391" t="s">
        <v>532</v>
      </c>
      <c r="AJ84" s="391"/>
      <c r="AK84" s="391"/>
      <c r="AL84" s="391"/>
      <c r="AM84" s="391" t="s">
        <v>348</v>
      </c>
      <c r="AN84" s="391"/>
      <c r="AO84" s="391"/>
      <c r="AP84" s="391"/>
      <c r="AQ84" s="275" t="s">
        <v>379</v>
      </c>
      <c r="AR84" s="276"/>
      <c r="AS84" s="276"/>
      <c r="AT84" s="277"/>
      <c r="AU84" s="275" t="s">
        <v>546</v>
      </c>
      <c r="AV84" s="276"/>
      <c r="AW84" s="276"/>
      <c r="AX84" s="278"/>
      <c r="AY84">
        <f>COUNTA($G$85)</f>
        <v>1</v>
      </c>
    </row>
    <row r="85" spans="1:51" ht="23.25" customHeight="1" x14ac:dyDescent="0.2">
      <c r="A85" s="234"/>
      <c r="B85" s="235"/>
      <c r="C85" s="235"/>
      <c r="D85" s="235"/>
      <c r="E85" s="235"/>
      <c r="F85" s="236"/>
      <c r="G85" s="428" t="s">
        <v>597</v>
      </c>
      <c r="H85" s="280"/>
      <c r="I85" s="280"/>
      <c r="J85" s="280"/>
      <c r="K85" s="280"/>
      <c r="L85" s="280"/>
      <c r="M85" s="280"/>
      <c r="N85" s="280"/>
      <c r="O85" s="280"/>
      <c r="P85" s="283" t="s">
        <v>575</v>
      </c>
      <c r="Q85" s="284"/>
      <c r="R85" s="284"/>
      <c r="S85" s="284"/>
      <c r="T85" s="284"/>
      <c r="U85" s="284"/>
      <c r="V85" s="284"/>
      <c r="W85" s="284"/>
      <c r="X85" s="285"/>
      <c r="Y85" s="289" t="s">
        <v>48</v>
      </c>
      <c r="Z85" s="290"/>
      <c r="AA85" s="291"/>
      <c r="AB85" s="271" t="str">
        <f>AB71</f>
        <v>件</v>
      </c>
      <c r="AC85" s="271"/>
      <c r="AD85" s="271"/>
      <c r="AE85" s="263">
        <f>AE29</f>
        <v>5</v>
      </c>
      <c r="AF85" s="263"/>
      <c r="AG85" s="263"/>
      <c r="AH85" s="263"/>
      <c r="AI85" s="263">
        <f>AI29</f>
        <v>4</v>
      </c>
      <c r="AJ85" s="263"/>
      <c r="AK85" s="263"/>
      <c r="AL85" s="263"/>
      <c r="AM85" s="263">
        <v>4</v>
      </c>
      <c r="AN85" s="263"/>
      <c r="AO85" s="263"/>
      <c r="AP85" s="263"/>
      <c r="AQ85" s="263" t="s">
        <v>584</v>
      </c>
      <c r="AR85" s="263"/>
      <c r="AS85" s="263"/>
      <c r="AT85" s="263"/>
      <c r="AU85" s="408" t="s">
        <v>584</v>
      </c>
      <c r="AV85" s="266"/>
      <c r="AW85" s="266"/>
      <c r="AX85" s="267"/>
      <c r="AY85">
        <f>$AY$84</f>
        <v>1</v>
      </c>
    </row>
    <row r="86" spans="1:51" ht="23.25" customHeight="1" x14ac:dyDescent="0.2">
      <c r="A86" s="237"/>
      <c r="B86" s="238"/>
      <c r="C86" s="238"/>
      <c r="D86" s="238"/>
      <c r="E86" s="238"/>
      <c r="F86" s="239"/>
      <c r="G86" s="281"/>
      <c r="H86" s="282"/>
      <c r="I86" s="282"/>
      <c r="J86" s="282"/>
      <c r="K86" s="282"/>
      <c r="L86" s="282"/>
      <c r="M86" s="282"/>
      <c r="N86" s="282"/>
      <c r="O86" s="282"/>
      <c r="P86" s="286"/>
      <c r="Q86" s="287"/>
      <c r="R86" s="287"/>
      <c r="S86" s="287"/>
      <c r="T86" s="287"/>
      <c r="U86" s="287"/>
      <c r="V86" s="287"/>
      <c r="W86" s="287"/>
      <c r="X86" s="288"/>
      <c r="Y86" s="268" t="s">
        <v>49</v>
      </c>
      <c r="Z86" s="269"/>
      <c r="AA86" s="270"/>
      <c r="AB86" s="271" t="str">
        <f>AB72</f>
        <v>件</v>
      </c>
      <c r="AC86" s="271"/>
      <c r="AD86" s="271"/>
      <c r="AE86" s="263">
        <f>AE30</f>
        <v>5</v>
      </c>
      <c r="AF86" s="263"/>
      <c r="AG86" s="263"/>
      <c r="AH86" s="263"/>
      <c r="AI86" s="263">
        <f>AI30</f>
        <v>2</v>
      </c>
      <c r="AJ86" s="263"/>
      <c r="AK86" s="263"/>
      <c r="AL86" s="263"/>
      <c r="AM86" s="263">
        <v>4</v>
      </c>
      <c r="AN86" s="263"/>
      <c r="AO86" s="263"/>
      <c r="AP86" s="263"/>
      <c r="AQ86" s="263">
        <v>3</v>
      </c>
      <c r="AR86" s="263"/>
      <c r="AS86" s="263"/>
      <c r="AT86" s="263"/>
      <c r="AU86" s="408" t="s">
        <v>584</v>
      </c>
      <c r="AV86" s="266"/>
      <c r="AW86" s="266"/>
      <c r="AX86" s="267"/>
      <c r="AY86">
        <f>$AY$84</f>
        <v>1</v>
      </c>
    </row>
    <row r="87" spans="1:51" ht="23.25" customHeight="1" x14ac:dyDescent="0.2">
      <c r="A87" s="392" t="s">
        <v>539</v>
      </c>
      <c r="B87" s="390"/>
      <c r="C87" s="390"/>
      <c r="D87" s="390"/>
      <c r="E87" s="390"/>
      <c r="F87" s="422"/>
      <c r="G87" s="123" t="s">
        <v>540</v>
      </c>
      <c r="H87" s="123"/>
      <c r="I87" s="123"/>
      <c r="J87" s="123"/>
      <c r="K87" s="123"/>
      <c r="L87" s="123"/>
      <c r="M87" s="123"/>
      <c r="N87" s="123"/>
      <c r="O87" s="123"/>
      <c r="P87" s="123"/>
      <c r="Q87" s="123"/>
      <c r="R87" s="123"/>
      <c r="S87" s="123"/>
      <c r="T87" s="123"/>
      <c r="U87" s="123"/>
      <c r="V87" s="123"/>
      <c r="W87" s="123"/>
      <c r="X87" s="124"/>
      <c r="Y87" s="316"/>
      <c r="Z87" s="317"/>
      <c r="AA87" s="318"/>
      <c r="AB87" s="122" t="s">
        <v>11</v>
      </c>
      <c r="AC87" s="123"/>
      <c r="AD87" s="124"/>
      <c r="AE87" s="391" t="s">
        <v>380</v>
      </c>
      <c r="AF87" s="391"/>
      <c r="AG87" s="391"/>
      <c r="AH87" s="391"/>
      <c r="AI87" s="391" t="s">
        <v>532</v>
      </c>
      <c r="AJ87" s="391"/>
      <c r="AK87" s="391"/>
      <c r="AL87" s="391"/>
      <c r="AM87" s="391" t="s">
        <v>348</v>
      </c>
      <c r="AN87" s="391"/>
      <c r="AO87" s="391"/>
      <c r="AP87" s="391"/>
      <c r="AQ87" s="319" t="s">
        <v>547</v>
      </c>
      <c r="AR87" s="320"/>
      <c r="AS87" s="320"/>
      <c r="AT87" s="320"/>
      <c r="AU87" s="320"/>
      <c r="AV87" s="320"/>
      <c r="AW87" s="320"/>
      <c r="AX87" s="321"/>
      <c r="AY87">
        <f>IF(SUBSTITUTE(SUBSTITUTE($G$88,"／",""),"　","")="",0,1)</f>
        <v>1</v>
      </c>
    </row>
    <row r="88" spans="1:51" ht="23.25" customHeight="1" x14ac:dyDescent="0.2">
      <c r="A88" s="423"/>
      <c r="B88" s="332"/>
      <c r="C88" s="332"/>
      <c r="D88" s="332"/>
      <c r="E88" s="332"/>
      <c r="F88" s="424"/>
      <c r="G88" s="322" t="str">
        <f>G32</f>
        <v>調査の実施（百万円／件）　　　　　　　　　　　　　　　　　　　　　業務に要した経費（百万円）／業務件数（件）　　　　　　　　　　　　　　</v>
      </c>
      <c r="H88" s="323"/>
      <c r="I88" s="323"/>
      <c r="J88" s="323"/>
      <c r="K88" s="323"/>
      <c r="L88" s="323"/>
      <c r="M88" s="323"/>
      <c r="N88" s="323"/>
      <c r="O88" s="323"/>
      <c r="P88" s="323"/>
      <c r="Q88" s="323"/>
      <c r="R88" s="323"/>
      <c r="S88" s="323"/>
      <c r="T88" s="323"/>
      <c r="U88" s="323"/>
      <c r="V88" s="323"/>
      <c r="W88" s="323"/>
      <c r="X88" s="323"/>
      <c r="Y88" s="300" t="s">
        <v>539</v>
      </c>
      <c r="Z88" s="301"/>
      <c r="AA88" s="302"/>
      <c r="AB88" s="303" t="str">
        <f>AB74</f>
        <v>百万円</v>
      </c>
      <c r="AC88" s="304"/>
      <c r="AD88" s="305"/>
      <c r="AE88" s="264">
        <f>AE32</f>
        <v>7.9</v>
      </c>
      <c r="AF88" s="264"/>
      <c r="AG88" s="264"/>
      <c r="AH88" s="264"/>
      <c r="AI88" s="264">
        <f>AI32</f>
        <v>9.9</v>
      </c>
      <c r="AJ88" s="264"/>
      <c r="AK88" s="264"/>
      <c r="AL88" s="264"/>
      <c r="AM88" s="264">
        <v>7.8</v>
      </c>
      <c r="AN88" s="264"/>
      <c r="AO88" s="264"/>
      <c r="AP88" s="264"/>
      <c r="AQ88" s="265" t="s">
        <v>584</v>
      </c>
      <c r="AR88" s="306"/>
      <c r="AS88" s="306"/>
      <c r="AT88" s="306"/>
      <c r="AU88" s="306"/>
      <c r="AV88" s="306"/>
      <c r="AW88" s="306"/>
      <c r="AX88" s="307"/>
      <c r="AY88">
        <f>$AY$87</f>
        <v>1</v>
      </c>
    </row>
    <row r="89" spans="1:51" ht="46.5" customHeight="1" x14ac:dyDescent="0.2">
      <c r="A89" s="425"/>
      <c r="B89" s="339"/>
      <c r="C89" s="339"/>
      <c r="D89" s="339"/>
      <c r="E89" s="339"/>
      <c r="F89" s="426"/>
      <c r="G89" s="324"/>
      <c r="H89" s="325"/>
      <c r="I89" s="325"/>
      <c r="J89" s="325"/>
      <c r="K89" s="325"/>
      <c r="L89" s="325"/>
      <c r="M89" s="325"/>
      <c r="N89" s="325"/>
      <c r="O89" s="325"/>
      <c r="P89" s="325"/>
      <c r="Q89" s="325"/>
      <c r="R89" s="325"/>
      <c r="S89" s="325"/>
      <c r="T89" s="325"/>
      <c r="U89" s="325"/>
      <c r="V89" s="325"/>
      <c r="W89" s="325"/>
      <c r="X89" s="325"/>
      <c r="Y89" s="292" t="s">
        <v>541</v>
      </c>
      <c r="Z89" s="293"/>
      <c r="AA89" s="294"/>
      <c r="AB89" s="295" t="s">
        <v>542</v>
      </c>
      <c r="AC89" s="296"/>
      <c r="AD89" s="297"/>
      <c r="AE89" s="264" t="str">
        <f>AE33</f>
        <v>39.380/5</v>
      </c>
      <c r="AF89" s="264"/>
      <c r="AG89" s="264"/>
      <c r="AH89" s="264"/>
      <c r="AI89" s="264" t="str">
        <f>AI33</f>
        <v>39.710/4</v>
      </c>
      <c r="AJ89" s="264"/>
      <c r="AK89" s="264"/>
      <c r="AL89" s="264"/>
      <c r="AM89" s="298" t="s">
        <v>580</v>
      </c>
      <c r="AN89" s="298"/>
      <c r="AO89" s="298"/>
      <c r="AP89" s="298"/>
      <c r="AQ89" s="298" t="s">
        <v>584</v>
      </c>
      <c r="AR89" s="298"/>
      <c r="AS89" s="298"/>
      <c r="AT89" s="298"/>
      <c r="AU89" s="298"/>
      <c r="AV89" s="298"/>
      <c r="AW89" s="298"/>
      <c r="AX89" s="299"/>
      <c r="AY89">
        <f>$AY$87</f>
        <v>1</v>
      </c>
    </row>
    <row r="90" spans="1:51" ht="18.75" customHeight="1" x14ac:dyDescent="0.2">
      <c r="A90" s="409" t="s">
        <v>206</v>
      </c>
      <c r="B90" s="410"/>
      <c r="C90" s="410"/>
      <c r="D90" s="410"/>
      <c r="E90" s="410"/>
      <c r="F90" s="411"/>
      <c r="G90" s="351" t="s">
        <v>131</v>
      </c>
      <c r="H90" s="332"/>
      <c r="I90" s="332"/>
      <c r="J90" s="332"/>
      <c r="K90" s="332"/>
      <c r="L90" s="332"/>
      <c r="M90" s="332"/>
      <c r="N90" s="332"/>
      <c r="O90" s="352"/>
      <c r="P90" s="355" t="s">
        <v>51</v>
      </c>
      <c r="Q90" s="332"/>
      <c r="R90" s="332"/>
      <c r="S90" s="332"/>
      <c r="T90" s="332"/>
      <c r="U90" s="332"/>
      <c r="V90" s="332"/>
      <c r="W90" s="332"/>
      <c r="X90" s="352"/>
      <c r="Y90" s="357"/>
      <c r="Z90" s="358"/>
      <c r="AA90" s="359"/>
      <c r="AB90" s="327" t="s">
        <v>11</v>
      </c>
      <c r="AC90" s="363"/>
      <c r="AD90" s="364"/>
      <c r="AE90" s="391" t="s">
        <v>380</v>
      </c>
      <c r="AF90" s="391"/>
      <c r="AG90" s="391"/>
      <c r="AH90" s="391"/>
      <c r="AI90" s="391" t="s">
        <v>532</v>
      </c>
      <c r="AJ90" s="391"/>
      <c r="AK90" s="391"/>
      <c r="AL90" s="391"/>
      <c r="AM90" s="391" t="s">
        <v>348</v>
      </c>
      <c r="AN90" s="391"/>
      <c r="AO90" s="391"/>
      <c r="AP90" s="391"/>
      <c r="AQ90" s="329" t="s">
        <v>160</v>
      </c>
      <c r="AR90" s="330"/>
      <c r="AS90" s="330"/>
      <c r="AT90" s="331"/>
      <c r="AU90" s="332" t="s">
        <v>121</v>
      </c>
      <c r="AV90" s="332"/>
      <c r="AW90" s="332"/>
      <c r="AX90" s="333"/>
      <c r="AY90">
        <f>COUNTA($G$92)</f>
        <v>1</v>
      </c>
    </row>
    <row r="91" spans="1:51" ht="18.75" customHeight="1" x14ac:dyDescent="0.2">
      <c r="A91" s="412"/>
      <c r="B91" s="413"/>
      <c r="C91" s="413"/>
      <c r="D91" s="413"/>
      <c r="E91" s="413"/>
      <c r="F91" s="414"/>
      <c r="G91" s="353"/>
      <c r="H91" s="339"/>
      <c r="I91" s="339"/>
      <c r="J91" s="339"/>
      <c r="K91" s="339"/>
      <c r="L91" s="339"/>
      <c r="M91" s="339"/>
      <c r="N91" s="339"/>
      <c r="O91" s="354"/>
      <c r="P91" s="356"/>
      <c r="Q91" s="339"/>
      <c r="R91" s="339"/>
      <c r="S91" s="339"/>
      <c r="T91" s="339"/>
      <c r="U91" s="339"/>
      <c r="V91" s="339"/>
      <c r="W91" s="339"/>
      <c r="X91" s="354"/>
      <c r="Y91" s="360"/>
      <c r="Z91" s="361"/>
      <c r="AA91" s="362"/>
      <c r="AB91" s="272"/>
      <c r="AC91" s="365"/>
      <c r="AD91" s="366"/>
      <c r="AE91" s="391"/>
      <c r="AF91" s="391"/>
      <c r="AG91" s="391"/>
      <c r="AH91" s="391"/>
      <c r="AI91" s="391"/>
      <c r="AJ91" s="391"/>
      <c r="AK91" s="391"/>
      <c r="AL91" s="391"/>
      <c r="AM91" s="391"/>
      <c r="AN91" s="391"/>
      <c r="AO91" s="391"/>
      <c r="AP91" s="391"/>
      <c r="AQ91" s="334" t="s">
        <v>690</v>
      </c>
      <c r="AR91" s="335"/>
      <c r="AS91" s="336" t="s">
        <v>161</v>
      </c>
      <c r="AT91" s="337"/>
      <c r="AU91" s="338">
        <v>4</v>
      </c>
      <c r="AV91" s="338"/>
      <c r="AW91" s="339" t="s">
        <v>158</v>
      </c>
      <c r="AX91" s="340"/>
      <c r="AY91">
        <f t="shared" ref="AY91:AY96" si="3">$AY$90</f>
        <v>1</v>
      </c>
    </row>
    <row r="92" spans="1:51" ht="23.25" customHeight="1" x14ac:dyDescent="0.2">
      <c r="A92" s="415"/>
      <c r="B92" s="413"/>
      <c r="C92" s="413"/>
      <c r="D92" s="413"/>
      <c r="E92" s="413"/>
      <c r="F92" s="414"/>
      <c r="G92" s="367" t="s">
        <v>687</v>
      </c>
      <c r="H92" s="368"/>
      <c r="I92" s="368"/>
      <c r="J92" s="368"/>
      <c r="K92" s="368"/>
      <c r="L92" s="368"/>
      <c r="M92" s="368"/>
      <c r="N92" s="368"/>
      <c r="O92" s="369"/>
      <c r="P92" s="376" t="s">
        <v>688</v>
      </c>
      <c r="Q92" s="376"/>
      <c r="R92" s="376"/>
      <c r="S92" s="376"/>
      <c r="T92" s="376"/>
      <c r="U92" s="376"/>
      <c r="V92" s="376"/>
      <c r="W92" s="376"/>
      <c r="X92" s="377"/>
      <c r="Y92" s="292" t="s">
        <v>12</v>
      </c>
      <c r="Z92" s="382"/>
      <c r="AA92" s="383"/>
      <c r="AB92" s="384" t="s">
        <v>583</v>
      </c>
      <c r="AC92" s="384"/>
      <c r="AD92" s="384"/>
      <c r="AE92" s="265">
        <v>1.8</v>
      </c>
      <c r="AF92" s="306"/>
      <c r="AG92" s="306"/>
      <c r="AH92" s="306"/>
      <c r="AI92" s="265" t="s">
        <v>584</v>
      </c>
      <c r="AJ92" s="306"/>
      <c r="AK92" s="306"/>
      <c r="AL92" s="306"/>
      <c r="AM92" s="265" t="s">
        <v>584</v>
      </c>
      <c r="AN92" s="306"/>
      <c r="AO92" s="306"/>
      <c r="AP92" s="306"/>
      <c r="AQ92" s="385" t="s">
        <v>584</v>
      </c>
      <c r="AR92" s="386"/>
      <c r="AS92" s="386"/>
      <c r="AT92" s="387"/>
      <c r="AU92" s="306" t="s">
        <v>584</v>
      </c>
      <c r="AV92" s="306"/>
      <c r="AW92" s="306"/>
      <c r="AX92" s="307"/>
      <c r="AY92">
        <f t="shared" si="3"/>
        <v>1</v>
      </c>
    </row>
    <row r="93" spans="1:51" ht="23.25" customHeight="1" x14ac:dyDescent="0.2">
      <c r="A93" s="416"/>
      <c r="B93" s="417"/>
      <c r="C93" s="417"/>
      <c r="D93" s="417"/>
      <c r="E93" s="417"/>
      <c r="F93" s="418"/>
      <c r="G93" s="370"/>
      <c r="H93" s="371"/>
      <c r="I93" s="371"/>
      <c r="J93" s="371"/>
      <c r="K93" s="371"/>
      <c r="L93" s="371"/>
      <c r="M93" s="371"/>
      <c r="N93" s="371"/>
      <c r="O93" s="372"/>
      <c r="P93" s="378"/>
      <c r="Q93" s="378"/>
      <c r="R93" s="378"/>
      <c r="S93" s="378"/>
      <c r="T93" s="378"/>
      <c r="U93" s="378"/>
      <c r="V93" s="378"/>
      <c r="W93" s="378"/>
      <c r="X93" s="379"/>
      <c r="Y93" s="122" t="s">
        <v>47</v>
      </c>
      <c r="Z93" s="123"/>
      <c r="AA93" s="124"/>
      <c r="AB93" s="389" t="s">
        <v>583</v>
      </c>
      <c r="AC93" s="389"/>
      <c r="AD93" s="389"/>
      <c r="AE93" s="265" t="s">
        <v>584</v>
      </c>
      <c r="AF93" s="306"/>
      <c r="AG93" s="306"/>
      <c r="AH93" s="306"/>
      <c r="AI93" s="265" t="s">
        <v>584</v>
      </c>
      <c r="AJ93" s="306"/>
      <c r="AK93" s="306"/>
      <c r="AL93" s="306"/>
      <c r="AM93" s="265" t="s">
        <v>584</v>
      </c>
      <c r="AN93" s="306"/>
      <c r="AO93" s="306"/>
      <c r="AP93" s="306"/>
      <c r="AQ93" s="385" t="s">
        <v>584</v>
      </c>
      <c r="AR93" s="386"/>
      <c r="AS93" s="386"/>
      <c r="AT93" s="387"/>
      <c r="AU93" s="306">
        <v>2.7</v>
      </c>
      <c r="AV93" s="306"/>
      <c r="AW93" s="306"/>
      <c r="AX93" s="307"/>
      <c r="AY93">
        <f t="shared" si="3"/>
        <v>1</v>
      </c>
    </row>
    <row r="94" spans="1:51" ht="23.25" customHeight="1" x14ac:dyDescent="0.2">
      <c r="A94" s="415"/>
      <c r="B94" s="413"/>
      <c r="C94" s="413"/>
      <c r="D94" s="413"/>
      <c r="E94" s="413"/>
      <c r="F94" s="414"/>
      <c r="G94" s="373"/>
      <c r="H94" s="374"/>
      <c r="I94" s="374"/>
      <c r="J94" s="374"/>
      <c r="K94" s="374"/>
      <c r="L94" s="374"/>
      <c r="M94" s="374"/>
      <c r="N94" s="374"/>
      <c r="O94" s="375"/>
      <c r="P94" s="380"/>
      <c r="Q94" s="380"/>
      <c r="R94" s="380"/>
      <c r="S94" s="380"/>
      <c r="T94" s="380"/>
      <c r="U94" s="380"/>
      <c r="V94" s="380"/>
      <c r="W94" s="380"/>
      <c r="X94" s="381"/>
      <c r="Y94" s="122" t="s">
        <v>13</v>
      </c>
      <c r="Z94" s="123"/>
      <c r="AA94" s="124"/>
      <c r="AB94" s="388" t="s">
        <v>14</v>
      </c>
      <c r="AC94" s="388"/>
      <c r="AD94" s="388"/>
      <c r="AE94" s="265">
        <v>67</v>
      </c>
      <c r="AF94" s="306"/>
      <c r="AG94" s="306"/>
      <c r="AH94" s="306"/>
      <c r="AI94" s="265" t="s">
        <v>584</v>
      </c>
      <c r="AJ94" s="306"/>
      <c r="AK94" s="306"/>
      <c r="AL94" s="306"/>
      <c r="AM94" s="265" t="s">
        <v>584</v>
      </c>
      <c r="AN94" s="306"/>
      <c r="AO94" s="306"/>
      <c r="AP94" s="306"/>
      <c r="AQ94" s="385" t="s">
        <v>584</v>
      </c>
      <c r="AR94" s="386"/>
      <c r="AS94" s="386"/>
      <c r="AT94" s="387"/>
      <c r="AU94" s="306" t="s">
        <v>584</v>
      </c>
      <c r="AV94" s="306"/>
      <c r="AW94" s="306"/>
      <c r="AX94" s="307"/>
      <c r="AY94">
        <f t="shared" si="3"/>
        <v>1</v>
      </c>
    </row>
    <row r="95" spans="1:51" ht="23.25" customHeight="1" x14ac:dyDescent="0.2">
      <c r="A95" s="392" t="s">
        <v>225</v>
      </c>
      <c r="B95" s="393"/>
      <c r="C95" s="393"/>
      <c r="D95" s="393"/>
      <c r="E95" s="393"/>
      <c r="F95" s="394"/>
      <c r="G95" s="395" t="s">
        <v>689</v>
      </c>
      <c r="H95" s="396"/>
      <c r="I95" s="396"/>
      <c r="J95" s="396"/>
      <c r="K95" s="396"/>
      <c r="L95" s="396"/>
      <c r="M95" s="396"/>
      <c r="N95" s="396"/>
      <c r="O95" s="396"/>
      <c r="P95" s="396"/>
      <c r="Q95" s="396"/>
      <c r="R95" s="396"/>
      <c r="S95" s="396"/>
      <c r="T95" s="396"/>
      <c r="U95" s="396"/>
      <c r="V95" s="396"/>
      <c r="W95" s="396"/>
      <c r="X95" s="396"/>
      <c r="Y95" s="396"/>
      <c r="Z95" s="396"/>
      <c r="AA95" s="396"/>
      <c r="AB95" s="396"/>
      <c r="AC95" s="396"/>
      <c r="AD95" s="396"/>
      <c r="AE95" s="396"/>
      <c r="AF95" s="396"/>
      <c r="AG95" s="396"/>
      <c r="AH95" s="396"/>
      <c r="AI95" s="396"/>
      <c r="AJ95" s="396"/>
      <c r="AK95" s="396"/>
      <c r="AL95" s="396"/>
      <c r="AM95" s="396"/>
      <c r="AN95" s="396"/>
      <c r="AO95" s="396"/>
      <c r="AP95" s="396"/>
      <c r="AQ95" s="396"/>
      <c r="AR95" s="396"/>
      <c r="AS95" s="396"/>
      <c r="AT95" s="396"/>
      <c r="AU95" s="396"/>
      <c r="AV95" s="396"/>
      <c r="AW95" s="396"/>
      <c r="AX95" s="397"/>
      <c r="AY95">
        <f t="shared" si="3"/>
        <v>1</v>
      </c>
    </row>
    <row r="96" spans="1:51" ht="23.25" customHeight="1" thickBot="1" x14ac:dyDescent="0.25">
      <c r="A96" s="237"/>
      <c r="B96" s="238"/>
      <c r="C96" s="238"/>
      <c r="D96" s="238"/>
      <c r="E96" s="238"/>
      <c r="F96" s="239"/>
      <c r="G96" s="398"/>
      <c r="H96" s="399"/>
      <c r="I96" s="399"/>
      <c r="J96" s="399"/>
      <c r="K96" s="399"/>
      <c r="L96" s="399"/>
      <c r="M96" s="399"/>
      <c r="N96" s="399"/>
      <c r="O96" s="399"/>
      <c r="P96" s="399"/>
      <c r="Q96" s="399"/>
      <c r="R96" s="399"/>
      <c r="S96" s="399"/>
      <c r="T96" s="399"/>
      <c r="U96" s="399"/>
      <c r="V96" s="399"/>
      <c r="W96" s="399"/>
      <c r="X96" s="399"/>
      <c r="Y96" s="399"/>
      <c r="Z96" s="399"/>
      <c r="AA96" s="399"/>
      <c r="AB96" s="399"/>
      <c r="AC96" s="399"/>
      <c r="AD96" s="399"/>
      <c r="AE96" s="399"/>
      <c r="AF96" s="399"/>
      <c r="AG96" s="399"/>
      <c r="AH96" s="399"/>
      <c r="AI96" s="399"/>
      <c r="AJ96" s="399"/>
      <c r="AK96" s="399"/>
      <c r="AL96" s="399"/>
      <c r="AM96" s="399"/>
      <c r="AN96" s="399"/>
      <c r="AO96" s="399"/>
      <c r="AP96" s="399"/>
      <c r="AQ96" s="399"/>
      <c r="AR96" s="399"/>
      <c r="AS96" s="399"/>
      <c r="AT96" s="399"/>
      <c r="AU96" s="399"/>
      <c r="AV96" s="399"/>
      <c r="AW96" s="399"/>
      <c r="AX96" s="400"/>
      <c r="AY96">
        <f t="shared" si="3"/>
        <v>1</v>
      </c>
    </row>
    <row r="97" spans="1:51" ht="45" customHeight="1" x14ac:dyDescent="0.2">
      <c r="A97" s="445" t="s">
        <v>247</v>
      </c>
      <c r="B97" s="446"/>
      <c r="C97" s="448" t="s">
        <v>162</v>
      </c>
      <c r="D97" s="446"/>
      <c r="E97" s="449" t="s">
        <v>175</v>
      </c>
      <c r="F97" s="450"/>
      <c r="G97" s="451" t="s">
        <v>606</v>
      </c>
      <c r="H97" s="452"/>
      <c r="I97" s="452"/>
      <c r="J97" s="452"/>
      <c r="K97" s="452"/>
      <c r="L97" s="452"/>
      <c r="M97" s="452"/>
      <c r="N97" s="452"/>
      <c r="O97" s="452"/>
      <c r="P97" s="452"/>
      <c r="Q97" s="452"/>
      <c r="R97" s="452"/>
      <c r="S97" s="452"/>
      <c r="T97" s="452"/>
      <c r="U97" s="452"/>
      <c r="V97" s="452"/>
      <c r="W97" s="452"/>
      <c r="X97" s="452"/>
      <c r="Y97" s="452"/>
      <c r="Z97" s="452"/>
      <c r="AA97" s="452"/>
      <c r="AB97" s="452"/>
      <c r="AC97" s="452"/>
      <c r="AD97" s="452"/>
      <c r="AE97" s="452"/>
      <c r="AF97" s="452"/>
      <c r="AG97" s="452"/>
      <c r="AH97" s="452"/>
      <c r="AI97" s="452"/>
      <c r="AJ97" s="452"/>
      <c r="AK97" s="452"/>
      <c r="AL97" s="452"/>
      <c r="AM97" s="452"/>
      <c r="AN97" s="452"/>
      <c r="AO97" s="452"/>
      <c r="AP97" s="452"/>
      <c r="AQ97" s="452"/>
      <c r="AR97" s="452"/>
      <c r="AS97" s="452"/>
      <c r="AT97" s="452"/>
      <c r="AU97" s="452"/>
      <c r="AV97" s="452"/>
      <c r="AW97" s="452"/>
      <c r="AX97" s="453"/>
    </row>
    <row r="98" spans="1:51" ht="32.25" customHeight="1" x14ac:dyDescent="0.2">
      <c r="A98" s="447"/>
      <c r="B98" s="435"/>
      <c r="C98" s="434"/>
      <c r="D98" s="435"/>
      <c r="E98" s="403" t="s">
        <v>174</v>
      </c>
      <c r="F98" s="394"/>
      <c r="G98" s="406" t="s">
        <v>607</v>
      </c>
      <c r="H98" s="376"/>
      <c r="I98" s="376"/>
      <c r="J98" s="376"/>
      <c r="K98" s="376"/>
      <c r="L98" s="376"/>
      <c r="M98" s="376"/>
      <c r="N98" s="376"/>
      <c r="O98" s="376"/>
      <c r="P98" s="376"/>
      <c r="Q98" s="376"/>
      <c r="R98" s="376"/>
      <c r="S98" s="376"/>
      <c r="T98" s="376"/>
      <c r="U98" s="376"/>
      <c r="V98" s="377"/>
      <c r="W98" s="454" t="s">
        <v>543</v>
      </c>
      <c r="X98" s="455"/>
      <c r="Y98" s="455"/>
      <c r="Z98" s="455"/>
      <c r="AA98" s="456"/>
      <c r="AB98" s="457" t="s">
        <v>608</v>
      </c>
      <c r="AC98" s="458"/>
      <c r="AD98" s="458"/>
      <c r="AE98" s="458"/>
      <c r="AF98" s="458"/>
      <c r="AG98" s="458"/>
      <c r="AH98" s="458"/>
      <c r="AI98" s="458"/>
      <c r="AJ98" s="458"/>
      <c r="AK98" s="458"/>
      <c r="AL98" s="458"/>
      <c r="AM98" s="458"/>
      <c r="AN98" s="458"/>
      <c r="AO98" s="458"/>
      <c r="AP98" s="458"/>
      <c r="AQ98" s="458"/>
      <c r="AR98" s="458"/>
      <c r="AS98" s="458"/>
      <c r="AT98" s="458"/>
      <c r="AU98" s="458"/>
      <c r="AV98" s="458"/>
      <c r="AW98" s="458"/>
      <c r="AX98" s="459"/>
    </row>
    <row r="99" spans="1:51" ht="21" customHeight="1" x14ac:dyDescent="0.2">
      <c r="A99" s="447"/>
      <c r="B99" s="435"/>
      <c r="C99" s="434"/>
      <c r="D99" s="435"/>
      <c r="E99" s="402"/>
      <c r="F99" s="239"/>
      <c r="G99" s="407"/>
      <c r="H99" s="380"/>
      <c r="I99" s="380"/>
      <c r="J99" s="380"/>
      <c r="K99" s="380"/>
      <c r="L99" s="380"/>
      <c r="M99" s="380"/>
      <c r="N99" s="380"/>
      <c r="O99" s="380"/>
      <c r="P99" s="380"/>
      <c r="Q99" s="380"/>
      <c r="R99" s="380"/>
      <c r="S99" s="380"/>
      <c r="T99" s="380"/>
      <c r="U99" s="380"/>
      <c r="V99" s="381"/>
      <c r="W99" s="460" t="s">
        <v>544</v>
      </c>
      <c r="X99" s="461"/>
      <c r="Y99" s="461"/>
      <c r="Z99" s="461"/>
      <c r="AA99" s="462"/>
      <c r="AB99" s="457" t="s">
        <v>609</v>
      </c>
      <c r="AC99" s="458"/>
      <c r="AD99" s="458"/>
      <c r="AE99" s="458"/>
      <c r="AF99" s="458"/>
      <c r="AG99" s="458"/>
      <c r="AH99" s="458"/>
      <c r="AI99" s="458"/>
      <c r="AJ99" s="458"/>
      <c r="AK99" s="458"/>
      <c r="AL99" s="458"/>
      <c r="AM99" s="458"/>
      <c r="AN99" s="458"/>
      <c r="AO99" s="458"/>
      <c r="AP99" s="458"/>
      <c r="AQ99" s="458"/>
      <c r="AR99" s="458"/>
      <c r="AS99" s="458"/>
      <c r="AT99" s="458"/>
      <c r="AU99" s="458"/>
      <c r="AV99" s="458"/>
      <c r="AW99" s="458"/>
      <c r="AX99" s="459"/>
    </row>
    <row r="100" spans="1:51" ht="34.5" customHeight="1" x14ac:dyDescent="0.2">
      <c r="A100" s="447"/>
      <c r="B100" s="435"/>
      <c r="C100" s="432" t="s">
        <v>550</v>
      </c>
      <c r="D100" s="433"/>
      <c r="E100" s="403" t="s">
        <v>243</v>
      </c>
      <c r="F100" s="394"/>
      <c r="G100" s="436" t="s">
        <v>165</v>
      </c>
      <c r="H100" s="437"/>
      <c r="I100" s="437"/>
      <c r="J100" s="438" t="s">
        <v>610</v>
      </c>
      <c r="K100" s="439"/>
      <c r="L100" s="439"/>
      <c r="M100" s="439"/>
      <c r="N100" s="439"/>
      <c r="O100" s="439"/>
      <c r="P100" s="439"/>
      <c r="Q100" s="439"/>
      <c r="R100" s="439"/>
      <c r="S100" s="439"/>
      <c r="T100" s="440"/>
      <c r="U100" s="431" t="s">
        <v>611</v>
      </c>
      <c r="V100" s="431"/>
      <c r="W100" s="431"/>
      <c r="X100" s="431"/>
      <c r="Y100" s="431"/>
      <c r="Z100" s="431"/>
      <c r="AA100" s="431"/>
      <c r="AB100" s="431"/>
      <c r="AC100" s="431"/>
      <c r="AD100" s="431"/>
      <c r="AE100" s="431"/>
      <c r="AF100" s="431"/>
      <c r="AG100" s="431"/>
      <c r="AH100" s="431"/>
      <c r="AI100" s="431"/>
      <c r="AJ100" s="431"/>
      <c r="AK100" s="431"/>
      <c r="AL100" s="431"/>
      <c r="AM100" s="431"/>
      <c r="AN100" s="431"/>
      <c r="AO100" s="431"/>
      <c r="AP100" s="431"/>
      <c r="AQ100" s="431"/>
      <c r="AR100" s="431"/>
      <c r="AS100" s="431"/>
      <c r="AT100" s="431"/>
      <c r="AU100" s="431"/>
      <c r="AV100" s="431"/>
      <c r="AW100" s="431"/>
      <c r="AX100" s="441"/>
      <c r="AY100" s="60"/>
    </row>
    <row r="101" spans="1:51" ht="34.5" customHeight="1" x14ac:dyDescent="0.2">
      <c r="A101" s="447"/>
      <c r="B101" s="435"/>
      <c r="C101" s="434"/>
      <c r="D101" s="435"/>
      <c r="E101" s="401"/>
      <c r="F101" s="236"/>
      <c r="G101" s="436" t="s">
        <v>551</v>
      </c>
      <c r="H101" s="437"/>
      <c r="I101" s="437"/>
      <c r="J101" s="437"/>
      <c r="K101" s="437"/>
      <c r="L101" s="437"/>
      <c r="M101" s="437"/>
      <c r="N101" s="437"/>
      <c r="O101" s="437"/>
      <c r="P101" s="437"/>
      <c r="Q101" s="437"/>
      <c r="R101" s="437"/>
      <c r="S101" s="437"/>
      <c r="T101" s="437"/>
      <c r="U101" s="430" t="s">
        <v>612</v>
      </c>
      <c r="V101" s="431"/>
      <c r="W101" s="431"/>
      <c r="X101" s="431"/>
      <c r="Y101" s="431"/>
      <c r="Z101" s="431"/>
      <c r="AA101" s="431"/>
      <c r="AB101" s="431"/>
      <c r="AC101" s="431"/>
      <c r="AD101" s="431"/>
      <c r="AE101" s="431"/>
      <c r="AF101" s="431"/>
      <c r="AG101" s="431"/>
      <c r="AH101" s="431"/>
      <c r="AI101" s="431"/>
      <c r="AJ101" s="431"/>
      <c r="AK101" s="431"/>
      <c r="AL101" s="431"/>
      <c r="AM101" s="431"/>
      <c r="AN101" s="431"/>
      <c r="AO101" s="431"/>
      <c r="AP101" s="431"/>
      <c r="AQ101" s="431"/>
      <c r="AR101" s="431"/>
      <c r="AS101" s="431"/>
      <c r="AT101" s="431"/>
      <c r="AU101" s="431"/>
      <c r="AV101" s="431"/>
      <c r="AW101" s="431"/>
      <c r="AX101" s="441"/>
      <c r="AY101" s="60"/>
    </row>
    <row r="102" spans="1:51" ht="34.5" customHeight="1" thickBot="1" x14ac:dyDescent="0.25">
      <c r="A102" s="447"/>
      <c r="B102" s="435"/>
      <c r="C102" s="434"/>
      <c r="D102" s="435"/>
      <c r="E102" s="402"/>
      <c r="F102" s="239"/>
      <c r="G102" s="436" t="s">
        <v>544</v>
      </c>
      <c r="H102" s="437"/>
      <c r="I102" s="437"/>
      <c r="J102" s="437"/>
      <c r="K102" s="437"/>
      <c r="L102" s="437"/>
      <c r="M102" s="437"/>
      <c r="N102" s="437"/>
      <c r="O102" s="437"/>
      <c r="P102" s="437"/>
      <c r="Q102" s="437"/>
      <c r="R102" s="437"/>
      <c r="S102" s="437"/>
      <c r="T102" s="437"/>
      <c r="U102" s="442" t="s">
        <v>613</v>
      </c>
      <c r="V102" s="443"/>
      <c r="W102" s="443"/>
      <c r="X102" s="443"/>
      <c r="Y102" s="443"/>
      <c r="Z102" s="443"/>
      <c r="AA102" s="443"/>
      <c r="AB102" s="443"/>
      <c r="AC102" s="443"/>
      <c r="AD102" s="443"/>
      <c r="AE102" s="443"/>
      <c r="AF102" s="443"/>
      <c r="AG102" s="443"/>
      <c r="AH102" s="443"/>
      <c r="AI102" s="443"/>
      <c r="AJ102" s="443"/>
      <c r="AK102" s="443"/>
      <c r="AL102" s="443"/>
      <c r="AM102" s="443"/>
      <c r="AN102" s="443"/>
      <c r="AO102" s="443"/>
      <c r="AP102" s="443"/>
      <c r="AQ102" s="443"/>
      <c r="AR102" s="443"/>
      <c r="AS102" s="443"/>
      <c r="AT102" s="443"/>
      <c r="AU102" s="443"/>
      <c r="AV102" s="443"/>
      <c r="AW102" s="443"/>
      <c r="AX102" s="444"/>
      <c r="AY102" s="60"/>
    </row>
    <row r="103" spans="1:51" ht="27" customHeight="1" x14ac:dyDescent="0.2">
      <c r="A103" s="509" t="s">
        <v>43</v>
      </c>
      <c r="B103" s="510"/>
      <c r="C103" s="510"/>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10"/>
      <c r="AA103" s="510"/>
      <c r="AB103" s="510"/>
      <c r="AC103" s="510"/>
      <c r="AD103" s="510"/>
      <c r="AE103" s="510"/>
      <c r="AF103" s="510"/>
      <c r="AG103" s="510"/>
      <c r="AH103" s="510"/>
      <c r="AI103" s="510"/>
      <c r="AJ103" s="510"/>
      <c r="AK103" s="510"/>
      <c r="AL103" s="510"/>
      <c r="AM103" s="510"/>
      <c r="AN103" s="510"/>
      <c r="AO103" s="510"/>
      <c r="AP103" s="510"/>
      <c r="AQ103" s="510"/>
      <c r="AR103" s="510"/>
      <c r="AS103" s="510"/>
      <c r="AT103" s="510"/>
      <c r="AU103" s="510"/>
      <c r="AV103" s="510"/>
      <c r="AW103" s="510"/>
      <c r="AX103" s="511"/>
    </row>
    <row r="104" spans="1:51" ht="27" customHeight="1" x14ac:dyDescent="0.2">
      <c r="A104" s="5"/>
      <c r="B104" s="6"/>
      <c r="C104" s="512" t="s">
        <v>29</v>
      </c>
      <c r="D104" s="513"/>
      <c r="E104" s="513"/>
      <c r="F104" s="513"/>
      <c r="G104" s="513"/>
      <c r="H104" s="513"/>
      <c r="I104" s="513"/>
      <c r="J104" s="513"/>
      <c r="K104" s="513"/>
      <c r="L104" s="513"/>
      <c r="M104" s="513"/>
      <c r="N104" s="513"/>
      <c r="O104" s="513"/>
      <c r="P104" s="513"/>
      <c r="Q104" s="513"/>
      <c r="R104" s="513"/>
      <c r="S104" s="513"/>
      <c r="T104" s="513"/>
      <c r="U104" s="513"/>
      <c r="V104" s="513"/>
      <c r="W104" s="513"/>
      <c r="X104" s="513"/>
      <c r="Y104" s="513"/>
      <c r="Z104" s="513"/>
      <c r="AA104" s="513"/>
      <c r="AB104" s="513"/>
      <c r="AC104" s="514"/>
      <c r="AD104" s="513" t="s">
        <v>32</v>
      </c>
      <c r="AE104" s="513"/>
      <c r="AF104" s="513"/>
      <c r="AG104" s="515" t="s">
        <v>28</v>
      </c>
      <c r="AH104" s="513"/>
      <c r="AI104" s="513"/>
      <c r="AJ104" s="513"/>
      <c r="AK104" s="513"/>
      <c r="AL104" s="513"/>
      <c r="AM104" s="513"/>
      <c r="AN104" s="513"/>
      <c r="AO104" s="513"/>
      <c r="AP104" s="513"/>
      <c r="AQ104" s="513"/>
      <c r="AR104" s="513"/>
      <c r="AS104" s="513"/>
      <c r="AT104" s="513"/>
      <c r="AU104" s="513"/>
      <c r="AV104" s="513"/>
      <c r="AW104" s="513"/>
      <c r="AX104" s="516"/>
    </row>
    <row r="105" spans="1:51" ht="82.95" customHeight="1" x14ac:dyDescent="0.2">
      <c r="A105" s="517" t="s">
        <v>126</v>
      </c>
      <c r="B105" s="518"/>
      <c r="C105" s="523" t="s">
        <v>127</v>
      </c>
      <c r="D105" s="524"/>
      <c r="E105" s="524"/>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5"/>
      <c r="AD105" s="526" t="s">
        <v>568</v>
      </c>
      <c r="AE105" s="527"/>
      <c r="AF105" s="527"/>
      <c r="AG105" s="528" t="s">
        <v>614</v>
      </c>
      <c r="AH105" s="529"/>
      <c r="AI105" s="529"/>
      <c r="AJ105" s="529"/>
      <c r="AK105" s="529"/>
      <c r="AL105" s="529"/>
      <c r="AM105" s="529"/>
      <c r="AN105" s="529"/>
      <c r="AO105" s="529"/>
      <c r="AP105" s="529"/>
      <c r="AQ105" s="529"/>
      <c r="AR105" s="529"/>
      <c r="AS105" s="529"/>
      <c r="AT105" s="529"/>
      <c r="AU105" s="529"/>
      <c r="AV105" s="529"/>
      <c r="AW105" s="529"/>
      <c r="AX105" s="530"/>
    </row>
    <row r="106" spans="1:51" ht="38.4" customHeight="1" x14ac:dyDescent="0.2">
      <c r="A106" s="519"/>
      <c r="B106" s="520"/>
      <c r="C106" s="531" t="s">
        <v>33</v>
      </c>
      <c r="D106" s="532"/>
      <c r="E106" s="532"/>
      <c r="F106" s="532"/>
      <c r="G106" s="532"/>
      <c r="H106" s="532"/>
      <c r="I106" s="532"/>
      <c r="J106" s="532"/>
      <c r="K106" s="532"/>
      <c r="L106" s="532"/>
      <c r="M106" s="532"/>
      <c r="N106" s="532"/>
      <c r="O106" s="532"/>
      <c r="P106" s="532"/>
      <c r="Q106" s="532"/>
      <c r="R106" s="532"/>
      <c r="S106" s="532"/>
      <c r="T106" s="532"/>
      <c r="U106" s="532"/>
      <c r="V106" s="532"/>
      <c r="W106" s="532"/>
      <c r="X106" s="532"/>
      <c r="Y106" s="532"/>
      <c r="Z106" s="532"/>
      <c r="AA106" s="532"/>
      <c r="AB106" s="532"/>
      <c r="AC106" s="533"/>
      <c r="AD106" s="463" t="s">
        <v>568</v>
      </c>
      <c r="AE106" s="464"/>
      <c r="AF106" s="464"/>
      <c r="AG106" s="478" t="s">
        <v>615</v>
      </c>
      <c r="AH106" s="479"/>
      <c r="AI106" s="479"/>
      <c r="AJ106" s="479"/>
      <c r="AK106" s="479"/>
      <c r="AL106" s="479"/>
      <c r="AM106" s="479"/>
      <c r="AN106" s="479"/>
      <c r="AO106" s="479"/>
      <c r="AP106" s="479"/>
      <c r="AQ106" s="479"/>
      <c r="AR106" s="479"/>
      <c r="AS106" s="479"/>
      <c r="AT106" s="479"/>
      <c r="AU106" s="479"/>
      <c r="AV106" s="479"/>
      <c r="AW106" s="479"/>
      <c r="AX106" s="480"/>
    </row>
    <row r="107" spans="1:51" ht="70.2" customHeight="1" x14ac:dyDescent="0.2">
      <c r="A107" s="521"/>
      <c r="B107" s="522"/>
      <c r="C107" s="481" t="s">
        <v>128</v>
      </c>
      <c r="D107" s="482"/>
      <c r="E107" s="482"/>
      <c r="F107" s="482"/>
      <c r="G107" s="482"/>
      <c r="H107" s="482"/>
      <c r="I107" s="482"/>
      <c r="J107" s="482"/>
      <c r="K107" s="482"/>
      <c r="L107" s="482"/>
      <c r="M107" s="482"/>
      <c r="N107" s="482"/>
      <c r="O107" s="482"/>
      <c r="P107" s="482"/>
      <c r="Q107" s="482"/>
      <c r="R107" s="482"/>
      <c r="S107" s="482"/>
      <c r="T107" s="482"/>
      <c r="U107" s="482"/>
      <c r="V107" s="482"/>
      <c r="W107" s="482"/>
      <c r="X107" s="482"/>
      <c r="Y107" s="482"/>
      <c r="Z107" s="482"/>
      <c r="AA107" s="482"/>
      <c r="AB107" s="482"/>
      <c r="AC107" s="483"/>
      <c r="AD107" s="484" t="s">
        <v>568</v>
      </c>
      <c r="AE107" s="485"/>
      <c r="AF107" s="485"/>
      <c r="AG107" s="486" t="s">
        <v>616</v>
      </c>
      <c r="AH107" s="378"/>
      <c r="AI107" s="378"/>
      <c r="AJ107" s="378"/>
      <c r="AK107" s="378"/>
      <c r="AL107" s="378"/>
      <c r="AM107" s="378"/>
      <c r="AN107" s="378"/>
      <c r="AO107" s="378"/>
      <c r="AP107" s="378"/>
      <c r="AQ107" s="378"/>
      <c r="AR107" s="378"/>
      <c r="AS107" s="378"/>
      <c r="AT107" s="378"/>
      <c r="AU107" s="378"/>
      <c r="AV107" s="378"/>
      <c r="AW107" s="378"/>
      <c r="AX107" s="487"/>
    </row>
    <row r="108" spans="1:51" ht="27" customHeight="1" x14ac:dyDescent="0.2">
      <c r="A108" s="488" t="s">
        <v>35</v>
      </c>
      <c r="B108" s="489"/>
      <c r="C108" s="495" t="s">
        <v>37</v>
      </c>
      <c r="D108" s="496"/>
      <c r="E108" s="497"/>
      <c r="F108" s="497"/>
      <c r="G108" s="497"/>
      <c r="H108" s="497"/>
      <c r="I108" s="497"/>
      <c r="J108" s="497"/>
      <c r="K108" s="497"/>
      <c r="L108" s="497"/>
      <c r="M108" s="497"/>
      <c r="N108" s="497"/>
      <c r="O108" s="497"/>
      <c r="P108" s="497"/>
      <c r="Q108" s="497"/>
      <c r="R108" s="497"/>
      <c r="S108" s="497"/>
      <c r="T108" s="497"/>
      <c r="U108" s="497"/>
      <c r="V108" s="497"/>
      <c r="W108" s="497"/>
      <c r="X108" s="497"/>
      <c r="Y108" s="497"/>
      <c r="Z108" s="497"/>
      <c r="AA108" s="497"/>
      <c r="AB108" s="497"/>
      <c r="AC108" s="498"/>
      <c r="AD108" s="499" t="s">
        <v>568</v>
      </c>
      <c r="AE108" s="500"/>
      <c r="AF108" s="500"/>
      <c r="AG108" s="283" t="s">
        <v>617</v>
      </c>
      <c r="AH108" s="376"/>
      <c r="AI108" s="376"/>
      <c r="AJ108" s="376"/>
      <c r="AK108" s="376"/>
      <c r="AL108" s="376"/>
      <c r="AM108" s="376"/>
      <c r="AN108" s="376"/>
      <c r="AO108" s="376"/>
      <c r="AP108" s="376"/>
      <c r="AQ108" s="376"/>
      <c r="AR108" s="376"/>
      <c r="AS108" s="376"/>
      <c r="AT108" s="376"/>
      <c r="AU108" s="376"/>
      <c r="AV108" s="376"/>
      <c r="AW108" s="376"/>
      <c r="AX108" s="501"/>
    </row>
    <row r="109" spans="1:51" ht="35.25" customHeight="1" x14ac:dyDescent="0.2">
      <c r="A109" s="490"/>
      <c r="B109" s="491"/>
      <c r="C109" s="502"/>
      <c r="D109" s="503"/>
      <c r="E109" s="506" t="s">
        <v>226</v>
      </c>
      <c r="F109" s="507"/>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8"/>
      <c r="AD109" s="463" t="s">
        <v>618</v>
      </c>
      <c r="AE109" s="464"/>
      <c r="AF109" s="465"/>
      <c r="AG109" s="486"/>
      <c r="AH109" s="378"/>
      <c r="AI109" s="378"/>
      <c r="AJ109" s="378"/>
      <c r="AK109" s="378"/>
      <c r="AL109" s="378"/>
      <c r="AM109" s="378"/>
      <c r="AN109" s="378"/>
      <c r="AO109" s="378"/>
      <c r="AP109" s="378"/>
      <c r="AQ109" s="378"/>
      <c r="AR109" s="378"/>
      <c r="AS109" s="378"/>
      <c r="AT109" s="378"/>
      <c r="AU109" s="378"/>
      <c r="AV109" s="378"/>
      <c r="AW109" s="378"/>
      <c r="AX109" s="487"/>
    </row>
    <row r="110" spans="1:51" ht="26.25" customHeight="1" x14ac:dyDescent="0.2">
      <c r="A110" s="490"/>
      <c r="B110" s="491"/>
      <c r="C110" s="504"/>
      <c r="D110" s="505"/>
      <c r="E110" s="466" t="s">
        <v>194</v>
      </c>
      <c r="F110" s="467"/>
      <c r="G110" s="467"/>
      <c r="H110" s="467"/>
      <c r="I110" s="467"/>
      <c r="J110" s="467"/>
      <c r="K110" s="467"/>
      <c r="L110" s="467"/>
      <c r="M110" s="467"/>
      <c r="N110" s="467"/>
      <c r="O110" s="467"/>
      <c r="P110" s="467"/>
      <c r="Q110" s="467"/>
      <c r="R110" s="467"/>
      <c r="S110" s="467"/>
      <c r="T110" s="467"/>
      <c r="U110" s="467"/>
      <c r="V110" s="467"/>
      <c r="W110" s="467"/>
      <c r="X110" s="467"/>
      <c r="Y110" s="467"/>
      <c r="Z110" s="467"/>
      <c r="AA110" s="467"/>
      <c r="AB110" s="467"/>
      <c r="AC110" s="468"/>
      <c r="AD110" s="469" t="s">
        <v>619</v>
      </c>
      <c r="AE110" s="470"/>
      <c r="AF110" s="470"/>
      <c r="AG110" s="486"/>
      <c r="AH110" s="378"/>
      <c r="AI110" s="378"/>
      <c r="AJ110" s="378"/>
      <c r="AK110" s="378"/>
      <c r="AL110" s="378"/>
      <c r="AM110" s="378"/>
      <c r="AN110" s="378"/>
      <c r="AO110" s="378"/>
      <c r="AP110" s="378"/>
      <c r="AQ110" s="378"/>
      <c r="AR110" s="378"/>
      <c r="AS110" s="378"/>
      <c r="AT110" s="378"/>
      <c r="AU110" s="378"/>
      <c r="AV110" s="378"/>
      <c r="AW110" s="378"/>
      <c r="AX110" s="487"/>
    </row>
    <row r="111" spans="1:51" ht="26.25" customHeight="1" x14ac:dyDescent="0.2">
      <c r="A111" s="490"/>
      <c r="B111" s="492"/>
      <c r="C111" s="471" t="s">
        <v>38</v>
      </c>
      <c r="D111" s="472"/>
      <c r="E111" s="472"/>
      <c r="F111" s="472"/>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3" t="s">
        <v>620</v>
      </c>
      <c r="AE111" s="474"/>
      <c r="AF111" s="474"/>
      <c r="AG111" s="475" t="s">
        <v>584</v>
      </c>
      <c r="AH111" s="476"/>
      <c r="AI111" s="476"/>
      <c r="AJ111" s="476"/>
      <c r="AK111" s="476"/>
      <c r="AL111" s="476"/>
      <c r="AM111" s="476"/>
      <c r="AN111" s="476"/>
      <c r="AO111" s="476"/>
      <c r="AP111" s="476"/>
      <c r="AQ111" s="476"/>
      <c r="AR111" s="476"/>
      <c r="AS111" s="476"/>
      <c r="AT111" s="476"/>
      <c r="AU111" s="476"/>
      <c r="AV111" s="476"/>
      <c r="AW111" s="476"/>
      <c r="AX111" s="477"/>
    </row>
    <row r="112" spans="1:51" ht="26.25" customHeight="1" x14ac:dyDescent="0.2">
      <c r="A112" s="490"/>
      <c r="B112" s="492"/>
      <c r="C112" s="546" t="s">
        <v>129</v>
      </c>
      <c r="D112" s="533"/>
      <c r="E112" s="533"/>
      <c r="F112" s="533"/>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463" t="s">
        <v>568</v>
      </c>
      <c r="AE112" s="464"/>
      <c r="AF112" s="464"/>
      <c r="AG112" s="478" t="s">
        <v>621</v>
      </c>
      <c r="AH112" s="479"/>
      <c r="AI112" s="479"/>
      <c r="AJ112" s="479"/>
      <c r="AK112" s="479"/>
      <c r="AL112" s="479"/>
      <c r="AM112" s="479"/>
      <c r="AN112" s="479"/>
      <c r="AO112" s="479"/>
      <c r="AP112" s="479"/>
      <c r="AQ112" s="479"/>
      <c r="AR112" s="479"/>
      <c r="AS112" s="479"/>
      <c r="AT112" s="479"/>
      <c r="AU112" s="479"/>
      <c r="AV112" s="479"/>
      <c r="AW112" s="479"/>
      <c r="AX112" s="480"/>
    </row>
    <row r="113" spans="1:50" ht="26.25" customHeight="1" x14ac:dyDescent="0.2">
      <c r="A113" s="490"/>
      <c r="B113" s="492"/>
      <c r="C113" s="546" t="s">
        <v>34</v>
      </c>
      <c r="D113" s="533"/>
      <c r="E113" s="533"/>
      <c r="F113" s="533"/>
      <c r="G113" s="533"/>
      <c r="H113" s="533"/>
      <c r="I113" s="533"/>
      <c r="J113" s="533"/>
      <c r="K113" s="533"/>
      <c r="L113" s="533"/>
      <c r="M113" s="533"/>
      <c r="N113" s="533"/>
      <c r="O113" s="533"/>
      <c r="P113" s="533"/>
      <c r="Q113" s="533"/>
      <c r="R113" s="533"/>
      <c r="S113" s="533"/>
      <c r="T113" s="533"/>
      <c r="U113" s="533"/>
      <c r="V113" s="533"/>
      <c r="W113" s="533"/>
      <c r="X113" s="533"/>
      <c r="Y113" s="533"/>
      <c r="Z113" s="533"/>
      <c r="AA113" s="533"/>
      <c r="AB113" s="533"/>
      <c r="AC113" s="533"/>
      <c r="AD113" s="463" t="s">
        <v>620</v>
      </c>
      <c r="AE113" s="464"/>
      <c r="AF113" s="464"/>
      <c r="AG113" s="478" t="s">
        <v>584</v>
      </c>
      <c r="AH113" s="479"/>
      <c r="AI113" s="479"/>
      <c r="AJ113" s="479"/>
      <c r="AK113" s="479"/>
      <c r="AL113" s="479"/>
      <c r="AM113" s="479"/>
      <c r="AN113" s="479"/>
      <c r="AO113" s="479"/>
      <c r="AP113" s="479"/>
      <c r="AQ113" s="479"/>
      <c r="AR113" s="479"/>
      <c r="AS113" s="479"/>
      <c r="AT113" s="479"/>
      <c r="AU113" s="479"/>
      <c r="AV113" s="479"/>
      <c r="AW113" s="479"/>
      <c r="AX113" s="480"/>
    </row>
    <row r="114" spans="1:50" ht="26.25" customHeight="1" x14ac:dyDescent="0.2">
      <c r="A114" s="490"/>
      <c r="B114" s="492"/>
      <c r="C114" s="546" t="s">
        <v>39</v>
      </c>
      <c r="D114" s="533"/>
      <c r="E114" s="533"/>
      <c r="F114" s="533"/>
      <c r="G114" s="533"/>
      <c r="H114" s="533"/>
      <c r="I114" s="533"/>
      <c r="J114" s="533"/>
      <c r="K114" s="533"/>
      <c r="L114" s="533"/>
      <c r="M114" s="533"/>
      <c r="N114" s="533"/>
      <c r="O114" s="533"/>
      <c r="P114" s="533"/>
      <c r="Q114" s="533"/>
      <c r="R114" s="533"/>
      <c r="S114" s="533"/>
      <c r="T114" s="533"/>
      <c r="U114" s="533"/>
      <c r="V114" s="533"/>
      <c r="W114" s="533"/>
      <c r="X114" s="533"/>
      <c r="Y114" s="533"/>
      <c r="Z114" s="533"/>
      <c r="AA114" s="533"/>
      <c r="AB114" s="533"/>
      <c r="AC114" s="547"/>
      <c r="AD114" s="463" t="s">
        <v>568</v>
      </c>
      <c r="AE114" s="464"/>
      <c r="AF114" s="464"/>
      <c r="AG114" s="478" t="s">
        <v>622</v>
      </c>
      <c r="AH114" s="479"/>
      <c r="AI114" s="479"/>
      <c r="AJ114" s="479"/>
      <c r="AK114" s="479"/>
      <c r="AL114" s="479"/>
      <c r="AM114" s="479"/>
      <c r="AN114" s="479"/>
      <c r="AO114" s="479"/>
      <c r="AP114" s="479"/>
      <c r="AQ114" s="479"/>
      <c r="AR114" s="479"/>
      <c r="AS114" s="479"/>
      <c r="AT114" s="479"/>
      <c r="AU114" s="479"/>
      <c r="AV114" s="479"/>
      <c r="AW114" s="479"/>
      <c r="AX114" s="480"/>
    </row>
    <row r="115" spans="1:50" ht="26.25" customHeight="1" x14ac:dyDescent="0.2">
      <c r="A115" s="490"/>
      <c r="B115" s="492"/>
      <c r="C115" s="546" t="s">
        <v>204</v>
      </c>
      <c r="D115" s="533"/>
      <c r="E115" s="533"/>
      <c r="F115" s="533"/>
      <c r="G115" s="533"/>
      <c r="H115" s="533"/>
      <c r="I115" s="533"/>
      <c r="J115" s="533"/>
      <c r="K115" s="533"/>
      <c r="L115" s="533"/>
      <c r="M115" s="533"/>
      <c r="N115" s="533"/>
      <c r="O115" s="533"/>
      <c r="P115" s="533"/>
      <c r="Q115" s="533"/>
      <c r="R115" s="533"/>
      <c r="S115" s="533"/>
      <c r="T115" s="533"/>
      <c r="U115" s="533"/>
      <c r="V115" s="533"/>
      <c r="W115" s="533"/>
      <c r="X115" s="533"/>
      <c r="Y115" s="533"/>
      <c r="Z115" s="533"/>
      <c r="AA115" s="533"/>
      <c r="AB115" s="533"/>
      <c r="AC115" s="547"/>
      <c r="AD115" s="484" t="s">
        <v>620</v>
      </c>
      <c r="AE115" s="485"/>
      <c r="AF115" s="485"/>
      <c r="AG115" s="548" t="s">
        <v>584</v>
      </c>
      <c r="AH115" s="549"/>
      <c r="AI115" s="549"/>
      <c r="AJ115" s="549"/>
      <c r="AK115" s="549"/>
      <c r="AL115" s="549"/>
      <c r="AM115" s="549"/>
      <c r="AN115" s="549"/>
      <c r="AO115" s="549"/>
      <c r="AP115" s="549"/>
      <c r="AQ115" s="549"/>
      <c r="AR115" s="549"/>
      <c r="AS115" s="549"/>
      <c r="AT115" s="549"/>
      <c r="AU115" s="549"/>
      <c r="AV115" s="549"/>
      <c r="AW115" s="549"/>
      <c r="AX115" s="550"/>
    </row>
    <row r="116" spans="1:50" ht="115.2" customHeight="1" x14ac:dyDescent="0.2">
      <c r="A116" s="490"/>
      <c r="B116" s="492"/>
      <c r="C116" s="534" t="s">
        <v>205</v>
      </c>
      <c r="D116" s="535"/>
      <c r="E116" s="535"/>
      <c r="F116" s="535"/>
      <c r="G116" s="535"/>
      <c r="H116" s="535"/>
      <c r="I116" s="535"/>
      <c r="J116" s="535"/>
      <c r="K116" s="535"/>
      <c r="L116" s="535"/>
      <c r="M116" s="535"/>
      <c r="N116" s="535"/>
      <c r="O116" s="535"/>
      <c r="P116" s="535"/>
      <c r="Q116" s="535"/>
      <c r="R116" s="535"/>
      <c r="S116" s="535"/>
      <c r="T116" s="535"/>
      <c r="U116" s="535"/>
      <c r="V116" s="535"/>
      <c r="W116" s="535"/>
      <c r="X116" s="535"/>
      <c r="Y116" s="535"/>
      <c r="Z116" s="535"/>
      <c r="AA116" s="535"/>
      <c r="AB116" s="535"/>
      <c r="AC116" s="536"/>
      <c r="AD116" s="463" t="s">
        <v>568</v>
      </c>
      <c r="AE116" s="464"/>
      <c r="AF116" s="465"/>
      <c r="AG116" s="478" t="s">
        <v>623</v>
      </c>
      <c r="AH116" s="479"/>
      <c r="AI116" s="479"/>
      <c r="AJ116" s="479"/>
      <c r="AK116" s="479"/>
      <c r="AL116" s="479"/>
      <c r="AM116" s="479"/>
      <c r="AN116" s="479"/>
      <c r="AO116" s="479"/>
      <c r="AP116" s="479"/>
      <c r="AQ116" s="479"/>
      <c r="AR116" s="479"/>
      <c r="AS116" s="479"/>
      <c r="AT116" s="479"/>
      <c r="AU116" s="479"/>
      <c r="AV116" s="479"/>
      <c r="AW116" s="479"/>
      <c r="AX116" s="480"/>
    </row>
    <row r="117" spans="1:50" ht="66" customHeight="1" x14ac:dyDescent="0.2">
      <c r="A117" s="493"/>
      <c r="B117" s="494"/>
      <c r="C117" s="537" t="s">
        <v>197</v>
      </c>
      <c r="D117" s="538"/>
      <c r="E117" s="538"/>
      <c r="F117" s="538"/>
      <c r="G117" s="538"/>
      <c r="H117" s="538"/>
      <c r="I117" s="538"/>
      <c r="J117" s="538"/>
      <c r="K117" s="538"/>
      <c r="L117" s="538"/>
      <c r="M117" s="538"/>
      <c r="N117" s="538"/>
      <c r="O117" s="538"/>
      <c r="P117" s="538"/>
      <c r="Q117" s="538"/>
      <c r="R117" s="538"/>
      <c r="S117" s="538"/>
      <c r="T117" s="538"/>
      <c r="U117" s="538"/>
      <c r="V117" s="538"/>
      <c r="W117" s="538"/>
      <c r="X117" s="538"/>
      <c r="Y117" s="538"/>
      <c r="Z117" s="538"/>
      <c r="AA117" s="538"/>
      <c r="AB117" s="538"/>
      <c r="AC117" s="539"/>
      <c r="AD117" s="540" t="s">
        <v>568</v>
      </c>
      <c r="AE117" s="541"/>
      <c r="AF117" s="542"/>
      <c r="AG117" s="543" t="s">
        <v>624</v>
      </c>
      <c r="AH117" s="544"/>
      <c r="AI117" s="544"/>
      <c r="AJ117" s="544"/>
      <c r="AK117" s="544"/>
      <c r="AL117" s="544"/>
      <c r="AM117" s="544"/>
      <c r="AN117" s="544"/>
      <c r="AO117" s="544"/>
      <c r="AP117" s="544"/>
      <c r="AQ117" s="544"/>
      <c r="AR117" s="544"/>
      <c r="AS117" s="544"/>
      <c r="AT117" s="544"/>
      <c r="AU117" s="544"/>
      <c r="AV117" s="544"/>
      <c r="AW117" s="544"/>
      <c r="AX117" s="545"/>
    </row>
    <row r="118" spans="1:50" ht="27" customHeight="1" x14ac:dyDescent="0.2">
      <c r="A118" s="488" t="s">
        <v>36</v>
      </c>
      <c r="B118" s="579"/>
      <c r="C118" s="580" t="s">
        <v>198</v>
      </c>
      <c r="D118" s="581"/>
      <c r="E118" s="581"/>
      <c r="F118" s="581"/>
      <c r="G118" s="581"/>
      <c r="H118" s="581"/>
      <c r="I118" s="581"/>
      <c r="J118" s="581"/>
      <c r="K118" s="581"/>
      <c r="L118" s="581"/>
      <c r="M118" s="581"/>
      <c r="N118" s="581"/>
      <c r="O118" s="581"/>
      <c r="P118" s="581"/>
      <c r="Q118" s="581"/>
      <c r="R118" s="581"/>
      <c r="S118" s="581"/>
      <c r="T118" s="581"/>
      <c r="U118" s="581"/>
      <c r="V118" s="581"/>
      <c r="W118" s="581"/>
      <c r="X118" s="581"/>
      <c r="Y118" s="581"/>
      <c r="Z118" s="581"/>
      <c r="AA118" s="581"/>
      <c r="AB118" s="581"/>
      <c r="AC118" s="582"/>
      <c r="AD118" s="473" t="s">
        <v>568</v>
      </c>
      <c r="AE118" s="474"/>
      <c r="AF118" s="583"/>
      <c r="AG118" s="475" t="s">
        <v>625</v>
      </c>
      <c r="AH118" s="476"/>
      <c r="AI118" s="476"/>
      <c r="AJ118" s="476"/>
      <c r="AK118" s="476"/>
      <c r="AL118" s="476"/>
      <c r="AM118" s="476"/>
      <c r="AN118" s="476"/>
      <c r="AO118" s="476"/>
      <c r="AP118" s="476"/>
      <c r="AQ118" s="476"/>
      <c r="AR118" s="476"/>
      <c r="AS118" s="476"/>
      <c r="AT118" s="476"/>
      <c r="AU118" s="476"/>
      <c r="AV118" s="476"/>
      <c r="AW118" s="476"/>
      <c r="AX118" s="477"/>
    </row>
    <row r="119" spans="1:50" ht="35.25" customHeight="1" x14ac:dyDescent="0.2">
      <c r="A119" s="490"/>
      <c r="B119" s="492"/>
      <c r="C119" s="584" t="s">
        <v>41</v>
      </c>
      <c r="D119" s="585"/>
      <c r="E119" s="585"/>
      <c r="F119" s="585"/>
      <c r="G119" s="585"/>
      <c r="H119" s="585"/>
      <c r="I119" s="585"/>
      <c r="J119" s="585"/>
      <c r="K119" s="585"/>
      <c r="L119" s="585"/>
      <c r="M119" s="585"/>
      <c r="N119" s="585"/>
      <c r="O119" s="585"/>
      <c r="P119" s="585"/>
      <c r="Q119" s="585"/>
      <c r="R119" s="585"/>
      <c r="S119" s="585"/>
      <c r="T119" s="585"/>
      <c r="U119" s="585"/>
      <c r="V119" s="585"/>
      <c r="W119" s="585"/>
      <c r="X119" s="585"/>
      <c r="Y119" s="585"/>
      <c r="Z119" s="585"/>
      <c r="AA119" s="585"/>
      <c r="AB119" s="585"/>
      <c r="AC119" s="586"/>
      <c r="AD119" s="587" t="s">
        <v>620</v>
      </c>
      <c r="AE119" s="588"/>
      <c r="AF119" s="588"/>
      <c r="AG119" s="478" t="s">
        <v>584</v>
      </c>
      <c r="AH119" s="479"/>
      <c r="AI119" s="479"/>
      <c r="AJ119" s="479"/>
      <c r="AK119" s="479"/>
      <c r="AL119" s="479"/>
      <c r="AM119" s="479"/>
      <c r="AN119" s="479"/>
      <c r="AO119" s="479"/>
      <c r="AP119" s="479"/>
      <c r="AQ119" s="479"/>
      <c r="AR119" s="479"/>
      <c r="AS119" s="479"/>
      <c r="AT119" s="479"/>
      <c r="AU119" s="479"/>
      <c r="AV119" s="479"/>
      <c r="AW119" s="479"/>
      <c r="AX119" s="480"/>
    </row>
    <row r="120" spans="1:50" ht="27" customHeight="1" x14ac:dyDescent="0.2">
      <c r="A120" s="490"/>
      <c r="B120" s="492"/>
      <c r="C120" s="546" t="s">
        <v>163</v>
      </c>
      <c r="D120" s="533"/>
      <c r="E120" s="533"/>
      <c r="F120" s="533"/>
      <c r="G120" s="533"/>
      <c r="H120" s="533"/>
      <c r="I120" s="533"/>
      <c r="J120" s="533"/>
      <c r="K120" s="533"/>
      <c r="L120" s="533"/>
      <c r="M120" s="533"/>
      <c r="N120" s="533"/>
      <c r="O120" s="533"/>
      <c r="P120" s="533"/>
      <c r="Q120" s="533"/>
      <c r="R120" s="533"/>
      <c r="S120" s="533"/>
      <c r="T120" s="533"/>
      <c r="U120" s="533"/>
      <c r="V120" s="533"/>
      <c r="W120" s="533"/>
      <c r="X120" s="533"/>
      <c r="Y120" s="533"/>
      <c r="Z120" s="533"/>
      <c r="AA120" s="533"/>
      <c r="AB120" s="533"/>
      <c r="AC120" s="533"/>
      <c r="AD120" s="463" t="s">
        <v>568</v>
      </c>
      <c r="AE120" s="464"/>
      <c r="AF120" s="464"/>
      <c r="AG120" s="478" t="s">
        <v>626</v>
      </c>
      <c r="AH120" s="479"/>
      <c r="AI120" s="479"/>
      <c r="AJ120" s="479"/>
      <c r="AK120" s="479"/>
      <c r="AL120" s="479"/>
      <c r="AM120" s="479"/>
      <c r="AN120" s="479"/>
      <c r="AO120" s="479"/>
      <c r="AP120" s="479"/>
      <c r="AQ120" s="479"/>
      <c r="AR120" s="479"/>
      <c r="AS120" s="479"/>
      <c r="AT120" s="479"/>
      <c r="AU120" s="479"/>
      <c r="AV120" s="479"/>
      <c r="AW120" s="479"/>
      <c r="AX120" s="480"/>
    </row>
    <row r="121" spans="1:50" ht="57.75" customHeight="1" x14ac:dyDescent="0.2">
      <c r="A121" s="493"/>
      <c r="B121" s="494"/>
      <c r="C121" s="546" t="s">
        <v>40</v>
      </c>
      <c r="D121" s="533"/>
      <c r="E121" s="533"/>
      <c r="F121" s="533"/>
      <c r="G121" s="533"/>
      <c r="H121" s="533"/>
      <c r="I121" s="533"/>
      <c r="J121" s="533"/>
      <c r="K121" s="533"/>
      <c r="L121" s="533"/>
      <c r="M121" s="533"/>
      <c r="N121" s="533"/>
      <c r="O121" s="533"/>
      <c r="P121" s="533"/>
      <c r="Q121" s="533"/>
      <c r="R121" s="533"/>
      <c r="S121" s="533"/>
      <c r="T121" s="533"/>
      <c r="U121" s="533"/>
      <c r="V121" s="533"/>
      <c r="W121" s="533"/>
      <c r="X121" s="533"/>
      <c r="Y121" s="533"/>
      <c r="Z121" s="533"/>
      <c r="AA121" s="533"/>
      <c r="AB121" s="533"/>
      <c r="AC121" s="533"/>
      <c r="AD121" s="463" t="s">
        <v>568</v>
      </c>
      <c r="AE121" s="464"/>
      <c r="AF121" s="464"/>
      <c r="AG121" s="561" t="s">
        <v>627</v>
      </c>
      <c r="AH121" s="380"/>
      <c r="AI121" s="380"/>
      <c r="AJ121" s="380"/>
      <c r="AK121" s="380"/>
      <c r="AL121" s="380"/>
      <c r="AM121" s="380"/>
      <c r="AN121" s="380"/>
      <c r="AO121" s="380"/>
      <c r="AP121" s="380"/>
      <c r="AQ121" s="380"/>
      <c r="AR121" s="380"/>
      <c r="AS121" s="380"/>
      <c r="AT121" s="380"/>
      <c r="AU121" s="380"/>
      <c r="AV121" s="380"/>
      <c r="AW121" s="380"/>
      <c r="AX121" s="562"/>
    </row>
    <row r="122" spans="1:50" ht="41.25" customHeight="1" x14ac:dyDescent="0.2">
      <c r="A122" s="563" t="s">
        <v>50</v>
      </c>
      <c r="B122" s="564"/>
      <c r="C122" s="569" t="s">
        <v>130</v>
      </c>
      <c r="D122" s="570"/>
      <c r="E122" s="570"/>
      <c r="F122" s="570"/>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496"/>
      <c r="AD122" s="499" t="s">
        <v>568</v>
      </c>
      <c r="AE122" s="500"/>
      <c r="AF122" s="571"/>
      <c r="AG122" s="283" t="s">
        <v>628</v>
      </c>
      <c r="AH122" s="376"/>
      <c r="AI122" s="376"/>
      <c r="AJ122" s="376"/>
      <c r="AK122" s="376"/>
      <c r="AL122" s="376"/>
      <c r="AM122" s="376"/>
      <c r="AN122" s="376"/>
      <c r="AO122" s="376"/>
      <c r="AP122" s="376"/>
      <c r="AQ122" s="376"/>
      <c r="AR122" s="376"/>
      <c r="AS122" s="376"/>
      <c r="AT122" s="376"/>
      <c r="AU122" s="376"/>
      <c r="AV122" s="376"/>
      <c r="AW122" s="376"/>
      <c r="AX122" s="501"/>
    </row>
    <row r="123" spans="1:50" ht="19.649999999999999" customHeight="1" x14ac:dyDescent="0.2">
      <c r="A123" s="565"/>
      <c r="B123" s="566"/>
      <c r="C123" s="572" t="s">
        <v>0</v>
      </c>
      <c r="D123" s="573"/>
      <c r="E123" s="573"/>
      <c r="F123" s="573"/>
      <c r="G123" s="573"/>
      <c r="H123" s="573"/>
      <c r="I123" s="573"/>
      <c r="J123" s="573"/>
      <c r="K123" s="573"/>
      <c r="L123" s="573"/>
      <c r="M123" s="573"/>
      <c r="N123" s="573"/>
      <c r="O123" s="574" t="s">
        <v>23</v>
      </c>
      <c r="P123" s="575"/>
      <c r="Q123" s="575"/>
      <c r="R123" s="575"/>
      <c r="S123" s="575"/>
      <c r="T123" s="575"/>
      <c r="U123" s="575"/>
      <c r="V123" s="575"/>
      <c r="W123" s="575"/>
      <c r="X123" s="575"/>
      <c r="Y123" s="575"/>
      <c r="Z123" s="575"/>
      <c r="AA123" s="575"/>
      <c r="AB123" s="575"/>
      <c r="AC123" s="575"/>
      <c r="AD123" s="575"/>
      <c r="AE123" s="575"/>
      <c r="AF123" s="576"/>
      <c r="AG123" s="486"/>
      <c r="AH123" s="378"/>
      <c r="AI123" s="378"/>
      <c r="AJ123" s="378"/>
      <c r="AK123" s="378"/>
      <c r="AL123" s="378"/>
      <c r="AM123" s="378"/>
      <c r="AN123" s="378"/>
      <c r="AO123" s="378"/>
      <c r="AP123" s="378"/>
      <c r="AQ123" s="378"/>
      <c r="AR123" s="378"/>
      <c r="AS123" s="378"/>
      <c r="AT123" s="378"/>
      <c r="AU123" s="378"/>
      <c r="AV123" s="378"/>
      <c r="AW123" s="378"/>
      <c r="AX123" s="487"/>
    </row>
    <row r="124" spans="1:50" ht="24.75" customHeight="1" x14ac:dyDescent="0.2">
      <c r="A124" s="565"/>
      <c r="B124" s="566"/>
      <c r="C124" s="577">
        <v>2022</v>
      </c>
      <c r="D124" s="578"/>
      <c r="E124" s="551" t="s">
        <v>629</v>
      </c>
      <c r="F124" s="551"/>
      <c r="G124" s="551"/>
      <c r="H124" s="552">
        <v>21</v>
      </c>
      <c r="I124" s="552"/>
      <c r="J124" s="553">
        <v>351</v>
      </c>
      <c r="K124" s="553"/>
      <c r="L124" s="553"/>
      <c r="M124" s="552"/>
      <c r="N124" s="554"/>
      <c r="O124" s="555" t="s">
        <v>630</v>
      </c>
      <c r="P124" s="556"/>
      <c r="Q124" s="556"/>
      <c r="R124" s="556"/>
      <c r="S124" s="556"/>
      <c r="T124" s="556"/>
      <c r="U124" s="556"/>
      <c r="V124" s="556"/>
      <c r="W124" s="556"/>
      <c r="X124" s="556"/>
      <c r="Y124" s="556"/>
      <c r="Z124" s="556"/>
      <c r="AA124" s="556"/>
      <c r="AB124" s="556"/>
      <c r="AC124" s="556"/>
      <c r="AD124" s="556"/>
      <c r="AE124" s="556"/>
      <c r="AF124" s="557"/>
      <c r="AG124" s="486"/>
      <c r="AH124" s="378"/>
      <c r="AI124" s="378"/>
      <c r="AJ124" s="378"/>
      <c r="AK124" s="378"/>
      <c r="AL124" s="378"/>
      <c r="AM124" s="378"/>
      <c r="AN124" s="378"/>
      <c r="AO124" s="378"/>
      <c r="AP124" s="378"/>
      <c r="AQ124" s="378"/>
      <c r="AR124" s="378"/>
      <c r="AS124" s="378"/>
      <c r="AT124" s="378"/>
      <c r="AU124" s="378"/>
      <c r="AV124" s="378"/>
      <c r="AW124" s="378"/>
      <c r="AX124" s="487"/>
    </row>
    <row r="125" spans="1:50" ht="24.75" customHeight="1" x14ac:dyDescent="0.2">
      <c r="A125" s="565"/>
      <c r="B125" s="566"/>
      <c r="C125" s="597"/>
      <c r="D125" s="598"/>
      <c r="E125" s="551"/>
      <c r="F125" s="551"/>
      <c r="G125" s="551"/>
      <c r="H125" s="552"/>
      <c r="I125" s="552"/>
      <c r="J125" s="558"/>
      <c r="K125" s="558"/>
      <c r="L125" s="558"/>
      <c r="M125" s="559"/>
      <c r="N125" s="560"/>
      <c r="O125" s="603"/>
      <c r="P125" s="604"/>
      <c r="Q125" s="604"/>
      <c r="R125" s="604"/>
      <c r="S125" s="604"/>
      <c r="T125" s="604"/>
      <c r="U125" s="604"/>
      <c r="V125" s="604"/>
      <c r="W125" s="604"/>
      <c r="X125" s="604"/>
      <c r="Y125" s="604"/>
      <c r="Z125" s="604"/>
      <c r="AA125" s="604"/>
      <c r="AB125" s="604"/>
      <c r="AC125" s="604"/>
      <c r="AD125" s="604"/>
      <c r="AE125" s="604"/>
      <c r="AF125" s="605"/>
      <c r="AG125" s="486"/>
      <c r="AH125" s="378"/>
      <c r="AI125" s="378"/>
      <c r="AJ125" s="378"/>
      <c r="AK125" s="378"/>
      <c r="AL125" s="378"/>
      <c r="AM125" s="378"/>
      <c r="AN125" s="378"/>
      <c r="AO125" s="378"/>
      <c r="AP125" s="378"/>
      <c r="AQ125" s="378"/>
      <c r="AR125" s="378"/>
      <c r="AS125" s="378"/>
      <c r="AT125" s="378"/>
      <c r="AU125" s="378"/>
      <c r="AV125" s="378"/>
      <c r="AW125" s="378"/>
      <c r="AX125" s="487"/>
    </row>
    <row r="126" spans="1:50" ht="24.75" customHeight="1" x14ac:dyDescent="0.2">
      <c r="A126" s="565"/>
      <c r="B126" s="566"/>
      <c r="C126" s="597"/>
      <c r="D126" s="598"/>
      <c r="E126" s="551"/>
      <c r="F126" s="551"/>
      <c r="G126" s="551"/>
      <c r="H126" s="552"/>
      <c r="I126" s="552"/>
      <c r="J126" s="558"/>
      <c r="K126" s="558"/>
      <c r="L126" s="558"/>
      <c r="M126" s="559"/>
      <c r="N126" s="560"/>
      <c r="O126" s="603"/>
      <c r="P126" s="604"/>
      <c r="Q126" s="604"/>
      <c r="R126" s="604"/>
      <c r="S126" s="604"/>
      <c r="T126" s="604"/>
      <c r="U126" s="604"/>
      <c r="V126" s="604"/>
      <c r="W126" s="604"/>
      <c r="X126" s="604"/>
      <c r="Y126" s="604"/>
      <c r="Z126" s="604"/>
      <c r="AA126" s="604"/>
      <c r="AB126" s="604"/>
      <c r="AC126" s="604"/>
      <c r="AD126" s="604"/>
      <c r="AE126" s="604"/>
      <c r="AF126" s="605"/>
      <c r="AG126" s="486"/>
      <c r="AH126" s="378"/>
      <c r="AI126" s="378"/>
      <c r="AJ126" s="378"/>
      <c r="AK126" s="378"/>
      <c r="AL126" s="378"/>
      <c r="AM126" s="378"/>
      <c r="AN126" s="378"/>
      <c r="AO126" s="378"/>
      <c r="AP126" s="378"/>
      <c r="AQ126" s="378"/>
      <c r="AR126" s="378"/>
      <c r="AS126" s="378"/>
      <c r="AT126" s="378"/>
      <c r="AU126" s="378"/>
      <c r="AV126" s="378"/>
      <c r="AW126" s="378"/>
      <c r="AX126" s="487"/>
    </row>
    <row r="127" spans="1:50" ht="24.75" customHeight="1" x14ac:dyDescent="0.2">
      <c r="A127" s="565"/>
      <c r="B127" s="566"/>
      <c r="C127" s="597"/>
      <c r="D127" s="598"/>
      <c r="E127" s="551"/>
      <c r="F127" s="551"/>
      <c r="G127" s="551"/>
      <c r="H127" s="552"/>
      <c r="I127" s="552"/>
      <c r="J127" s="558"/>
      <c r="K127" s="558"/>
      <c r="L127" s="558"/>
      <c r="M127" s="559"/>
      <c r="N127" s="560"/>
      <c r="O127" s="603"/>
      <c r="P127" s="604"/>
      <c r="Q127" s="604"/>
      <c r="R127" s="604"/>
      <c r="S127" s="604"/>
      <c r="T127" s="604"/>
      <c r="U127" s="604"/>
      <c r="V127" s="604"/>
      <c r="W127" s="604"/>
      <c r="X127" s="604"/>
      <c r="Y127" s="604"/>
      <c r="Z127" s="604"/>
      <c r="AA127" s="604"/>
      <c r="AB127" s="604"/>
      <c r="AC127" s="604"/>
      <c r="AD127" s="604"/>
      <c r="AE127" s="604"/>
      <c r="AF127" s="605"/>
      <c r="AG127" s="486"/>
      <c r="AH127" s="378"/>
      <c r="AI127" s="378"/>
      <c r="AJ127" s="378"/>
      <c r="AK127" s="378"/>
      <c r="AL127" s="378"/>
      <c r="AM127" s="378"/>
      <c r="AN127" s="378"/>
      <c r="AO127" s="378"/>
      <c r="AP127" s="378"/>
      <c r="AQ127" s="378"/>
      <c r="AR127" s="378"/>
      <c r="AS127" s="378"/>
      <c r="AT127" s="378"/>
      <c r="AU127" s="378"/>
      <c r="AV127" s="378"/>
      <c r="AW127" s="378"/>
      <c r="AX127" s="487"/>
    </row>
    <row r="128" spans="1:50" ht="24.75" customHeight="1" thickBot="1" x14ac:dyDescent="0.25">
      <c r="A128" s="567"/>
      <c r="B128" s="568"/>
      <c r="C128" s="589"/>
      <c r="D128" s="590"/>
      <c r="E128" s="551"/>
      <c r="F128" s="551"/>
      <c r="G128" s="551"/>
      <c r="H128" s="552"/>
      <c r="I128" s="552"/>
      <c r="J128" s="591"/>
      <c r="K128" s="591"/>
      <c r="L128" s="591"/>
      <c r="M128" s="592"/>
      <c r="N128" s="593"/>
      <c r="O128" s="594"/>
      <c r="P128" s="595"/>
      <c r="Q128" s="595"/>
      <c r="R128" s="595"/>
      <c r="S128" s="595"/>
      <c r="T128" s="595"/>
      <c r="U128" s="595"/>
      <c r="V128" s="595"/>
      <c r="W128" s="595"/>
      <c r="X128" s="595"/>
      <c r="Y128" s="595"/>
      <c r="Z128" s="595"/>
      <c r="AA128" s="595"/>
      <c r="AB128" s="595"/>
      <c r="AC128" s="595"/>
      <c r="AD128" s="595"/>
      <c r="AE128" s="595"/>
      <c r="AF128" s="596"/>
      <c r="AG128" s="561"/>
      <c r="AH128" s="380"/>
      <c r="AI128" s="380"/>
      <c r="AJ128" s="380"/>
      <c r="AK128" s="380"/>
      <c r="AL128" s="380"/>
      <c r="AM128" s="380"/>
      <c r="AN128" s="380"/>
      <c r="AO128" s="380"/>
      <c r="AP128" s="380"/>
      <c r="AQ128" s="380"/>
      <c r="AR128" s="380"/>
      <c r="AS128" s="380"/>
      <c r="AT128" s="380"/>
      <c r="AU128" s="380"/>
      <c r="AV128" s="380"/>
      <c r="AW128" s="380"/>
      <c r="AX128" s="562"/>
    </row>
    <row r="129" spans="1:51" ht="24.75" customHeight="1" x14ac:dyDescent="0.2">
      <c r="A129" s="606" t="s">
        <v>31</v>
      </c>
      <c r="B129" s="607"/>
      <c r="C129" s="607"/>
      <c r="D129" s="607"/>
      <c r="E129" s="607"/>
      <c r="F129" s="607"/>
      <c r="G129" s="607"/>
      <c r="H129" s="607"/>
      <c r="I129" s="607"/>
      <c r="J129" s="607"/>
      <c r="K129" s="607"/>
      <c r="L129" s="607"/>
      <c r="M129" s="607"/>
      <c r="N129" s="607"/>
      <c r="O129" s="607"/>
      <c r="P129" s="607"/>
      <c r="Q129" s="607"/>
      <c r="R129" s="607"/>
      <c r="S129" s="607"/>
      <c r="T129" s="607"/>
      <c r="U129" s="607"/>
      <c r="V129" s="607"/>
      <c r="W129" s="607"/>
      <c r="X129" s="607"/>
      <c r="Y129" s="607"/>
      <c r="Z129" s="607"/>
      <c r="AA129" s="607"/>
      <c r="AB129" s="607"/>
      <c r="AC129" s="607"/>
      <c r="AD129" s="607"/>
      <c r="AE129" s="607"/>
      <c r="AF129" s="607"/>
      <c r="AG129" s="607"/>
      <c r="AH129" s="607"/>
      <c r="AI129" s="607"/>
      <c r="AJ129" s="607"/>
      <c r="AK129" s="607"/>
      <c r="AL129" s="607"/>
      <c r="AM129" s="607"/>
      <c r="AN129" s="607"/>
      <c r="AO129" s="607"/>
      <c r="AP129" s="607"/>
      <c r="AQ129" s="607"/>
      <c r="AR129" s="607"/>
      <c r="AS129" s="607"/>
      <c r="AT129" s="607"/>
      <c r="AU129" s="607"/>
      <c r="AV129" s="607"/>
      <c r="AW129" s="607"/>
      <c r="AX129" s="608"/>
    </row>
    <row r="130" spans="1:51" ht="67.5" customHeight="1" thickBot="1" x14ac:dyDescent="0.25">
      <c r="A130" s="609"/>
      <c r="B130" s="443"/>
      <c r="C130" s="443"/>
      <c r="D130" s="443"/>
      <c r="E130" s="443"/>
      <c r="F130" s="443"/>
      <c r="G130" s="443"/>
      <c r="H130" s="443"/>
      <c r="I130" s="443"/>
      <c r="J130" s="443"/>
      <c r="K130" s="443"/>
      <c r="L130" s="443"/>
      <c r="M130" s="443"/>
      <c r="N130" s="443"/>
      <c r="O130" s="443"/>
      <c r="P130" s="443"/>
      <c r="Q130" s="443"/>
      <c r="R130" s="443"/>
      <c r="S130" s="443"/>
      <c r="T130" s="443"/>
      <c r="U130" s="443"/>
      <c r="V130" s="443"/>
      <c r="W130" s="443"/>
      <c r="X130" s="443"/>
      <c r="Y130" s="443"/>
      <c r="Z130" s="443"/>
      <c r="AA130" s="443"/>
      <c r="AB130" s="443"/>
      <c r="AC130" s="443"/>
      <c r="AD130" s="443"/>
      <c r="AE130" s="443"/>
      <c r="AF130" s="443"/>
      <c r="AG130" s="443"/>
      <c r="AH130" s="443"/>
      <c r="AI130" s="443"/>
      <c r="AJ130" s="443"/>
      <c r="AK130" s="443"/>
      <c r="AL130" s="443"/>
      <c r="AM130" s="443"/>
      <c r="AN130" s="443"/>
      <c r="AO130" s="443"/>
      <c r="AP130" s="443"/>
      <c r="AQ130" s="443"/>
      <c r="AR130" s="443"/>
      <c r="AS130" s="443"/>
      <c r="AT130" s="443"/>
      <c r="AU130" s="443"/>
      <c r="AV130" s="443"/>
      <c r="AW130" s="443"/>
      <c r="AX130" s="444"/>
    </row>
    <row r="131" spans="1:51" ht="24.75" customHeight="1" x14ac:dyDescent="0.2">
      <c r="A131" s="610" t="s">
        <v>207</v>
      </c>
      <c r="B131" s="611"/>
      <c r="C131" s="611"/>
      <c r="D131" s="611"/>
      <c r="E131" s="611"/>
      <c r="F131" s="611"/>
      <c r="G131" s="611"/>
      <c r="H131" s="611"/>
      <c r="I131" s="611"/>
      <c r="J131" s="611"/>
      <c r="K131" s="611"/>
      <c r="L131" s="611"/>
      <c r="M131" s="611"/>
      <c r="N131" s="611"/>
      <c r="O131" s="611"/>
      <c r="P131" s="611"/>
      <c r="Q131" s="611"/>
      <c r="R131" s="611"/>
      <c r="S131" s="611"/>
      <c r="T131" s="611"/>
      <c r="U131" s="611"/>
      <c r="V131" s="611"/>
      <c r="W131" s="611"/>
      <c r="X131" s="611"/>
      <c r="Y131" s="611"/>
      <c r="Z131" s="611"/>
      <c r="AA131" s="611"/>
      <c r="AB131" s="611"/>
      <c r="AC131" s="611"/>
      <c r="AD131" s="611"/>
      <c r="AE131" s="611"/>
      <c r="AF131" s="611"/>
      <c r="AG131" s="611"/>
      <c r="AH131" s="611"/>
      <c r="AI131" s="611"/>
      <c r="AJ131" s="611"/>
      <c r="AK131" s="611"/>
      <c r="AL131" s="611"/>
      <c r="AM131" s="611"/>
      <c r="AN131" s="611"/>
      <c r="AO131" s="611"/>
      <c r="AP131" s="611"/>
      <c r="AQ131" s="611"/>
      <c r="AR131" s="611"/>
      <c r="AS131" s="611"/>
      <c r="AT131" s="611"/>
      <c r="AU131" s="611"/>
      <c r="AV131" s="611"/>
      <c r="AW131" s="611"/>
      <c r="AX131" s="612"/>
    </row>
    <row r="132" spans="1:51" ht="24.75" customHeight="1" x14ac:dyDescent="0.2">
      <c r="A132" s="613" t="s">
        <v>241</v>
      </c>
      <c r="B132" s="404"/>
      <c r="C132" s="404"/>
      <c r="D132" s="405"/>
      <c r="E132" s="599" t="s">
        <v>631</v>
      </c>
      <c r="F132" s="600"/>
      <c r="G132" s="600"/>
      <c r="H132" s="600"/>
      <c r="I132" s="600"/>
      <c r="J132" s="600"/>
      <c r="K132" s="600"/>
      <c r="L132" s="600"/>
      <c r="M132" s="600"/>
      <c r="N132" s="600"/>
      <c r="O132" s="600"/>
      <c r="P132" s="601"/>
      <c r="Q132" s="599"/>
      <c r="R132" s="600"/>
      <c r="S132" s="600"/>
      <c r="T132" s="600"/>
      <c r="U132" s="600"/>
      <c r="V132" s="600"/>
      <c r="W132" s="600"/>
      <c r="X132" s="600"/>
      <c r="Y132" s="600"/>
      <c r="Z132" s="600"/>
      <c r="AA132" s="600"/>
      <c r="AB132" s="601"/>
      <c r="AC132" s="599"/>
      <c r="AD132" s="600"/>
      <c r="AE132" s="600"/>
      <c r="AF132" s="600"/>
      <c r="AG132" s="600"/>
      <c r="AH132" s="600"/>
      <c r="AI132" s="600"/>
      <c r="AJ132" s="600"/>
      <c r="AK132" s="600"/>
      <c r="AL132" s="600"/>
      <c r="AM132" s="600"/>
      <c r="AN132" s="601"/>
      <c r="AO132" s="599"/>
      <c r="AP132" s="600"/>
      <c r="AQ132" s="600"/>
      <c r="AR132" s="600"/>
      <c r="AS132" s="600"/>
      <c r="AT132" s="600"/>
      <c r="AU132" s="600"/>
      <c r="AV132" s="600"/>
      <c r="AW132" s="600"/>
      <c r="AX132" s="602"/>
      <c r="AY132" s="64"/>
    </row>
    <row r="133" spans="1:51" ht="24.75" customHeight="1" x14ac:dyDescent="0.2">
      <c r="A133" s="690" t="s">
        <v>240</v>
      </c>
      <c r="B133" s="429"/>
      <c r="C133" s="429"/>
      <c r="D133" s="429"/>
      <c r="E133" s="599" t="s">
        <v>632</v>
      </c>
      <c r="F133" s="600"/>
      <c r="G133" s="600"/>
      <c r="H133" s="600"/>
      <c r="I133" s="600"/>
      <c r="J133" s="600"/>
      <c r="K133" s="600"/>
      <c r="L133" s="600"/>
      <c r="M133" s="600"/>
      <c r="N133" s="600"/>
      <c r="O133" s="600"/>
      <c r="P133" s="601"/>
      <c r="Q133" s="599"/>
      <c r="R133" s="600"/>
      <c r="S133" s="600"/>
      <c r="T133" s="600"/>
      <c r="U133" s="600"/>
      <c r="V133" s="600"/>
      <c r="W133" s="600"/>
      <c r="X133" s="600"/>
      <c r="Y133" s="600"/>
      <c r="Z133" s="600"/>
      <c r="AA133" s="600"/>
      <c r="AB133" s="601"/>
      <c r="AC133" s="599"/>
      <c r="AD133" s="600"/>
      <c r="AE133" s="600"/>
      <c r="AF133" s="600"/>
      <c r="AG133" s="600"/>
      <c r="AH133" s="600"/>
      <c r="AI133" s="600"/>
      <c r="AJ133" s="600"/>
      <c r="AK133" s="600"/>
      <c r="AL133" s="600"/>
      <c r="AM133" s="600"/>
      <c r="AN133" s="601"/>
      <c r="AO133" s="599"/>
      <c r="AP133" s="600"/>
      <c r="AQ133" s="600"/>
      <c r="AR133" s="600"/>
      <c r="AS133" s="600"/>
      <c r="AT133" s="600"/>
      <c r="AU133" s="600"/>
      <c r="AV133" s="600"/>
      <c r="AW133" s="600"/>
      <c r="AX133" s="602"/>
    </row>
    <row r="134" spans="1:51" ht="24.75" customHeight="1" x14ac:dyDescent="0.2">
      <c r="A134" s="690" t="s">
        <v>239</v>
      </c>
      <c r="B134" s="429"/>
      <c r="C134" s="429"/>
      <c r="D134" s="429"/>
      <c r="E134" s="599" t="s">
        <v>633</v>
      </c>
      <c r="F134" s="600"/>
      <c r="G134" s="600"/>
      <c r="H134" s="600"/>
      <c r="I134" s="600"/>
      <c r="J134" s="600"/>
      <c r="K134" s="600"/>
      <c r="L134" s="600"/>
      <c r="M134" s="600"/>
      <c r="N134" s="600"/>
      <c r="O134" s="600"/>
      <c r="P134" s="601"/>
      <c r="Q134" s="599"/>
      <c r="R134" s="600"/>
      <c r="S134" s="600"/>
      <c r="T134" s="600"/>
      <c r="U134" s="600"/>
      <c r="V134" s="600"/>
      <c r="W134" s="600"/>
      <c r="X134" s="600"/>
      <c r="Y134" s="600"/>
      <c r="Z134" s="600"/>
      <c r="AA134" s="600"/>
      <c r="AB134" s="601"/>
      <c r="AC134" s="599"/>
      <c r="AD134" s="600"/>
      <c r="AE134" s="600"/>
      <c r="AF134" s="600"/>
      <c r="AG134" s="600"/>
      <c r="AH134" s="600"/>
      <c r="AI134" s="600"/>
      <c r="AJ134" s="600"/>
      <c r="AK134" s="600"/>
      <c r="AL134" s="600"/>
      <c r="AM134" s="600"/>
      <c r="AN134" s="601"/>
      <c r="AO134" s="599"/>
      <c r="AP134" s="600"/>
      <c r="AQ134" s="600"/>
      <c r="AR134" s="600"/>
      <c r="AS134" s="600"/>
      <c r="AT134" s="600"/>
      <c r="AU134" s="600"/>
      <c r="AV134" s="600"/>
      <c r="AW134" s="600"/>
      <c r="AX134" s="602"/>
    </row>
    <row r="135" spans="1:51" ht="24.75" customHeight="1" x14ac:dyDescent="0.2">
      <c r="A135" s="690" t="s">
        <v>238</v>
      </c>
      <c r="B135" s="429"/>
      <c r="C135" s="429"/>
      <c r="D135" s="429"/>
      <c r="E135" s="599" t="s">
        <v>634</v>
      </c>
      <c r="F135" s="600"/>
      <c r="G135" s="600"/>
      <c r="H135" s="600"/>
      <c r="I135" s="600"/>
      <c r="J135" s="600"/>
      <c r="K135" s="600"/>
      <c r="L135" s="600"/>
      <c r="M135" s="600"/>
      <c r="N135" s="600"/>
      <c r="O135" s="600"/>
      <c r="P135" s="601"/>
      <c r="Q135" s="599"/>
      <c r="R135" s="600"/>
      <c r="S135" s="600"/>
      <c r="T135" s="600"/>
      <c r="U135" s="600"/>
      <c r="V135" s="600"/>
      <c r="W135" s="600"/>
      <c r="X135" s="600"/>
      <c r="Y135" s="600"/>
      <c r="Z135" s="600"/>
      <c r="AA135" s="600"/>
      <c r="AB135" s="601"/>
      <c r="AC135" s="599"/>
      <c r="AD135" s="600"/>
      <c r="AE135" s="600"/>
      <c r="AF135" s="600"/>
      <c r="AG135" s="600"/>
      <c r="AH135" s="600"/>
      <c r="AI135" s="600"/>
      <c r="AJ135" s="600"/>
      <c r="AK135" s="600"/>
      <c r="AL135" s="600"/>
      <c r="AM135" s="600"/>
      <c r="AN135" s="601"/>
      <c r="AO135" s="599"/>
      <c r="AP135" s="600"/>
      <c r="AQ135" s="600"/>
      <c r="AR135" s="600"/>
      <c r="AS135" s="600"/>
      <c r="AT135" s="600"/>
      <c r="AU135" s="600"/>
      <c r="AV135" s="600"/>
      <c r="AW135" s="600"/>
      <c r="AX135" s="602"/>
    </row>
    <row r="136" spans="1:51" ht="24.75" customHeight="1" x14ac:dyDescent="0.2">
      <c r="A136" s="690" t="s">
        <v>237</v>
      </c>
      <c r="B136" s="429"/>
      <c r="C136" s="429"/>
      <c r="D136" s="429"/>
      <c r="E136" s="599" t="s">
        <v>635</v>
      </c>
      <c r="F136" s="600"/>
      <c r="G136" s="600"/>
      <c r="H136" s="600"/>
      <c r="I136" s="600"/>
      <c r="J136" s="600"/>
      <c r="K136" s="600"/>
      <c r="L136" s="600"/>
      <c r="M136" s="600"/>
      <c r="N136" s="600"/>
      <c r="O136" s="600"/>
      <c r="P136" s="601"/>
      <c r="Q136" s="599"/>
      <c r="R136" s="600"/>
      <c r="S136" s="600"/>
      <c r="T136" s="600"/>
      <c r="U136" s="600"/>
      <c r="V136" s="600"/>
      <c r="W136" s="600"/>
      <c r="X136" s="600"/>
      <c r="Y136" s="600"/>
      <c r="Z136" s="600"/>
      <c r="AA136" s="600"/>
      <c r="AB136" s="601"/>
      <c r="AC136" s="599"/>
      <c r="AD136" s="600"/>
      <c r="AE136" s="600"/>
      <c r="AF136" s="600"/>
      <c r="AG136" s="600"/>
      <c r="AH136" s="600"/>
      <c r="AI136" s="600"/>
      <c r="AJ136" s="600"/>
      <c r="AK136" s="600"/>
      <c r="AL136" s="600"/>
      <c r="AM136" s="600"/>
      <c r="AN136" s="601"/>
      <c r="AO136" s="599"/>
      <c r="AP136" s="600"/>
      <c r="AQ136" s="600"/>
      <c r="AR136" s="600"/>
      <c r="AS136" s="600"/>
      <c r="AT136" s="600"/>
      <c r="AU136" s="600"/>
      <c r="AV136" s="600"/>
      <c r="AW136" s="600"/>
      <c r="AX136" s="602"/>
    </row>
    <row r="137" spans="1:51" ht="24.75" customHeight="1" x14ac:dyDescent="0.2">
      <c r="A137" s="690" t="s">
        <v>236</v>
      </c>
      <c r="B137" s="429"/>
      <c r="C137" s="429"/>
      <c r="D137" s="429"/>
      <c r="E137" s="599" t="s">
        <v>636</v>
      </c>
      <c r="F137" s="600"/>
      <c r="G137" s="600"/>
      <c r="H137" s="600"/>
      <c r="I137" s="600"/>
      <c r="J137" s="600"/>
      <c r="K137" s="600"/>
      <c r="L137" s="600"/>
      <c r="M137" s="600"/>
      <c r="N137" s="600"/>
      <c r="O137" s="600"/>
      <c r="P137" s="601"/>
      <c r="Q137" s="599"/>
      <c r="R137" s="600"/>
      <c r="S137" s="600"/>
      <c r="T137" s="600"/>
      <c r="U137" s="600"/>
      <c r="V137" s="600"/>
      <c r="W137" s="600"/>
      <c r="X137" s="600"/>
      <c r="Y137" s="600"/>
      <c r="Z137" s="600"/>
      <c r="AA137" s="600"/>
      <c r="AB137" s="601"/>
      <c r="AC137" s="599"/>
      <c r="AD137" s="600"/>
      <c r="AE137" s="600"/>
      <c r="AF137" s="600"/>
      <c r="AG137" s="600"/>
      <c r="AH137" s="600"/>
      <c r="AI137" s="600"/>
      <c r="AJ137" s="600"/>
      <c r="AK137" s="600"/>
      <c r="AL137" s="600"/>
      <c r="AM137" s="600"/>
      <c r="AN137" s="601"/>
      <c r="AO137" s="599"/>
      <c r="AP137" s="600"/>
      <c r="AQ137" s="600"/>
      <c r="AR137" s="600"/>
      <c r="AS137" s="600"/>
      <c r="AT137" s="600"/>
      <c r="AU137" s="600"/>
      <c r="AV137" s="600"/>
      <c r="AW137" s="600"/>
      <c r="AX137" s="602"/>
    </row>
    <row r="138" spans="1:51" ht="24.75" customHeight="1" x14ac:dyDescent="0.2">
      <c r="A138" s="690" t="s">
        <v>235</v>
      </c>
      <c r="B138" s="429"/>
      <c r="C138" s="429"/>
      <c r="D138" s="429"/>
      <c r="E138" s="599" t="s">
        <v>637</v>
      </c>
      <c r="F138" s="600"/>
      <c r="G138" s="600"/>
      <c r="H138" s="600"/>
      <c r="I138" s="600"/>
      <c r="J138" s="600"/>
      <c r="K138" s="600"/>
      <c r="L138" s="600"/>
      <c r="M138" s="600"/>
      <c r="N138" s="600"/>
      <c r="O138" s="600"/>
      <c r="P138" s="601"/>
      <c r="Q138" s="599"/>
      <c r="R138" s="600"/>
      <c r="S138" s="600"/>
      <c r="T138" s="600"/>
      <c r="U138" s="600"/>
      <c r="V138" s="600"/>
      <c r="W138" s="600"/>
      <c r="X138" s="600"/>
      <c r="Y138" s="600"/>
      <c r="Z138" s="600"/>
      <c r="AA138" s="600"/>
      <c r="AB138" s="601"/>
      <c r="AC138" s="599"/>
      <c r="AD138" s="600"/>
      <c r="AE138" s="600"/>
      <c r="AF138" s="600"/>
      <c r="AG138" s="600"/>
      <c r="AH138" s="600"/>
      <c r="AI138" s="600"/>
      <c r="AJ138" s="600"/>
      <c r="AK138" s="600"/>
      <c r="AL138" s="600"/>
      <c r="AM138" s="600"/>
      <c r="AN138" s="601"/>
      <c r="AO138" s="599"/>
      <c r="AP138" s="600"/>
      <c r="AQ138" s="600"/>
      <c r="AR138" s="600"/>
      <c r="AS138" s="600"/>
      <c r="AT138" s="600"/>
      <c r="AU138" s="600"/>
      <c r="AV138" s="600"/>
      <c r="AW138" s="600"/>
      <c r="AX138" s="602"/>
    </row>
    <row r="139" spans="1:51" ht="24.75" customHeight="1" x14ac:dyDescent="0.2">
      <c r="A139" s="690" t="s">
        <v>234</v>
      </c>
      <c r="B139" s="429"/>
      <c r="C139" s="429"/>
      <c r="D139" s="429"/>
      <c r="E139" s="599" t="s">
        <v>638</v>
      </c>
      <c r="F139" s="600"/>
      <c r="G139" s="600"/>
      <c r="H139" s="600"/>
      <c r="I139" s="600"/>
      <c r="J139" s="600"/>
      <c r="K139" s="600"/>
      <c r="L139" s="600"/>
      <c r="M139" s="600"/>
      <c r="N139" s="600"/>
      <c r="O139" s="600"/>
      <c r="P139" s="601"/>
      <c r="Q139" s="599"/>
      <c r="R139" s="600"/>
      <c r="S139" s="600"/>
      <c r="T139" s="600"/>
      <c r="U139" s="600"/>
      <c r="V139" s="600"/>
      <c r="W139" s="600"/>
      <c r="X139" s="600"/>
      <c r="Y139" s="600"/>
      <c r="Z139" s="600"/>
      <c r="AA139" s="600"/>
      <c r="AB139" s="601"/>
      <c r="AC139" s="599"/>
      <c r="AD139" s="600"/>
      <c r="AE139" s="600"/>
      <c r="AF139" s="600"/>
      <c r="AG139" s="600"/>
      <c r="AH139" s="600"/>
      <c r="AI139" s="600"/>
      <c r="AJ139" s="600"/>
      <c r="AK139" s="600"/>
      <c r="AL139" s="600"/>
      <c r="AM139" s="600"/>
      <c r="AN139" s="601"/>
      <c r="AO139" s="599"/>
      <c r="AP139" s="600"/>
      <c r="AQ139" s="600"/>
      <c r="AR139" s="600"/>
      <c r="AS139" s="600"/>
      <c r="AT139" s="600"/>
      <c r="AU139" s="600"/>
      <c r="AV139" s="600"/>
      <c r="AW139" s="600"/>
      <c r="AX139" s="602"/>
    </row>
    <row r="140" spans="1:51" ht="24.75" customHeight="1" x14ac:dyDescent="0.2">
      <c r="A140" s="690" t="s">
        <v>380</v>
      </c>
      <c r="B140" s="429"/>
      <c r="C140" s="429"/>
      <c r="D140" s="429"/>
      <c r="E140" s="617" t="s">
        <v>561</v>
      </c>
      <c r="F140" s="618"/>
      <c r="G140" s="618"/>
      <c r="H140" s="67" t="str">
        <f>IF(E140="","","-")</f>
        <v>-</v>
      </c>
      <c r="I140" s="618"/>
      <c r="J140" s="618"/>
      <c r="K140" s="67" t="str">
        <f>IF(I140="","","-")</f>
        <v/>
      </c>
      <c r="L140" s="614">
        <v>14</v>
      </c>
      <c r="M140" s="614"/>
      <c r="N140" s="67" t="str">
        <f>IF(O140="","","-")</f>
        <v/>
      </c>
      <c r="O140" s="615"/>
      <c r="P140" s="616"/>
      <c r="Q140" s="617"/>
      <c r="R140" s="618"/>
      <c r="S140" s="618"/>
      <c r="T140" s="67" t="str">
        <f>IF(Q140="","","-")</f>
        <v/>
      </c>
      <c r="U140" s="618"/>
      <c r="V140" s="618"/>
      <c r="W140" s="67" t="str">
        <f>IF(U140="","","-")</f>
        <v/>
      </c>
      <c r="X140" s="614"/>
      <c r="Y140" s="614"/>
      <c r="Z140" s="67" t="str">
        <f>IF(AA140="","","-")</f>
        <v/>
      </c>
      <c r="AA140" s="615"/>
      <c r="AB140" s="616"/>
      <c r="AC140" s="617"/>
      <c r="AD140" s="618"/>
      <c r="AE140" s="618"/>
      <c r="AF140" s="67" t="str">
        <f>IF(AC140="","","-")</f>
        <v/>
      </c>
      <c r="AG140" s="618"/>
      <c r="AH140" s="618"/>
      <c r="AI140" s="67" t="str">
        <f>IF(AG140="","","-")</f>
        <v/>
      </c>
      <c r="AJ140" s="614"/>
      <c r="AK140" s="614"/>
      <c r="AL140" s="67" t="str">
        <f>IF(AM140="","","-")</f>
        <v/>
      </c>
      <c r="AM140" s="615"/>
      <c r="AN140" s="616"/>
      <c r="AO140" s="617"/>
      <c r="AP140" s="618"/>
      <c r="AQ140" s="67" t="str">
        <f>IF(AO140="","","-")</f>
        <v/>
      </c>
      <c r="AR140" s="618"/>
      <c r="AS140" s="618"/>
      <c r="AT140" s="67" t="str">
        <f>IF(AR140="","","-")</f>
        <v/>
      </c>
      <c r="AU140" s="614"/>
      <c r="AV140" s="614"/>
      <c r="AW140" s="67" t="str">
        <f>IF(AX140="","","-")</f>
        <v/>
      </c>
      <c r="AX140" s="69"/>
    </row>
    <row r="141" spans="1:51" ht="24.75" customHeight="1" x14ac:dyDescent="0.2">
      <c r="A141" s="690" t="s">
        <v>548</v>
      </c>
      <c r="B141" s="429"/>
      <c r="C141" s="429"/>
      <c r="D141" s="429"/>
      <c r="E141" s="617" t="s">
        <v>561</v>
      </c>
      <c r="F141" s="618"/>
      <c r="G141" s="618"/>
      <c r="H141" s="67"/>
      <c r="I141" s="618"/>
      <c r="J141" s="618"/>
      <c r="K141" s="67"/>
      <c r="L141" s="614">
        <v>13</v>
      </c>
      <c r="M141" s="614"/>
      <c r="N141" s="67" t="str">
        <f>IF(O141="","","-")</f>
        <v/>
      </c>
      <c r="O141" s="615"/>
      <c r="P141" s="616"/>
      <c r="Q141" s="617"/>
      <c r="R141" s="618"/>
      <c r="S141" s="618"/>
      <c r="T141" s="67" t="str">
        <f>IF(Q141="","","-")</f>
        <v/>
      </c>
      <c r="U141" s="618"/>
      <c r="V141" s="618"/>
      <c r="W141" s="67" t="str">
        <f>IF(U141="","","-")</f>
        <v/>
      </c>
      <c r="X141" s="614"/>
      <c r="Y141" s="614"/>
      <c r="Z141" s="67" t="str">
        <f>IF(AA141="","","-")</f>
        <v/>
      </c>
      <c r="AA141" s="615"/>
      <c r="AB141" s="616"/>
      <c r="AC141" s="617"/>
      <c r="AD141" s="618"/>
      <c r="AE141" s="618"/>
      <c r="AF141" s="67" t="str">
        <f>IF(AC141="","","-")</f>
        <v/>
      </c>
      <c r="AG141" s="618"/>
      <c r="AH141" s="618"/>
      <c r="AI141" s="67" t="str">
        <f>IF(AG141="","","-")</f>
        <v/>
      </c>
      <c r="AJ141" s="614"/>
      <c r="AK141" s="614"/>
      <c r="AL141" s="67" t="str">
        <f>IF(AM141="","","-")</f>
        <v/>
      </c>
      <c r="AM141" s="615"/>
      <c r="AN141" s="616"/>
      <c r="AO141" s="617"/>
      <c r="AP141" s="618"/>
      <c r="AQ141" s="67" t="str">
        <f>IF(AO141="","","-")</f>
        <v/>
      </c>
      <c r="AR141" s="618"/>
      <c r="AS141" s="618"/>
      <c r="AT141" s="67" t="str">
        <f>IF(AR141="","","-")</f>
        <v/>
      </c>
      <c r="AU141" s="614"/>
      <c r="AV141" s="614"/>
      <c r="AW141" s="67" t="str">
        <f>IF(AX141="","","-")</f>
        <v/>
      </c>
      <c r="AX141" s="69"/>
    </row>
    <row r="142" spans="1:51" ht="24.75" customHeight="1" x14ac:dyDescent="0.2">
      <c r="A142" s="690" t="s">
        <v>348</v>
      </c>
      <c r="B142" s="429"/>
      <c r="C142" s="429"/>
      <c r="D142" s="429"/>
      <c r="E142" s="619">
        <v>2021</v>
      </c>
      <c r="F142" s="620"/>
      <c r="G142" s="618" t="s">
        <v>560</v>
      </c>
      <c r="H142" s="618"/>
      <c r="I142" s="618"/>
      <c r="J142" s="620">
        <v>20</v>
      </c>
      <c r="K142" s="620"/>
      <c r="L142" s="614">
        <v>14</v>
      </c>
      <c r="M142" s="614"/>
      <c r="N142" s="614"/>
      <c r="O142" s="620"/>
      <c r="P142" s="620"/>
      <c r="Q142" s="619"/>
      <c r="R142" s="620"/>
      <c r="S142" s="618"/>
      <c r="T142" s="618"/>
      <c r="U142" s="618"/>
      <c r="V142" s="620"/>
      <c r="W142" s="620"/>
      <c r="X142" s="614"/>
      <c r="Y142" s="614"/>
      <c r="Z142" s="614"/>
      <c r="AA142" s="620"/>
      <c r="AB142" s="640"/>
      <c r="AC142" s="619"/>
      <c r="AD142" s="620"/>
      <c r="AE142" s="618"/>
      <c r="AF142" s="618"/>
      <c r="AG142" s="618"/>
      <c r="AH142" s="620"/>
      <c r="AI142" s="620"/>
      <c r="AJ142" s="614"/>
      <c r="AK142" s="614"/>
      <c r="AL142" s="614"/>
      <c r="AM142" s="620"/>
      <c r="AN142" s="640"/>
      <c r="AO142" s="619"/>
      <c r="AP142" s="620"/>
      <c r="AQ142" s="618"/>
      <c r="AR142" s="618"/>
      <c r="AS142" s="618"/>
      <c r="AT142" s="620"/>
      <c r="AU142" s="620"/>
      <c r="AV142" s="614"/>
      <c r="AW142" s="614"/>
      <c r="AX142" s="69"/>
    </row>
    <row r="143" spans="1:51" ht="28.35" customHeight="1" x14ac:dyDescent="0.2">
      <c r="A143" s="111" t="s">
        <v>228</v>
      </c>
      <c r="B143" s="112"/>
      <c r="C143" s="112"/>
      <c r="D143" s="112"/>
      <c r="E143" s="112"/>
      <c r="F143" s="113"/>
      <c r="G143" s="687" t="s">
        <v>549</v>
      </c>
      <c r="H143" s="688"/>
      <c r="I143" s="688"/>
      <c r="J143" s="688"/>
      <c r="K143" s="688"/>
      <c r="L143" s="688"/>
      <c r="M143" s="688"/>
      <c r="N143" s="688"/>
      <c r="O143" s="688"/>
      <c r="P143" s="688"/>
      <c r="Q143" s="688"/>
      <c r="R143" s="688"/>
      <c r="S143" s="688"/>
      <c r="T143" s="688"/>
      <c r="U143" s="688"/>
      <c r="V143" s="688"/>
      <c r="W143" s="688"/>
      <c r="X143" s="688"/>
      <c r="Y143" s="688"/>
      <c r="Z143" s="688"/>
      <c r="AA143" s="688"/>
      <c r="AB143" s="688"/>
      <c r="AC143" s="688"/>
      <c r="AD143" s="688"/>
      <c r="AE143" s="688"/>
      <c r="AF143" s="688"/>
      <c r="AG143" s="688"/>
      <c r="AH143" s="688"/>
      <c r="AI143" s="688"/>
      <c r="AJ143" s="688"/>
      <c r="AK143" s="688"/>
      <c r="AL143" s="688"/>
      <c r="AM143" s="688"/>
      <c r="AN143" s="688"/>
      <c r="AO143" s="688"/>
      <c r="AP143" s="688"/>
      <c r="AQ143" s="688"/>
      <c r="AR143" s="688"/>
      <c r="AS143" s="688"/>
      <c r="AT143" s="688"/>
      <c r="AU143" s="688"/>
      <c r="AV143" s="688"/>
      <c r="AW143" s="688"/>
      <c r="AX143" s="689"/>
    </row>
    <row r="144" spans="1:51" ht="28.35" customHeight="1" x14ac:dyDescent="0.2">
      <c r="A144" s="114"/>
      <c r="B144" s="115"/>
      <c r="C144" s="115"/>
      <c r="D144" s="115"/>
      <c r="E144" s="115"/>
      <c r="F144" s="116"/>
      <c r="G144" s="32"/>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4"/>
    </row>
    <row r="145" spans="1:50" ht="28.35" customHeight="1" x14ac:dyDescent="0.2">
      <c r="A145" s="114"/>
      <c r="B145" s="115"/>
      <c r="C145" s="115"/>
      <c r="D145" s="115"/>
      <c r="E145" s="115"/>
      <c r="F145" s="116"/>
      <c r="G145" s="32"/>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4"/>
    </row>
    <row r="146" spans="1:50" ht="28.35" customHeight="1" x14ac:dyDescent="0.2">
      <c r="A146" s="114"/>
      <c r="B146" s="115"/>
      <c r="C146" s="115"/>
      <c r="D146" s="115"/>
      <c r="E146" s="115"/>
      <c r="F146" s="116"/>
      <c r="G146" s="32"/>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4"/>
    </row>
    <row r="147" spans="1:50" ht="27.75" customHeight="1" x14ac:dyDescent="0.2">
      <c r="A147" s="114"/>
      <c r="B147" s="115"/>
      <c r="C147" s="115"/>
      <c r="D147" s="115"/>
      <c r="E147" s="115"/>
      <c r="F147" s="116"/>
      <c r="G147" s="32"/>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4"/>
    </row>
    <row r="148" spans="1:50" ht="28.35" customHeight="1" x14ac:dyDescent="0.2">
      <c r="A148" s="114"/>
      <c r="B148" s="115"/>
      <c r="C148" s="115"/>
      <c r="D148" s="115"/>
      <c r="E148" s="115"/>
      <c r="F148" s="116"/>
      <c r="G148" s="32"/>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4"/>
    </row>
    <row r="149" spans="1:50" ht="28.35" customHeight="1" x14ac:dyDescent="0.2">
      <c r="A149" s="114"/>
      <c r="B149" s="115"/>
      <c r="C149" s="115"/>
      <c r="D149" s="115"/>
      <c r="E149" s="115"/>
      <c r="F149" s="116"/>
      <c r="G149" s="32"/>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4"/>
    </row>
    <row r="150" spans="1:50" ht="27.75" customHeight="1" x14ac:dyDescent="0.2">
      <c r="A150" s="114"/>
      <c r="B150" s="115"/>
      <c r="C150" s="115"/>
      <c r="D150" s="115"/>
      <c r="E150" s="115"/>
      <c r="F150" s="116"/>
      <c r="G150" s="32"/>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4"/>
    </row>
    <row r="151" spans="1:50" ht="28.35" customHeight="1" x14ac:dyDescent="0.2">
      <c r="A151" s="114"/>
      <c r="B151" s="115"/>
      <c r="C151" s="115"/>
      <c r="D151" s="115"/>
      <c r="E151" s="115"/>
      <c r="F151" s="116"/>
      <c r="G151" s="32"/>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4"/>
    </row>
    <row r="152" spans="1:50" ht="28.35" customHeight="1" x14ac:dyDescent="0.2">
      <c r="A152" s="114"/>
      <c r="B152" s="115"/>
      <c r="C152" s="115"/>
      <c r="D152" s="115"/>
      <c r="E152" s="115"/>
      <c r="F152" s="116"/>
      <c r="G152" s="32"/>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4"/>
    </row>
    <row r="153" spans="1:50" ht="28.35" customHeight="1" x14ac:dyDescent="0.2">
      <c r="A153" s="114"/>
      <c r="B153" s="115"/>
      <c r="C153" s="115"/>
      <c r="D153" s="115"/>
      <c r="E153" s="115"/>
      <c r="F153" s="116"/>
      <c r="G153" s="32"/>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4"/>
    </row>
    <row r="154" spans="1:50" ht="28.35" customHeight="1" x14ac:dyDescent="0.2">
      <c r="A154" s="114"/>
      <c r="B154" s="115"/>
      <c r="C154" s="115"/>
      <c r="D154" s="115"/>
      <c r="E154" s="115"/>
      <c r="F154" s="116"/>
      <c r="G154" s="32"/>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4"/>
    </row>
    <row r="155" spans="1:50" ht="28.35" customHeight="1" x14ac:dyDescent="0.2">
      <c r="A155" s="114"/>
      <c r="B155" s="115"/>
      <c r="C155" s="115"/>
      <c r="D155" s="115"/>
      <c r="E155" s="115"/>
      <c r="F155" s="116"/>
      <c r="G155" s="32"/>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4"/>
    </row>
    <row r="156" spans="1:50" ht="27.75" customHeight="1" x14ac:dyDescent="0.2">
      <c r="A156" s="114"/>
      <c r="B156" s="115"/>
      <c r="C156" s="115"/>
      <c r="D156" s="115"/>
      <c r="E156" s="115"/>
      <c r="F156" s="116"/>
      <c r="G156" s="32"/>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4"/>
    </row>
    <row r="157" spans="1:50" ht="28.35" customHeight="1" x14ac:dyDescent="0.2">
      <c r="A157" s="114"/>
      <c r="B157" s="115"/>
      <c r="C157" s="115"/>
      <c r="D157" s="115"/>
      <c r="E157" s="115"/>
      <c r="F157" s="116"/>
      <c r="G157" s="32"/>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4"/>
    </row>
    <row r="158" spans="1:50" ht="28.35" customHeight="1" x14ac:dyDescent="0.2">
      <c r="A158" s="114"/>
      <c r="B158" s="115"/>
      <c r="C158" s="115"/>
      <c r="D158" s="115"/>
      <c r="E158" s="115"/>
      <c r="F158" s="116"/>
      <c r="G158" s="32"/>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4"/>
    </row>
    <row r="159" spans="1:50" ht="28.35" customHeight="1" x14ac:dyDescent="0.2">
      <c r="A159" s="114"/>
      <c r="B159" s="115"/>
      <c r="C159" s="115"/>
      <c r="D159" s="115"/>
      <c r="E159" s="115"/>
      <c r="F159" s="116"/>
      <c r="G159" s="32"/>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4"/>
    </row>
    <row r="160" spans="1:50" ht="25.5" customHeight="1" x14ac:dyDescent="0.2">
      <c r="A160" s="114"/>
      <c r="B160" s="115"/>
      <c r="C160" s="115"/>
      <c r="D160" s="115"/>
      <c r="E160" s="115"/>
      <c r="F160" s="116"/>
      <c r="G160" s="32"/>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4"/>
    </row>
    <row r="161" spans="1:51" ht="24.75" customHeight="1" thickBot="1" x14ac:dyDescent="0.25">
      <c r="A161" s="621"/>
      <c r="B161" s="622"/>
      <c r="C161" s="622"/>
      <c r="D161" s="622"/>
      <c r="E161" s="622"/>
      <c r="F161" s="623"/>
      <c r="G161" s="35"/>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7"/>
    </row>
    <row r="162" spans="1:51" ht="24.75" customHeight="1" x14ac:dyDescent="0.2">
      <c r="A162" s="624" t="s">
        <v>230</v>
      </c>
      <c r="B162" s="625"/>
      <c r="C162" s="625"/>
      <c r="D162" s="625"/>
      <c r="E162" s="625"/>
      <c r="F162" s="626"/>
      <c r="G162" s="630" t="s">
        <v>639</v>
      </c>
      <c r="H162" s="631"/>
      <c r="I162" s="631"/>
      <c r="J162" s="631"/>
      <c r="K162" s="631"/>
      <c r="L162" s="631"/>
      <c r="M162" s="631"/>
      <c r="N162" s="631"/>
      <c r="O162" s="631"/>
      <c r="P162" s="631"/>
      <c r="Q162" s="631"/>
      <c r="R162" s="631"/>
      <c r="S162" s="631"/>
      <c r="T162" s="631"/>
      <c r="U162" s="631"/>
      <c r="V162" s="631"/>
      <c r="W162" s="631"/>
      <c r="X162" s="631"/>
      <c r="Y162" s="631"/>
      <c r="Z162" s="631"/>
      <c r="AA162" s="631"/>
      <c r="AB162" s="632"/>
      <c r="AC162" s="630" t="s">
        <v>640</v>
      </c>
      <c r="AD162" s="631"/>
      <c r="AE162" s="631"/>
      <c r="AF162" s="631"/>
      <c r="AG162" s="631"/>
      <c r="AH162" s="631"/>
      <c r="AI162" s="631"/>
      <c r="AJ162" s="631"/>
      <c r="AK162" s="631"/>
      <c r="AL162" s="631"/>
      <c r="AM162" s="631"/>
      <c r="AN162" s="631"/>
      <c r="AO162" s="631"/>
      <c r="AP162" s="631"/>
      <c r="AQ162" s="631"/>
      <c r="AR162" s="631"/>
      <c r="AS162" s="631"/>
      <c r="AT162" s="631"/>
      <c r="AU162" s="631"/>
      <c r="AV162" s="631"/>
      <c r="AW162" s="631"/>
      <c r="AX162" s="633"/>
    </row>
    <row r="163" spans="1:51" ht="24.75" customHeight="1" x14ac:dyDescent="0.2">
      <c r="A163" s="627"/>
      <c r="B163" s="628"/>
      <c r="C163" s="628"/>
      <c r="D163" s="628"/>
      <c r="E163" s="628"/>
      <c r="F163" s="629"/>
      <c r="G163" s="210" t="s">
        <v>15</v>
      </c>
      <c r="H163" s="634"/>
      <c r="I163" s="634"/>
      <c r="J163" s="634"/>
      <c r="K163" s="634"/>
      <c r="L163" s="635" t="s">
        <v>16</v>
      </c>
      <c r="M163" s="634"/>
      <c r="N163" s="634"/>
      <c r="O163" s="634"/>
      <c r="P163" s="634"/>
      <c r="Q163" s="634"/>
      <c r="R163" s="634"/>
      <c r="S163" s="634"/>
      <c r="T163" s="634"/>
      <c r="U163" s="634"/>
      <c r="V163" s="634"/>
      <c r="W163" s="634"/>
      <c r="X163" s="636"/>
      <c r="Y163" s="637" t="s">
        <v>17</v>
      </c>
      <c r="Z163" s="638"/>
      <c r="AA163" s="638"/>
      <c r="AB163" s="639"/>
      <c r="AC163" s="210" t="s">
        <v>15</v>
      </c>
      <c r="AD163" s="634"/>
      <c r="AE163" s="634"/>
      <c r="AF163" s="634"/>
      <c r="AG163" s="634"/>
      <c r="AH163" s="635" t="s">
        <v>16</v>
      </c>
      <c r="AI163" s="634"/>
      <c r="AJ163" s="634"/>
      <c r="AK163" s="634"/>
      <c r="AL163" s="634"/>
      <c r="AM163" s="634"/>
      <c r="AN163" s="634"/>
      <c r="AO163" s="634"/>
      <c r="AP163" s="634"/>
      <c r="AQ163" s="634"/>
      <c r="AR163" s="634"/>
      <c r="AS163" s="634"/>
      <c r="AT163" s="636"/>
      <c r="AU163" s="637" t="s">
        <v>17</v>
      </c>
      <c r="AV163" s="638"/>
      <c r="AW163" s="638"/>
      <c r="AX163" s="641"/>
    </row>
    <row r="164" spans="1:51" ht="24.75" customHeight="1" x14ac:dyDescent="0.2">
      <c r="A164" s="627"/>
      <c r="B164" s="628"/>
      <c r="C164" s="628"/>
      <c r="D164" s="628"/>
      <c r="E164" s="628"/>
      <c r="F164" s="629"/>
      <c r="G164" s="642" t="s">
        <v>642</v>
      </c>
      <c r="H164" s="643"/>
      <c r="I164" s="643"/>
      <c r="J164" s="643"/>
      <c r="K164" s="644"/>
      <c r="L164" s="645" t="s">
        <v>643</v>
      </c>
      <c r="M164" s="646"/>
      <c r="N164" s="646"/>
      <c r="O164" s="646"/>
      <c r="P164" s="646"/>
      <c r="Q164" s="646"/>
      <c r="R164" s="646"/>
      <c r="S164" s="646"/>
      <c r="T164" s="646"/>
      <c r="U164" s="646"/>
      <c r="V164" s="646"/>
      <c r="W164" s="646"/>
      <c r="X164" s="647"/>
      <c r="Y164" s="648">
        <v>10</v>
      </c>
      <c r="Z164" s="649"/>
      <c r="AA164" s="649"/>
      <c r="AB164" s="650"/>
      <c r="AC164" s="642" t="s">
        <v>644</v>
      </c>
      <c r="AD164" s="643"/>
      <c r="AE164" s="643"/>
      <c r="AF164" s="643"/>
      <c r="AG164" s="644"/>
      <c r="AH164" s="645" t="s">
        <v>645</v>
      </c>
      <c r="AI164" s="646"/>
      <c r="AJ164" s="646"/>
      <c r="AK164" s="646"/>
      <c r="AL164" s="646"/>
      <c r="AM164" s="646"/>
      <c r="AN164" s="646"/>
      <c r="AO164" s="646"/>
      <c r="AP164" s="646"/>
      <c r="AQ164" s="646"/>
      <c r="AR164" s="646"/>
      <c r="AS164" s="646"/>
      <c r="AT164" s="647"/>
      <c r="AU164" s="648">
        <v>19.8</v>
      </c>
      <c r="AV164" s="649"/>
      <c r="AW164" s="649"/>
      <c r="AX164" s="651"/>
    </row>
    <row r="165" spans="1:51" ht="24.75" customHeight="1" thickBot="1" x14ac:dyDescent="0.25">
      <c r="A165" s="627"/>
      <c r="B165" s="628"/>
      <c r="C165" s="628"/>
      <c r="D165" s="628"/>
      <c r="E165" s="628"/>
      <c r="F165" s="629"/>
      <c r="G165" s="652" t="s">
        <v>18</v>
      </c>
      <c r="H165" s="653"/>
      <c r="I165" s="653"/>
      <c r="J165" s="653"/>
      <c r="K165" s="653"/>
      <c r="L165" s="654"/>
      <c r="M165" s="655"/>
      <c r="N165" s="655"/>
      <c r="O165" s="655"/>
      <c r="P165" s="655"/>
      <c r="Q165" s="655"/>
      <c r="R165" s="655"/>
      <c r="S165" s="655"/>
      <c r="T165" s="655"/>
      <c r="U165" s="655"/>
      <c r="V165" s="655"/>
      <c r="W165" s="655"/>
      <c r="X165" s="656"/>
      <c r="Y165" s="657">
        <f>SUM(Y164:AB164)</f>
        <v>10</v>
      </c>
      <c r="Z165" s="658"/>
      <c r="AA165" s="658"/>
      <c r="AB165" s="659"/>
      <c r="AC165" s="652" t="s">
        <v>18</v>
      </c>
      <c r="AD165" s="653"/>
      <c r="AE165" s="653"/>
      <c r="AF165" s="653"/>
      <c r="AG165" s="653"/>
      <c r="AH165" s="654"/>
      <c r="AI165" s="655"/>
      <c r="AJ165" s="655"/>
      <c r="AK165" s="655"/>
      <c r="AL165" s="655"/>
      <c r="AM165" s="655"/>
      <c r="AN165" s="655"/>
      <c r="AO165" s="655"/>
      <c r="AP165" s="655"/>
      <c r="AQ165" s="655"/>
      <c r="AR165" s="655"/>
      <c r="AS165" s="655"/>
      <c r="AT165" s="656"/>
      <c r="AU165" s="657">
        <f>SUM(AU164:AX164)</f>
        <v>19.8</v>
      </c>
      <c r="AV165" s="658"/>
      <c r="AW165" s="658"/>
      <c r="AX165" s="660"/>
    </row>
    <row r="166" spans="1:51" ht="34.200000000000003" customHeight="1" x14ac:dyDescent="0.2">
      <c r="A166" s="627"/>
      <c r="B166" s="628"/>
      <c r="C166" s="628"/>
      <c r="D166" s="628"/>
      <c r="E166" s="628"/>
      <c r="F166" s="629"/>
      <c r="G166" s="630" t="s">
        <v>641</v>
      </c>
      <c r="H166" s="631"/>
      <c r="I166" s="631"/>
      <c r="J166" s="631"/>
      <c r="K166" s="631"/>
      <c r="L166" s="631"/>
      <c r="M166" s="631"/>
      <c r="N166" s="631"/>
      <c r="O166" s="631"/>
      <c r="P166" s="631"/>
      <c r="Q166" s="631"/>
      <c r="R166" s="631"/>
      <c r="S166" s="631"/>
      <c r="T166" s="631"/>
      <c r="U166" s="631"/>
      <c r="V166" s="631"/>
      <c r="W166" s="631"/>
      <c r="X166" s="631"/>
      <c r="Y166" s="631"/>
      <c r="Z166" s="631"/>
      <c r="AA166" s="631"/>
      <c r="AB166" s="632"/>
      <c r="AC166" s="630" t="s">
        <v>195</v>
      </c>
      <c r="AD166" s="631"/>
      <c r="AE166" s="631"/>
      <c r="AF166" s="631"/>
      <c r="AG166" s="631"/>
      <c r="AH166" s="631"/>
      <c r="AI166" s="631"/>
      <c r="AJ166" s="631"/>
      <c r="AK166" s="631"/>
      <c r="AL166" s="631"/>
      <c r="AM166" s="631"/>
      <c r="AN166" s="631"/>
      <c r="AO166" s="631"/>
      <c r="AP166" s="631"/>
      <c r="AQ166" s="631"/>
      <c r="AR166" s="631"/>
      <c r="AS166" s="631"/>
      <c r="AT166" s="631"/>
      <c r="AU166" s="631"/>
      <c r="AV166" s="631"/>
      <c r="AW166" s="631"/>
      <c r="AX166" s="633"/>
      <c r="AY166">
        <f>COUNTA($G$168,$AC$168)</f>
        <v>1</v>
      </c>
    </row>
    <row r="167" spans="1:51" ht="24.75" customHeight="1" x14ac:dyDescent="0.2">
      <c r="A167" s="627"/>
      <c r="B167" s="628"/>
      <c r="C167" s="628"/>
      <c r="D167" s="628"/>
      <c r="E167" s="628"/>
      <c r="F167" s="629"/>
      <c r="G167" s="210" t="s">
        <v>15</v>
      </c>
      <c r="H167" s="634"/>
      <c r="I167" s="634"/>
      <c r="J167" s="634"/>
      <c r="K167" s="634"/>
      <c r="L167" s="635" t="s">
        <v>16</v>
      </c>
      <c r="M167" s="634"/>
      <c r="N167" s="634"/>
      <c r="O167" s="634"/>
      <c r="P167" s="634"/>
      <c r="Q167" s="634"/>
      <c r="R167" s="634"/>
      <c r="S167" s="634"/>
      <c r="T167" s="634"/>
      <c r="U167" s="634"/>
      <c r="V167" s="634"/>
      <c r="W167" s="634"/>
      <c r="X167" s="636"/>
      <c r="Y167" s="637" t="s">
        <v>17</v>
      </c>
      <c r="Z167" s="638"/>
      <c r="AA167" s="638"/>
      <c r="AB167" s="639"/>
      <c r="AC167" s="210" t="s">
        <v>15</v>
      </c>
      <c r="AD167" s="634"/>
      <c r="AE167" s="634"/>
      <c r="AF167" s="634"/>
      <c r="AG167" s="634"/>
      <c r="AH167" s="635" t="s">
        <v>16</v>
      </c>
      <c r="AI167" s="634"/>
      <c r="AJ167" s="634"/>
      <c r="AK167" s="634"/>
      <c r="AL167" s="634"/>
      <c r="AM167" s="634"/>
      <c r="AN167" s="634"/>
      <c r="AO167" s="634"/>
      <c r="AP167" s="634"/>
      <c r="AQ167" s="634"/>
      <c r="AR167" s="634"/>
      <c r="AS167" s="634"/>
      <c r="AT167" s="636"/>
      <c r="AU167" s="637" t="s">
        <v>17</v>
      </c>
      <c r="AV167" s="638"/>
      <c r="AW167" s="638"/>
      <c r="AX167" s="641"/>
      <c r="AY167">
        <f>$AY$166</f>
        <v>1</v>
      </c>
    </row>
    <row r="168" spans="1:51" ht="24.75" customHeight="1" x14ac:dyDescent="0.2">
      <c r="A168" s="627"/>
      <c r="B168" s="628"/>
      <c r="C168" s="628"/>
      <c r="D168" s="628"/>
      <c r="E168" s="628"/>
      <c r="F168" s="629"/>
      <c r="G168" s="642" t="s">
        <v>644</v>
      </c>
      <c r="H168" s="643"/>
      <c r="I168" s="643"/>
      <c r="J168" s="643"/>
      <c r="K168" s="644"/>
      <c r="L168" s="645" t="s">
        <v>645</v>
      </c>
      <c r="M168" s="646"/>
      <c r="N168" s="646"/>
      <c r="O168" s="646"/>
      <c r="P168" s="646"/>
      <c r="Q168" s="646"/>
      <c r="R168" s="646"/>
      <c r="S168" s="646"/>
      <c r="T168" s="646"/>
      <c r="U168" s="646"/>
      <c r="V168" s="646"/>
      <c r="W168" s="646"/>
      <c r="X168" s="647"/>
      <c r="Y168" s="648">
        <v>10.5</v>
      </c>
      <c r="Z168" s="649"/>
      <c r="AA168" s="649"/>
      <c r="AB168" s="650"/>
      <c r="AC168" s="642"/>
      <c r="AD168" s="643"/>
      <c r="AE168" s="643"/>
      <c r="AF168" s="643"/>
      <c r="AG168" s="644"/>
      <c r="AH168" s="645"/>
      <c r="AI168" s="646"/>
      <c r="AJ168" s="646"/>
      <c r="AK168" s="646"/>
      <c r="AL168" s="646"/>
      <c r="AM168" s="646"/>
      <c r="AN168" s="646"/>
      <c r="AO168" s="646"/>
      <c r="AP168" s="646"/>
      <c r="AQ168" s="646"/>
      <c r="AR168" s="646"/>
      <c r="AS168" s="646"/>
      <c r="AT168" s="647"/>
      <c r="AU168" s="648"/>
      <c r="AV168" s="649"/>
      <c r="AW168" s="649"/>
      <c r="AX168" s="651"/>
      <c r="AY168">
        <f>$AY$166</f>
        <v>1</v>
      </c>
    </row>
    <row r="169" spans="1:51" ht="24.75" customHeight="1" x14ac:dyDescent="0.2">
      <c r="A169" s="627"/>
      <c r="B169" s="628"/>
      <c r="C169" s="628"/>
      <c r="D169" s="628"/>
      <c r="E169" s="628"/>
      <c r="F169" s="629"/>
      <c r="G169" s="652" t="s">
        <v>18</v>
      </c>
      <c r="H169" s="653"/>
      <c r="I169" s="653"/>
      <c r="J169" s="653"/>
      <c r="K169" s="653"/>
      <c r="L169" s="654"/>
      <c r="M169" s="655"/>
      <c r="N169" s="655"/>
      <c r="O169" s="655"/>
      <c r="P169" s="655"/>
      <c r="Q169" s="655"/>
      <c r="R169" s="655"/>
      <c r="S169" s="655"/>
      <c r="T169" s="655"/>
      <c r="U169" s="655"/>
      <c r="V169" s="655"/>
      <c r="W169" s="655"/>
      <c r="X169" s="656"/>
      <c r="Y169" s="657">
        <f>SUM(Y168:AB168)</f>
        <v>10.5</v>
      </c>
      <c r="Z169" s="658"/>
      <c r="AA169" s="658"/>
      <c r="AB169" s="659"/>
      <c r="AC169" s="652" t="s">
        <v>18</v>
      </c>
      <c r="AD169" s="653"/>
      <c r="AE169" s="653"/>
      <c r="AF169" s="653"/>
      <c r="AG169" s="653"/>
      <c r="AH169" s="654"/>
      <c r="AI169" s="655"/>
      <c r="AJ169" s="655"/>
      <c r="AK169" s="655"/>
      <c r="AL169" s="655"/>
      <c r="AM169" s="655"/>
      <c r="AN169" s="655"/>
      <c r="AO169" s="655"/>
      <c r="AP169" s="655"/>
      <c r="AQ169" s="655"/>
      <c r="AR169" s="655"/>
      <c r="AS169" s="655"/>
      <c r="AT169" s="656"/>
      <c r="AU169" s="657">
        <f>SUM(AU168:AX168)</f>
        <v>0</v>
      </c>
      <c r="AV169" s="658"/>
      <c r="AW169" s="658"/>
      <c r="AX169" s="660"/>
      <c r="AY169">
        <f>$AY$166</f>
        <v>1</v>
      </c>
    </row>
    <row r="170" spans="1:51" ht="24.75" customHeight="1" x14ac:dyDescent="0.2">
      <c r="A170" s="4"/>
      <c r="B170" s="4"/>
      <c r="C170" s="4"/>
      <c r="D170" s="4"/>
      <c r="E170" s="4"/>
      <c r="F170" s="4"/>
      <c r="G170" s="7"/>
      <c r="H170" s="7"/>
      <c r="I170" s="7"/>
      <c r="J170" s="7"/>
      <c r="K170" s="7"/>
      <c r="L170" s="3"/>
      <c r="M170" s="7"/>
      <c r="N170" s="7"/>
      <c r="O170" s="7"/>
      <c r="P170" s="7"/>
      <c r="Q170" s="7"/>
      <c r="R170" s="7"/>
      <c r="S170" s="7"/>
      <c r="T170" s="7"/>
      <c r="U170" s="7"/>
      <c r="V170" s="7"/>
      <c r="W170" s="7"/>
      <c r="X170" s="7"/>
      <c r="Y170" s="8"/>
      <c r="Z170" s="8"/>
      <c r="AA170" s="8"/>
      <c r="AB170" s="8"/>
      <c r="AC170" s="7"/>
      <c r="AD170" s="7"/>
      <c r="AE170" s="7"/>
      <c r="AF170" s="7"/>
      <c r="AG170" s="7"/>
      <c r="AH170" s="3"/>
      <c r="AI170" s="7"/>
      <c r="AJ170" s="7"/>
      <c r="AK170" s="7"/>
      <c r="AL170" s="7"/>
      <c r="AM170" s="7"/>
      <c r="AN170" s="7"/>
      <c r="AO170" s="7"/>
      <c r="AP170" s="7"/>
      <c r="AQ170" s="7"/>
      <c r="AR170" s="7"/>
      <c r="AS170" s="7"/>
      <c r="AT170" s="7"/>
      <c r="AU170" s="8"/>
      <c r="AV170" s="8"/>
      <c r="AW170" s="8"/>
      <c r="AX170" s="8"/>
    </row>
    <row r="171" spans="1:51" ht="24.75" customHeight="1" x14ac:dyDescent="0.2"/>
    <row r="172" spans="1:51" ht="24.75" customHeight="1" x14ac:dyDescent="0.2">
      <c r="A172" s="9"/>
      <c r="B172" s="1" t="s">
        <v>26</v>
      </c>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row>
    <row r="173" spans="1:51" ht="24.75" customHeight="1" x14ac:dyDescent="0.2">
      <c r="A173" s="9"/>
      <c r="B173" s="38" t="s">
        <v>211</v>
      </c>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row>
    <row r="174" spans="1:51" ht="59.25" customHeight="1" x14ac:dyDescent="0.2">
      <c r="A174" s="680"/>
      <c r="B174" s="680"/>
      <c r="C174" s="680" t="s">
        <v>24</v>
      </c>
      <c r="D174" s="680"/>
      <c r="E174" s="680"/>
      <c r="F174" s="680"/>
      <c r="G174" s="680"/>
      <c r="H174" s="680"/>
      <c r="I174" s="680"/>
      <c r="J174" s="681" t="s">
        <v>177</v>
      </c>
      <c r="K174" s="429"/>
      <c r="L174" s="429"/>
      <c r="M174" s="429"/>
      <c r="N174" s="429"/>
      <c r="O174" s="429"/>
      <c r="P174" s="391" t="s">
        <v>25</v>
      </c>
      <c r="Q174" s="391"/>
      <c r="R174" s="391"/>
      <c r="S174" s="391"/>
      <c r="T174" s="391"/>
      <c r="U174" s="391"/>
      <c r="V174" s="391"/>
      <c r="W174" s="391"/>
      <c r="X174" s="391"/>
      <c r="Y174" s="682" t="s">
        <v>176</v>
      </c>
      <c r="Z174" s="683"/>
      <c r="AA174" s="683"/>
      <c r="AB174" s="683"/>
      <c r="AC174" s="681" t="s">
        <v>203</v>
      </c>
      <c r="AD174" s="681"/>
      <c r="AE174" s="681"/>
      <c r="AF174" s="681"/>
      <c r="AG174" s="681"/>
      <c r="AH174" s="682" t="s">
        <v>216</v>
      </c>
      <c r="AI174" s="680"/>
      <c r="AJ174" s="680"/>
      <c r="AK174" s="680"/>
      <c r="AL174" s="680" t="s">
        <v>19</v>
      </c>
      <c r="AM174" s="680"/>
      <c r="AN174" s="680"/>
      <c r="AO174" s="684"/>
      <c r="AP174" s="661" t="s">
        <v>178</v>
      </c>
      <c r="AQ174" s="661"/>
      <c r="AR174" s="661"/>
      <c r="AS174" s="661"/>
      <c r="AT174" s="661"/>
      <c r="AU174" s="661"/>
      <c r="AV174" s="661"/>
      <c r="AW174" s="661"/>
      <c r="AX174" s="661"/>
    </row>
    <row r="175" spans="1:51" ht="30" customHeight="1" x14ac:dyDescent="0.2">
      <c r="A175" s="662">
        <v>1</v>
      </c>
      <c r="B175" s="662">
        <v>1</v>
      </c>
      <c r="C175" s="663" t="s">
        <v>646</v>
      </c>
      <c r="D175" s="664"/>
      <c r="E175" s="664"/>
      <c r="F175" s="664"/>
      <c r="G175" s="664"/>
      <c r="H175" s="664"/>
      <c r="I175" s="664"/>
      <c r="J175" s="665">
        <v>1000020402249</v>
      </c>
      <c r="K175" s="666"/>
      <c r="L175" s="666"/>
      <c r="M175" s="666"/>
      <c r="N175" s="666"/>
      <c r="O175" s="666"/>
      <c r="P175" s="667" t="s">
        <v>643</v>
      </c>
      <c r="Q175" s="668"/>
      <c r="R175" s="668"/>
      <c r="S175" s="668"/>
      <c r="T175" s="668"/>
      <c r="U175" s="668"/>
      <c r="V175" s="668"/>
      <c r="W175" s="668"/>
      <c r="X175" s="668"/>
      <c r="Y175" s="669">
        <v>10</v>
      </c>
      <c r="Z175" s="670"/>
      <c r="AA175" s="670"/>
      <c r="AB175" s="671"/>
      <c r="AC175" s="672" t="s">
        <v>647</v>
      </c>
      <c r="AD175" s="673"/>
      <c r="AE175" s="673"/>
      <c r="AF175" s="673"/>
      <c r="AG175" s="673"/>
      <c r="AH175" s="674"/>
      <c r="AI175" s="675"/>
      <c r="AJ175" s="675"/>
      <c r="AK175" s="675"/>
      <c r="AL175" s="676" t="s">
        <v>584</v>
      </c>
      <c r="AM175" s="677"/>
      <c r="AN175" s="677"/>
      <c r="AO175" s="678"/>
      <c r="AP175" s="679"/>
      <c r="AQ175" s="679"/>
      <c r="AR175" s="679"/>
      <c r="AS175" s="679"/>
      <c r="AT175" s="679"/>
      <c r="AU175" s="679"/>
      <c r="AV175" s="679"/>
      <c r="AW175" s="679"/>
      <c r="AX175" s="679"/>
    </row>
    <row r="176" spans="1:51" ht="30" customHeight="1" x14ac:dyDescent="0.2">
      <c r="A176" s="662">
        <v>2</v>
      </c>
      <c r="B176" s="662">
        <v>1</v>
      </c>
      <c r="C176" s="663" t="s">
        <v>648</v>
      </c>
      <c r="D176" s="664"/>
      <c r="E176" s="664"/>
      <c r="F176" s="664"/>
      <c r="G176" s="664"/>
      <c r="H176" s="664"/>
      <c r="I176" s="664"/>
      <c r="J176" s="665">
        <v>3000020338508</v>
      </c>
      <c r="K176" s="666"/>
      <c r="L176" s="666"/>
      <c r="M176" s="666"/>
      <c r="N176" s="666"/>
      <c r="O176" s="666"/>
      <c r="P176" s="668" t="s">
        <v>643</v>
      </c>
      <c r="Q176" s="668"/>
      <c r="R176" s="668"/>
      <c r="S176" s="668"/>
      <c r="T176" s="668"/>
      <c r="U176" s="668"/>
      <c r="V176" s="668"/>
      <c r="W176" s="668"/>
      <c r="X176" s="668"/>
      <c r="Y176" s="669">
        <v>10</v>
      </c>
      <c r="Z176" s="670"/>
      <c r="AA176" s="670"/>
      <c r="AB176" s="671"/>
      <c r="AC176" s="672" t="s">
        <v>647</v>
      </c>
      <c r="AD176" s="673"/>
      <c r="AE176" s="673"/>
      <c r="AF176" s="673"/>
      <c r="AG176" s="673"/>
      <c r="AH176" s="674"/>
      <c r="AI176" s="675"/>
      <c r="AJ176" s="675"/>
      <c r="AK176" s="675"/>
      <c r="AL176" s="676" t="s">
        <v>584</v>
      </c>
      <c r="AM176" s="677"/>
      <c r="AN176" s="677"/>
      <c r="AO176" s="678"/>
      <c r="AP176" s="679"/>
      <c r="AQ176" s="679"/>
      <c r="AR176" s="679"/>
      <c r="AS176" s="679"/>
      <c r="AT176" s="679"/>
      <c r="AU176" s="679"/>
      <c r="AV176" s="679"/>
      <c r="AW176" s="679"/>
      <c r="AX176" s="679"/>
      <c r="AY176">
        <f>COUNTA($C$176)</f>
        <v>1</v>
      </c>
    </row>
    <row r="177" spans="1:51" ht="30" customHeight="1" x14ac:dyDescent="0.2">
      <c r="A177" s="662">
        <v>3</v>
      </c>
      <c r="B177" s="662">
        <v>1</v>
      </c>
      <c r="C177" s="663" t="s">
        <v>649</v>
      </c>
      <c r="D177" s="664"/>
      <c r="E177" s="664"/>
      <c r="F177" s="664"/>
      <c r="G177" s="664"/>
      <c r="H177" s="664"/>
      <c r="I177" s="664"/>
      <c r="J177" s="665">
        <v>9000020072036</v>
      </c>
      <c r="K177" s="666"/>
      <c r="L177" s="666"/>
      <c r="M177" s="666"/>
      <c r="N177" s="666"/>
      <c r="O177" s="666"/>
      <c r="P177" s="667" t="s">
        <v>643</v>
      </c>
      <c r="Q177" s="668"/>
      <c r="R177" s="668"/>
      <c r="S177" s="668"/>
      <c r="T177" s="668"/>
      <c r="U177" s="668"/>
      <c r="V177" s="668"/>
      <c r="W177" s="668"/>
      <c r="X177" s="668"/>
      <c r="Y177" s="669">
        <v>10</v>
      </c>
      <c r="Z177" s="670"/>
      <c r="AA177" s="670"/>
      <c r="AB177" s="671"/>
      <c r="AC177" s="672" t="s">
        <v>647</v>
      </c>
      <c r="AD177" s="673"/>
      <c r="AE177" s="673"/>
      <c r="AF177" s="673"/>
      <c r="AG177" s="673"/>
      <c r="AH177" s="685"/>
      <c r="AI177" s="686"/>
      <c r="AJ177" s="686"/>
      <c r="AK177" s="686"/>
      <c r="AL177" s="676" t="s">
        <v>584</v>
      </c>
      <c r="AM177" s="677"/>
      <c r="AN177" s="677"/>
      <c r="AO177" s="678"/>
      <c r="AP177" s="679"/>
      <c r="AQ177" s="679"/>
      <c r="AR177" s="679"/>
      <c r="AS177" s="679"/>
      <c r="AT177" s="679"/>
      <c r="AU177" s="679"/>
      <c r="AV177" s="679"/>
      <c r="AW177" s="679"/>
      <c r="AX177" s="679"/>
      <c r="AY177">
        <f>COUNTA($C$177)</f>
        <v>1</v>
      </c>
    </row>
    <row r="178" spans="1:51" ht="30" customHeight="1" x14ac:dyDescent="0.2">
      <c r="A178" s="662">
        <v>4</v>
      </c>
      <c r="B178" s="662">
        <v>1</v>
      </c>
      <c r="C178" s="663" t="s">
        <v>650</v>
      </c>
      <c r="D178" s="664"/>
      <c r="E178" s="664"/>
      <c r="F178" s="664"/>
      <c r="G178" s="664"/>
      <c r="H178" s="664"/>
      <c r="I178" s="664"/>
      <c r="J178" s="665">
        <v>5000020473294</v>
      </c>
      <c r="K178" s="666"/>
      <c r="L178" s="666"/>
      <c r="M178" s="666"/>
      <c r="N178" s="666"/>
      <c r="O178" s="666"/>
      <c r="P178" s="667" t="s">
        <v>643</v>
      </c>
      <c r="Q178" s="668"/>
      <c r="R178" s="668"/>
      <c r="S178" s="668"/>
      <c r="T178" s="668"/>
      <c r="U178" s="668"/>
      <c r="V178" s="668"/>
      <c r="W178" s="668"/>
      <c r="X178" s="668"/>
      <c r="Y178" s="669">
        <v>10</v>
      </c>
      <c r="Z178" s="670"/>
      <c r="AA178" s="670"/>
      <c r="AB178" s="671"/>
      <c r="AC178" s="672" t="s">
        <v>647</v>
      </c>
      <c r="AD178" s="673"/>
      <c r="AE178" s="673"/>
      <c r="AF178" s="673"/>
      <c r="AG178" s="673"/>
      <c r="AH178" s="685"/>
      <c r="AI178" s="686"/>
      <c r="AJ178" s="686"/>
      <c r="AK178" s="686"/>
      <c r="AL178" s="676" t="s">
        <v>584</v>
      </c>
      <c r="AM178" s="677"/>
      <c r="AN178" s="677"/>
      <c r="AO178" s="678"/>
      <c r="AP178" s="679"/>
      <c r="AQ178" s="679"/>
      <c r="AR178" s="679"/>
      <c r="AS178" s="679"/>
      <c r="AT178" s="679"/>
      <c r="AU178" s="679"/>
      <c r="AV178" s="679"/>
      <c r="AW178" s="679"/>
      <c r="AX178" s="679"/>
      <c r="AY178">
        <f>COUNTA($C$178)</f>
        <v>1</v>
      </c>
    </row>
    <row r="179" spans="1:51" ht="30" customHeight="1" x14ac:dyDescent="0.2">
      <c r="A179" s="662">
        <v>5</v>
      </c>
      <c r="B179" s="662">
        <v>1</v>
      </c>
      <c r="C179" s="663" t="s">
        <v>651</v>
      </c>
      <c r="D179" s="664"/>
      <c r="E179" s="664"/>
      <c r="F179" s="664"/>
      <c r="G179" s="664"/>
      <c r="H179" s="664"/>
      <c r="I179" s="664"/>
      <c r="J179" s="665">
        <v>9000020432032</v>
      </c>
      <c r="K179" s="666"/>
      <c r="L179" s="666"/>
      <c r="M179" s="666"/>
      <c r="N179" s="666"/>
      <c r="O179" s="666"/>
      <c r="P179" s="668" t="s">
        <v>643</v>
      </c>
      <c r="Q179" s="668"/>
      <c r="R179" s="668"/>
      <c r="S179" s="668"/>
      <c r="T179" s="668"/>
      <c r="U179" s="668"/>
      <c r="V179" s="668"/>
      <c r="W179" s="668"/>
      <c r="X179" s="668"/>
      <c r="Y179" s="669">
        <v>10</v>
      </c>
      <c r="Z179" s="670"/>
      <c r="AA179" s="670"/>
      <c r="AB179" s="671"/>
      <c r="AC179" s="672" t="s">
        <v>647</v>
      </c>
      <c r="AD179" s="673"/>
      <c r="AE179" s="673"/>
      <c r="AF179" s="673"/>
      <c r="AG179" s="673"/>
      <c r="AH179" s="685"/>
      <c r="AI179" s="686"/>
      <c r="AJ179" s="686"/>
      <c r="AK179" s="686"/>
      <c r="AL179" s="676" t="s">
        <v>584</v>
      </c>
      <c r="AM179" s="677"/>
      <c r="AN179" s="677"/>
      <c r="AO179" s="678"/>
      <c r="AP179" s="679"/>
      <c r="AQ179" s="679"/>
      <c r="AR179" s="679"/>
      <c r="AS179" s="679"/>
      <c r="AT179" s="679"/>
      <c r="AU179" s="679"/>
      <c r="AV179" s="679"/>
      <c r="AW179" s="679"/>
      <c r="AX179" s="679"/>
      <c r="AY179">
        <f>COUNTA($C$179)</f>
        <v>1</v>
      </c>
    </row>
    <row r="180" spans="1:51" ht="30" customHeight="1" x14ac:dyDescent="0.2">
      <c r="A180" s="662">
        <v>6</v>
      </c>
      <c r="B180" s="662">
        <v>1</v>
      </c>
      <c r="C180" s="663" t="s">
        <v>652</v>
      </c>
      <c r="D180" s="664"/>
      <c r="E180" s="664"/>
      <c r="F180" s="664"/>
      <c r="G180" s="664"/>
      <c r="H180" s="664"/>
      <c r="I180" s="664"/>
      <c r="J180" s="665">
        <v>3000020404012</v>
      </c>
      <c r="K180" s="666"/>
      <c r="L180" s="666"/>
      <c r="M180" s="666"/>
      <c r="N180" s="666"/>
      <c r="O180" s="666"/>
      <c r="P180" s="668" t="s">
        <v>643</v>
      </c>
      <c r="Q180" s="668"/>
      <c r="R180" s="668"/>
      <c r="S180" s="668"/>
      <c r="T180" s="668"/>
      <c r="U180" s="668"/>
      <c r="V180" s="668"/>
      <c r="W180" s="668"/>
      <c r="X180" s="668"/>
      <c r="Y180" s="669">
        <v>10</v>
      </c>
      <c r="Z180" s="670"/>
      <c r="AA180" s="670"/>
      <c r="AB180" s="671"/>
      <c r="AC180" s="672" t="s">
        <v>647</v>
      </c>
      <c r="AD180" s="673"/>
      <c r="AE180" s="673"/>
      <c r="AF180" s="673"/>
      <c r="AG180" s="673"/>
      <c r="AH180" s="685"/>
      <c r="AI180" s="686"/>
      <c r="AJ180" s="686"/>
      <c r="AK180" s="686"/>
      <c r="AL180" s="676" t="s">
        <v>584</v>
      </c>
      <c r="AM180" s="677"/>
      <c r="AN180" s="677"/>
      <c r="AO180" s="678"/>
      <c r="AP180" s="679"/>
      <c r="AQ180" s="679"/>
      <c r="AR180" s="679"/>
      <c r="AS180" s="679"/>
      <c r="AT180" s="679"/>
      <c r="AU180" s="679"/>
      <c r="AV180" s="679"/>
      <c r="AW180" s="679"/>
      <c r="AX180" s="679"/>
      <c r="AY180">
        <f>COUNTA($C$180)</f>
        <v>1</v>
      </c>
    </row>
    <row r="181" spans="1:51" ht="30" customHeight="1" x14ac:dyDescent="0.2">
      <c r="A181" s="662">
        <v>7</v>
      </c>
      <c r="B181" s="662">
        <v>1</v>
      </c>
      <c r="C181" s="663" t="s">
        <v>653</v>
      </c>
      <c r="D181" s="664"/>
      <c r="E181" s="664"/>
      <c r="F181" s="664"/>
      <c r="G181" s="664"/>
      <c r="H181" s="664"/>
      <c r="I181" s="664"/>
      <c r="J181" s="665">
        <v>5000020242055</v>
      </c>
      <c r="K181" s="666"/>
      <c r="L181" s="666"/>
      <c r="M181" s="666"/>
      <c r="N181" s="666"/>
      <c r="O181" s="666"/>
      <c r="P181" s="668" t="s">
        <v>643</v>
      </c>
      <c r="Q181" s="668"/>
      <c r="R181" s="668"/>
      <c r="S181" s="668"/>
      <c r="T181" s="668"/>
      <c r="U181" s="668"/>
      <c r="V181" s="668"/>
      <c r="W181" s="668"/>
      <c r="X181" s="668"/>
      <c r="Y181" s="669">
        <v>9.9</v>
      </c>
      <c r="Z181" s="670"/>
      <c r="AA181" s="670"/>
      <c r="AB181" s="671"/>
      <c r="AC181" s="672" t="s">
        <v>647</v>
      </c>
      <c r="AD181" s="673"/>
      <c r="AE181" s="673"/>
      <c r="AF181" s="673"/>
      <c r="AG181" s="673"/>
      <c r="AH181" s="685"/>
      <c r="AI181" s="686"/>
      <c r="AJ181" s="686"/>
      <c r="AK181" s="686"/>
      <c r="AL181" s="676" t="s">
        <v>584</v>
      </c>
      <c r="AM181" s="677"/>
      <c r="AN181" s="677"/>
      <c r="AO181" s="678"/>
      <c r="AP181" s="679"/>
      <c r="AQ181" s="679"/>
      <c r="AR181" s="679"/>
      <c r="AS181" s="679"/>
      <c r="AT181" s="679"/>
      <c r="AU181" s="679"/>
      <c r="AV181" s="679"/>
      <c r="AW181" s="679"/>
      <c r="AX181" s="679"/>
      <c r="AY181">
        <f>COUNTA($C$181)</f>
        <v>1</v>
      </c>
    </row>
    <row r="182" spans="1:51" ht="30" customHeight="1" x14ac:dyDescent="0.2">
      <c r="A182" s="662">
        <v>8</v>
      </c>
      <c r="B182" s="662">
        <v>1</v>
      </c>
      <c r="C182" s="663" t="s">
        <v>654</v>
      </c>
      <c r="D182" s="664"/>
      <c r="E182" s="664"/>
      <c r="F182" s="664"/>
      <c r="G182" s="664"/>
      <c r="H182" s="664"/>
      <c r="I182" s="664"/>
      <c r="J182" s="665">
        <v>1000020402273</v>
      </c>
      <c r="K182" s="666"/>
      <c r="L182" s="666"/>
      <c r="M182" s="666"/>
      <c r="N182" s="666"/>
      <c r="O182" s="666"/>
      <c r="P182" s="668" t="s">
        <v>643</v>
      </c>
      <c r="Q182" s="668"/>
      <c r="R182" s="668"/>
      <c r="S182" s="668"/>
      <c r="T182" s="668"/>
      <c r="U182" s="668"/>
      <c r="V182" s="668"/>
      <c r="W182" s="668"/>
      <c r="X182" s="668"/>
      <c r="Y182" s="669">
        <v>9.3000000000000007</v>
      </c>
      <c r="Z182" s="670"/>
      <c r="AA182" s="670"/>
      <c r="AB182" s="671"/>
      <c r="AC182" s="672" t="s">
        <v>647</v>
      </c>
      <c r="AD182" s="673"/>
      <c r="AE182" s="673"/>
      <c r="AF182" s="673"/>
      <c r="AG182" s="673"/>
      <c r="AH182" s="685"/>
      <c r="AI182" s="686"/>
      <c r="AJ182" s="686"/>
      <c r="AK182" s="686"/>
      <c r="AL182" s="676" t="s">
        <v>584</v>
      </c>
      <c r="AM182" s="677"/>
      <c r="AN182" s="677"/>
      <c r="AO182" s="678"/>
      <c r="AP182" s="679"/>
      <c r="AQ182" s="679"/>
      <c r="AR182" s="679"/>
      <c r="AS182" s="679"/>
      <c r="AT182" s="679"/>
      <c r="AU182" s="679"/>
      <c r="AV182" s="679"/>
      <c r="AW182" s="679"/>
      <c r="AX182" s="679"/>
      <c r="AY182">
        <f>COUNTA($C$182)</f>
        <v>1</v>
      </c>
    </row>
    <row r="183" spans="1:51" ht="30" customHeight="1" x14ac:dyDescent="0.2">
      <c r="A183" s="662">
        <v>9</v>
      </c>
      <c r="B183" s="662">
        <v>1</v>
      </c>
      <c r="C183" s="663" t="s">
        <v>655</v>
      </c>
      <c r="D183" s="664"/>
      <c r="E183" s="664"/>
      <c r="F183" s="664"/>
      <c r="G183" s="664"/>
      <c r="H183" s="664"/>
      <c r="I183" s="664"/>
      <c r="J183" s="665">
        <v>6000020082112</v>
      </c>
      <c r="K183" s="666"/>
      <c r="L183" s="666"/>
      <c r="M183" s="666"/>
      <c r="N183" s="666"/>
      <c r="O183" s="666"/>
      <c r="P183" s="668" t="s">
        <v>643</v>
      </c>
      <c r="Q183" s="668"/>
      <c r="R183" s="668"/>
      <c r="S183" s="668"/>
      <c r="T183" s="668"/>
      <c r="U183" s="668"/>
      <c r="V183" s="668"/>
      <c r="W183" s="668"/>
      <c r="X183" s="668"/>
      <c r="Y183" s="669">
        <v>8.9</v>
      </c>
      <c r="Z183" s="670"/>
      <c r="AA183" s="670"/>
      <c r="AB183" s="671"/>
      <c r="AC183" s="672" t="s">
        <v>647</v>
      </c>
      <c r="AD183" s="673"/>
      <c r="AE183" s="673"/>
      <c r="AF183" s="673"/>
      <c r="AG183" s="673"/>
      <c r="AH183" s="685"/>
      <c r="AI183" s="686"/>
      <c r="AJ183" s="686"/>
      <c r="AK183" s="686"/>
      <c r="AL183" s="676" t="s">
        <v>584</v>
      </c>
      <c r="AM183" s="677"/>
      <c r="AN183" s="677"/>
      <c r="AO183" s="678"/>
      <c r="AP183" s="679"/>
      <c r="AQ183" s="679"/>
      <c r="AR183" s="679"/>
      <c r="AS183" s="679"/>
      <c r="AT183" s="679"/>
      <c r="AU183" s="679"/>
      <c r="AV183" s="679"/>
      <c r="AW183" s="679"/>
      <c r="AX183" s="679"/>
      <c r="AY183">
        <f>COUNTA($C$183)</f>
        <v>1</v>
      </c>
    </row>
    <row r="184" spans="1:51" ht="30" customHeight="1" x14ac:dyDescent="0.2">
      <c r="A184" s="662">
        <v>10</v>
      </c>
      <c r="B184" s="662">
        <v>1</v>
      </c>
      <c r="C184" s="663" t="s">
        <v>656</v>
      </c>
      <c r="D184" s="664"/>
      <c r="E184" s="664"/>
      <c r="F184" s="664"/>
      <c r="G184" s="664"/>
      <c r="H184" s="664"/>
      <c r="I184" s="664"/>
      <c r="J184" s="665">
        <v>6000020082244</v>
      </c>
      <c r="K184" s="666"/>
      <c r="L184" s="666"/>
      <c r="M184" s="666"/>
      <c r="N184" s="666"/>
      <c r="O184" s="666"/>
      <c r="P184" s="668" t="s">
        <v>643</v>
      </c>
      <c r="Q184" s="668"/>
      <c r="R184" s="668"/>
      <c r="S184" s="668"/>
      <c r="T184" s="668"/>
      <c r="U184" s="668"/>
      <c r="V184" s="668"/>
      <c r="W184" s="668"/>
      <c r="X184" s="668"/>
      <c r="Y184" s="669">
        <v>8.8000000000000007</v>
      </c>
      <c r="Z184" s="670"/>
      <c r="AA184" s="670"/>
      <c r="AB184" s="671"/>
      <c r="AC184" s="672" t="s">
        <v>647</v>
      </c>
      <c r="AD184" s="673"/>
      <c r="AE184" s="673"/>
      <c r="AF184" s="673"/>
      <c r="AG184" s="673"/>
      <c r="AH184" s="685"/>
      <c r="AI184" s="686"/>
      <c r="AJ184" s="686"/>
      <c r="AK184" s="686"/>
      <c r="AL184" s="676" t="s">
        <v>584</v>
      </c>
      <c r="AM184" s="677"/>
      <c r="AN184" s="677"/>
      <c r="AO184" s="678"/>
      <c r="AP184" s="679"/>
      <c r="AQ184" s="679"/>
      <c r="AR184" s="679"/>
      <c r="AS184" s="679"/>
      <c r="AT184" s="679"/>
      <c r="AU184" s="679"/>
      <c r="AV184" s="679"/>
      <c r="AW184" s="679"/>
      <c r="AX184" s="679"/>
      <c r="AY184">
        <f>COUNTA($C$184)</f>
        <v>1</v>
      </c>
    </row>
    <row r="185" spans="1:51" ht="24.75" customHeight="1" x14ac:dyDescent="0.2">
      <c r="A185" s="42"/>
      <c r="B185" s="42"/>
      <c r="C185" s="42"/>
      <c r="D185" s="42"/>
      <c r="E185" s="42"/>
      <c r="F185" s="42"/>
      <c r="G185" s="42"/>
      <c r="H185" s="42"/>
      <c r="I185" s="42"/>
      <c r="J185" s="43"/>
      <c r="K185" s="43"/>
      <c r="L185" s="43"/>
      <c r="M185" s="43"/>
      <c r="N185" s="43"/>
      <c r="O185" s="43"/>
      <c r="P185" s="44"/>
      <c r="Q185" s="44"/>
      <c r="R185" s="44"/>
      <c r="S185" s="44"/>
      <c r="T185" s="44"/>
      <c r="U185" s="44"/>
      <c r="V185" s="44"/>
      <c r="W185" s="44"/>
      <c r="X185" s="44"/>
      <c r="Y185" s="45"/>
      <c r="Z185" s="45"/>
      <c r="AA185" s="45"/>
      <c r="AB185" s="45"/>
      <c r="AC185" s="45"/>
      <c r="AD185" s="45"/>
      <c r="AE185" s="45"/>
      <c r="AF185" s="45"/>
      <c r="AG185" s="45"/>
      <c r="AH185" s="45"/>
      <c r="AI185" s="45"/>
      <c r="AJ185" s="45"/>
      <c r="AK185" s="45"/>
      <c r="AL185" s="45"/>
      <c r="AM185" s="45"/>
      <c r="AN185" s="45"/>
      <c r="AO185" s="45"/>
      <c r="AP185" s="44"/>
      <c r="AQ185" s="44"/>
      <c r="AR185" s="44"/>
      <c r="AS185" s="44"/>
      <c r="AT185" s="44"/>
      <c r="AU185" s="44"/>
      <c r="AV185" s="44"/>
      <c r="AW185" s="44"/>
      <c r="AX185" s="44"/>
      <c r="AY185">
        <f>COUNTA($C$188)</f>
        <v>1</v>
      </c>
    </row>
    <row r="186" spans="1:51" ht="24.75" customHeight="1" x14ac:dyDescent="0.2">
      <c r="A186" s="42"/>
      <c r="B186" s="46" t="s">
        <v>159</v>
      </c>
      <c r="C186" s="42"/>
      <c r="D186" s="42"/>
      <c r="E186" s="42"/>
      <c r="F186" s="42"/>
      <c r="G186" s="42"/>
      <c r="H186" s="42"/>
      <c r="I186" s="42"/>
      <c r="J186" s="42"/>
      <c r="K186" s="42"/>
      <c r="L186" s="42"/>
      <c r="M186" s="42"/>
      <c r="N186" s="42"/>
      <c r="O186" s="42"/>
      <c r="P186" s="47"/>
      <c r="Q186" s="47"/>
      <c r="R186" s="47"/>
      <c r="S186" s="47"/>
      <c r="T186" s="47"/>
      <c r="U186" s="47"/>
      <c r="V186" s="47"/>
      <c r="W186" s="47"/>
      <c r="X186" s="47"/>
      <c r="Y186" s="48"/>
      <c r="Z186" s="48"/>
      <c r="AA186" s="48"/>
      <c r="AB186" s="48"/>
      <c r="AC186" s="48"/>
      <c r="AD186" s="48"/>
      <c r="AE186" s="48"/>
      <c r="AF186" s="48"/>
      <c r="AG186" s="48"/>
      <c r="AH186" s="48"/>
      <c r="AI186" s="48"/>
      <c r="AJ186" s="48"/>
      <c r="AK186" s="48"/>
      <c r="AL186" s="48"/>
      <c r="AM186" s="48"/>
      <c r="AN186" s="48"/>
      <c r="AO186" s="48"/>
      <c r="AP186" s="47"/>
      <c r="AQ186" s="47"/>
      <c r="AR186" s="47"/>
      <c r="AS186" s="47"/>
      <c r="AT186" s="47"/>
      <c r="AU186" s="47"/>
      <c r="AV186" s="47"/>
      <c r="AW186" s="47"/>
      <c r="AX186" s="47"/>
      <c r="AY186">
        <f>$AY$185</f>
        <v>1</v>
      </c>
    </row>
    <row r="187" spans="1:51" ht="59.25" customHeight="1" x14ac:dyDescent="0.2">
      <c r="A187" s="680"/>
      <c r="B187" s="680"/>
      <c r="C187" s="680" t="s">
        <v>24</v>
      </c>
      <c r="D187" s="680"/>
      <c r="E187" s="680"/>
      <c r="F187" s="680"/>
      <c r="G187" s="680"/>
      <c r="H187" s="680"/>
      <c r="I187" s="680"/>
      <c r="J187" s="681" t="s">
        <v>177</v>
      </c>
      <c r="K187" s="429"/>
      <c r="L187" s="429"/>
      <c r="M187" s="429"/>
      <c r="N187" s="429"/>
      <c r="O187" s="429"/>
      <c r="P187" s="391" t="s">
        <v>25</v>
      </c>
      <c r="Q187" s="391"/>
      <c r="R187" s="391"/>
      <c r="S187" s="391"/>
      <c r="T187" s="391"/>
      <c r="U187" s="391"/>
      <c r="V187" s="391"/>
      <c r="W187" s="391"/>
      <c r="X187" s="391"/>
      <c r="Y187" s="682" t="s">
        <v>176</v>
      </c>
      <c r="Z187" s="683"/>
      <c r="AA187" s="683"/>
      <c r="AB187" s="683"/>
      <c r="AC187" s="681" t="s">
        <v>203</v>
      </c>
      <c r="AD187" s="681"/>
      <c r="AE187" s="681"/>
      <c r="AF187" s="681"/>
      <c r="AG187" s="681"/>
      <c r="AH187" s="682" t="s">
        <v>216</v>
      </c>
      <c r="AI187" s="680"/>
      <c r="AJ187" s="680"/>
      <c r="AK187" s="680"/>
      <c r="AL187" s="680" t="s">
        <v>19</v>
      </c>
      <c r="AM187" s="680"/>
      <c r="AN187" s="680"/>
      <c r="AO187" s="684"/>
      <c r="AP187" s="661" t="s">
        <v>178</v>
      </c>
      <c r="AQ187" s="661"/>
      <c r="AR187" s="661"/>
      <c r="AS187" s="661"/>
      <c r="AT187" s="661"/>
      <c r="AU187" s="661"/>
      <c r="AV187" s="661"/>
      <c r="AW187" s="661"/>
      <c r="AX187" s="661"/>
      <c r="AY187">
        <f>$AY$185</f>
        <v>1</v>
      </c>
    </row>
    <row r="188" spans="1:51" ht="61.95" customHeight="1" x14ac:dyDescent="0.2">
      <c r="A188" s="662">
        <v>1</v>
      </c>
      <c r="B188" s="662">
        <v>1</v>
      </c>
      <c r="C188" s="663" t="s">
        <v>657</v>
      </c>
      <c r="D188" s="664"/>
      <c r="E188" s="664"/>
      <c r="F188" s="664"/>
      <c r="G188" s="664"/>
      <c r="H188" s="664"/>
      <c r="I188" s="664"/>
      <c r="J188" s="665">
        <v>6010001032853</v>
      </c>
      <c r="K188" s="666"/>
      <c r="L188" s="666"/>
      <c r="M188" s="666"/>
      <c r="N188" s="666"/>
      <c r="O188" s="666"/>
      <c r="P188" s="667" t="s">
        <v>658</v>
      </c>
      <c r="Q188" s="668"/>
      <c r="R188" s="668"/>
      <c r="S188" s="668"/>
      <c r="T188" s="668"/>
      <c r="U188" s="668"/>
      <c r="V188" s="668"/>
      <c r="W188" s="668"/>
      <c r="X188" s="668"/>
      <c r="Y188" s="669">
        <v>19.8</v>
      </c>
      <c r="Z188" s="670"/>
      <c r="AA188" s="670"/>
      <c r="AB188" s="671"/>
      <c r="AC188" s="672" t="s">
        <v>218</v>
      </c>
      <c r="AD188" s="673"/>
      <c r="AE188" s="673"/>
      <c r="AF188" s="673"/>
      <c r="AG188" s="673"/>
      <c r="AH188" s="674">
        <v>1</v>
      </c>
      <c r="AI188" s="675"/>
      <c r="AJ188" s="675"/>
      <c r="AK188" s="675"/>
      <c r="AL188" s="676" t="s">
        <v>248</v>
      </c>
      <c r="AM188" s="677"/>
      <c r="AN188" s="677"/>
      <c r="AO188" s="678"/>
      <c r="AP188" s="679"/>
      <c r="AQ188" s="679"/>
      <c r="AR188" s="679"/>
      <c r="AS188" s="679"/>
      <c r="AT188" s="679"/>
      <c r="AU188" s="679"/>
      <c r="AV188" s="679"/>
      <c r="AW188" s="679"/>
      <c r="AX188" s="679"/>
      <c r="AY188">
        <f>$AY$185</f>
        <v>1</v>
      </c>
    </row>
    <row r="189" spans="1:51" ht="45" customHeight="1" x14ac:dyDescent="0.2">
      <c r="A189" s="662">
        <v>2</v>
      </c>
      <c r="B189" s="662">
        <v>1</v>
      </c>
      <c r="C189" s="663" t="s">
        <v>659</v>
      </c>
      <c r="D189" s="664"/>
      <c r="E189" s="664"/>
      <c r="F189" s="664"/>
      <c r="G189" s="664"/>
      <c r="H189" s="664"/>
      <c r="I189" s="664"/>
      <c r="J189" s="665">
        <v>4010701026082</v>
      </c>
      <c r="K189" s="666"/>
      <c r="L189" s="666"/>
      <c r="M189" s="666"/>
      <c r="N189" s="666"/>
      <c r="O189" s="666"/>
      <c r="P189" s="667" t="s">
        <v>660</v>
      </c>
      <c r="Q189" s="668"/>
      <c r="R189" s="668"/>
      <c r="S189" s="668"/>
      <c r="T189" s="668"/>
      <c r="U189" s="668"/>
      <c r="V189" s="668"/>
      <c r="W189" s="668"/>
      <c r="X189" s="668"/>
      <c r="Y189" s="669">
        <v>11</v>
      </c>
      <c r="Z189" s="670"/>
      <c r="AA189" s="670"/>
      <c r="AB189" s="671"/>
      <c r="AC189" s="672" t="s">
        <v>218</v>
      </c>
      <c r="AD189" s="673"/>
      <c r="AE189" s="673"/>
      <c r="AF189" s="673"/>
      <c r="AG189" s="673"/>
      <c r="AH189" s="674">
        <v>1</v>
      </c>
      <c r="AI189" s="675"/>
      <c r="AJ189" s="675"/>
      <c r="AK189" s="675"/>
      <c r="AL189" s="676" t="s">
        <v>248</v>
      </c>
      <c r="AM189" s="677"/>
      <c r="AN189" s="677"/>
      <c r="AO189" s="678"/>
      <c r="AP189" s="679"/>
      <c r="AQ189" s="679"/>
      <c r="AR189" s="679"/>
      <c r="AS189" s="679"/>
      <c r="AT189" s="679"/>
      <c r="AU189" s="679"/>
      <c r="AV189" s="679"/>
      <c r="AW189" s="679"/>
      <c r="AX189" s="679"/>
      <c r="AY189">
        <f>COUNTA($C$189)</f>
        <v>1</v>
      </c>
    </row>
    <row r="190" spans="1:51" ht="42" customHeight="1" x14ac:dyDescent="0.2">
      <c r="A190" s="662">
        <v>3</v>
      </c>
      <c r="B190" s="662">
        <v>1</v>
      </c>
      <c r="C190" s="663" t="s">
        <v>661</v>
      </c>
      <c r="D190" s="664"/>
      <c r="E190" s="664"/>
      <c r="F190" s="664"/>
      <c r="G190" s="664"/>
      <c r="H190" s="664"/>
      <c r="I190" s="664"/>
      <c r="J190" s="665">
        <v>3010001076738</v>
      </c>
      <c r="K190" s="666"/>
      <c r="L190" s="666"/>
      <c r="M190" s="666"/>
      <c r="N190" s="666"/>
      <c r="O190" s="666"/>
      <c r="P190" s="667" t="s">
        <v>662</v>
      </c>
      <c r="Q190" s="668"/>
      <c r="R190" s="668"/>
      <c r="S190" s="668"/>
      <c r="T190" s="668"/>
      <c r="U190" s="668"/>
      <c r="V190" s="668"/>
      <c r="W190" s="668"/>
      <c r="X190" s="668"/>
      <c r="Y190" s="669">
        <v>11</v>
      </c>
      <c r="Z190" s="670"/>
      <c r="AA190" s="670"/>
      <c r="AB190" s="671"/>
      <c r="AC190" s="672" t="s">
        <v>218</v>
      </c>
      <c r="AD190" s="673"/>
      <c r="AE190" s="673"/>
      <c r="AF190" s="673"/>
      <c r="AG190" s="673"/>
      <c r="AH190" s="685">
        <v>1</v>
      </c>
      <c r="AI190" s="686"/>
      <c r="AJ190" s="686"/>
      <c r="AK190" s="686"/>
      <c r="AL190" s="676" t="s">
        <v>248</v>
      </c>
      <c r="AM190" s="677"/>
      <c r="AN190" s="677"/>
      <c r="AO190" s="678"/>
      <c r="AP190" s="679"/>
      <c r="AQ190" s="679"/>
      <c r="AR190" s="679"/>
      <c r="AS190" s="679"/>
      <c r="AT190" s="679"/>
      <c r="AU190" s="679"/>
      <c r="AV190" s="679"/>
      <c r="AW190" s="679"/>
      <c r="AX190" s="679"/>
      <c r="AY190">
        <f>COUNTA($C$190)</f>
        <v>1</v>
      </c>
    </row>
    <row r="191" spans="1:51" ht="54.75" customHeight="1" x14ac:dyDescent="0.2">
      <c r="A191" s="662">
        <v>4</v>
      </c>
      <c r="B191" s="662">
        <v>1</v>
      </c>
      <c r="C191" s="663" t="s">
        <v>663</v>
      </c>
      <c r="D191" s="664"/>
      <c r="E191" s="664"/>
      <c r="F191" s="664"/>
      <c r="G191" s="664"/>
      <c r="H191" s="664"/>
      <c r="I191" s="664"/>
      <c r="J191" s="665">
        <v>3250001015465</v>
      </c>
      <c r="K191" s="666"/>
      <c r="L191" s="666"/>
      <c r="M191" s="666"/>
      <c r="N191" s="666"/>
      <c r="O191" s="666"/>
      <c r="P191" s="667" t="s">
        <v>664</v>
      </c>
      <c r="Q191" s="668"/>
      <c r="R191" s="668"/>
      <c r="S191" s="668"/>
      <c r="T191" s="668"/>
      <c r="U191" s="668"/>
      <c r="V191" s="668"/>
      <c r="W191" s="668"/>
      <c r="X191" s="668"/>
      <c r="Y191" s="669">
        <v>10.5</v>
      </c>
      <c r="Z191" s="670"/>
      <c r="AA191" s="670"/>
      <c r="AB191" s="671"/>
      <c r="AC191" s="672" t="s">
        <v>218</v>
      </c>
      <c r="AD191" s="673"/>
      <c r="AE191" s="673"/>
      <c r="AF191" s="673"/>
      <c r="AG191" s="673"/>
      <c r="AH191" s="685">
        <v>2</v>
      </c>
      <c r="AI191" s="686"/>
      <c r="AJ191" s="686"/>
      <c r="AK191" s="686"/>
      <c r="AL191" s="676" t="s">
        <v>248</v>
      </c>
      <c r="AM191" s="677"/>
      <c r="AN191" s="677"/>
      <c r="AO191" s="678"/>
      <c r="AP191" s="679"/>
      <c r="AQ191" s="679"/>
      <c r="AR191" s="679"/>
      <c r="AS191" s="679"/>
      <c r="AT191" s="679"/>
      <c r="AU191" s="679"/>
      <c r="AV191" s="679"/>
      <c r="AW191" s="679"/>
      <c r="AX191" s="679"/>
      <c r="AY191">
        <f>COUNTA($C$191)</f>
        <v>1</v>
      </c>
    </row>
    <row r="192" spans="1:51" ht="69.75" customHeight="1" x14ac:dyDescent="0.2">
      <c r="A192" s="662">
        <v>5</v>
      </c>
      <c r="B192" s="662">
        <v>1</v>
      </c>
      <c r="C192" s="664" t="s">
        <v>657</v>
      </c>
      <c r="D192" s="664"/>
      <c r="E192" s="664"/>
      <c r="F192" s="664"/>
      <c r="G192" s="664"/>
      <c r="H192" s="664"/>
      <c r="I192" s="664"/>
      <c r="J192" s="665">
        <v>6010001032853</v>
      </c>
      <c r="K192" s="666"/>
      <c r="L192" s="666"/>
      <c r="M192" s="666"/>
      <c r="N192" s="666"/>
      <c r="O192" s="666"/>
      <c r="P192" s="667" t="s">
        <v>665</v>
      </c>
      <c r="Q192" s="668"/>
      <c r="R192" s="668"/>
      <c r="S192" s="668"/>
      <c r="T192" s="668"/>
      <c r="U192" s="668"/>
      <c r="V192" s="668"/>
      <c r="W192" s="668"/>
      <c r="X192" s="668"/>
      <c r="Y192" s="669">
        <v>9.4</v>
      </c>
      <c r="Z192" s="670"/>
      <c r="AA192" s="670"/>
      <c r="AB192" s="671"/>
      <c r="AC192" s="672" t="s">
        <v>218</v>
      </c>
      <c r="AD192" s="673"/>
      <c r="AE192" s="673"/>
      <c r="AF192" s="673"/>
      <c r="AG192" s="673"/>
      <c r="AH192" s="685">
        <v>3</v>
      </c>
      <c r="AI192" s="686"/>
      <c r="AJ192" s="686"/>
      <c r="AK192" s="686"/>
      <c r="AL192" s="676" t="s">
        <v>248</v>
      </c>
      <c r="AM192" s="677"/>
      <c r="AN192" s="677"/>
      <c r="AO192" s="678"/>
      <c r="AP192" s="679"/>
      <c r="AQ192" s="679"/>
      <c r="AR192" s="679"/>
      <c r="AS192" s="679"/>
      <c r="AT192" s="679"/>
      <c r="AU192" s="679"/>
      <c r="AV192" s="679"/>
      <c r="AW192" s="679"/>
      <c r="AX192" s="679"/>
      <c r="AY192">
        <f>COUNTA($C$192)</f>
        <v>1</v>
      </c>
    </row>
    <row r="193" spans="1:51" ht="69.75" customHeight="1" x14ac:dyDescent="0.2">
      <c r="A193" s="662">
        <v>6</v>
      </c>
      <c r="B193" s="662">
        <v>1</v>
      </c>
      <c r="C193" s="664" t="s">
        <v>657</v>
      </c>
      <c r="D193" s="664"/>
      <c r="E193" s="664"/>
      <c r="F193" s="664"/>
      <c r="G193" s="664"/>
      <c r="H193" s="664"/>
      <c r="I193" s="664"/>
      <c r="J193" s="665">
        <v>6010001032853</v>
      </c>
      <c r="K193" s="666"/>
      <c r="L193" s="666"/>
      <c r="M193" s="666"/>
      <c r="N193" s="666"/>
      <c r="O193" s="666"/>
      <c r="P193" s="667" t="s">
        <v>666</v>
      </c>
      <c r="Q193" s="668"/>
      <c r="R193" s="668"/>
      <c r="S193" s="668"/>
      <c r="T193" s="668"/>
      <c r="U193" s="668"/>
      <c r="V193" s="668"/>
      <c r="W193" s="668"/>
      <c r="X193" s="668"/>
      <c r="Y193" s="669">
        <v>8.8000000000000007</v>
      </c>
      <c r="Z193" s="670"/>
      <c r="AA193" s="670"/>
      <c r="AB193" s="671"/>
      <c r="AC193" s="672" t="s">
        <v>218</v>
      </c>
      <c r="AD193" s="673"/>
      <c r="AE193" s="673"/>
      <c r="AF193" s="673"/>
      <c r="AG193" s="673"/>
      <c r="AH193" s="685">
        <v>4</v>
      </c>
      <c r="AI193" s="686"/>
      <c r="AJ193" s="686"/>
      <c r="AK193" s="686"/>
      <c r="AL193" s="676" t="s">
        <v>248</v>
      </c>
      <c r="AM193" s="677"/>
      <c r="AN193" s="677"/>
      <c r="AO193" s="678"/>
      <c r="AP193" s="679"/>
      <c r="AQ193" s="679"/>
      <c r="AR193" s="679"/>
      <c r="AS193" s="679"/>
      <c r="AT193" s="679"/>
      <c r="AU193" s="679"/>
      <c r="AV193" s="679"/>
      <c r="AW193" s="679"/>
      <c r="AX193" s="679"/>
      <c r="AY193">
        <f>COUNTA($C$193)</f>
        <v>1</v>
      </c>
    </row>
    <row r="194" spans="1:51" ht="69.75" customHeight="1" x14ac:dyDescent="0.2">
      <c r="A194" s="662">
        <v>7</v>
      </c>
      <c r="B194" s="662">
        <v>1</v>
      </c>
      <c r="C194" s="663" t="s">
        <v>667</v>
      </c>
      <c r="D194" s="664"/>
      <c r="E194" s="664"/>
      <c r="F194" s="664"/>
      <c r="G194" s="664"/>
      <c r="H194" s="664"/>
      <c r="I194" s="664"/>
      <c r="J194" s="665">
        <v>2011101037696</v>
      </c>
      <c r="K194" s="666"/>
      <c r="L194" s="666"/>
      <c r="M194" s="666"/>
      <c r="N194" s="666"/>
      <c r="O194" s="666"/>
      <c r="P194" s="667" t="s">
        <v>668</v>
      </c>
      <c r="Q194" s="668"/>
      <c r="R194" s="668"/>
      <c r="S194" s="668"/>
      <c r="T194" s="668"/>
      <c r="U194" s="668"/>
      <c r="V194" s="668"/>
      <c r="W194" s="668"/>
      <c r="X194" s="668"/>
      <c r="Y194" s="669">
        <v>7.5</v>
      </c>
      <c r="Z194" s="670"/>
      <c r="AA194" s="670"/>
      <c r="AB194" s="671"/>
      <c r="AC194" s="672" t="s">
        <v>218</v>
      </c>
      <c r="AD194" s="673"/>
      <c r="AE194" s="673"/>
      <c r="AF194" s="673"/>
      <c r="AG194" s="673"/>
      <c r="AH194" s="685">
        <v>4</v>
      </c>
      <c r="AI194" s="686"/>
      <c r="AJ194" s="686"/>
      <c r="AK194" s="686"/>
      <c r="AL194" s="676" t="s">
        <v>248</v>
      </c>
      <c r="AM194" s="677"/>
      <c r="AN194" s="677"/>
      <c r="AO194" s="678"/>
      <c r="AP194" s="679"/>
      <c r="AQ194" s="679"/>
      <c r="AR194" s="679"/>
      <c r="AS194" s="679"/>
      <c r="AT194" s="679"/>
      <c r="AU194" s="679"/>
      <c r="AV194" s="679"/>
      <c r="AW194" s="679"/>
      <c r="AX194" s="679"/>
      <c r="AY194">
        <f>COUNTA($C$194)</f>
        <v>1</v>
      </c>
    </row>
    <row r="195" spans="1:51" ht="112.2" customHeight="1" x14ac:dyDescent="0.2">
      <c r="A195" s="662">
        <v>8</v>
      </c>
      <c r="B195" s="662">
        <v>1</v>
      </c>
      <c r="C195" s="663" t="s">
        <v>669</v>
      </c>
      <c r="D195" s="664"/>
      <c r="E195" s="664"/>
      <c r="F195" s="664"/>
      <c r="G195" s="664"/>
      <c r="H195" s="664"/>
      <c r="I195" s="664"/>
      <c r="J195" s="665">
        <v>5010405001703</v>
      </c>
      <c r="K195" s="666"/>
      <c r="L195" s="666"/>
      <c r="M195" s="666"/>
      <c r="N195" s="666"/>
      <c r="O195" s="666"/>
      <c r="P195" s="667" t="s">
        <v>670</v>
      </c>
      <c r="Q195" s="668"/>
      <c r="R195" s="668"/>
      <c r="S195" s="668"/>
      <c r="T195" s="668"/>
      <c r="U195" s="668"/>
      <c r="V195" s="668"/>
      <c r="W195" s="668"/>
      <c r="X195" s="668"/>
      <c r="Y195" s="669">
        <v>7.2</v>
      </c>
      <c r="Z195" s="670"/>
      <c r="AA195" s="670"/>
      <c r="AB195" s="671"/>
      <c r="AC195" s="672" t="s">
        <v>218</v>
      </c>
      <c r="AD195" s="673"/>
      <c r="AE195" s="673"/>
      <c r="AF195" s="673"/>
      <c r="AG195" s="673"/>
      <c r="AH195" s="685">
        <v>3</v>
      </c>
      <c r="AI195" s="686"/>
      <c r="AJ195" s="686"/>
      <c r="AK195" s="686"/>
      <c r="AL195" s="676" t="s">
        <v>248</v>
      </c>
      <c r="AM195" s="677"/>
      <c r="AN195" s="677"/>
      <c r="AO195" s="678"/>
      <c r="AP195" s="679"/>
      <c r="AQ195" s="679"/>
      <c r="AR195" s="679"/>
      <c r="AS195" s="679"/>
      <c r="AT195" s="679"/>
      <c r="AU195" s="679"/>
      <c r="AV195" s="679"/>
      <c r="AW195" s="679"/>
      <c r="AX195" s="679"/>
      <c r="AY195">
        <f>COUNTA($C$195)</f>
        <v>1</v>
      </c>
    </row>
    <row r="196" spans="1:51" ht="69.75" customHeight="1" x14ac:dyDescent="0.2">
      <c r="A196" s="662">
        <v>9</v>
      </c>
      <c r="B196" s="662">
        <v>1</v>
      </c>
      <c r="C196" s="663" t="s">
        <v>671</v>
      </c>
      <c r="D196" s="664"/>
      <c r="E196" s="664"/>
      <c r="F196" s="664"/>
      <c r="G196" s="664"/>
      <c r="H196" s="664"/>
      <c r="I196" s="664"/>
      <c r="J196" s="665">
        <v>6010001032853</v>
      </c>
      <c r="K196" s="666"/>
      <c r="L196" s="666"/>
      <c r="M196" s="666"/>
      <c r="N196" s="666"/>
      <c r="O196" s="666"/>
      <c r="P196" s="667" t="s">
        <v>672</v>
      </c>
      <c r="Q196" s="668"/>
      <c r="R196" s="668"/>
      <c r="S196" s="668"/>
      <c r="T196" s="668"/>
      <c r="U196" s="668"/>
      <c r="V196" s="668"/>
      <c r="W196" s="668"/>
      <c r="X196" s="668"/>
      <c r="Y196" s="669">
        <v>7.1</v>
      </c>
      <c r="Z196" s="670"/>
      <c r="AA196" s="670"/>
      <c r="AB196" s="671"/>
      <c r="AC196" s="672" t="s">
        <v>218</v>
      </c>
      <c r="AD196" s="673"/>
      <c r="AE196" s="673"/>
      <c r="AF196" s="673"/>
      <c r="AG196" s="673"/>
      <c r="AH196" s="685">
        <v>1</v>
      </c>
      <c r="AI196" s="686"/>
      <c r="AJ196" s="686"/>
      <c r="AK196" s="686"/>
      <c r="AL196" s="676" t="s">
        <v>248</v>
      </c>
      <c r="AM196" s="677"/>
      <c r="AN196" s="677"/>
      <c r="AO196" s="678"/>
      <c r="AP196" s="679"/>
      <c r="AQ196" s="679"/>
      <c r="AR196" s="679"/>
      <c r="AS196" s="679"/>
      <c r="AT196" s="679"/>
      <c r="AU196" s="679"/>
      <c r="AV196" s="679"/>
      <c r="AW196" s="679"/>
      <c r="AX196" s="679"/>
      <c r="AY196">
        <f>COUNTA($C$196)</f>
        <v>1</v>
      </c>
    </row>
    <row r="197" spans="1:51" ht="69.75" customHeight="1" x14ac:dyDescent="0.2">
      <c r="A197" s="662">
        <v>10</v>
      </c>
      <c r="B197" s="662">
        <v>1</v>
      </c>
      <c r="C197" s="663" t="s">
        <v>669</v>
      </c>
      <c r="D197" s="664"/>
      <c r="E197" s="664"/>
      <c r="F197" s="664"/>
      <c r="G197" s="664"/>
      <c r="H197" s="664"/>
      <c r="I197" s="664"/>
      <c r="J197" s="665">
        <v>5010405001703</v>
      </c>
      <c r="K197" s="666"/>
      <c r="L197" s="666"/>
      <c r="M197" s="666"/>
      <c r="N197" s="666"/>
      <c r="O197" s="666"/>
      <c r="P197" s="667" t="s">
        <v>673</v>
      </c>
      <c r="Q197" s="668"/>
      <c r="R197" s="668"/>
      <c r="S197" s="668"/>
      <c r="T197" s="668"/>
      <c r="U197" s="668"/>
      <c r="V197" s="668"/>
      <c r="W197" s="668"/>
      <c r="X197" s="668"/>
      <c r="Y197" s="669">
        <v>6.4</v>
      </c>
      <c r="Z197" s="670"/>
      <c r="AA197" s="670"/>
      <c r="AB197" s="671"/>
      <c r="AC197" s="672" t="s">
        <v>218</v>
      </c>
      <c r="AD197" s="673"/>
      <c r="AE197" s="673"/>
      <c r="AF197" s="673"/>
      <c r="AG197" s="673"/>
      <c r="AH197" s="685">
        <v>4</v>
      </c>
      <c r="AI197" s="686"/>
      <c r="AJ197" s="686"/>
      <c r="AK197" s="686"/>
      <c r="AL197" s="676" t="s">
        <v>248</v>
      </c>
      <c r="AM197" s="677"/>
      <c r="AN197" s="677"/>
      <c r="AO197" s="678"/>
      <c r="AP197" s="679"/>
      <c r="AQ197" s="679"/>
      <c r="AR197" s="679"/>
      <c r="AS197" s="679"/>
      <c r="AT197" s="679"/>
      <c r="AU197" s="679"/>
      <c r="AV197" s="679"/>
      <c r="AW197" s="679"/>
      <c r="AX197" s="679"/>
      <c r="AY197">
        <f>COUNTA($C$197)</f>
        <v>1</v>
      </c>
    </row>
    <row r="198" spans="1:51" ht="24.75" customHeight="1" x14ac:dyDescent="0.2">
      <c r="A198" s="49"/>
      <c r="B198" s="49"/>
      <c r="C198" s="49"/>
      <c r="D198" s="49"/>
      <c r="E198" s="49"/>
      <c r="F198" s="49"/>
      <c r="G198" s="49"/>
      <c r="H198" s="49"/>
      <c r="I198" s="49"/>
      <c r="J198" s="49"/>
      <c r="K198" s="49"/>
      <c r="L198" s="49"/>
      <c r="M198" s="49"/>
      <c r="N198" s="49"/>
      <c r="O198" s="49"/>
      <c r="P198" s="50"/>
      <c r="Q198" s="50"/>
      <c r="R198" s="50"/>
      <c r="S198" s="50"/>
      <c r="T198" s="50"/>
      <c r="U198" s="50"/>
      <c r="V198" s="50"/>
      <c r="W198" s="50"/>
      <c r="X198" s="50"/>
      <c r="Y198" s="51"/>
      <c r="Z198" s="51"/>
      <c r="AA198" s="51"/>
      <c r="AB198" s="51"/>
      <c r="AC198" s="51"/>
      <c r="AD198" s="51"/>
      <c r="AE198" s="51"/>
      <c r="AF198" s="51"/>
      <c r="AG198" s="51"/>
      <c r="AH198" s="51"/>
      <c r="AI198" s="51"/>
      <c r="AJ198" s="51"/>
      <c r="AK198" s="51"/>
      <c r="AL198" s="51"/>
      <c r="AM198" s="51"/>
      <c r="AN198" s="51"/>
      <c r="AO198" s="51"/>
      <c r="AP198" s="50"/>
      <c r="AQ198" s="50"/>
      <c r="AR198" s="50"/>
      <c r="AS198" s="50"/>
      <c r="AT198" s="50"/>
      <c r="AU198" s="50"/>
      <c r="AV198" s="50"/>
      <c r="AW198" s="50"/>
      <c r="AX198" s="50"/>
      <c r="AY198">
        <f>COUNTA($C$201)</f>
        <v>1</v>
      </c>
    </row>
    <row r="199" spans="1:51" ht="24.75" customHeight="1" x14ac:dyDescent="0.2">
      <c r="A199" s="42"/>
      <c r="B199" s="46" t="s">
        <v>196</v>
      </c>
      <c r="C199" s="42"/>
      <c r="D199" s="42"/>
      <c r="E199" s="42"/>
      <c r="F199" s="42"/>
      <c r="G199" s="42"/>
      <c r="H199" s="42"/>
      <c r="I199" s="42"/>
      <c r="J199" s="42"/>
      <c r="K199" s="42"/>
      <c r="L199" s="42"/>
      <c r="M199" s="42"/>
      <c r="N199" s="42"/>
      <c r="O199" s="42"/>
      <c r="P199" s="47"/>
      <c r="Q199" s="47"/>
      <c r="R199" s="47"/>
      <c r="S199" s="47"/>
      <c r="T199" s="47"/>
      <c r="U199" s="47"/>
      <c r="V199" s="47"/>
      <c r="W199" s="47"/>
      <c r="X199" s="47"/>
      <c r="Y199" s="48"/>
      <c r="Z199" s="48"/>
      <c r="AA199" s="48"/>
      <c r="AB199" s="48"/>
      <c r="AC199" s="48"/>
      <c r="AD199" s="48"/>
      <c r="AE199" s="48"/>
      <c r="AF199" s="48"/>
      <c r="AG199" s="48"/>
      <c r="AH199" s="48"/>
      <c r="AI199" s="48"/>
      <c r="AJ199" s="48"/>
      <c r="AK199" s="48"/>
      <c r="AL199" s="48"/>
      <c r="AM199" s="48"/>
      <c r="AN199" s="48"/>
      <c r="AO199" s="48"/>
      <c r="AP199" s="47"/>
      <c r="AQ199" s="47"/>
      <c r="AR199" s="47"/>
      <c r="AS199" s="47"/>
      <c r="AT199" s="47"/>
      <c r="AU199" s="47"/>
      <c r="AV199" s="47"/>
      <c r="AW199" s="47"/>
      <c r="AX199" s="47"/>
      <c r="AY199">
        <f>$AY$198</f>
        <v>1</v>
      </c>
    </row>
    <row r="200" spans="1:51" ht="59.25" customHeight="1" x14ac:dyDescent="0.2">
      <c r="A200" s="680"/>
      <c r="B200" s="680"/>
      <c r="C200" s="680" t="s">
        <v>24</v>
      </c>
      <c r="D200" s="680"/>
      <c r="E200" s="680"/>
      <c r="F200" s="680"/>
      <c r="G200" s="680"/>
      <c r="H200" s="680"/>
      <c r="I200" s="680"/>
      <c r="J200" s="681" t="s">
        <v>177</v>
      </c>
      <c r="K200" s="429"/>
      <c r="L200" s="429"/>
      <c r="M200" s="429"/>
      <c r="N200" s="429"/>
      <c r="O200" s="429"/>
      <c r="P200" s="391" t="s">
        <v>25</v>
      </c>
      <c r="Q200" s="391"/>
      <c r="R200" s="391"/>
      <c r="S200" s="391"/>
      <c r="T200" s="391"/>
      <c r="U200" s="391"/>
      <c r="V200" s="391"/>
      <c r="W200" s="391"/>
      <c r="X200" s="391"/>
      <c r="Y200" s="682" t="s">
        <v>176</v>
      </c>
      <c r="Z200" s="683"/>
      <c r="AA200" s="683"/>
      <c r="AB200" s="683"/>
      <c r="AC200" s="681" t="s">
        <v>203</v>
      </c>
      <c r="AD200" s="681"/>
      <c r="AE200" s="681"/>
      <c r="AF200" s="681"/>
      <c r="AG200" s="681"/>
      <c r="AH200" s="682" t="s">
        <v>216</v>
      </c>
      <c r="AI200" s="680"/>
      <c r="AJ200" s="680"/>
      <c r="AK200" s="680"/>
      <c r="AL200" s="680" t="s">
        <v>19</v>
      </c>
      <c r="AM200" s="680"/>
      <c r="AN200" s="680"/>
      <c r="AO200" s="684"/>
      <c r="AP200" s="661" t="s">
        <v>178</v>
      </c>
      <c r="AQ200" s="661"/>
      <c r="AR200" s="661"/>
      <c r="AS200" s="661"/>
      <c r="AT200" s="661"/>
      <c r="AU200" s="661"/>
      <c r="AV200" s="661"/>
      <c r="AW200" s="661"/>
      <c r="AX200" s="661"/>
      <c r="AY200">
        <f>$AY$198</f>
        <v>1</v>
      </c>
    </row>
    <row r="201" spans="1:51" ht="46.5" customHeight="1" x14ac:dyDescent="0.2">
      <c r="A201" s="662">
        <v>1</v>
      </c>
      <c r="B201" s="662">
        <v>1</v>
      </c>
      <c r="C201" s="663" t="s">
        <v>661</v>
      </c>
      <c r="D201" s="664"/>
      <c r="E201" s="664"/>
      <c r="F201" s="664"/>
      <c r="G201" s="664"/>
      <c r="H201" s="664"/>
      <c r="I201" s="664"/>
      <c r="J201" s="665">
        <v>3010001076738</v>
      </c>
      <c r="K201" s="666"/>
      <c r="L201" s="666"/>
      <c r="M201" s="666"/>
      <c r="N201" s="666"/>
      <c r="O201" s="666"/>
      <c r="P201" s="667" t="s">
        <v>674</v>
      </c>
      <c r="Q201" s="668"/>
      <c r="R201" s="668"/>
      <c r="S201" s="668"/>
      <c r="T201" s="668"/>
      <c r="U201" s="668"/>
      <c r="V201" s="668"/>
      <c r="W201" s="668"/>
      <c r="X201" s="668"/>
      <c r="Y201" s="669">
        <v>10.5</v>
      </c>
      <c r="Z201" s="670"/>
      <c r="AA201" s="670"/>
      <c r="AB201" s="671"/>
      <c r="AC201" s="672" t="s">
        <v>218</v>
      </c>
      <c r="AD201" s="673"/>
      <c r="AE201" s="673"/>
      <c r="AF201" s="673"/>
      <c r="AG201" s="673"/>
      <c r="AH201" s="674">
        <v>2</v>
      </c>
      <c r="AI201" s="675"/>
      <c r="AJ201" s="675"/>
      <c r="AK201" s="675"/>
      <c r="AL201" s="676" t="s">
        <v>248</v>
      </c>
      <c r="AM201" s="677"/>
      <c r="AN201" s="677"/>
      <c r="AO201" s="678"/>
      <c r="AP201" s="679"/>
      <c r="AQ201" s="679"/>
      <c r="AR201" s="679"/>
      <c r="AS201" s="679"/>
      <c r="AT201" s="679"/>
      <c r="AU201" s="679"/>
      <c r="AV201" s="679"/>
      <c r="AW201" s="679"/>
      <c r="AX201" s="679"/>
      <c r="AY201">
        <f>$AY$198</f>
        <v>1</v>
      </c>
    </row>
    <row r="202" spans="1:51" ht="42" customHeight="1" x14ac:dyDescent="0.2">
      <c r="A202" s="662">
        <v>2</v>
      </c>
      <c r="B202" s="662">
        <v>1</v>
      </c>
      <c r="C202" s="663" t="s">
        <v>675</v>
      </c>
      <c r="D202" s="664"/>
      <c r="E202" s="664"/>
      <c r="F202" s="664"/>
      <c r="G202" s="664"/>
      <c r="H202" s="664"/>
      <c r="I202" s="664"/>
      <c r="J202" s="665">
        <v>3010401011971</v>
      </c>
      <c r="K202" s="666"/>
      <c r="L202" s="666"/>
      <c r="M202" s="666"/>
      <c r="N202" s="666"/>
      <c r="O202" s="666"/>
      <c r="P202" s="667" t="s">
        <v>676</v>
      </c>
      <c r="Q202" s="668"/>
      <c r="R202" s="668"/>
      <c r="S202" s="668"/>
      <c r="T202" s="668"/>
      <c r="U202" s="668"/>
      <c r="V202" s="668"/>
      <c r="W202" s="668"/>
      <c r="X202" s="668"/>
      <c r="Y202" s="669">
        <v>8.8000000000000007</v>
      </c>
      <c r="Z202" s="670"/>
      <c r="AA202" s="670"/>
      <c r="AB202" s="671"/>
      <c r="AC202" s="672" t="s">
        <v>218</v>
      </c>
      <c r="AD202" s="673"/>
      <c r="AE202" s="673"/>
      <c r="AF202" s="673"/>
      <c r="AG202" s="673"/>
      <c r="AH202" s="674">
        <v>2</v>
      </c>
      <c r="AI202" s="675"/>
      <c r="AJ202" s="675"/>
      <c r="AK202" s="675"/>
      <c r="AL202" s="676" t="s">
        <v>248</v>
      </c>
      <c r="AM202" s="677"/>
      <c r="AN202" s="677"/>
      <c r="AO202" s="678"/>
      <c r="AP202" s="679"/>
      <c r="AQ202" s="679"/>
      <c r="AR202" s="679"/>
      <c r="AS202" s="679"/>
      <c r="AT202" s="679"/>
      <c r="AU202" s="679"/>
      <c r="AV202" s="679"/>
      <c r="AW202" s="679"/>
      <c r="AX202" s="679"/>
      <c r="AY202">
        <f>COUNTA($C$202)</f>
        <v>1</v>
      </c>
    </row>
  </sheetData>
  <sheetProtection formatRows="0"/>
  <dataConsolidate link="1"/>
  <mergeCells count="1019">
    <mergeCell ref="P14:V14"/>
    <mergeCell ref="W14:AC14"/>
    <mergeCell ref="AD14:AJ14"/>
    <mergeCell ref="AK14:AQ14"/>
    <mergeCell ref="AP202:AX202"/>
    <mergeCell ref="AL201:AO201"/>
    <mergeCell ref="AP201:AX201"/>
    <mergeCell ref="A202:B202"/>
    <mergeCell ref="C202:I202"/>
    <mergeCell ref="J202:O202"/>
    <mergeCell ref="P202:X202"/>
    <mergeCell ref="Y202:AB202"/>
    <mergeCell ref="AC202:AG202"/>
    <mergeCell ref="AH202:AK202"/>
    <mergeCell ref="AL202:AO202"/>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P196:AX196"/>
    <mergeCell ref="A197:B197"/>
    <mergeCell ref="C197:I197"/>
    <mergeCell ref="J197:O197"/>
    <mergeCell ref="P197:X197"/>
    <mergeCell ref="Y197:AB197"/>
    <mergeCell ref="AC197:AG197"/>
    <mergeCell ref="AH197:AK197"/>
    <mergeCell ref="AL197:AO197"/>
    <mergeCell ref="AP197:AX197"/>
    <mergeCell ref="AL195:AO195"/>
    <mergeCell ref="AP195:AX195"/>
    <mergeCell ref="A196:B196"/>
    <mergeCell ref="C196:I196"/>
    <mergeCell ref="J196:O196"/>
    <mergeCell ref="P196:X196"/>
    <mergeCell ref="Y196:AB196"/>
    <mergeCell ref="AC196:AG196"/>
    <mergeCell ref="AH196:AK196"/>
    <mergeCell ref="AL196:AO196"/>
    <mergeCell ref="AH194:AK194"/>
    <mergeCell ref="AL194:AO194"/>
    <mergeCell ref="AP194:AX194"/>
    <mergeCell ref="A195:B195"/>
    <mergeCell ref="C195:I195"/>
    <mergeCell ref="J195:O195"/>
    <mergeCell ref="P195:X195"/>
    <mergeCell ref="Y195:AB195"/>
    <mergeCell ref="AC195:AG195"/>
    <mergeCell ref="AH195:AK195"/>
    <mergeCell ref="A194:B194"/>
    <mergeCell ref="C194:I194"/>
    <mergeCell ref="J194:O194"/>
    <mergeCell ref="P194:X194"/>
    <mergeCell ref="Y194:AB194"/>
    <mergeCell ref="AC194:AG194"/>
    <mergeCell ref="AP192:AX192"/>
    <mergeCell ref="A193:B193"/>
    <mergeCell ref="C193:I193"/>
    <mergeCell ref="J193:O193"/>
    <mergeCell ref="P193:X193"/>
    <mergeCell ref="Y193:AB193"/>
    <mergeCell ref="AC193:AG193"/>
    <mergeCell ref="AH193:AK193"/>
    <mergeCell ref="AL193:AO193"/>
    <mergeCell ref="AP193:AX193"/>
    <mergeCell ref="AL191:AO191"/>
    <mergeCell ref="AP191:AX191"/>
    <mergeCell ref="A192:B192"/>
    <mergeCell ref="C192:I192"/>
    <mergeCell ref="J192:O192"/>
    <mergeCell ref="P192:X192"/>
    <mergeCell ref="Y192:AB192"/>
    <mergeCell ref="AC192:AG192"/>
    <mergeCell ref="AH192:AK192"/>
    <mergeCell ref="AL192:AO192"/>
    <mergeCell ref="AH190:AK190"/>
    <mergeCell ref="AL190:AO190"/>
    <mergeCell ref="AP190:AX190"/>
    <mergeCell ref="A191:B191"/>
    <mergeCell ref="C191:I191"/>
    <mergeCell ref="J191:O191"/>
    <mergeCell ref="P191:X191"/>
    <mergeCell ref="Y191:AB191"/>
    <mergeCell ref="AC191:AG191"/>
    <mergeCell ref="AH191:AK191"/>
    <mergeCell ref="A190:B190"/>
    <mergeCell ref="C190:I190"/>
    <mergeCell ref="J190:O190"/>
    <mergeCell ref="P190:X190"/>
    <mergeCell ref="Y190:AB190"/>
    <mergeCell ref="AC190:AG190"/>
    <mergeCell ref="AP188:AX188"/>
    <mergeCell ref="A189:B189"/>
    <mergeCell ref="C189:I189"/>
    <mergeCell ref="J189:O189"/>
    <mergeCell ref="P189:X189"/>
    <mergeCell ref="Y189:AB189"/>
    <mergeCell ref="AC189:AG189"/>
    <mergeCell ref="AH189:AK189"/>
    <mergeCell ref="AL189:AO189"/>
    <mergeCell ref="AP189:AX189"/>
    <mergeCell ref="AL187:AO187"/>
    <mergeCell ref="AP187:AX187"/>
    <mergeCell ref="A188:B188"/>
    <mergeCell ref="C188:I188"/>
    <mergeCell ref="J188:O188"/>
    <mergeCell ref="P188:X188"/>
    <mergeCell ref="Y188:AB188"/>
    <mergeCell ref="AC188:AG188"/>
    <mergeCell ref="AH188:AK188"/>
    <mergeCell ref="AL188:AO188"/>
    <mergeCell ref="A187:B187"/>
    <mergeCell ref="C187:I187"/>
    <mergeCell ref="J187:O187"/>
    <mergeCell ref="P187:X187"/>
    <mergeCell ref="Y187:AB187"/>
    <mergeCell ref="AC187:AG187"/>
    <mergeCell ref="AH187:AK187"/>
    <mergeCell ref="AH184:AK184"/>
    <mergeCell ref="AL184:AO184"/>
    <mergeCell ref="AP184:AX184"/>
    <mergeCell ref="A184:B184"/>
    <mergeCell ref="C184:I184"/>
    <mergeCell ref="J184:O184"/>
    <mergeCell ref="P184:X184"/>
    <mergeCell ref="Y184:AB184"/>
    <mergeCell ref="AC184:AG184"/>
    <mergeCell ref="AP182:AX182"/>
    <mergeCell ref="A183:B183"/>
    <mergeCell ref="C183:I183"/>
    <mergeCell ref="J183:O183"/>
    <mergeCell ref="P183:X183"/>
    <mergeCell ref="Y183:AB183"/>
    <mergeCell ref="AC183:AG183"/>
    <mergeCell ref="AH183:AK183"/>
    <mergeCell ref="AL183:AO183"/>
    <mergeCell ref="AP183:AX183"/>
    <mergeCell ref="AL181:AO181"/>
    <mergeCell ref="AP181:AX181"/>
    <mergeCell ref="A182:B182"/>
    <mergeCell ref="C182:I182"/>
    <mergeCell ref="J182:O182"/>
    <mergeCell ref="P182:X182"/>
    <mergeCell ref="Y182:AB182"/>
    <mergeCell ref="AC182:AG182"/>
    <mergeCell ref="AH182:AK182"/>
    <mergeCell ref="AL182:AO182"/>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P178:AX178"/>
    <mergeCell ref="A179:B179"/>
    <mergeCell ref="C179:I179"/>
    <mergeCell ref="J179:O179"/>
    <mergeCell ref="P179:X179"/>
    <mergeCell ref="Y179:AB179"/>
    <mergeCell ref="AC179:AG179"/>
    <mergeCell ref="AH179:AK179"/>
    <mergeCell ref="AL179:AO179"/>
    <mergeCell ref="AP179:AX179"/>
    <mergeCell ref="AL177:AO177"/>
    <mergeCell ref="AP177:AX177"/>
    <mergeCell ref="A178:B178"/>
    <mergeCell ref="C178:I178"/>
    <mergeCell ref="J178:O178"/>
    <mergeCell ref="P178:X178"/>
    <mergeCell ref="Y178:AB178"/>
    <mergeCell ref="AC178:AG178"/>
    <mergeCell ref="AH178:AK178"/>
    <mergeCell ref="AL178:AO178"/>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P174:AX174"/>
    <mergeCell ref="A175:B175"/>
    <mergeCell ref="C175:I175"/>
    <mergeCell ref="J175:O175"/>
    <mergeCell ref="P175:X175"/>
    <mergeCell ref="Y175:AB175"/>
    <mergeCell ref="AC175:AG175"/>
    <mergeCell ref="AH175:AK175"/>
    <mergeCell ref="AL175:AO175"/>
    <mergeCell ref="AP175:AX175"/>
    <mergeCell ref="A174:B174"/>
    <mergeCell ref="C174:I174"/>
    <mergeCell ref="J174:O174"/>
    <mergeCell ref="P174:X174"/>
    <mergeCell ref="Y174:AB174"/>
    <mergeCell ref="AC174:AG174"/>
    <mergeCell ref="AH174:AK174"/>
    <mergeCell ref="AL174:AO174"/>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6:AB166"/>
    <mergeCell ref="AC166:AX166"/>
    <mergeCell ref="G167:K167"/>
    <mergeCell ref="L167:X167"/>
    <mergeCell ref="Y167:AB167"/>
    <mergeCell ref="AC167:AG167"/>
    <mergeCell ref="AH167:AT167"/>
    <mergeCell ref="AU167:AX167"/>
    <mergeCell ref="G165:K165"/>
    <mergeCell ref="L165:X165"/>
    <mergeCell ref="Y165:AB165"/>
    <mergeCell ref="AC165:AG165"/>
    <mergeCell ref="AH165:AT165"/>
    <mergeCell ref="AU165:AX165"/>
    <mergeCell ref="AC163:AG163"/>
    <mergeCell ref="AH163:AT163"/>
    <mergeCell ref="AU163:AX163"/>
    <mergeCell ref="G164:K164"/>
    <mergeCell ref="L164:X164"/>
    <mergeCell ref="Y164:AB164"/>
    <mergeCell ref="AC164:AG164"/>
    <mergeCell ref="AH164:AT164"/>
    <mergeCell ref="AU164:AX164"/>
    <mergeCell ref="AQ142:AS142"/>
    <mergeCell ref="AT142:AU142"/>
    <mergeCell ref="AV142:AW142"/>
    <mergeCell ref="A143:F161"/>
    <mergeCell ref="A162:F169"/>
    <mergeCell ref="G162:AB162"/>
    <mergeCell ref="AC162:AX162"/>
    <mergeCell ref="G163:K163"/>
    <mergeCell ref="L163:X163"/>
    <mergeCell ref="Y163:AB163"/>
    <mergeCell ref="AC142:AD142"/>
    <mergeCell ref="AE142:AG142"/>
    <mergeCell ref="AH142:AI142"/>
    <mergeCell ref="AJ142:AL142"/>
    <mergeCell ref="AM142:AN142"/>
    <mergeCell ref="AO142:AP142"/>
    <mergeCell ref="O142:P142"/>
    <mergeCell ref="Q142:R142"/>
    <mergeCell ref="S142:U142"/>
    <mergeCell ref="V142:W142"/>
    <mergeCell ref="X142:Z142"/>
    <mergeCell ref="AA142:AB142"/>
    <mergeCell ref="AJ141:AK141"/>
    <mergeCell ref="AM141:AN141"/>
    <mergeCell ref="AO141:AP141"/>
    <mergeCell ref="AR141:AS141"/>
    <mergeCell ref="AU141:AV141"/>
    <mergeCell ref="A142:D142"/>
    <mergeCell ref="E142:F142"/>
    <mergeCell ref="G142:I142"/>
    <mergeCell ref="J142:K142"/>
    <mergeCell ref="L142:N142"/>
    <mergeCell ref="Q141:S141"/>
    <mergeCell ref="U141:V141"/>
    <mergeCell ref="X141:Y141"/>
    <mergeCell ref="AA141:AB141"/>
    <mergeCell ref="AC141:AE141"/>
    <mergeCell ref="AG141:AH141"/>
    <mergeCell ref="AJ140:AK140"/>
    <mergeCell ref="AM140:AN140"/>
    <mergeCell ref="AO140:AP140"/>
    <mergeCell ref="AR140:AS140"/>
    <mergeCell ref="AU140:AV140"/>
    <mergeCell ref="A141:D141"/>
    <mergeCell ref="E141:G141"/>
    <mergeCell ref="I141:J141"/>
    <mergeCell ref="L141:M141"/>
    <mergeCell ref="O141:P141"/>
    <mergeCell ref="Q140:S140"/>
    <mergeCell ref="U140:V140"/>
    <mergeCell ref="X140:Y140"/>
    <mergeCell ref="AA140:AB140"/>
    <mergeCell ref="AC140:AE140"/>
    <mergeCell ref="AG140:AH140"/>
    <mergeCell ref="A139:D139"/>
    <mergeCell ref="E139:P139"/>
    <mergeCell ref="Q139:AB139"/>
    <mergeCell ref="AC139:AN139"/>
    <mergeCell ref="AO139:AX139"/>
    <mergeCell ref="A140:D140"/>
    <mergeCell ref="E140:G140"/>
    <mergeCell ref="I140:J140"/>
    <mergeCell ref="L140:M140"/>
    <mergeCell ref="O140:P140"/>
    <mergeCell ref="A137:D137"/>
    <mergeCell ref="E137:P137"/>
    <mergeCell ref="Q137:AB137"/>
    <mergeCell ref="AC137:AN137"/>
    <mergeCell ref="AO137:AX137"/>
    <mergeCell ref="A138:D138"/>
    <mergeCell ref="E138:P138"/>
    <mergeCell ref="Q138:AB138"/>
    <mergeCell ref="AC138:AN138"/>
    <mergeCell ref="AO138:AX138"/>
    <mergeCell ref="A135:D135"/>
    <mergeCell ref="E135:P135"/>
    <mergeCell ref="Q135:AB135"/>
    <mergeCell ref="AC135:AN135"/>
    <mergeCell ref="AO135:AX135"/>
    <mergeCell ref="A136:D136"/>
    <mergeCell ref="E136:P136"/>
    <mergeCell ref="Q136:AB136"/>
    <mergeCell ref="AC136:AN136"/>
    <mergeCell ref="AO136:AX136"/>
    <mergeCell ref="A133:D133"/>
    <mergeCell ref="E133:P133"/>
    <mergeCell ref="Q133:AB133"/>
    <mergeCell ref="AC133:AN133"/>
    <mergeCell ref="AO133:AX133"/>
    <mergeCell ref="A134:D134"/>
    <mergeCell ref="E134:P134"/>
    <mergeCell ref="Q134:AB134"/>
    <mergeCell ref="AC134:AN134"/>
    <mergeCell ref="AO134:AX134"/>
    <mergeCell ref="E127:G127"/>
    <mergeCell ref="H127:I127"/>
    <mergeCell ref="J127:L127"/>
    <mergeCell ref="M127:N127"/>
    <mergeCell ref="O127:AF127"/>
    <mergeCell ref="O125:AF125"/>
    <mergeCell ref="C126:D126"/>
    <mergeCell ref="E126:G126"/>
    <mergeCell ref="H126:I126"/>
    <mergeCell ref="J126:L126"/>
    <mergeCell ref="M126:N126"/>
    <mergeCell ref="O126:AF126"/>
    <mergeCell ref="A129:AX129"/>
    <mergeCell ref="A130:AX130"/>
    <mergeCell ref="A131:AX131"/>
    <mergeCell ref="A132:D132"/>
    <mergeCell ref="E132:P132"/>
    <mergeCell ref="Q132:AB132"/>
    <mergeCell ref="AC132:AN132"/>
    <mergeCell ref="AO132:AX132"/>
    <mergeCell ref="C125:D125"/>
    <mergeCell ref="E125:G125"/>
    <mergeCell ref="H125:I125"/>
    <mergeCell ref="J125:L125"/>
    <mergeCell ref="M125:N125"/>
    <mergeCell ref="C121:AC121"/>
    <mergeCell ref="AD121:AF121"/>
    <mergeCell ref="AG121:AX121"/>
    <mergeCell ref="A122:B128"/>
    <mergeCell ref="C122:AC122"/>
    <mergeCell ref="AD122:AF122"/>
    <mergeCell ref="AG122:AX128"/>
    <mergeCell ref="C123:N123"/>
    <mergeCell ref="O123:AF123"/>
    <mergeCell ref="C124:D124"/>
    <mergeCell ref="A118:B121"/>
    <mergeCell ref="C118:AC118"/>
    <mergeCell ref="AD118:AF118"/>
    <mergeCell ref="AG118:AX118"/>
    <mergeCell ref="C119:AC119"/>
    <mergeCell ref="AD119:AF119"/>
    <mergeCell ref="AG119:AX119"/>
    <mergeCell ref="C120:AC120"/>
    <mergeCell ref="AD120:AF120"/>
    <mergeCell ref="AG120:AX120"/>
    <mergeCell ref="C128:D128"/>
    <mergeCell ref="E128:G128"/>
    <mergeCell ref="H128:I128"/>
    <mergeCell ref="J128:L128"/>
    <mergeCell ref="M128:N128"/>
    <mergeCell ref="O128:AF128"/>
    <mergeCell ref="C127:D127"/>
    <mergeCell ref="C114:AC114"/>
    <mergeCell ref="AD114:AF114"/>
    <mergeCell ref="AG114:AX114"/>
    <mergeCell ref="C115:AC115"/>
    <mergeCell ref="AD115:AF115"/>
    <mergeCell ref="AG115:AX115"/>
    <mergeCell ref="C112:AC112"/>
    <mergeCell ref="AD112:AF112"/>
    <mergeCell ref="AG112:AX112"/>
    <mergeCell ref="C113:AC113"/>
    <mergeCell ref="AD113:AF113"/>
    <mergeCell ref="AG113:AX113"/>
    <mergeCell ref="E124:G124"/>
    <mergeCell ref="H124:I124"/>
    <mergeCell ref="J124:L124"/>
    <mergeCell ref="M124:N124"/>
    <mergeCell ref="O124:AF124"/>
    <mergeCell ref="AD109:AF109"/>
    <mergeCell ref="E110:AC110"/>
    <mergeCell ref="AD110:AF110"/>
    <mergeCell ref="C111:AC111"/>
    <mergeCell ref="AD111:AF111"/>
    <mergeCell ref="AG111:AX111"/>
    <mergeCell ref="AG106:AX106"/>
    <mergeCell ref="C107:AC107"/>
    <mergeCell ref="AD107:AF107"/>
    <mergeCell ref="AG107:AX107"/>
    <mergeCell ref="A108:B117"/>
    <mergeCell ref="C108:AC108"/>
    <mergeCell ref="AD108:AF108"/>
    <mergeCell ref="AG108:AX110"/>
    <mergeCell ref="C109:D110"/>
    <mergeCell ref="E109:AC109"/>
    <mergeCell ref="A103:AX103"/>
    <mergeCell ref="C104:AC104"/>
    <mergeCell ref="AD104:AF104"/>
    <mergeCell ref="AG104:AX104"/>
    <mergeCell ref="A105:B107"/>
    <mergeCell ref="C105:AC105"/>
    <mergeCell ref="AD105:AF105"/>
    <mergeCell ref="AG105:AX105"/>
    <mergeCell ref="C106:AC106"/>
    <mergeCell ref="AD106:AF106"/>
    <mergeCell ref="C116:AC116"/>
    <mergeCell ref="AD116:AF116"/>
    <mergeCell ref="AG116:AX116"/>
    <mergeCell ref="C117:AC117"/>
    <mergeCell ref="AD117:AF117"/>
    <mergeCell ref="AG117:AX117"/>
    <mergeCell ref="C100:D102"/>
    <mergeCell ref="E100:F102"/>
    <mergeCell ref="G100:I100"/>
    <mergeCell ref="J100:T100"/>
    <mergeCell ref="U100:AX100"/>
    <mergeCell ref="G101:T101"/>
    <mergeCell ref="U101:AX101"/>
    <mergeCell ref="G102:T102"/>
    <mergeCell ref="U102:AX102"/>
    <mergeCell ref="A97:B102"/>
    <mergeCell ref="C97:D99"/>
    <mergeCell ref="E97:F97"/>
    <mergeCell ref="G97:AX97"/>
    <mergeCell ref="E98:F99"/>
    <mergeCell ref="G98:V99"/>
    <mergeCell ref="W98:AA98"/>
    <mergeCell ref="AB98:AX98"/>
    <mergeCell ref="W99:AA99"/>
    <mergeCell ref="AB99:AX99"/>
    <mergeCell ref="A95:F96"/>
    <mergeCell ref="G95:AX96"/>
    <mergeCell ref="AI94:AL94"/>
    <mergeCell ref="AM94:AP94"/>
    <mergeCell ref="AQ94:AT94"/>
    <mergeCell ref="AU94:AX94"/>
    <mergeCell ref="AE92:AH92"/>
    <mergeCell ref="AI92:AL92"/>
    <mergeCell ref="AM92:AP92"/>
    <mergeCell ref="AQ92:AT92"/>
    <mergeCell ref="AU92:AX92"/>
    <mergeCell ref="Y93:AA93"/>
    <mergeCell ref="AB93:AD93"/>
    <mergeCell ref="AE93:AH93"/>
    <mergeCell ref="AI93:AL93"/>
    <mergeCell ref="AM93:AP93"/>
    <mergeCell ref="A87:F89"/>
    <mergeCell ref="G87:X87"/>
    <mergeCell ref="Y87:AA87"/>
    <mergeCell ref="AB87:AD87"/>
    <mergeCell ref="AE87:AH87"/>
    <mergeCell ref="AI87:AL87"/>
    <mergeCell ref="AM87:AP87"/>
    <mergeCell ref="AQ87:AX87"/>
    <mergeCell ref="G88:X89"/>
    <mergeCell ref="AI90:AL91"/>
    <mergeCell ref="AM90:AP91"/>
    <mergeCell ref="AQ90:AT90"/>
    <mergeCell ref="AU90:AX90"/>
    <mergeCell ref="AQ91:AR91"/>
    <mergeCell ref="AS91:AT91"/>
    <mergeCell ref="AU91:AV91"/>
    <mergeCell ref="AW91:AX91"/>
    <mergeCell ref="A90:F94"/>
    <mergeCell ref="G90:O91"/>
    <mergeCell ref="P90:X91"/>
    <mergeCell ref="Y90:AA91"/>
    <mergeCell ref="AB90:AD91"/>
    <mergeCell ref="AE90:AH91"/>
    <mergeCell ref="G92:O94"/>
    <mergeCell ref="P92:X94"/>
    <mergeCell ref="Y92:AA92"/>
    <mergeCell ref="AB92:AD92"/>
    <mergeCell ref="AQ93:AT93"/>
    <mergeCell ref="AU93:AX93"/>
    <mergeCell ref="Y94:AA94"/>
    <mergeCell ref="AB94:AD94"/>
    <mergeCell ref="AE94:AH94"/>
    <mergeCell ref="G85:O86"/>
    <mergeCell ref="P85:X86"/>
    <mergeCell ref="Y85:AA85"/>
    <mergeCell ref="AB85:AD85"/>
    <mergeCell ref="AE85:AH85"/>
    <mergeCell ref="Y89:AA89"/>
    <mergeCell ref="AB89:AD89"/>
    <mergeCell ref="AE89:AH89"/>
    <mergeCell ref="AI89:AL89"/>
    <mergeCell ref="AM89:AP89"/>
    <mergeCell ref="AQ89:AX89"/>
    <mergeCell ref="Y88:AA88"/>
    <mergeCell ref="AB88:AD88"/>
    <mergeCell ref="AE88:AH88"/>
    <mergeCell ref="AI88:AL88"/>
    <mergeCell ref="AM88:AP88"/>
    <mergeCell ref="AQ88:AX88"/>
    <mergeCell ref="AU86:AX86"/>
    <mergeCell ref="AI85:AL85"/>
    <mergeCell ref="AM85:AP85"/>
    <mergeCell ref="AQ85:AT85"/>
    <mergeCell ref="AU85:AX85"/>
    <mergeCell ref="Y86:AA86"/>
    <mergeCell ref="AB86:AD86"/>
    <mergeCell ref="AE86:AH86"/>
    <mergeCell ref="AI86:AL86"/>
    <mergeCell ref="AM86:AP86"/>
    <mergeCell ref="AQ86:AT86"/>
    <mergeCell ref="AE84:AH84"/>
    <mergeCell ref="AI84:AL84"/>
    <mergeCell ref="AM84:AP84"/>
    <mergeCell ref="AQ84:AT84"/>
    <mergeCell ref="AU84:AX84"/>
    <mergeCell ref="A83:F83"/>
    <mergeCell ref="G83:AX83"/>
    <mergeCell ref="A84:F86"/>
    <mergeCell ref="G84:O84"/>
    <mergeCell ref="P84:X84"/>
    <mergeCell ref="Y84:AA84"/>
    <mergeCell ref="AB84:AD84"/>
    <mergeCell ref="A81:F82"/>
    <mergeCell ref="G81:AX82"/>
    <mergeCell ref="AI80:AL80"/>
    <mergeCell ref="AM80:AP80"/>
    <mergeCell ref="AQ80:AT80"/>
    <mergeCell ref="AU80:AX80"/>
    <mergeCell ref="AE78:AH78"/>
    <mergeCell ref="AI78:AL78"/>
    <mergeCell ref="AM78:AP78"/>
    <mergeCell ref="AQ78:AT78"/>
    <mergeCell ref="AU78:AX78"/>
    <mergeCell ref="Y79:AA79"/>
    <mergeCell ref="AB79:AD79"/>
    <mergeCell ref="AE79:AH79"/>
    <mergeCell ref="AI79:AL79"/>
    <mergeCell ref="AM79:AP79"/>
    <mergeCell ref="A73:F75"/>
    <mergeCell ref="G73:X73"/>
    <mergeCell ref="Y73:AA73"/>
    <mergeCell ref="AB73:AD73"/>
    <mergeCell ref="AE73:AH73"/>
    <mergeCell ref="AI73:AL73"/>
    <mergeCell ref="AM73:AP73"/>
    <mergeCell ref="AQ73:AX73"/>
    <mergeCell ref="G74:X75"/>
    <mergeCell ref="AI76:AL77"/>
    <mergeCell ref="AM76:AP77"/>
    <mergeCell ref="AQ76:AT76"/>
    <mergeCell ref="AU76:AX76"/>
    <mergeCell ref="AQ77:AR77"/>
    <mergeCell ref="AS77:AT77"/>
    <mergeCell ref="AU77:AV77"/>
    <mergeCell ref="AW77:AX77"/>
    <mergeCell ref="A76:F80"/>
    <mergeCell ref="G76:O77"/>
    <mergeCell ref="P76:X77"/>
    <mergeCell ref="Y76:AA77"/>
    <mergeCell ref="AB76:AD77"/>
    <mergeCell ref="AE76:AH77"/>
    <mergeCell ref="G78:O80"/>
    <mergeCell ref="P78:X80"/>
    <mergeCell ref="Y78:AA78"/>
    <mergeCell ref="AB78:AD78"/>
    <mergeCell ref="AQ79:AT79"/>
    <mergeCell ref="AU79:AX79"/>
    <mergeCell ref="Y80:AA80"/>
    <mergeCell ref="AB80:AD80"/>
    <mergeCell ref="AE80:AH80"/>
    <mergeCell ref="G71:O72"/>
    <mergeCell ref="P71:X72"/>
    <mergeCell ref="Y71:AA71"/>
    <mergeCell ref="AB71:AD71"/>
    <mergeCell ref="AE71:AH71"/>
    <mergeCell ref="Y75:AA75"/>
    <mergeCell ref="AB75:AD75"/>
    <mergeCell ref="AE75:AH75"/>
    <mergeCell ref="AI75:AL75"/>
    <mergeCell ref="AM75:AP75"/>
    <mergeCell ref="AQ75:AX75"/>
    <mergeCell ref="Y74:AA74"/>
    <mergeCell ref="AB74:AD74"/>
    <mergeCell ref="AE74:AH74"/>
    <mergeCell ref="AI74:AL74"/>
    <mergeCell ref="AM74:AP74"/>
    <mergeCell ref="AQ74:AX74"/>
    <mergeCell ref="AU72:AX72"/>
    <mergeCell ref="AI71:AL71"/>
    <mergeCell ref="AM71:AP71"/>
    <mergeCell ref="AQ71:AT71"/>
    <mergeCell ref="AU71:AX71"/>
    <mergeCell ref="Y72:AA72"/>
    <mergeCell ref="AB72:AD72"/>
    <mergeCell ref="AE72:AH72"/>
    <mergeCell ref="AI72:AL72"/>
    <mergeCell ref="AM72:AP72"/>
    <mergeCell ref="AQ72:AT72"/>
    <mergeCell ref="AE70:AH70"/>
    <mergeCell ref="AI70:AL70"/>
    <mergeCell ref="AM70:AP70"/>
    <mergeCell ref="AQ70:AT70"/>
    <mergeCell ref="AU70:AX70"/>
    <mergeCell ref="A69:F69"/>
    <mergeCell ref="G69:AX69"/>
    <mergeCell ref="A70:F72"/>
    <mergeCell ref="G70:O70"/>
    <mergeCell ref="P70:X70"/>
    <mergeCell ref="Y70:AA70"/>
    <mergeCell ref="AB70:AD70"/>
    <mergeCell ref="A67:F68"/>
    <mergeCell ref="G67:AX68"/>
    <mergeCell ref="AI66:AL66"/>
    <mergeCell ref="AM66:AP66"/>
    <mergeCell ref="AQ66:AT66"/>
    <mergeCell ref="AU66:AX66"/>
    <mergeCell ref="AE64:AH64"/>
    <mergeCell ref="AI64:AL64"/>
    <mergeCell ref="AM64:AP64"/>
    <mergeCell ref="AQ64:AT64"/>
    <mergeCell ref="AU64:AX64"/>
    <mergeCell ref="Y65:AA65"/>
    <mergeCell ref="AB65:AD65"/>
    <mergeCell ref="AE65:AH65"/>
    <mergeCell ref="AI65:AL65"/>
    <mergeCell ref="AM65:AP65"/>
    <mergeCell ref="A59:F61"/>
    <mergeCell ref="G59:X59"/>
    <mergeCell ref="Y59:AA59"/>
    <mergeCell ref="AB59:AD59"/>
    <mergeCell ref="AE59:AH59"/>
    <mergeCell ref="AI59:AL59"/>
    <mergeCell ref="AM59:AP59"/>
    <mergeCell ref="AQ59:AX59"/>
    <mergeCell ref="G60:X61"/>
    <mergeCell ref="AI62:AL63"/>
    <mergeCell ref="AM62:AP63"/>
    <mergeCell ref="AQ62:AT62"/>
    <mergeCell ref="AU62:AX62"/>
    <mergeCell ref="AQ63:AR63"/>
    <mergeCell ref="AS63:AT63"/>
    <mergeCell ref="AU63:AV63"/>
    <mergeCell ref="AW63:AX63"/>
    <mergeCell ref="A62:F66"/>
    <mergeCell ref="G62:O63"/>
    <mergeCell ref="P62:X63"/>
    <mergeCell ref="Y62:AA63"/>
    <mergeCell ref="AB62:AD63"/>
    <mergeCell ref="AE62:AH63"/>
    <mergeCell ref="G64:O66"/>
    <mergeCell ref="P64:X66"/>
    <mergeCell ref="Y64:AA64"/>
    <mergeCell ref="AB64:AD64"/>
    <mergeCell ref="AQ65:AT65"/>
    <mergeCell ref="AU65:AX65"/>
    <mergeCell ref="Y66:AA66"/>
    <mergeCell ref="AB66:AD66"/>
    <mergeCell ref="AE66:AH66"/>
    <mergeCell ref="G57:O58"/>
    <mergeCell ref="P57:X58"/>
    <mergeCell ref="Y57:AA57"/>
    <mergeCell ref="AB57:AD57"/>
    <mergeCell ref="AE57:AH57"/>
    <mergeCell ref="Y61:AA61"/>
    <mergeCell ref="AB61:AD61"/>
    <mergeCell ref="AE61:AH61"/>
    <mergeCell ref="AI61:AL61"/>
    <mergeCell ref="AM61:AP61"/>
    <mergeCell ref="AQ61:AX61"/>
    <mergeCell ref="Y60:AA60"/>
    <mergeCell ref="AB60:AD60"/>
    <mergeCell ref="AE60:AH60"/>
    <mergeCell ref="AI60:AL60"/>
    <mergeCell ref="AM60:AP60"/>
    <mergeCell ref="AQ60:AX60"/>
    <mergeCell ref="AU58:AX58"/>
    <mergeCell ref="AI57:AL57"/>
    <mergeCell ref="AM57:AP57"/>
    <mergeCell ref="AQ57:AT57"/>
    <mergeCell ref="AU57:AX57"/>
    <mergeCell ref="Y58:AA58"/>
    <mergeCell ref="AB58:AD58"/>
    <mergeCell ref="AE58:AH58"/>
    <mergeCell ref="AI58:AL58"/>
    <mergeCell ref="AM58:AP58"/>
    <mergeCell ref="AQ58:AT58"/>
    <mergeCell ref="AE56:AH56"/>
    <mergeCell ref="AI56:AL56"/>
    <mergeCell ref="AM56:AP56"/>
    <mergeCell ref="AQ56:AT56"/>
    <mergeCell ref="AU56:AX56"/>
    <mergeCell ref="A55:F55"/>
    <mergeCell ref="G55:AX55"/>
    <mergeCell ref="A56:F58"/>
    <mergeCell ref="G56:O56"/>
    <mergeCell ref="P56:X56"/>
    <mergeCell ref="Y56:AA56"/>
    <mergeCell ref="AB56:AD56"/>
    <mergeCell ref="A53:F54"/>
    <mergeCell ref="G53:AX54"/>
    <mergeCell ref="AI52:AL52"/>
    <mergeCell ref="AM52:AP52"/>
    <mergeCell ref="AQ52:AT52"/>
    <mergeCell ref="AU52:AX52"/>
    <mergeCell ref="AE50:AH50"/>
    <mergeCell ref="AI50:AL50"/>
    <mergeCell ref="AM50:AP50"/>
    <mergeCell ref="AQ50:AT50"/>
    <mergeCell ref="AU50:AX50"/>
    <mergeCell ref="Y51:AA51"/>
    <mergeCell ref="AB51:AD51"/>
    <mergeCell ref="AE51:AH51"/>
    <mergeCell ref="AI51:AL51"/>
    <mergeCell ref="AM51:AP51"/>
    <mergeCell ref="A45:F47"/>
    <mergeCell ref="G45:X45"/>
    <mergeCell ref="Y45:AA45"/>
    <mergeCell ref="AB45:AD45"/>
    <mergeCell ref="AE45:AH45"/>
    <mergeCell ref="AI45:AL45"/>
    <mergeCell ref="AM45:AP45"/>
    <mergeCell ref="AQ45:AX45"/>
    <mergeCell ref="G46:X47"/>
    <mergeCell ref="AI48:AL49"/>
    <mergeCell ref="AM48:AP49"/>
    <mergeCell ref="AQ48:AT48"/>
    <mergeCell ref="AU48:AX48"/>
    <mergeCell ref="AQ49:AR49"/>
    <mergeCell ref="AS49:AT49"/>
    <mergeCell ref="AU49:AV49"/>
    <mergeCell ref="AW49:AX49"/>
    <mergeCell ref="A48:F52"/>
    <mergeCell ref="G48:O49"/>
    <mergeCell ref="P48:X49"/>
    <mergeCell ref="Y48:AA49"/>
    <mergeCell ref="AB48:AD49"/>
    <mergeCell ref="AE48:AH49"/>
    <mergeCell ref="G50:O52"/>
    <mergeCell ref="P50:X52"/>
    <mergeCell ref="Y50:AA50"/>
    <mergeCell ref="AB50:AD50"/>
    <mergeCell ref="AQ51:AT51"/>
    <mergeCell ref="AU51:AX51"/>
    <mergeCell ref="Y52:AA52"/>
    <mergeCell ref="AB52:AD52"/>
    <mergeCell ref="AE52:AH52"/>
    <mergeCell ref="G43:O44"/>
    <mergeCell ref="P43:X44"/>
    <mergeCell ref="Y43:AA43"/>
    <mergeCell ref="AB43:AD43"/>
    <mergeCell ref="AE43:AH43"/>
    <mergeCell ref="Y47:AA47"/>
    <mergeCell ref="AB47:AD47"/>
    <mergeCell ref="AE47:AH47"/>
    <mergeCell ref="AI47:AL47"/>
    <mergeCell ref="AM47:AP47"/>
    <mergeCell ref="AQ47:AX47"/>
    <mergeCell ref="Y46:AA46"/>
    <mergeCell ref="AB46:AD46"/>
    <mergeCell ref="AE46:AH46"/>
    <mergeCell ref="AI46:AL46"/>
    <mergeCell ref="AM46:AP46"/>
    <mergeCell ref="AQ46:AX46"/>
    <mergeCell ref="AU44:AX44"/>
    <mergeCell ref="AI43:AL43"/>
    <mergeCell ref="AM43:AP43"/>
    <mergeCell ref="AQ43:AT43"/>
    <mergeCell ref="AU43:AX43"/>
    <mergeCell ref="Y44:AA44"/>
    <mergeCell ref="AB44:AD44"/>
    <mergeCell ref="AE44:AH44"/>
    <mergeCell ref="AI44:AL44"/>
    <mergeCell ref="AM44:AP44"/>
    <mergeCell ref="AQ44:AT44"/>
    <mergeCell ref="AE42:AH42"/>
    <mergeCell ref="AI42:AL42"/>
    <mergeCell ref="AM42:AP42"/>
    <mergeCell ref="AQ42:AT42"/>
    <mergeCell ref="AU42:AX42"/>
    <mergeCell ref="A41:F41"/>
    <mergeCell ref="G41:AX41"/>
    <mergeCell ref="A42:F44"/>
    <mergeCell ref="G42:O42"/>
    <mergeCell ref="P42:X42"/>
    <mergeCell ref="Y42:AA42"/>
    <mergeCell ref="AB42:AD42"/>
    <mergeCell ref="A39:F40"/>
    <mergeCell ref="G39:AX40"/>
    <mergeCell ref="AI38:AL38"/>
    <mergeCell ref="AM38:AP38"/>
    <mergeCell ref="AQ38:AT38"/>
    <mergeCell ref="AU38:AX38"/>
    <mergeCell ref="AE36:AH36"/>
    <mergeCell ref="AI36:AL36"/>
    <mergeCell ref="AM36:AP36"/>
    <mergeCell ref="AQ36:AT36"/>
    <mergeCell ref="AU36:AX36"/>
    <mergeCell ref="Y37:AA37"/>
    <mergeCell ref="AB37:AD37"/>
    <mergeCell ref="AE37:AH37"/>
    <mergeCell ref="AI37:AL37"/>
    <mergeCell ref="AM37:AP37"/>
    <mergeCell ref="A31:F33"/>
    <mergeCell ref="G31:X31"/>
    <mergeCell ref="Y31:AA31"/>
    <mergeCell ref="AB31:AD31"/>
    <mergeCell ref="AE31:AH31"/>
    <mergeCell ref="AI31:AL31"/>
    <mergeCell ref="AM31:AP31"/>
    <mergeCell ref="AQ31:AX31"/>
    <mergeCell ref="G32:X33"/>
    <mergeCell ref="AI34:AL35"/>
    <mergeCell ref="AM34:AP35"/>
    <mergeCell ref="AQ34:AT34"/>
    <mergeCell ref="AU34:AX34"/>
    <mergeCell ref="AQ35:AR35"/>
    <mergeCell ref="AS35:AT35"/>
    <mergeCell ref="AU35:AV35"/>
    <mergeCell ref="AW35:AX35"/>
    <mergeCell ref="A34:F38"/>
    <mergeCell ref="G34:O35"/>
    <mergeCell ref="P34:X35"/>
    <mergeCell ref="Y34:AA35"/>
    <mergeCell ref="AB34:AD35"/>
    <mergeCell ref="AE34:AH35"/>
    <mergeCell ref="G36:O38"/>
    <mergeCell ref="P36:X38"/>
    <mergeCell ref="Y36:AA36"/>
    <mergeCell ref="AB36:AD36"/>
    <mergeCell ref="AQ37:AT37"/>
    <mergeCell ref="AU37:AX37"/>
    <mergeCell ref="Y38:AA38"/>
    <mergeCell ref="AB38:AD38"/>
    <mergeCell ref="AE38:AH38"/>
    <mergeCell ref="AI28:AL28"/>
    <mergeCell ref="AM28:AP28"/>
    <mergeCell ref="AQ28:AT28"/>
    <mergeCell ref="AU28:AX28"/>
    <mergeCell ref="G29:O30"/>
    <mergeCell ref="P29:X30"/>
    <mergeCell ref="Y29:AA29"/>
    <mergeCell ref="AB29:AD29"/>
    <mergeCell ref="AE29:AH29"/>
    <mergeCell ref="Y33:AA33"/>
    <mergeCell ref="AB33:AD33"/>
    <mergeCell ref="AE33:AH33"/>
    <mergeCell ref="AI33:AL33"/>
    <mergeCell ref="AM33:AP33"/>
    <mergeCell ref="AQ33:AX33"/>
    <mergeCell ref="Y32:AA32"/>
    <mergeCell ref="AB32:AD32"/>
    <mergeCell ref="AE32:AH32"/>
    <mergeCell ref="AI32:AL32"/>
    <mergeCell ref="AM32:AP32"/>
    <mergeCell ref="AQ32:AX32"/>
    <mergeCell ref="AU30:AX30"/>
    <mergeCell ref="A27:F27"/>
    <mergeCell ref="G27:AX27"/>
    <mergeCell ref="A28:F30"/>
    <mergeCell ref="G28:O28"/>
    <mergeCell ref="P28:X28"/>
    <mergeCell ref="Y28:AA28"/>
    <mergeCell ref="AB28:AD28"/>
    <mergeCell ref="P25:V25"/>
    <mergeCell ref="A23:F26"/>
    <mergeCell ref="G23:O23"/>
    <mergeCell ref="P23:V23"/>
    <mergeCell ref="G24:O24"/>
    <mergeCell ref="P24:V24"/>
    <mergeCell ref="AI29:AL29"/>
    <mergeCell ref="AM29:AP29"/>
    <mergeCell ref="AQ29:AT29"/>
    <mergeCell ref="AU29:AX29"/>
    <mergeCell ref="Y30:AA30"/>
    <mergeCell ref="AB30:AD30"/>
    <mergeCell ref="AE30:AH30"/>
    <mergeCell ref="AI30:AL30"/>
    <mergeCell ref="AM30:AP30"/>
    <mergeCell ref="AQ30:AT30"/>
    <mergeCell ref="AE28:AH28"/>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6:O26"/>
    <mergeCell ref="P26:V26"/>
    <mergeCell ref="W23:AX23"/>
    <mergeCell ref="W24:AX2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26:V26 W24">
    <cfRule type="expression" dxfId="775" priority="1115">
      <formula>IF(RIGHT(TEXT(P15,"0.#"),1)=".",FALSE,TRUE)</formula>
    </cfRule>
    <cfRule type="expression" dxfId="774" priority="1116">
      <formula>IF(RIGHT(TEXT(P15,"0.#"),1)=".",TRUE,FALSE)</formula>
    </cfRule>
  </conditionalFormatting>
  <conditionalFormatting sqref="P19:AQ19">
    <cfRule type="expression" dxfId="773" priority="1113">
      <formula>IF(RIGHT(TEXT(P19,"0.#"),1)=".",FALSE,TRUE)</formula>
    </cfRule>
    <cfRule type="expression" dxfId="772" priority="1114">
      <formula>IF(RIGHT(TEXT(P19,"0.#"),1)=".",TRUE,FALSE)</formula>
    </cfRule>
  </conditionalFormatting>
  <conditionalFormatting sqref="Y165">
    <cfRule type="expression" dxfId="769" priority="1109">
      <formula>IF(RIGHT(TEXT(Y165,"0.#"),1)=".",FALSE,TRUE)</formula>
    </cfRule>
    <cfRule type="expression" dxfId="768" priority="1110">
      <formula>IF(RIGHT(TEXT(Y165,"0.#"),1)=".",TRUE,FALSE)</formula>
    </cfRule>
  </conditionalFormatting>
  <conditionalFormatting sqref="P13:AQ14 P16:AQ18">
    <cfRule type="expression" dxfId="765" priority="1107">
      <formula>IF(RIGHT(TEXT(P13,"0.#"),1)=".",FALSE,TRUE)</formula>
    </cfRule>
    <cfRule type="expression" dxfId="764" priority="1108">
      <formula>IF(RIGHT(TEXT(P13,"0.#"),1)=".",TRUE,FALSE)</formula>
    </cfRule>
  </conditionalFormatting>
  <conditionalFormatting sqref="P20:AJ20">
    <cfRule type="expression" dxfId="763" priority="1105">
      <formula>IF(RIGHT(TEXT(P20,"0.#"),1)=".",FALSE,TRUE)</formula>
    </cfRule>
    <cfRule type="expression" dxfId="762" priority="1106">
      <formula>IF(RIGHT(TEXT(P20,"0.#"),1)=".",TRUE,FALSE)</formula>
    </cfRule>
  </conditionalFormatting>
  <conditionalFormatting sqref="AU165">
    <cfRule type="expression" dxfId="757" priority="1097">
      <formula>IF(RIGHT(TEXT(AU165,"0.#"),1)=".",FALSE,TRUE)</formula>
    </cfRule>
    <cfRule type="expression" dxfId="756" priority="1098">
      <formula>IF(RIGHT(TEXT(AU165,"0.#"),1)=".",TRUE,FALSE)</formula>
    </cfRule>
  </conditionalFormatting>
  <conditionalFormatting sqref="Y169">
    <cfRule type="expression" dxfId="751" priority="1091">
      <formula>IF(RIGHT(TEXT(Y169,"0.#"),1)=".",FALSE,TRUE)</formula>
    </cfRule>
    <cfRule type="expression" dxfId="750" priority="1092">
      <formula>IF(RIGHT(TEXT(Y169,"0.#"),1)=".",TRUE,FALSE)</formula>
    </cfRule>
  </conditionalFormatting>
  <conditionalFormatting sqref="AU169">
    <cfRule type="expression" dxfId="747" priority="1085">
      <formula>IF(RIGHT(TEXT(AU169,"0.#"),1)=".",FALSE,TRUE)</formula>
    </cfRule>
    <cfRule type="expression" dxfId="746" priority="1086">
      <formula>IF(RIGHT(TEXT(AU169,"0.#"),1)=".",TRUE,FALSE)</formula>
    </cfRule>
  </conditionalFormatting>
  <conditionalFormatting sqref="AU168">
    <cfRule type="expression" dxfId="745" priority="1083">
      <formula>IF(RIGHT(TEXT(AU168,"0.#"),1)=".",FALSE,TRUE)</formula>
    </cfRule>
    <cfRule type="expression" dxfId="744" priority="1084">
      <formula>IF(RIGHT(TEXT(AU168,"0.#"),1)=".",TRUE,FALSE)</formula>
    </cfRule>
  </conditionalFormatting>
  <conditionalFormatting sqref="P24">
    <cfRule type="expression" dxfId="707" priority="1023">
      <formula>IF(RIGHT(TEXT(P24,"0.#"),1)=".",FALSE,TRUE)</formula>
    </cfRule>
    <cfRule type="expression" dxfId="706" priority="1024">
      <formula>IF(RIGHT(TEXT(P24,"0.#"),1)=".",TRUE,FALSE)</formula>
    </cfRule>
  </conditionalFormatting>
  <conditionalFormatting sqref="P25">
    <cfRule type="expression" dxfId="705" priority="1021">
      <formula>IF(RIGHT(TEXT(P25,"0.#"),1)=".",FALSE,TRUE)</formula>
    </cfRule>
    <cfRule type="expression" dxfId="704" priority="1022">
      <formula>IF(RIGHT(TEXT(P25,"0.#"),1)=".",TRUE,FALSE)</formula>
    </cfRule>
  </conditionalFormatting>
  <conditionalFormatting sqref="AU36:AU38">
    <cfRule type="expression" dxfId="641" priority="863">
      <formula>IF(RIGHT(TEXT(AU36,"0.#"),1)=".",FALSE,TRUE)</formula>
    </cfRule>
    <cfRule type="expression" dxfId="640" priority="864">
      <formula>IF(RIGHT(TEXT(AU36,"0.#"),1)=".",TRUE,FALSE)</formula>
    </cfRule>
  </conditionalFormatting>
  <conditionalFormatting sqref="AE29 AQ29">
    <cfRule type="expression" dxfId="309" priority="309">
      <formula>IF(RIGHT(TEXT(AE29,"0.#"),1)=".",FALSE,TRUE)</formula>
    </cfRule>
    <cfRule type="expression" dxfId="308" priority="310">
      <formula>IF(RIGHT(TEXT(AE29,"0.#"),1)=".",TRUE,FALSE)</formula>
    </cfRule>
  </conditionalFormatting>
  <conditionalFormatting sqref="AI29">
    <cfRule type="expression" dxfId="307" priority="307">
      <formula>IF(RIGHT(TEXT(AI29,"0.#"),1)=".",FALSE,TRUE)</formula>
    </cfRule>
    <cfRule type="expression" dxfId="306" priority="308">
      <formula>IF(RIGHT(TEXT(AI29,"0.#"),1)=".",TRUE,FALSE)</formula>
    </cfRule>
  </conditionalFormatting>
  <conditionalFormatting sqref="AM29">
    <cfRule type="expression" dxfId="305" priority="305">
      <formula>IF(RIGHT(TEXT(AM29,"0.#"),1)=".",FALSE,TRUE)</formula>
    </cfRule>
    <cfRule type="expression" dxfId="304" priority="306">
      <formula>IF(RIGHT(TEXT(AM29,"0.#"),1)=".",TRUE,FALSE)</formula>
    </cfRule>
  </conditionalFormatting>
  <conditionalFormatting sqref="AE30">
    <cfRule type="expression" dxfId="303" priority="303">
      <formula>IF(RIGHT(TEXT(AE30,"0.#"),1)=".",FALSE,TRUE)</formula>
    </cfRule>
    <cfRule type="expression" dxfId="302" priority="304">
      <formula>IF(RIGHT(TEXT(AE30,"0.#"),1)=".",TRUE,FALSE)</formula>
    </cfRule>
  </conditionalFormatting>
  <conditionalFormatting sqref="AI30">
    <cfRule type="expression" dxfId="301" priority="301">
      <formula>IF(RIGHT(TEXT(AI30,"0.#"),1)=".",FALSE,TRUE)</formula>
    </cfRule>
    <cfRule type="expression" dxfId="300" priority="302">
      <formula>IF(RIGHT(TEXT(AI30,"0.#"),1)=".",TRUE,FALSE)</formula>
    </cfRule>
  </conditionalFormatting>
  <conditionalFormatting sqref="AM30">
    <cfRule type="expression" dxfId="299" priority="299">
      <formula>IF(RIGHT(TEXT(AM30,"0.#"),1)=".",FALSE,TRUE)</formula>
    </cfRule>
    <cfRule type="expression" dxfId="298" priority="300">
      <formula>IF(RIGHT(TEXT(AM30,"0.#"),1)=".",TRUE,FALSE)</formula>
    </cfRule>
  </conditionalFormatting>
  <conditionalFormatting sqref="AQ30">
    <cfRule type="expression" dxfId="297" priority="297">
      <formula>IF(RIGHT(TEXT(AQ30,"0.#"),1)=".",FALSE,TRUE)</formula>
    </cfRule>
    <cfRule type="expression" dxfId="296" priority="298">
      <formula>IF(RIGHT(TEXT(AQ30,"0.#"),1)=".",TRUE,FALSE)</formula>
    </cfRule>
  </conditionalFormatting>
  <conditionalFormatting sqref="AU30">
    <cfRule type="expression" dxfId="295" priority="293">
      <formula>IF(RIGHT(TEXT(AU30,"0.#"),1)=".",FALSE,TRUE)</formula>
    </cfRule>
    <cfRule type="expression" dxfId="294" priority="294">
      <formula>IF(RIGHT(TEXT(AU30,"0.#"),1)=".",TRUE,FALSE)</formula>
    </cfRule>
  </conditionalFormatting>
  <conditionalFormatting sqref="AU29">
    <cfRule type="expression" dxfId="293" priority="295">
      <formula>IF(RIGHT(TEXT(AU29,"0.#"),1)=".",FALSE,TRUE)</formula>
    </cfRule>
    <cfRule type="expression" dxfId="292" priority="296">
      <formula>IF(RIGHT(TEXT(AU29,"0.#"),1)=".",TRUE,FALSE)</formula>
    </cfRule>
  </conditionalFormatting>
  <conditionalFormatting sqref="AM32">
    <cfRule type="expression" dxfId="291" priority="287">
      <formula>IF(RIGHT(TEXT(AM32,"0.#"),1)=".",FALSE,TRUE)</formula>
    </cfRule>
    <cfRule type="expression" dxfId="290" priority="288">
      <formula>IF(RIGHT(TEXT(AM32,"0.#"),1)=".",TRUE,FALSE)</formula>
    </cfRule>
  </conditionalFormatting>
  <conditionalFormatting sqref="AE32 AQ32">
    <cfRule type="expression" dxfId="289" priority="291">
      <formula>IF(RIGHT(TEXT(AE32,"0.#"),1)=".",FALSE,TRUE)</formula>
    </cfRule>
    <cfRule type="expression" dxfId="288" priority="292">
      <formula>IF(RIGHT(TEXT(AE32,"0.#"),1)=".",TRUE,FALSE)</formula>
    </cfRule>
  </conditionalFormatting>
  <conditionalFormatting sqref="AI32">
    <cfRule type="expression" dxfId="287" priority="289">
      <formula>IF(RIGHT(TEXT(AI32,"0.#"),1)=".",FALSE,TRUE)</formula>
    </cfRule>
    <cfRule type="expression" dxfId="286" priority="290">
      <formula>IF(RIGHT(TEXT(AI32,"0.#"),1)=".",TRUE,FALSE)</formula>
    </cfRule>
  </conditionalFormatting>
  <conditionalFormatting sqref="AE33 AM33">
    <cfRule type="expression" dxfId="285" priority="285">
      <formula>IF(RIGHT(TEXT(AE33,"0.#"),1)=".",FALSE,TRUE)</formula>
    </cfRule>
    <cfRule type="expression" dxfId="284" priority="286">
      <formula>IF(RIGHT(TEXT(AE33,"0.#"),1)=".",TRUE,FALSE)</formula>
    </cfRule>
  </conditionalFormatting>
  <conditionalFormatting sqref="AI33">
    <cfRule type="expression" dxfId="283" priority="283">
      <formula>IF(RIGHT(TEXT(AI33,"0.#"),1)=".",FALSE,TRUE)</formula>
    </cfRule>
    <cfRule type="expression" dxfId="282" priority="284">
      <formula>IF(RIGHT(TEXT(AI33,"0.#"),1)=".",TRUE,FALSE)</formula>
    </cfRule>
  </conditionalFormatting>
  <conditionalFormatting sqref="AQ33">
    <cfRule type="expression" dxfId="281" priority="281">
      <formula>IF(RIGHT(TEXT(AQ33,"0.#"),1)=".",FALSE,TRUE)</formula>
    </cfRule>
    <cfRule type="expression" dxfId="280" priority="282">
      <formula>IF(RIGHT(TEXT(AQ33,"0.#"),1)=".",TRUE,FALSE)</formula>
    </cfRule>
  </conditionalFormatting>
  <conditionalFormatting sqref="AE36">
    <cfRule type="expression" dxfId="279" priority="279">
      <formula>IF(RIGHT(TEXT(AE36,"0.#"),1)=".",FALSE,TRUE)</formula>
    </cfRule>
    <cfRule type="expression" dxfId="278" priority="280">
      <formula>IF(RIGHT(TEXT(AE36,"0.#"),1)=".",TRUE,FALSE)</formula>
    </cfRule>
  </conditionalFormatting>
  <conditionalFormatting sqref="AE37">
    <cfRule type="expression" dxfId="277" priority="277">
      <formula>IF(RIGHT(TEXT(AE37,"0.#"),1)=".",FALSE,TRUE)</formula>
    </cfRule>
    <cfRule type="expression" dxfId="276" priority="278">
      <formula>IF(RIGHT(TEXT(AE37,"0.#"),1)=".",TRUE,FALSE)</formula>
    </cfRule>
  </conditionalFormatting>
  <conditionalFormatting sqref="AE38">
    <cfRule type="expression" dxfId="275" priority="275">
      <formula>IF(RIGHT(TEXT(AE38,"0.#"),1)=".",FALSE,TRUE)</formula>
    </cfRule>
    <cfRule type="expression" dxfId="274" priority="276">
      <formula>IF(RIGHT(TEXT(AE38,"0.#"),1)=".",TRUE,FALSE)</formula>
    </cfRule>
  </conditionalFormatting>
  <conditionalFormatting sqref="AM38">
    <cfRule type="expression" dxfId="273" priority="263">
      <formula>IF(RIGHT(TEXT(AM38,"0.#"),1)=".",FALSE,TRUE)</formula>
    </cfRule>
    <cfRule type="expression" dxfId="272" priority="264">
      <formula>IF(RIGHT(TEXT(AM38,"0.#"),1)=".",TRUE,FALSE)</formula>
    </cfRule>
  </conditionalFormatting>
  <conditionalFormatting sqref="AM37">
    <cfRule type="expression" dxfId="271" priority="265">
      <formula>IF(RIGHT(TEXT(AM37,"0.#"),1)=".",FALSE,TRUE)</formula>
    </cfRule>
    <cfRule type="expression" dxfId="270" priority="266">
      <formula>IF(RIGHT(TEXT(AM37,"0.#"),1)=".",TRUE,FALSE)</formula>
    </cfRule>
  </conditionalFormatting>
  <conditionalFormatting sqref="AQ36:AQ38">
    <cfRule type="expression" dxfId="269" priority="261">
      <formula>IF(RIGHT(TEXT(AQ36,"0.#"),1)=".",FALSE,TRUE)</formula>
    </cfRule>
    <cfRule type="expression" dxfId="268" priority="262">
      <formula>IF(RIGHT(TEXT(AQ36,"0.#"),1)=".",TRUE,FALSE)</formula>
    </cfRule>
  </conditionalFormatting>
  <conditionalFormatting sqref="AI38">
    <cfRule type="expression" dxfId="267" priority="273">
      <formula>IF(RIGHT(TEXT(AI38,"0.#"),1)=".",FALSE,TRUE)</formula>
    </cfRule>
    <cfRule type="expression" dxfId="266" priority="274">
      <formula>IF(RIGHT(TEXT(AI38,"0.#"),1)=".",TRUE,FALSE)</formula>
    </cfRule>
  </conditionalFormatting>
  <conditionalFormatting sqref="AM36">
    <cfRule type="expression" dxfId="265" priority="267">
      <formula>IF(RIGHT(TEXT(AM36,"0.#"),1)=".",FALSE,TRUE)</formula>
    </cfRule>
    <cfRule type="expression" dxfId="264" priority="268">
      <formula>IF(RIGHT(TEXT(AM36,"0.#"),1)=".",TRUE,FALSE)</formula>
    </cfRule>
  </conditionalFormatting>
  <conditionalFormatting sqref="AI36">
    <cfRule type="expression" dxfId="263" priority="269">
      <formula>IF(RIGHT(TEXT(AI36,"0.#"),1)=".",FALSE,TRUE)</formula>
    </cfRule>
    <cfRule type="expression" dxfId="262" priority="270">
      <formula>IF(RIGHT(TEXT(AI36,"0.#"),1)=".",TRUE,FALSE)</formula>
    </cfRule>
  </conditionalFormatting>
  <conditionalFormatting sqref="AI37">
    <cfRule type="expression" dxfId="261" priority="271">
      <formula>IF(RIGHT(TEXT(AI37,"0.#"),1)=".",FALSE,TRUE)</formula>
    </cfRule>
    <cfRule type="expression" dxfId="260" priority="272">
      <formula>IF(RIGHT(TEXT(AI37,"0.#"),1)=".",TRUE,FALSE)</formula>
    </cfRule>
  </conditionalFormatting>
  <conditionalFormatting sqref="AE43 AQ43">
    <cfRule type="expression" dxfId="259" priority="259">
      <formula>IF(RIGHT(TEXT(AE43,"0.#"),1)=".",FALSE,TRUE)</formula>
    </cfRule>
    <cfRule type="expression" dxfId="258" priority="260">
      <formula>IF(RIGHT(TEXT(AE43,"0.#"),1)=".",TRUE,FALSE)</formula>
    </cfRule>
  </conditionalFormatting>
  <conditionalFormatting sqref="AI43">
    <cfRule type="expression" dxfId="257" priority="257">
      <formula>IF(RIGHT(TEXT(AI43,"0.#"),1)=".",FALSE,TRUE)</formula>
    </cfRule>
    <cfRule type="expression" dxfId="256" priority="258">
      <formula>IF(RIGHT(TEXT(AI43,"0.#"),1)=".",TRUE,FALSE)</formula>
    </cfRule>
  </conditionalFormatting>
  <conditionalFormatting sqref="AM43">
    <cfRule type="expression" dxfId="255" priority="255">
      <formula>IF(RIGHT(TEXT(AM43,"0.#"),1)=".",FALSE,TRUE)</formula>
    </cfRule>
    <cfRule type="expression" dxfId="254" priority="256">
      <formula>IF(RIGHT(TEXT(AM43,"0.#"),1)=".",TRUE,FALSE)</formula>
    </cfRule>
  </conditionalFormatting>
  <conditionalFormatting sqref="AE44">
    <cfRule type="expression" dxfId="253" priority="253">
      <formula>IF(RIGHT(TEXT(AE44,"0.#"),1)=".",FALSE,TRUE)</formula>
    </cfRule>
    <cfRule type="expression" dxfId="252" priority="254">
      <formula>IF(RIGHT(TEXT(AE44,"0.#"),1)=".",TRUE,FALSE)</formula>
    </cfRule>
  </conditionalFormatting>
  <conditionalFormatting sqref="AI44">
    <cfRule type="expression" dxfId="251" priority="251">
      <formula>IF(RIGHT(TEXT(AI44,"0.#"),1)=".",FALSE,TRUE)</formula>
    </cfRule>
    <cfRule type="expression" dxfId="250" priority="252">
      <formula>IF(RIGHT(TEXT(AI44,"0.#"),1)=".",TRUE,FALSE)</formula>
    </cfRule>
  </conditionalFormatting>
  <conditionalFormatting sqref="AM44">
    <cfRule type="expression" dxfId="249" priority="249">
      <formula>IF(RIGHT(TEXT(AM44,"0.#"),1)=".",FALSE,TRUE)</formula>
    </cfRule>
    <cfRule type="expression" dxfId="248" priority="250">
      <formula>IF(RIGHT(TEXT(AM44,"0.#"),1)=".",TRUE,FALSE)</formula>
    </cfRule>
  </conditionalFormatting>
  <conditionalFormatting sqref="AQ44">
    <cfRule type="expression" dxfId="247" priority="247">
      <formula>IF(RIGHT(TEXT(AQ44,"0.#"),1)=".",FALSE,TRUE)</formula>
    </cfRule>
    <cfRule type="expression" dxfId="246" priority="248">
      <formula>IF(RIGHT(TEXT(AQ44,"0.#"),1)=".",TRUE,FALSE)</formula>
    </cfRule>
  </conditionalFormatting>
  <conditionalFormatting sqref="AU43">
    <cfRule type="expression" dxfId="245" priority="245">
      <formula>IF(RIGHT(TEXT(AU43,"0.#"),1)=".",FALSE,TRUE)</formula>
    </cfRule>
    <cfRule type="expression" dxfId="244" priority="246">
      <formula>IF(RIGHT(TEXT(AU43,"0.#"),1)=".",TRUE,FALSE)</formula>
    </cfRule>
  </conditionalFormatting>
  <conditionalFormatting sqref="AU44">
    <cfRule type="expression" dxfId="243" priority="243">
      <formula>IF(RIGHT(TEXT(AU44,"0.#"),1)=".",FALSE,TRUE)</formula>
    </cfRule>
    <cfRule type="expression" dxfId="242" priority="244">
      <formula>IF(RIGHT(TEXT(AU44,"0.#"),1)=".",TRUE,FALSE)</formula>
    </cfRule>
  </conditionalFormatting>
  <conditionalFormatting sqref="AM46">
    <cfRule type="expression" dxfId="241" priority="237">
      <formula>IF(RIGHT(TEXT(AM46,"0.#"),1)=".",FALSE,TRUE)</formula>
    </cfRule>
    <cfRule type="expression" dxfId="240" priority="238">
      <formula>IF(RIGHT(TEXT(AM46,"0.#"),1)=".",TRUE,FALSE)</formula>
    </cfRule>
  </conditionalFormatting>
  <conditionalFormatting sqref="AE47 AM47">
    <cfRule type="expression" dxfId="239" priority="235">
      <formula>IF(RIGHT(TEXT(AE47,"0.#"),1)=".",FALSE,TRUE)</formula>
    </cfRule>
    <cfRule type="expression" dxfId="238" priority="236">
      <formula>IF(RIGHT(TEXT(AE47,"0.#"),1)=".",TRUE,FALSE)</formula>
    </cfRule>
  </conditionalFormatting>
  <conditionalFormatting sqref="AI47">
    <cfRule type="expression" dxfId="237" priority="233">
      <formula>IF(RIGHT(TEXT(AI47,"0.#"),1)=".",FALSE,TRUE)</formula>
    </cfRule>
    <cfRule type="expression" dxfId="236" priority="234">
      <formula>IF(RIGHT(TEXT(AI47,"0.#"),1)=".",TRUE,FALSE)</formula>
    </cfRule>
  </conditionalFormatting>
  <conditionalFormatting sqref="AQ47">
    <cfRule type="expression" dxfId="235" priority="231">
      <formula>IF(RIGHT(TEXT(AQ47,"0.#"),1)=".",FALSE,TRUE)</formula>
    </cfRule>
    <cfRule type="expression" dxfId="234" priority="232">
      <formula>IF(RIGHT(TEXT(AQ47,"0.#"),1)=".",TRUE,FALSE)</formula>
    </cfRule>
  </conditionalFormatting>
  <conditionalFormatting sqref="AE46 AQ46">
    <cfRule type="expression" dxfId="233" priority="241">
      <formula>IF(RIGHT(TEXT(AE46,"0.#"),1)=".",FALSE,TRUE)</formula>
    </cfRule>
    <cfRule type="expression" dxfId="232" priority="242">
      <formula>IF(RIGHT(TEXT(AE46,"0.#"),1)=".",TRUE,FALSE)</formula>
    </cfRule>
  </conditionalFormatting>
  <conditionalFormatting sqref="AI46">
    <cfRule type="expression" dxfId="231" priority="239">
      <formula>IF(RIGHT(TEXT(AI46,"0.#"),1)=".",FALSE,TRUE)</formula>
    </cfRule>
    <cfRule type="expression" dxfId="230" priority="240">
      <formula>IF(RIGHT(TEXT(AI46,"0.#"),1)=".",TRUE,FALSE)</formula>
    </cfRule>
  </conditionalFormatting>
  <conditionalFormatting sqref="AE50">
    <cfRule type="expression" dxfId="229" priority="229">
      <formula>IF(RIGHT(TEXT(AE50,"0.#"),1)=".",FALSE,TRUE)</formula>
    </cfRule>
    <cfRule type="expression" dxfId="228" priority="230">
      <formula>IF(RIGHT(TEXT(AE50,"0.#"),1)=".",TRUE,FALSE)</formula>
    </cfRule>
  </conditionalFormatting>
  <conditionalFormatting sqref="AE51">
    <cfRule type="expression" dxfId="227" priority="227">
      <formula>IF(RIGHT(TEXT(AE51,"0.#"),1)=".",FALSE,TRUE)</formula>
    </cfRule>
    <cfRule type="expression" dxfId="226" priority="228">
      <formula>IF(RIGHT(TEXT(AE51,"0.#"),1)=".",TRUE,FALSE)</formula>
    </cfRule>
  </conditionalFormatting>
  <conditionalFormatting sqref="AI51">
    <cfRule type="expression" dxfId="225" priority="225">
      <formula>IF(RIGHT(TEXT(AI51,"0.#"),1)=".",FALSE,TRUE)</formula>
    </cfRule>
    <cfRule type="expression" dxfId="224" priority="226">
      <formula>IF(RIGHT(TEXT(AI51,"0.#"),1)=".",TRUE,FALSE)</formula>
    </cfRule>
  </conditionalFormatting>
  <conditionalFormatting sqref="AI50">
    <cfRule type="expression" dxfId="223" priority="223">
      <formula>IF(RIGHT(TEXT(AI50,"0.#"),1)=".",FALSE,TRUE)</formula>
    </cfRule>
    <cfRule type="expression" dxfId="222" priority="224">
      <formula>IF(RIGHT(TEXT(AI50,"0.#"),1)=".",TRUE,FALSE)</formula>
    </cfRule>
  </conditionalFormatting>
  <conditionalFormatting sqref="AM50">
    <cfRule type="expression" dxfId="221" priority="221">
      <formula>IF(RIGHT(TEXT(AM50,"0.#"),1)=".",FALSE,TRUE)</formula>
    </cfRule>
    <cfRule type="expression" dxfId="220" priority="222">
      <formula>IF(RIGHT(TEXT(AM50,"0.#"),1)=".",TRUE,FALSE)</formula>
    </cfRule>
  </conditionalFormatting>
  <conditionalFormatting sqref="AM51">
    <cfRule type="expression" dxfId="219" priority="219">
      <formula>IF(RIGHT(TEXT(AM51,"0.#"),1)=".",FALSE,TRUE)</formula>
    </cfRule>
    <cfRule type="expression" dxfId="218" priority="220">
      <formula>IF(RIGHT(TEXT(AM51,"0.#"),1)=".",TRUE,FALSE)</formula>
    </cfRule>
  </conditionalFormatting>
  <conditionalFormatting sqref="AQ50:AQ51">
    <cfRule type="expression" dxfId="217" priority="217">
      <formula>IF(RIGHT(TEXT(AQ50,"0.#"),1)=".",FALSE,TRUE)</formula>
    </cfRule>
    <cfRule type="expression" dxfId="216" priority="218">
      <formula>IF(RIGHT(TEXT(AQ50,"0.#"),1)=".",TRUE,FALSE)</formula>
    </cfRule>
  </conditionalFormatting>
  <conditionalFormatting sqref="AU50:AU51">
    <cfRule type="expression" dxfId="215" priority="215">
      <formula>IF(RIGHT(TEXT(AU50,"0.#"),1)=".",FALSE,TRUE)</formula>
    </cfRule>
    <cfRule type="expression" dxfId="214" priority="216">
      <formula>IF(RIGHT(TEXT(AU50,"0.#"),1)=".",TRUE,FALSE)</formula>
    </cfRule>
  </conditionalFormatting>
  <conditionalFormatting sqref="AM52">
    <cfRule type="expression" dxfId="213" priority="209">
      <formula>IF(RIGHT(TEXT(AM52,"0.#"),1)=".",FALSE,TRUE)</formula>
    </cfRule>
    <cfRule type="expression" dxfId="212" priority="210">
      <formula>IF(RIGHT(TEXT(AM52,"0.#"),1)=".",TRUE,FALSE)</formula>
    </cfRule>
  </conditionalFormatting>
  <conditionalFormatting sqref="AE52">
    <cfRule type="expression" dxfId="211" priority="213">
      <formula>IF(RIGHT(TEXT(AE52,"0.#"),1)=".",FALSE,TRUE)</formula>
    </cfRule>
    <cfRule type="expression" dxfId="210" priority="214">
      <formula>IF(RIGHT(TEXT(AE52,"0.#"),1)=".",TRUE,FALSE)</formula>
    </cfRule>
  </conditionalFormatting>
  <conditionalFormatting sqref="AI52">
    <cfRule type="expression" dxfId="209" priority="211">
      <formula>IF(RIGHT(TEXT(AI52,"0.#"),1)=".",FALSE,TRUE)</formula>
    </cfRule>
    <cfRule type="expression" dxfId="208" priority="212">
      <formula>IF(RIGHT(TEXT(AI52,"0.#"),1)=".",TRUE,FALSE)</formula>
    </cfRule>
  </conditionalFormatting>
  <conditionalFormatting sqref="AQ52">
    <cfRule type="expression" dxfId="207" priority="207">
      <formula>IF(RIGHT(TEXT(AQ52,"0.#"),1)=".",FALSE,TRUE)</formula>
    </cfRule>
    <cfRule type="expression" dxfId="206" priority="208">
      <formula>IF(RIGHT(TEXT(AQ52,"0.#"),1)=".",TRUE,FALSE)</formula>
    </cfRule>
  </conditionalFormatting>
  <conditionalFormatting sqref="AU52">
    <cfRule type="expression" dxfId="205" priority="205">
      <formula>IF(RIGHT(TEXT(AU52,"0.#"),1)=".",FALSE,TRUE)</formula>
    </cfRule>
    <cfRule type="expression" dxfId="204" priority="206">
      <formula>IF(RIGHT(TEXT(AU52,"0.#"),1)=".",TRUE,FALSE)</formula>
    </cfRule>
  </conditionalFormatting>
  <conditionalFormatting sqref="AQ57">
    <cfRule type="expression" dxfId="203" priority="203">
      <formula>IF(RIGHT(TEXT(AQ57,"0.#"),1)=".",FALSE,TRUE)</formula>
    </cfRule>
    <cfRule type="expression" dxfId="202" priority="204">
      <formula>IF(RIGHT(TEXT(AQ57,"0.#"),1)=".",TRUE,FALSE)</formula>
    </cfRule>
  </conditionalFormatting>
  <conditionalFormatting sqref="AM57">
    <cfRule type="expression" dxfId="201" priority="201">
      <formula>IF(RIGHT(TEXT(AM57,"0.#"),1)=".",FALSE,TRUE)</formula>
    </cfRule>
    <cfRule type="expression" dxfId="200" priority="202">
      <formula>IF(RIGHT(TEXT(AM57,"0.#"),1)=".",TRUE,FALSE)</formula>
    </cfRule>
  </conditionalFormatting>
  <conditionalFormatting sqref="AM58">
    <cfRule type="expression" dxfId="199" priority="199">
      <formula>IF(RIGHT(TEXT(AM58,"0.#"),1)=".",FALSE,TRUE)</formula>
    </cfRule>
    <cfRule type="expression" dxfId="198" priority="200">
      <formula>IF(RIGHT(TEXT(AM58,"0.#"),1)=".",TRUE,FALSE)</formula>
    </cfRule>
  </conditionalFormatting>
  <conditionalFormatting sqref="AQ58">
    <cfRule type="expression" dxfId="197" priority="197">
      <formula>IF(RIGHT(TEXT(AQ58,"0.#"),1)=".",FALSE,TRUE)</formula>
    </cfRule>
    <cfRule type="expression" dxfId="196" priority="198">
      <formula>IF(RIGHT(TEXT(AQ58,"0.#"),1)=".",TRUE,FALSE)</formula>
    </cfRule>
  </conditionalFormatting>
  <conditionalFormatting sqref="AU57">
    <cfRule type="expression" dxfId="195" priority="195">
      <formula>IF(RIGHT(TEXT(AU57,"0.#"),1)=".",FALSE,TRUE)</formula>
    </cfRule>
    <cfRule type="expression" dxfId="194" priority="196">
      <formula>IF(RIGHT(TEXT(AU57,"0.#"),1)=".",TRUE,FALSE)</formula>
    </cfRule>
  </conditionalFormatting>
  <conditionalFormatting sqref="AU58">
    <cfRule type="expression" dxfId="193" priority="193">
      <formula>IF(RIGHT(TEXT(AU58,"0.#"),1)=".",FALSE,TRUE)</formula>
    </cfRule>
    <cfRule type="expression" dxfId="192" priority="194">
      <formula>IF(RIGHT(TEXT(AU58,"0.#"),1)=".",TRUE,FALSE)</formula>
    </cfRule>
  </conditionalFormatting>
  <conditionalFormatting sqref="AE57">
    <cfRule type="expression" dxfId="191" priority="191">
      <formula>IF(RIGHT(TEXT(AE57,"0.#"),1)=".",FALSE,TRUE)</formula>
    </cfRule>
    <cfRule type="expression" dxfId="190" priority="192">
      <formula>IF(RIGHT(TEXT(AE57,"0.#"),1)=".",TRUE,FALSE)</formula>
    </cfRule>
  </conditionalFormatting>
  <conditionalFormatting sqref="AI57">
    <cfRule type="expression" dxfId="189" priority="189">
      <formula>IF(RIGHT(TEXT(AI57,"0.#"),1)=".",FALSE,TRUE)</formula>
    </cfRule>
    <cfRule type="expression" dxfId="188" priority="190">
      <formula>IF(RIGHT(TEXT(AI57,"0.#"),1)=".",TRUE,FALSE)</formula>
    </cfRule>
  </conditionalFormatting>
  <conditionalFormatting sqref="AE58">
    <cfRule type="expression" dxfId="187" priority="187">
      <formula>IF(RIGHT(TEXT(AE58,"0.#"),1)=".",FALSE,TRUE)</formula>
    </cfRule>
    <cfRule type="expression" dxfId="186" priority="188">
      <formula>IF(RIGHT(TEXT(AE58,"0.#"),1)=".",TRUE,FALSE)</formula>
    </cfRule>
  </conditionalFormatting>
  <conditionalFormatting sqref="AI58">
    <cfRule type="expression" dxfId="185" priority="185">
      <formula>IF(RIGHT(TEXT(AI58,"0.#"),1)=".",FALSE,TRUE)</formula>
    </cfRule>
    <cfRule type="expression" dxfId="184" priority="186">
      <formula>IF(RIGHT(TEXT(AI58,"0.#"),1)=".",TRUE,FALSE)</formula>
    </cfRule>
  </conditionalFormatting>
  <conditionalFormatting sqref="AM60">
    <cfRule type="expression" dxfId="183" priority="181">
      <formula>IF(RIGHT(TEXT(AM60,"0.#"),1)=".",FALSE,TRUE)</formula>
    </cfRule>
    <cfRule type="expression" dxfId="182" priority="182">
      <formula>IF(RIGHT(TEXT(AM60,"0.#"),1)=".",TRUE,FALSE)</formula>
    </cfRule>
  </conditionalFormatting>
  <conditionalFormatting sqref="AQ61">
    <cfRule type="expression" dxfId="181" priority="179">
      <formula>IF(RIGHT(TEXT(AQ61,"0.#"),1)=".",FALSE,TRUE)</formula>
    </cfRule>
    <cfRule type="expression" dxfId="180" priority="180">
      <formula>IF(RIGHT(TEXT(AQ61,"0.#"),1)=".",TRUE,FALSE)</formula>
    </cfRule>
  </conditionalFormatting>
  <conditionalFormatting sqref="AQ60">
    <cfRule type="expression" dxfId="179" priority="183">
      <formula>IF(RIGHT(TEXT(AQ60,"0.#"),1)=".",FALSE,TRUE)</formula>
    </cfRule>
    <cfRule type="expression" dxfId="178" priority="184">
      <formula>IF(RIGHT(TEXT(AQ60,"0.#"),1)=".",TRUE,FALSE)</formula>
    </cfRule>
  </conditionalFormatting>
  <conditionalFormatting sqref="AE61">
    <cfRule type="expression" dxfId="177" priority="173">
      <formula>IF(RIGHT(TEXT(AE61,"0.#"),1)=".",FALSE,TRUE)</formula>
    </cfRule>
    <cfRule type="expression" dxfId="176" priority="174">
      <formula>IF(RIGHT(TEXT(AE61,"0.#"),1)=".",TRUE,FALSE)</formula>
    </cfRule>
  </conditionalFormatting>
  <conditionalFormatting sqref="AI61">
    <cfRule type="expression" dxfId="175" priority="171">
      <formula>IF(RIGHT(TEXT(AI61,"0.#"),1)=".",FALSE,TRUE)</formula>
    </cfRule>
    <cfRule type="expression" dxfId="174" priority="172">
      <formula>IF(RIGHT(TEXT(AI61,"0.#"),1)=".",TRUE,FALSE)</formula>
    </cfRule>
  </conditionalFormatting>
  <conditionalFormatting sqref="AE60">
    <cfRule type="expression" dxfId="173" priority="177">
      <formula>IF(RIGHT(TEXT(AE60,"0.#"),1)=".",FALSE,TRUE)</formula>
    </cfRule>
    <cfRule type="expression" dxfId="172" priority="178">
      <formula>IF(RIGHT(TEXT(AE60,"0.#"),1)=".",TRUE,FALSE)</formula>
    </cfRule>
  </conditionalFormatting>
  <conditionalFormatting sqref="AI60">
    <cfRule type="expression" dxfId="171" priority="175">
      <formula>IF(RIGHT(TEXT(AI60,"0.#"),1)=".",FALSE,TRUE)</formula>
    </cfRule>
    <cfRule type="expression" dxfId="170" priority="176">
      <formula>IF(RIGHT(TEXT(AI60,"0.#"),1)=".",TRUE,FALSE)</formula>
    </cfRule>
  </conditionalFormatting>
  <conditionalFormatting sqref="AM61">
    <cfRule type="expression" dxfId="169" priority="169">
      <formula>IF(RIGHT(TEXT(AM61,"0.#"),1)=".",FALSE,TRUE)</formula>
    </cfRule>
    <cfRule type="expression" dxfId="168" priority="170">
      <formula>IF(RIGHT(TEXT(AM61,"0.#"),1)=".",TRUE,FALSE)</formula>
    </cfRule>
  </conditionalFormatting>
  <conditionalFormatting sqref="AE64">
    <cfRule type="expression" dxfId="167" priority="167">
      <formula>IF(RIGHT(TEXT(AE64,"0.#"),1)=".",FALSE,TRUE)</formula>
    </cfRule>
    <cfRule type="expression" dxfId="166" priority="168">
      <formula>IF(RIGHT(TEXT(AE64,"0.#"),1)=".",TRUE,FALSE)</formula>
    </cfRule>
  </conditionalFormatting>
  <conditionalFormatting sqref="AE65">
    <cfRule type="expression" dxfId="165" priority="165">
      <formula>IF(RIGHT(TEXT(AE65,"0.#"),1)=".",FALSE,TRUE)</formula>
    </cfRule>
    <cfRule type="expression" dxfId="164" priority="166">
      <formula>IF(RIGHT(TEXT(AE65,"0.#"),1)=".",TRUE,FALSE)</formula>
    </cfRule>
  </conditionalFormatting>
  <conditionalFormatting sqref="AI65">
    <cfRule type="expression" dxfId="163" priority="163">
      <formula>IF(RIGHT(TEXT(AI65,"0.#"),1)=".",FALSE,TRUE)</formula>
    </cfRule>
    <cfRule type="expression" dxfId="162" priority="164">
      <formula>IF(RIGHT(TEXT(AI65,"0.#"),1)=".",TRUE,FALSE)</formula>
    </cfRule>
  </conditionalFormatting>
  <conditionalFormatting sqref="AI64">
    <cfRule type="expression" dxfId="161" priority="161">
      <formula>IF(RIGHT(TEXT(AI64,"0.#"),1)=".",FALSE,TRUE)</formula>
    </cfRule>
    <cfRule type="expression" dxfId="160" priority="162">
      <formula>IF(RIGHT(TEXT(AI64,"0.#"),1)=".",TRUE,FALSE)</formula>
    </cfRule>
  </conditionalFormatting>
  <conditionalFormatting sqref="AM64">
    <cfRule type="expression" dxfId="159" priority="159">
      <formula>IF(RIGHT(TEXT(AM64,"0.#"),1)=".",FALSE,TRUE)</formula>
    </cfRule>
    <cfRule type="expression" dxfId="158" priority="160">
      <formula>IF(RIGHT(TEXT(AM64,"0.#"),1)=".",TRUE,FALSE)</formula>
    </cfRule>
  </conditionalFormatting>
  <conditionalFormatting sqref="AM65">
    <cfRule type="expression" dxfId="157" priority="157">
      <formula>IF(RIGHT(TEXT(AM65,"0.#"),1)=".",FALSE,TRUE)</formula>
    </cfRule>
    <cfRule type="expression" dxfId="156" priority="158">
      <formula>IF(RIGHT(TEXT(AM65,"0.#"),1)=".",TRUE,FALSE)</formula>
    </cfRule>
  </conditionalFormatting>
  <conditionalFormatting sqref="AQ64:AQ65">
    <cfRule type="expression" dxfId="155" priority="155">
      <formula>IF(RIGHT(TEXT(AQ64,"0.#"),1)=".",FALSE,TRUE)</formula>
    </cfRule>
    <cfRule type="expression" dxfId="154" priority="156">
      <formula>IF(RIGHT(TEXT(AQ64,"0.#"),1)=".",TRUE,FALSE)</formula>
    </cfRule>
  </conditionalFormatting>
  <conditionalFormatting sqref="AU64:AU65">
    <cfRule type="expression" dxfId="153" priority="153">
      <formula>IF(RIGHT(TEXT(AU64,"0.#"),1)=".",FALSE,TRUE)</formula>
    </cfRule>
    <cfRule type="expression" dxfId="152" priority="154">
      <formula>IF(RIGHT(TEXT(AU64,"0.#"),1)=".",TRUE,FALSE)</formula>
    </cfRule>
  </conditionalFormatting>
  <conditionalFormatting sqref="AM66">
    <cfRule type="expression" dxfId="151" priority="147">
      <formula>IF(RIGHT(TEXT(AM66,"0.#"),1)=".",FALSE,TRUE)</formula>
    </cfRule>
    <cfRule type="expression" dxfId="150" priority="148">
      <formula>IF(RIGHT(TEXT(AM66,"0.#"),1)=".",TRUE,FALSE)</formula>
    </cfRule>
  </conditionalFormatting>
  <conditionalFormatting sqref="AE66">
    <cfRule type="expression" dxfId="149" priority="151">
      <formula>IF(RIGHT(TEXT(AE66,"0.#"),1)=".",FALSE,TRUE)</formula>
    </cfRule>
    <cfRule type="expression" dxfId="148" priority="152">
      <formula>IF(RIGHT(TEXT(AE66,"0.#"),1)=".",TRUE,FALSE)</formula>
    </cfRule>
  </conditionalFormatting>
  <conditionalFormatting sqref="AI66">
    <cfRule type="expression" dxfId="147" priority="149">
      <formula>IF(RIGHT(TEXT(AI66,"0.#"),1)=".",FALSE,TRUE)</formula>
    </cfRule>
    <cfRule type="expression" dxfId="146" priority="150">
      <formula>IF(RIGHT(TEXT(AI66,"0.#"),1)=".",TRUE,FALSE)</formula>
    </cfRule>
  </conditionalFormatting>
  <conditionalFormatting sqref="AQ66">
    <cfRule type="expression" dxfId="145" priority="145">
      <formula>IF(RIGHT(TEXT(AQ66,"0.#"),1)=".",FALSE,TRUE)</formula>
    </cfRule>
    <cfRule type="expression" dxfId="144" priority="146">
      <formula>IF(RIGHT(TEXT(AQ66,"0.#"),1)=".",TRUE,FALSE)</formula>
    </cfRule>
  </conditionalFormatting>
  <conditionalFormatting sqref="AU66">
    <cfRule type="expression" dxfId="143" priority="143">
      <formula>IF(RIGHT(TEXT(AU66,"0.#"),1)=".",FALSE,TRUE)</formula>
    </cfRule>
    <cfRule type="expression" dxfId="142" priority="144">
      <formula>IF(RIGHT(TEXT(AU66,"0.#"),1)=".",TRUE,FALSE)</formula>
    </cfRule>
  </conditionalFormatting>
  <conditionalFormatting sqref="Y164">
    <cfRule type="expression" dxfId="141" priority="141">
      <formula>IF(RIGHT(TEXT(Y164,"0.#"),1)=".",FALSE,TRUE)</formula>
    </cfRule>
    <cfRule type="expression" dxfId="140" priority="142">
      <formula>IF(RIGHT(TEXT(Y164,"0.#"),1)=".",TRUE,FALSE)</formula>
    </cfRule>
  </conditionalFormatting>
  <conditionalFormatting sqref="AU164">
    <cfRule type="expression" dxfId="139" priority="139">
      <formula>IF(RIGHT(TEXT(AU164,"0.#"),1)=".",FALSE,TRUE)</formula>
    </cfRule>
    <cfRule type="expression" dxfId="138" priority="140">
      <formula>IF(RIGHT(TEXT(AU164,"0.#"),1)=".",TRUE,FALSE)</formula>
    </cfRule>
  </conditionalFormatting>
  <conditionalFormatting sqref="Y168">
    <cfRule type="expression" dxfId="137" priority="137">
      <formula>IF(RIGHT(TEXT(Y168,"0.#"),1)=".",FALSE,TRUE)</formula>
    </cfRule>
    <cfRule type="expression" dxfId="136" priority="138">
      <formula>IF(RIGHT(TEXT(Y168,"0.#"),1)=".",TRUE,FALSE)</formula>
    </cfRule>
  </conditionalFormatting>
  <conditionalFormatting sqref="AL177:AO184">
    <cfRule type="expression" dxfId="135" priority="133">
      <formula>IF(AND(AL177&gt;=0, RIGHT(TEXT(AL177,"0.#"),1)&lt;&gt;"."),TRUE,FALSE)</formula>
    </cfRule>
    <cfRule type="expression" dxfId="134" priority="134">
      <formula>IF(AND(AL177&gt;=0, RIGHT(TEXT(AL177,"0.#"),1)="."),TRUE,FALSE)</formula>
    </cfRule>
    <cfRule type="expression" dxfId="133" priority="135">
      <formula>IF(AND(AL177&lt;0, RIGHT(TEXT(AL177,"0.#"),1)&lt;&gt;"."),TRUE,FALSE)</formula>
    </cfRule>
    <cfRule type="expression" dxfId="132" priority="136">
      <formula>IF(AND(AL177&lt;0, RIGHT(TEXT(AL177,"0.#"),1)="."),TRUE,FALSE)</formula>
    </cfRule>
  </conditionalFormatting>
  <conditionalFormatting sqref="Y177:Y184">
    <cfRule type="expression" dxfId="131" priority="131">
      <formula>IF(RIGHT(TEXT(Y177,"0.#"),1)=".",FALSE,TRUE)</formula>
    </cfRule>
    <cfRule type="expression" dxfId="130" priority="132">
      <formula>IF(RIGHT(TEXT(Y177,"0.#"),1)=".",TRUE,FALSE)</formula>
    </cfRule>
  </conditionalFormatting>
  <conditionalFormatting sqref="AL175:AO176">
    <cfRule type="expression" dxfId="129" priority="127">
      <formula>IF(AND(AL175&gt;=0, RIGHT(TEXT(AL175,"0.#"),1)&lt;&gt;"."),TRUE,FALSE)</formula>
    </cfRule>
    <cfRule type="expression" dxfId="128" priority="128">
      <formula>IF(AND(AL175&gt;=0, RIGHT(TEXT(AL175,"0.#"),1)="."),TRUE,FALSE)</formula>
    </cfRule>
    <cfRule type="expression" dxfId="127" priority="129">
      <formula>IF(AND(AL175&lt;0, RIGHT(TEXT(AL175,"0.#"),1)&lt;&gt;"."),TRUE,FALSE)</formula>
    </cfRule>
    <cfRule type="expression" dxfId="126" priority="130">
      <formula>IF(AND(AL175&lt;0, RIGHT(TEXT(AL175,"0.#"),1)="."),TRUE,FALSE)</formula>
    </cfRule>
  </conditionalFormatting>
  <conditionalFormatting sqref="Y175:Y176">
    <cfRule type="expression" dxfId="125" priority="125">
      <formula>IF(RIGHT(TEXT(Y175,"0.#"),1)=".",FALSE,TRUE)</formula>
    </cfRule>
    <cfRule type="expression" dxfId="124" priority="126">
      <formula>IF(RIGHT(TEXT(Y175,"0.#"),1)=".",TRUE,FALSE)</formula>
    </cfRule>
  </conditionalFormatting>
  <conditionalFormatting sqref="Y190:Y197">
    <cfRule type="expression" dxfId="123" priority="119">
      <formula>IF(RIGHT(TEXT(Y190,"0.#"),1)=".",FALSE,TRUE)</formula>
    </cfRule>
    <cfRule type="expression" dxfId="122" priority="120">
      <formula>IF(RIGHT(TEXT(Y190,"0.#"),1)=".",TRUE,FALSE)</formula>
    </cfRule>
  </conditionalFormatting>
  <conditionalFormatting sqref="Y188:Y189">
    <cfRule type="expression" dxfId="121" priority="113">
      <formula>IF(RIGHT(TEXT(Y188,"0.#"),1)=".",FALSE,TRUE)</formula>
    </cfRule>
    <cfRule type="expression" dxfId="120" priority="114">
      <formula>IF(RIGHT(TEXT(Y188,"0.#"),1)=".",TRUE,FALSE)</formula>
    </cfRule>
  </conditionalFormatting>
  <conditionalFormatting sqref="AL190:AO197">
    <cfRule type="expression" dxfId="119" priority="121">
      <formula>IF(AND(AL190&gt;=0, RIGHT(TEXT(AL190,"0.#"),1)&lt;&gt;"."),TRUE,FALSE)</formula>
    </cfRule>
    <cfRule type="expression" dxfId="118" priority="122">
      <formula>IF(AND(AL190&gt;=0, RIGHT(TEXT(AL190,"0.#"),1)="."),TRUE,FALSE)</formula>
    </cfRule>
    <cfRule type="expression" dxfId="117" priority="123">
      <formula>IF(AND(AL190&lt;0, RIGHT(TEXT(AL190,"0.#"),1)&lt;&gt;"."),TRUE,FALSE)</formula>
    </cfRule>
    <cfRule type="expression" dxfId="116" priority="124">
      <formula>IF(AND(AL190&lt;0, RIGHT(TEXT(AL190,"0.#"),1)="."),TRUE,FALSE)</formula>
    </cfRule>
  </conditionalFormatting>
  <conditionalFormatting sqref="AL188:AO189">
    <cfRule type="expression" dxfId="115" priority="115">
      <formula>IF(AND(AL188&gt;=0, RIGHT(TEXT(AL188,"0.#"),1)&lt;&gt;"."),TRUE,FALSE)</formula>
    </cfRule>
    <cfRule type="expression" dxfId="114" priority="116">
      <formula>IF(AND(AL188&gt;=0, RIGHT(TEXT(AL188,"0.#"),1)="."),TRUE,FALSE)</formula>
    </cfRule>
    <cfRule type="expression" dxfId="113" priority="117">
      <formula>IF(AND(AL188&lt;0, RIGHT(TEXT(AL188,"0.#"),1)&lt;&gt;"."),TRUE,FALSE)</formula>
    </cfRule>
    <cfRule type="expression" dxfId="112" priority="118">
      <formula>IF(AND(AL188&lt;0, RIGHT(TEXT(AL188,"0.#"),1)="."),TRUE,FALSE)</formula>
    </cfRule>
  </conditionalFormatting>
  <conditionalFormatting sqref="Y201:Y202">
    <cfRule type="expression" dxfId="111" priority="107">
      <formula>IF(RIGHT(TEXT(Y201,"0.#"),1)=".",FALSE,TRUE)</formula>
    </cfRule>
    <cfRule type="expression" dxfId="110" priority="108">
      <formula>IF(RIGHT(TEXT(Y201,"0.#"),1)=".",TRUE,FALSE)</formula>
    </cfRule>
  </conditionalFormatting>
  <conditionalFormatting sqref="AL201:AO202">
    <cfRule type="expression" dxfId="109" priority="109">
      <formula>IF(AND(AL201&gt;=0, RIGHT(TEXT(AL201,"0.#"),1)&lt;&gt;"."),TRUE,FALSE)</formula>
    </cfRule>
    <cfRule type="expression" dxfId="108" priority="110">
      <formula>IF(AND(AL201&gt;=0, RIGHT(TEXT(AL201,"0.#"),1)="."),TRUE,FALSE)</formula>
    </cfRule>
    <cfRule type="expression" dxfId="107" priority="111">
      <formula>IF(AND(AL201&lt;0, RIGHT(TEXT(AL201,"0.#"),1)&lt;&gt;"."),TRUE,FALSE)</formula>
    </cfRule>
    <cfRule type="expression" dxfId="106" priority="112">
      <formula>IF(AND(AL201&lt;0, RIGHT(TEXT(AL201,"0.#"),1)="."),TRUE,FALSE)</formula>
    </cfRule>
  </conditionalFormatting>
  <conditionalFormatting sqref="AU71">
    <cfRule type="expression" dxfId="105" priority="105">
      <formula>IF(RIGHT(TEXT(AU71,"0.#"),1)=".",FALSE,TRUE)</formula>
    </cfRule>
    <cfRule type="expression" dxfId="104" priority="106">
      <formula>IF(RIGHT(TEXT(AU71,"0.#"),1)=".",TRUE,FALSE)</formula>
    </cfRule>
  </conditionalFormatting>
  <conditionalFormatting sqref="AU72">
    <cfRule type="expression" dxfId="103" priority="103">
      <formula>IF(RIGHT(TEXT(AU72,"0.#"),1)=".",FALSE,TRUE)</formula>
    </cfRule>
    <cfRule type="expression" dxfId="102" priority="104">
      <formula>IF(RIGHT(TEXT(AU72,"0.#"),1)=".",TRUE,FALSE)</formula>
    </cfRule>
  </conditionalFormatting>
  <conditionalFormatting sqref="AQ71">
    <cfRule type="expression" dxfId="101" priority="101">
      <formula>IF(RIGHT(TEXT(AQ71,"0.#"),1)=".",FALSE,TRUE)</formula>
    </cfRule>
    <cfRule type="expression" dxfId="100" priority="102">
      <formula>IF(RIGHT(TEXT(AQ71,"0.#"),1)=".",TRUE,FALSE)</formula>
    </cfRule>
  </conditionalFormatting>
  <conditionalFormatting sqref="AM71:AM72">
    <cfRule type="expression" dxfId="99" priority="99">
      <formula>IF(RIGHT(TEXT(AM71,"0.#"),1)=".",FALSE,TRUE)</formula>
    </cfRule>
    <cfRule type="expression" dxfId="98" priority="100">
      <formula>IF(RIGHT(TEXT(AM71,"0.#"),1)=".",TRUE,FALSE)</formula>
    </cfRule>
  </conditionalFormatting>
  <conditionalFormatting sqref="AQ72">
    <cfRule type="expression" dxfId="97" priority="97">
      <formula>IF(RIGHT(TEXT(AQ72,"0.#"),1)=".",FALSE,TRUE)</formula>
    </cfRule>
    <cfRule type="expression" dxfId="96" priority="98">
      <formula>IF(RIGHT(TEXT(AQ72,"0.#"),1)=".",TRUE,FALSE)</formula>
    </cfRule>
  </conditionalFormatting>
  <conditionalFormatting sqref="AE71:AE72">
    <cfRule type="expression" dxfId="95" priority="95">
      <formula>IF(RIGHT(TEXT(AE71,"0.#"),1)=".",FALSE,TRUE)</formula>
    </cfRule>
    <cfRule type="expression" dxfId="94" priority="96">
      <formula>IF(RIGHT(TEXT(AE71,"0.#"),1)=".",TRUE,FALSE)</formula>
    </cfRule>
  </conditionalFormatting>
  <conditionalFormatting sqref="AI71:AI72">
    <cfRule type="expression" dxfId="93" priority="93">
      <formula>IF(RIGHT(TEXT(AI71,"0.#"),1)=".",FALSE,TRUE)</formula>
    </cfRule>
    <cfRule type="expression" dxfId="92" priority="94">
      <formula>IF(RIGHT(TEXT(AI71,"0.#"),1)=".",TRUE,FALSE)</formula>
    </cfRule>
  </conditionalFormatting>
  <conditionalFormatting sqref="AQ75">
    <cfRule type="expression" dxfId="91" priority="89">
      <formula>IF(RIGHT(TEXT(AQ75,"0.#"),1)=".",FALSE,TRUE)</formula>
    </cfRule>
    <cfRule type="expression" dxfId="90" priority="90">
      <formula>IF(RIGHT(TEXT(AQ75,"0.#"),1)=".",TRUE,FALSE)</formula>
    </cfRule>
  </conditionalFormatting>
  <conditionalFormatting sqref="AQ74">
    <cfRule type="expression" dxfId="89" priority="91">
      <formula>IF(RIGHT(TEXT(AQ74,"0.#"),1)=".",FALSE,TRUE)</formula>
    </cfRule>
    <cfRule type="expression" dxfId="88" priority="92">
      <formula>IF(RIGHT(TEXT(AQ74,"0.#"),1)=".",TRUE,FALSE)</formula>
    </cfRule>
  </conditionalFormatting>
  <conditionalFormatting sqref="AM74:AM75">
    <cfRule type="expression" dxfId="87" priority="85">
      <formula>IF(RIGHT(TEXT(AM74,"0.#"),1)=".",FALSE,TRUE)</formula>
    </cfRule>
    <cfRule type="expression" dxfId="86" priority="86">
      <formula>IF(RIGHT(TEXT(AM74,"0.#"),1)=".",TRUE,FALSE)</formula>
    </cfRule>
  </conditionalFormatting>
  <conditionalFormatting sqref="AE74:AE75 AI74:AI75">
    <cfRule type="expression" dxfId="85" priority="87">
      <formula>IF(RIGHT(TEXT(AE74,"0.#"),1)=".",FALSE,TRUE)</formula>
    </cfRule>
    <cfRule type="expression" dxfId="84" priority="88">
      <formula>IF(RIGHT(TEXT(AE74,"0.#"),1)=".",TRUE,FALSE)</formula>
    </cfRule>
  </conditionalFormatting>
  <conditionalFormatting sqref="AE78">
    <cfRule type="expression" dxfId="83" priority="83">
      <formula>IF(RIGHT(TEXT(AE78,"0.#"),1)=".",FALSE,TRUE)</formula>
    </cfRule>
    <cfRule type="expression" dxfId="82" priority="84">
      <formula>IF(RIGHT(TEXT(AE78,"0.#"),1)=".",TRUE,FALSE)</formula>
    </cfRule>
  </conditionalFormatting>
  <conditionalFormatting sqref="AE79">
    <cfRule type="expression" dxfId="81" priority="81">
      <formula>IF(RIGHT(TEXT(AE79,"0.#"),1)=".",FALSE,TRUE)</formula>
    </cfRule>
    <cfRule type="expression" dxfId="80" priority="82">
      <formula>IF(RIGHT(TEXT(AE79,"0.#"),1)=".",TRUE,FALSE)</formula>
    </cfRule>
  </conditionalFormatting>
  <conditionalFormatting sqref="AI79">
    <cfRule type="expression" dxfId="79" priority="79">
      <formula>IF(RIGHT(TEXT(AI79,"0.#"),1)=".",FALSE,TRUE)</formula>
    </cfRule>
    <cfRule type="expression" dxfId="78" priority="80">
      <formula>IF(RIGHT(TEXT(AI79,"0.#"),1)=".",TRUE,FALSE)</formula>
    </cfRule>
  </conditionalFormatting>
  <conditionalFormatting sqref="AI78">
    <cfRule type="expression" dxfId="77" priority="77">
      <formula>IF(RIGHT(TEXT(AI78,"0.#"),1)=".",FALSE,TRUE)</formula>
    </cfRule>
    <cfRule type="expression" dxfId="76" priority="78">
      <formula>IF(RIGHT(TEXT(AI78,"0.#"),1)=".",TRUE,FALSE)</formula>
    </cfRule>
  </conditionalFormatting>
  <conditionalFormatting sqref="AM78">
    <cfRule type="expression" dxfId="75" priority="75">
      <formula>IF(RIGHT(TEXT(AM78,"0.#"),1)=".",FALSE,TRUE)</formula>
    </cfRule>
    <cfRule type="expression" dxfId="74" priority="76">
      <formula>IF(RIGHT(TEXT(AM78,"0.#"),1)=".",TRUE,FALSE)</formula>
    </cfRule>
  </conditionalFormatting>
  <conditionalFormatting sqref="AM79">
    <cfRule type="expression" dxfId="73" priority="73">
      <formula>IF(RIGHT(TEXT(AM79,"0.#"),1)=".",FALSE,TRUE)</formula>
    </cfRule>
    <cfRule type="expression" dxfId="72" priority="74">
      <formula>IF(RIGHT(TEXT(AM79,"0.#"),1)=".",TRUE,FALSE)</formula>
    </cfRule>
  </conditionalFormatting>
  <conditionalFormatting sqref="AQ78:AQ79">
    <cfRule type="expression" dxfId="71" priority="71">
      <formula>IF(RIGHT(TEXT(AQ78,"0.#"),1)=".",FALSE,TRUE)</formula>
    </cfRule>
    <cfRule type="expression" dxfId="70" priority="72">
      <formula>IF(RIGHT(TEXT(AQ78,"0.#"),1)=".",TRUE,FALSE)</formula>
    </cfRule>
  </conditionalFormatting>
  <conditionalFormatting sqref="AU78:AU79">
    <cfRule type="expression" dxfId="69" priority="69">
      <formula>IF(RIGHT(TEXT(AU78,"0.#"),1)=".",FALSE,TRUE)</formula>
    </cfRule>
    <cfRule type="expression" dxfId="68" priority="70">
      <formula>IF(RIGHT(TEXT(AU78,"0.#"),1)=".",TRUE,FALSE)</formula>
    </cfRule>
  </conditionalFormatting>
  <conditionalFormatting sqref="AM80">
    <cfRule type="expression" dxfId="67" priority="63">
      <formula>IF(RIGHT(TEXT(AM80,"0.#"),1)=".",FALSE,TRUE)</formula>
    </cfRule>
    <cfRule type="expression" dxfId="66" priority="64">
      <formula>IF(RIGHT(TEXT(AM80,"0.#"),1)=".",TRUE,FALSE)</formula>
    </cfRule>
  </conditionalFormatting>
  <conditionalFormatting sqref="AE80">
    <cfRule type="expression" dxfId="65" priority="67">
      <formula>IF(RIGHT(TEXT(AE80,"0.#"),1)=".",FALSE,TRUE)</formula>
    </cfRule>
    <cfRule type="expression" dxfId="64" priority="68">
      <formula>IF(RIGHT(TEXT(AE80,"0.#"),1)=".",TRUE,FALSE)</formula>
    </cfRule>
  </conditionalFormatting>
  <conditionalFormatting sqref="AI80">
    <cfRule type="expression" dxfId="63" priority="65">
      <formula>IF(RIGHT(TEXT(AI80,"0.#"),1)=".",FALSE,TRUE)</formula>
    </cfRule>
    <cfRule type="expression" dxfId="62" priority="66">
      <formula>IF(RIGHT(TEXT(AI80,"0.#"),1)=".",TRUE,FALSE)</formula>
    </cfRule>
  </conditionalFormatting>
  <conditionalFormatting sqref="AQ80">
    <cfRule type="expression" dxfId="61" priority="61">
      <formula>IF(RIGHT(TEXT(AQ80,"0.#"),1)=".",FALSE,TRUE)</formula>
    </cfRule>
    <cfRule type="expression" dxfId="60" priority="62">
      <formula>IF(RIGHT(TEXT(AQ80,"0.#"),1)=".",TRUE,FALSE)</formula>
    </cfRule>
  </conditionalFormatting>
  <conditionalFormatting sqref="AU80">
    <cfRule type="expression" dxfId="59" priority="59">
      <formula>IF(RIGHT(TEXT(AU80,"0.#"),1)=".",FALSE,TRUE)</formula>
    </cfRule>
    <cfRule type="expression" dxfId="58" priority="60">
      <formula>IF(RIGHT(TEXT(AU80,"0.#"),1)=".",TRUE,FALSE)</formula>
    </cfRule>
  </conditionalFormatting>
  <conditionalFormatting sqref="AQ85">
    <cfRule type="expression" dxfId="57" priority="57">
      <formula>IF(RIGHT(TEXT(AQ85,"0.#"),1)=".",FALSE,TRUE)</formula>
    </cfRule>
    <cfRule type="expression" dxfId="56" priority="58">
      <formula>IF(RIGHT(TEXT(AQ85,"0.#"),1)=".",TRUE,FALSE)</formula>
    </cfRule>
  </conditionalFormatting>
  <conditionalFormatting sqref="AM85">
    <cfRule type="expression" dxfId="55" priority="55">
      <formula>IF(RIGHT(TEXT(AM85,"0.#"),1)=".",FALSE,TRUE)</formula>
    </cfRule>
    <cfRule type="expression" dxfId="54" priority="56">
      <formula>IF(RIGHT(TEXT(AM85,"0.#"),1)=".",TRUE,FALSE)</formula>
    </cfRule>
  </conditionalFormatting>
  <conditionalFormatting sqref="AM86">
    <cfRule type="expression" dxfId="53" priority="53">
      <formula>IF(RIGHT(TEXT(AM86,"0.#"),1)=".",FALSE,TRUE)</formula>
    </cfRule>
    <cfRule type="expression" dxfId="52" priority="54">
      <formula>IF(RIGHT(TEXT(AM86,"0.#"),1)=".",TRUE,FALSE)</formula>
    </cfRule>
  </conditionalFormatting>
  <conditionalFormatting sqref="AQ86">
    <cfRule type="expression" dxfId="51" priority="51">
      <formula>IF(RIGHT(TEXT(AQ86,"0.#"),1)=".",FALSE,TRUE)</formula>
    </cfRule>
    <cfRule type="expression" dxfId="50" priority="52">
      <formula>IF(RIGHT(TEXT(AQ86,"0.#"),1)=".",TRUE,FALSE)</formula>
    </cfRule>
  </conditionalFormatting>
  <conditionalFormatting sqref="AU85">
    <cfRule type="expression" dxfId="49" priority="49">
      <formula>IF(RIGHT(TEXT(AU85,"0.#"),1)=".",FALSE,TRUE)</formula>
    </cfRule>
    <cfRule type="expression" dxfId="48" priority="50">
      <formula>IF(RIGHT(TEXT(AU85,"0.#"),1)=".",TRUE,FALSE)</formula>
    </cfRule>
  </conditionalFormatting>
  <conditionalFormatting sqref="AU86">
    <cfRule type="expression" dxfId="47" priority="47">
      <formula>IF(RIGHT(TEXT(AU86,"0.#"),1)=".",FALSE,TRUE)</formula>
    </cfRule>
    <cfRule type="expression" dxfId="46" priority="48">
      <formula>IF(RIGHT(TEXT(AU86,"0.#"),1)=".",TRUE,FALSE)</formula>
    </cfRule>
  </conditionalFormatting>
  <conditionalFormatting sqref="AE85:AE86">
    <cfRule type="expression" dxfId="45" priority="45">
      <formula>IF(RIGHT(TEXT(AE85,"0.#"),1)=".",FALSE,TRUE)</formula>
    </cfRule>
    <cfRule type="expression" dxfId="44" priority="46">
      <formula>IF(RIGHT(TEXT(AE85,"0.#"),1)=".",TRUE,FALSE)</formula>
    </cfRule>
  </conditionalFormatting>
  <conditionalFormatting sqref="AI85:AI86">
    <cfRule type="expression" dxfId="43" priority="43">
      <formula>IF(RIGHT(TEXT(AI85,"0.#"),1)=".",FALSE,TRUE)</formula>
    </cfRule>
    <cfRule type="expression" dxfId="42" priority="44">
      <formula>IF(RIGHT(TEXT(AI85,"0.#"),1)=".",TRUE,FALSE)</formula>
    </cfRule>
  </conditionalFormatting>
  <conditionalFormatting sqref="AQ88">
    <cfRule type="expression" dxfId="41" priority="41">
      <formula>IF(RIGHT(TEXT(AQ88,"0.#"),1)=".",FALSE,TRUE)</formula>
    </cfRule>
    <cfRule type="expression" dxfId="40" priority="42">
      <formula>IF(RIGHT(TEXT(AQ88,"0.#"),1)=".",TRUE,FALSE)</formula>
    </cfRule>
  </conditionalFormatting>
  <conditionalFormatting sqref="AE88">
    <cfRule type="expression" dxfId="39" priority="39">
      <formula>IF(RIGHT(TEXT(AE88,"0.#"),1)=".",FALSE,TRUE)</formula>
    </cfRule>
    <cfRule type="expression" dxfId="38" priority="40">
      <formula>IF(RIGHT(TEXT(AE88,"0.#"),1)=".",TRUE,FALSE)</formula>
    </cfRule>
  </conditionalFormatting>
  <conditionalFormatting sqref="AI88">
    <cfRule type="expression" dxfId="37" priority="37">
      <formula>IF(RIGHT(TEXT(AI88,"0.#"),1)=".",FALSE,TRUE)</formula>
    </cfRule>
    <cfRule type="expression" dxfId="36" priority="38">
      <formula>IF(RIGHT(TEXT(AI88,"0.#"),1)=".",TRUE,FALSE)</formula>
    </cfRule>
  </conditionalFormatting>
  <conditionalFormatting sqref="AM88">
    <cfRule type="expression" dxfId="35" priority="35">
      <formula>IF(RIGHT(TEXT(AM88,"0.#"),1)=".",FALSE,TRUE)</formula>
    </cfRule>
    <cfRule type="expression" dxfId="34" priority="36">
      <formula>IF(RIGHT(TEXT(AM88,"0.#"),1)=".",TRUE,FALSE)</formula>
    </cfRule>
  </conditionalFormatting>
  <conditionalFormatting sqref="AQ89">
    <cfRule type="expression" dxfId="33" priority="33">
      <formula>IF(RIGHT(TEXT(AQ89,"0.#"),1)=".",FALSE,TRUE)</formula>
    </cfRule>
    <cfRule type="expression" dxfId="32" priority="34">
      <formula>IF(RIGHT(TEXT(AQ89,"0.#"),1)=".",TRUE,FALSE)</formula>
    </cfRule>
  </conditionalFormatting>
  <conditionalFormatting sqref="AE89">
    <cfRule type="expression" dxfId="31" priority="31">
      <formula>IF(RIGHT(TEXT(AE89,"0.#"),1)=".",FALSE,TRUE)</formula>
    </cfRule>
    <cfRule type="expression" dxfId="30" priority="32">
      <formula>IF(RIGHT(TEXT(AE89,"0.#"),1)=".",TRUE,FALSE)</formula>
    </cfRule>
  </conditionalFormatting>
  <conditionalFormatting sqref="AI89">
    <cfRule type="expression" dxfId="29" priority="29">
      <formula>IF(RIGHT(TEXT(AI89,"0.#"),1)=".",FALSE,TRUE)</formula>
    </cfRule>
    <cfRule type="expression" dxfId="28" priority="30">
      <formula>IF(RIGHT(TEXT(AI89,"0.#"),1)=".",TRUE,FALSE)</formula>
    </cfRule>
  </conditionalFormatting>
  <conditionalFormatting sqref="AM89">
    <cfRule type="expression" dxfId="27" priority="27">
      <formula>IF(RIGHT(TEXT(AM89,"0.#"),1)=".",FALSE,TRUE)</formula>
    </cfRule>
    <cfRule type="expression" dxfId="26" priority="28">
      <formula>IF(RIGHT(TEXT(AM89,"0.#"),1)=".",TRUE,FALSE)</formula>
    </cfRule>
  </conditionalFormatting>
  <conditionalFormatting sqref="AE92">
    <cfRule type="expression" dxfId="25" priority="25">
      <formula>IF(RIGHT(TEXT(AE92,"0.#"),1)=".",FALSE,TRUE)</formula>
    </cfRule>
    <cfRule type="expression" dxfId="24" priority="26">
      <formula>IF(RIGHT(TEXT(AE92,"0.#"),1)=".",TRUE,FALSE)</formula>
    </cfRule>
  </conditionalFormatting>
  <conditionalFormatting sqref="AE93">
    <cfRule type="expression" dxfId="23" priority="23">
      <formula>IF(RIGHT(TEXT(AE93,"0.#"),1)=".",FALSE,TRUE)</formula>
    </cfRule>
    <cfRule type="expression" dxfId="22" priority="24">
      <formula>IF(RIGHT(TEXT(AE93,"0.#"),1)=".",TRUE,FALSE)</formula>
    </cfRule>
  </conditionalFormatting>
  <conditionalFormatting sqref="AI93">
    <cfRule type="expression" dxfId="21" priority="21">
      <formula>IF(RIGHT(TEXT(AI93,"0.#"),1)=".",FALSE,TRUE)</formula>
    </cfRule>
    <cfRule type="expression" dxfId="20" priority="22">
      <formula>IF(RIGHT(TEXT(AI93,"0.#"),1)=".",TRUE,FALSE)</formula>
    </cfRule>
  </conditionalFormatting>
  <conditionalFormatting sqref="AI92">
    <cfRule type="expression" dxfId="19" priority="19">
      <formula>IF(RIGHT(TEXT(AI92,"0.#"),1)=".",FALSE,TRUE)</formula>
    </cfRule>
    <cfRule type="expression" dxfId="18" priority="20">
      <formula>IF(RIGHT(TEXT(AI92,"0.#"),1)=".",TRUE,FALSE)</formula>
    </cfRule>
  </conditionalFormatting>
  <conditionalFormatting sqref="AM92">
    <cfRule type="expression" dxfId="17" priority="17">
      <formula>IF(RIGHT(TEXT(AM92,"0.#"),1)=".",FALSE,TRUE)</formula>
    </cfRule>
    <cfRule type="expression" dxfId="16" priority="18">
      <formula>IF(RIGHT(TEXT(AM92,"0.#"),1)=".",TRUE,FALSE)</formula>
    </cfRule>
  </conditionalFormatting>
  <conditionalFormatting sqref="AM93">
    <cfRule type="expression" dxfId="15" priority="15">
      <formula>IF(RIGHT(TEXT(AM93,"0.#"),1)=".",FALSE,TRUE)</formula>
    </cfRule>
    <cfRule type="expression" dxfId="14" priority="16">
      <formula>IF(RIGHT(TEXT(AM93,"0.#"),1)=".",TRUE,FALSE)</formula>
    </cfRule>
  </conditionalFormatting>
  <conditionalFormatting sqref="AQ92:AQ93">
    <cfRule type="expression" dxfId="13" priority="13">
      <formula>IF(RIGHT(TEXT(AQ92,"0.#"),1)=".",FALSE,TRUE)</formula>
    </cfRule>
    <cfRule type="expression" dxfId="12" priority="14">
      <formula>IF(RIGHT(TEXT(AQ92,"0.#"),1)=".",TRUE,FALSE)</formula>
    </cfRule>
  </conditionalFormatting>
  <conditionalFormatting sqref="AU92:AU93">
    <cfRule type="expression" dxfId="11" priority="11">
      <formula>IF(RIGHT(TEXT(AU92,"0.#"),1)=".",FALSE,TRUE)</formula>
    </cfRule>
    <cfRule type="expression" dxfId="10" priority="12">
      <formula>IF(RIGHT(TEXT(AU92,"0.#"),1)=".",TRUE,FALSE)</formula>
    </cfRule>
  </conditionalFormatting>
  <conditionalFormatting sqref="AM94">
    <cfRule type="expression" dxfId="9" priority="5">
      <formula>IF(RIGHT(TEXT(AM94,"0.#"),1)=".",FALSE,TRUE)</formula>
    </cfRule>
    <cfRule type="expression" dxfId="8" priority="6">
      <formula>IF(RIGHT(TEXT(AM94,"0.#"),1)=".",TRUE,FALSE)</formula>
    </cfRule>
  </conditionalFormatting>
  <conditionalFormatting sqref="AE94">
    <cfRule type="expression" dxfId="7" priority="9">
      <formula>IF(RIGHT(TEXT(AE94,"0.#"),1)=".",FALSE,TRUE)</formula>
    </cfRule>
    <cfRule type="expression" dxfId="6" priority="10">
      <formula>IF(RIGHT(TEXT(AE94,"0.#"),1)=".",TRUE,FALSE)</formula>
    </cfRule>
  </conditionalFormatting>
  <conditionalFormatting sqref="AI94">
    <cfRule type="expression" dxfId="5" priority="7">
      <formula>IF(RIGHT(TEXT(AI94,"0.#"),1)=".",FALSE,TRUE)</formula>
    </cfRule>
    <cfRule type="expression" dxfId="4" priority="8">
      <formula>IF(RIGHT(TEXT(AI94,"0.#"),1)=".",TRUE,FALSE)</formula>
    </cfRule>
  </conditionalFormatting>
  <conditionalFormatting sqref="AQ94">
    <cfRule type="expression" dxfId="3" priority="3">
      <formula>IF(RIGHT(TEXT(AQ94,"0.#"),1)=".",FALSE,TRUE)</formula>
    </cfRule>
    <cfRule type="expression" dxfId="2" priority="4">
      <formula>IF(RIGHT(TEXT(AQ94,"0.#"),1)=".",TRUE,FALSE)</formula>
    </cfRule>
  </conditionalFormatting>
  <conditionalFormatting sqref="AU94">
    <cfRule type="expression" dxfId="1" priority="1">
      <formula>IF(RIGHT(TEXT(AU94,"0.#"),1)=".",FALSE,TRUE)</formula>
    </cfRule>
    <cfRule type="expression" dxfId="0" priority="2">
      <formula>IF(RIGHT(TEXT(AU94,"0.#"),1)=".",TRUE,FALSE)</formula>
    </cfRule>
  </conditionalFormatting>
  <dataValidations count="14">
    <dataValidation type="custom" allowBlank="1" showInputMessage="1" showErrorMessage="1" errorTitle="法人番号チェック" error="法人番号は13桁の数字で入力してください。" sqref="J188:O197 J175:O184 J201:O202">
      <formula1>OR(J175="-",AND(LEN(J175)=13,IFERROR(SEARCH("-",J175),"")="",IFERROR(SEARCH(".",J175),"")="",ISNUMBER(J175)))</formula1>
    </dataValidation>
    <dataValidation type="list" allowBlank="1" showInputMessage="1" showErrorMessage="1" sqref="Q142:R142 AO142:AP142 AC142:AD142">
      <formula1>#REF!</formula1>
    </dataValidation>
    <dataValidation type="custom" imeMode="disabled" allowBlank="1" showInputMessage="1" showErrorMessage="1" sqref="AY24 P13:AQ19 P20:AJ20 Y164:AB164 AU164:AX164 Y168:AB168 AU168:AX168 Y175:AB184 AL175:AO184 Y188:AB197 AL188:AO197 AQ35:AR35 AU35:AX35 AE36:AX38 AE46:AX46 AE29:AX30 AE71:AX72 AE57:AX58 AE32:AX32 AE60:AX60 AE74:AX74 AE88:AX88 AQ49:AR49 AU49:AX49 AE50:AX52 AQ63:AR63 AU63:AX63 AE64:AX66 AQ77:AR77 AU77:AX77 AE78:AX80 AQ91:AR91 AU91:AX91 AE92:AX94 AE43:AX44 AE85:AX86 W24 AL201:AO202 Y201:AB202 P24:V26">
      <formula1>OR(ISNUMBER(P13), P13="-")</formula1>
    </dataValidation>
    <dataValidation type="list" allowBlank="1" showInputMessage="1" showErrorMessage="1" sqref="H124:I128">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105:AF108 AD111:AD122 AE111:AF115 AE117:AF122">
      <formula1>"○,△,×,‐"</formula1>
    </dataValidation>
    <dataValidation type="list" allowBlank="1" showInputMessage="1" showErrorMessage="1" error="プルダウンリストから選択してください。" sqref="AD109:AF110">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75:AK184 AH188:AK197 AH201:AK202">
      <formula1>OR(AND(MOD(IF(ISNUMBER(AH175), AH175, 0.5),1)=0, 0&lt;=AH175), AH175="-")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40:AK141 X140:Y141 AJ142 L140:L142 M140:M141 X142 AU140:AV141 J124:J128">
      <formula1>0</formula1>
      <formula2>9999</formula2>
    </dataValidation>
    <dataValidation type="whole" allowBlank="1" showInputMessage="1" showErrorMessage="1" sqref="O140:P141 AX140:AX142 AA140:AB141 AM140:AN141">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8" max="16383" man="1"/>
    <brk id="82" max="49" man="1"/>
    <brk id="117" max="49" man="1"/>
    <brk id="142" max="49" man="1"/>
    <brk id="171"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S142:U142 AJ2:AM2 E124:G128 AE142:AG142 G142:I142 AQ142:AS142</xm:sqref>
        </x14:dataValidation>
        <x14:dataValidation type="list" allowBlank="1" showInputMessage="1" showErrorMessage="1">
          <x14:formula1>
            <xm:f>入力規則等!$U$49</xm:f>
          </x14:formula1>
          <xm:sqref>C124:D128</xm:sqref>
        </x14:dataValidation>
        <x14:dataValidation type="list" allowBlank="1" showInputMessage="1" showErrorMessage="1">
          <x14:formula1>
            <xm:f>入力規則等!$U$56:$U$58</xm:f>
          </x14:formula1>
          <xm:sqref>J142:K142 AT142:AU142 AH142:AI142 V142:W142</xm:sqref>
        </x14:dataValidation>
        <x14:dataValidation type="list" allowBlank="1" showInputMessage="1" showErrorMessage="1">
          <x14:formula1>
            <xm:f>入力規則等!$U$48</xm:f>
          </x14:formula1>
          <xm:sqref>E142:F142</xm:sqref>
        </x14:dataValidation>
        <x14:dataValidation type="list" allowBlank="1" showInputMessage="1" showErrorMessage="1">
          <x14:formula1>
            <xm:f>入力規則等!$W$2:$W$24</xm:f>
          </x14:formula1>
          <xm:sqref>AO140:AP141 Q140:S141 AC140:AE141 E140:G141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J100:T100</xm:sqref>
        </x14:dataValidation>
        <x14:dataValidation type="list" allowBlank="1" showInputMessage="1" showErrorMessage="1">
          <x14:formula1>
            <xm:f>入力規則等!$AG$2:$AG$13</xm:f>
          </x14:formula1>
          <xm:sqref>AC175:AG184 AC188:AG197 AC201:AG202</xm:sqref>
        </x14:dataValidation>
        <x14:dataValidation type="list" allowBlank="1" showInputMessage="1" showErrorMessage="1">
          <x14:formula1>
            <xm:f>入力規則等!$U$40:$U$42</xm:f>
          </x14:formula1>
          <xm:sqref>AG140:AH140 U140:V140 I140:J140 AR140:AS140</xm:sqref>
        </x14:dataValidation>
        <x14:dataValidation type="list" allowBlank="1" showInputMessage="1" showErrorMessage="1">
          <x14:formula1>
            <xm:f>入力規則等!$U$7:$U$9</xm:f>
          </x14:formula1>
          <xm:sqref>U141:V141 I141:J141 AG141:AH141 AR141:AS141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88671875" customWidth="1"/>
    <col min="2" max="2" width="8.886718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88671875"/>
    <col min="13" max="13" width="12" style="12" hidden="1" customWidth="1"/>
    <col min="14" max="14" width="4" style="12" hidden="1" customWidth="1"/>
    <col min="15" max="15" width="3.6640625" customWidth="1"/>
    <col min="16" max="16" width="8.33203125" customWidth="1"/>
    <col min="17" max="17" width="8.88671875" style="15" customWidth="1"/>
    <col min="18" max="18" width="9.44140625" style="12" hidden="1" customWidth="1"/>
    <col min="19" max="19" width="4" style="12" hidden="1" customWidth="1"/>
    <col min="20" max="20" width="8.886718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109375" style="30" customWidth="1"/>
    <col min="29" max="29" width="24.109375" style="30" bestFit="1" customWidth="1"/>
    <col min="30" max="30" width="3.88671875" style="30" customWidth="1"/>
    <col min="31" max="31" width="33.886718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71</v>
      </c>
      <c r="B1" s="22" t="s">
        <v>72</v>
      </c>
      <c r="F1" s="23" t="s">
        <v>4</v>
      </c>
      <c r="G1" s="23" t="s">
        <v>61</v>
      </c>
      <c r="K1" s="24" t="s">
        <v>89</v>
      </c>
      <c r="L1" s="22" t="s">
        <v>72</v>
      </c>
      <c r="O1" s="12"/>
      <c r="P1" s="23" t="s">
        <v>5</v>
      </c>
      <c r="Q1" s="23" t="s">
        <v>61</v>
      </c>
      <c r="T1" s="12"/>
      <c r="U1" s="26" t="s">
        <v>152</v>
      </c>
      <c r="W1" s="26" t="s">
        <v>151</v>
      </c>
      <c r="Y1" s="26" t="s">
        <v>69</v>
      </c>
      <c r="Z1" s="26" t="s">
        <v>381</v>
      </c>
      <c r="AA1" s="26" t="s">
        <v>70</v>
      </c>
      <c r="AB1" s="26" t="s">
        <v>382</v>
      </c>
      <c r="AC1" s="26" t="s">
        <v>30</v>
      </c>
      <c r="AD1" s="25"/>
      <c r="AE1" s="26" t="s">
        <v>42</v>
      </c>
      <c r="AF1" s="27"/>
      <c r="AG1" s="39" t="s">
        <v>164</v>
      </c>
      <c r="AI1" s="39" t="s">
        <v>167</v>
      </c>
      <c r="AK1" s="39" t="s">
        <v>171</v>
      </c>
      <c r="AM1" s="54"/>
      <c r="AN1" s="54"/>
      <c r="AP1" s="25" t="s">
        <v>209</v>
      </c>
    </row>
    <row r="2" spans="1:42" ht="13.5" customHeight="1" x14ac:dyDescent="0.2">
      <c r="A2" s="13" t="s">
        <v>73</v>
      </c>
      <c r="B2" s="14"/>
      <c r="C2" s="12" t="str">
        <f>IF(B2="","",A2)</f>
        <v/>
      </c>
      <c r="D2" s="12" t="str">
        <f>IF(C2="","",IF(D1&lt;&gt;"",CONCATENATE(D1,"、",C2),C2))</f>
        <v/>
      </c>
      <c r="F2" s="11" t="s">
        <v>60</v>
      </c>
      <c r="G2" s="16" t="s">
        <v>568</v>
      </c>
      <c r="H2" s="12" t="str">
        <f>IF(G2="","",F2)</f>
        <v>一般会計</v>
      </c>
      <c r="I2" s="12" t="str">
        <f>IF(H2="","",IF(I1&lt;&gt;"",CONCATENATE(I1,"、",H2),H2))</f>
        <v>一般会計</v>
      </c>
      <c r="K2" s="13" t="s">
        <v>90</v>
      </c>
      <c r="L2" s="14"/>
      <c r="M2" s="12" t="str">
        <f>IF(L2="","",K2)</f>
        <v/>
      </c>
      <c r="N2" s="12" t="str">
        <f>IF(M2="","",IF(N1&lt;&gt;"",CONCATENATE(N1,"、",M2),M2))</f>
        <v/>
      </c>
      <c r="O2" s="12"/>
      <c r="P2" s="11" t="s">
        <v>62</v>
      </c>
      <c r="Q2" s="16" t="s">
        <v>568</v>
      </c>
      <c r="R2" s="12" t="str">
        <f>IF(Q2="","",P2)</f>
        <v>直接実施</v>
      </c>
      <c r="S2" s="12" t="str">
        <f>IF(R2="","",IF(S1&lt;&gt;"",CONCATENATE(S1,"、",R2),R2))</f>
        <v>直接実施</v>
      </c>
      <c r="T2" s="12"/>
      <c r="U2" s="68">
        <v>21</v>
      </c>
      <c r="W2" s="29" t="s">
        <v>157</v>
      </c>
      <c r="Y2" s="29" t="s">
        <v>56</v>
      </c>
      <c r="Z2" s="29" t="s">
        <v>56</v>
      </c>
      <c r="AA2" s="61" t="s">
        <v>251</v>
      </c>
      <c r="AB2" s="61" t="s">
        <v>476</v>
      </c>
      <c r="AC2" s="62" t="s">
        <v>122</v>
      </c>
      <c r="AD2" s="25"/>
      <c r="AE2" s="31" t="s">
        <v>153</v>
      </c>
      <c r="AF2" s="27"/>
      <c r="AG2" s="40" t="s">
        <v>217</v>
      </c>
      <c r="AI2" s="39" t="s">
        <v>248</v>
      </c>
      <c r="AK2" s="39" t="s">
        <v>172</v>
      </c>
      <c r="AM2" s="54"/>
      <c r="AN2" s="54"/>
      <c r="AP2" s="40" t="s">
        <v>217</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t="s">
        <v>568</v>
      </c>
      <c r="R3" s="12" t="str">
        <f t="shared" ref="R3:R8" si="3">IF(Q3="","",P3)</f>
        <v>委託・請負</v>
      </c>
      <c r="S3" s="12" t="str">
        <f t="shared" ref="S3:S8" si="4">IF(R3="",S2,IF(S2&lt;&gt;"",CONCATENATE(S2,"、",R3),R3))</f>
        <v>直接実施、委託・請負</v>
      </c>
      <c r="T3" s="12"/>
      <c r="U3" s="29" t="s">
        <v>507</v>
      </c>
      <c r="W3" s="29" t="s">
        <v>132</v>
      </c>
      <c r="Y3" s="29" t="s">
        <v>57</v>
      </c>
      <c r="Z3" s="29" t="s">
        <v>383</v>
      </c>
      <c r="AA3" s="61" t="s">
        <v>349</v>
      </c>
      <c r="AB3" s="61" t="s">
        <v>477</v>
      </c>
      <c r="AC3" s="62" t="s">
        <v>123</v>
      </c>
      <c r="AD3" s="25"/>
      <c r="AE3" s="31" t="s">
        <v>154</v>
      </c>
      <c r="AF3" s="27"/>
      <c r="AG3" s="40" t="s">
        <v>218</v>
      </c>
      <c r="AI3" s="39" t="s">
        <v>166</v>
      </c>
      <c r="AK3" s="39" t="str">
        <f>CHAR(CODE(AK2)+1)</f>
        <v>B</v>
      </c>
      <c r="AM3" s="54"/>
      <c r="AN3" s="54"/>
      <c r="AP3" s="40" t="s">
        <v>218</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t="s">
        <v>568</v>
      </c>
      <c r="R4" s="12" t="str">
        <f t="shared" si="3"/>
        <v>補助</v>
      </c>
      <c r="S4" s="12" t="str">
        <f t="shared" si="4"/>
        <v>直接実施、委託・請負、補助</v>
      </c>
      <c r="T4" s="12"/>
      <c r="U4" s="29" t="s">
        <v>555</v>
      </c>
      <c r="W4" s="29" t="s">
        <v>133</v>
      </c>
      <c r="Y4" s="29" t="s">
        <v>256</v>
      </c>
      <c r="Z4" s="29" t="s">
        <v>384</v>
      </c>
      <c r="AA4" s="61" t="s">
        <v>350</v>
      </c>
      <c r="AB4" s="61" t="s">
        <v>478</v>
      </c>
      <c r="AC4" s="61" t="s">
        <v>124</v>
      </c>
      <c r="AD4" s="25"/>
      <c r="AE4" s="31" t="s">
        <v>155</v>
      </c>
      <c r="AF4" s="27"/>
      <c r="AG4" s="40" t="s">
        <v>219</v>
      </c>
      <c r="AI4" s="39" t="s">
        <v>168</v>
      </c>
      <c r="AK4" s="39" t="str">
        <f t="shared" ref="AK4:AK49" si="7">CHAR(CODE(AK3)+1)</f>
        <v>C</v>
      </c>
      <c r="AM4" s="54"/>
      <c r="AN4" s="54"/>
      <c r="AP4" s="40" t="s">
        <v>219</v>
      </c>
    </row>
    <row r="5" spans="1:42" ht="13.5" customHeight="1" x14ac:dyDescent="0.2">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直接実施、委託・請負、補助</v>
      </c>
      <c r="T5" s="12"/>
      <c r="W5" s="29" t="s">
        <v>531</v>
      </c>
      <c r="Y5" s="29" t="s">
        <v>257</v>
      </c>
      <c r="Z5" s="29" t="s">
        <v>385</v>
      </c>
      <c r="AA5" s="61" t="s">
        <v>351</v>
      </c>
      <c r="AB5" s="61" t="s">
        <v>479</v>
      </c>
      <c r="AC5" s="61" t="s">
        <v>156</v>
      </c>
      <c r="AD5" s="28"/>
      <c r="AE5" s="31" t="s">
        <v>229</v>
      </c>
      <c r="AF5" s="27"/>
      <c r="AG5" s="40" t="s">
        <v>220</v>
      </c>
      <c r="AI5" s="39" t="s">
        <v>254</v>
      </c>
      <c r="AK5" s="39" t="str">
        <f t="shared" si="7"/>
        <v>D</v>
      </c>
      <c r="AP5" s="40" t="s">
        <v>220</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直接実施、委託・請負、補助</v>
      </c>
      <c r="T6" s="12"/>
      <c r="U6" s="29" t="s">
        <v>231</v>
      </c>
      <c r="W6" s="29" t="s">
        <v>533</v>
      </c>
      <c r="Y6" s="29" t="s">
        <v>258</v>
      </c>
      <c r="Z6" s="29" t="s">
        <v>386</v>
      </c>
      <c r="AA6" s="61" t="s">
        <v>352</v>
      </c>
      <c r="AB6" s="61" t="s">
        <v>480</v>
      </c>
      <c r="AC6" s="61" t="s">
        <v>125</v>
      </c>
      <c r="AD6" s="28"/>
      <c r="AE6" s="31" t="s">
        <v>227</v>
      </c>
      <c r="AF6" s="27"/>
      <c r="AG6" s="40" t="s">
        <v>221</v>
      </c>
      <c r="AI6" s="39" t="s">
        <v>255</v>
      </c>
      <c r="AK6" s="39" t="str">
        <f>CHAR(CODE(AK5)+1)</f>
        <v>E</v>
      </c>
      <c r="AP6" s="40" t="s">
        <v>221</v>
      </c>
    </row>
    <row r="7" spans="1:42" ht="13.5" customHeight="1" x14ac:dyDescent="0.2">
      <c r="A7" s="13" t="s">
        <v>78</v>
      </c>
      <c r="B7" s="14"/>
      <c r="C7" s="12" t="str">
        <f t="shared" si="0"/>
        <v/>
      </c>
      <c r="D7" s="12" t="str">
        <f t="shared" si="8"/>
        <v/>
      </c>
      <c r="F7" s="17" t="s">
        <v>179</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直接実施、委託・請負、補助</v>
      </c>
      <c r="T7" s="12"/>
      <c r="U7" s="29"/>
      <c r="W7" s="29" t="s">
        <v>134</v>
      </c>
      <c r="Y7" s="29" t="s">
        <v>259</v>
      </c>
      <c r="Z7" s="29" t="s">
        <v>387</v>
      </c>
      <c r="AA7" s="61" t="s">
        <v>353</v>
      </c>
      <c r="AB7" s="61" t="s">
        <v>481</v>
      </c>
      <c r="AC7" s="28"/>
      <c r="AD7" s="28"/>
      <c r="AE7" s="29" t="s">
        <v>125</v>
      </c>
      <c r="AF7" s="27"/>
      <c r="AG7" s="40" t="s">
        <v>222</v>
      </c>
      <c r="AH7" s="56"/>
      <c r="AI7" s="40" t="s">
        <v>244</v>
      </c>
      <c r="AK7" s="39" t="str">
        <f>CHAR(CODE(AK6)+1)</f>
        <v>F</v>
      </c>
      <c r="AP7" s="40" t="s">
        <v>222</v>
      </c>
    </row>
    <row r="8" spans="1:42" ht="13.5" customHeight="1" x14ac:dyDescent="0.2">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直接実施、委託・請負、補助</v>
      </c>
      <c r="T8" s="12"/>
      <c r="U8" s="29" t="s">
        <v>252</v>
      </c>
      <c r="W8" s="29" t="s">
        <v>135</v>
      </c>
      <c r="Y8" s="29" t="s">
        <v>260</v>
      </c>
      <c r="Z8" s="29" t="s">
        <v>388</v>
      </c>
      <c r="AA8" s="61" t="s">
        <v>354</v>
      </c>
      <c r="AB8" s="61" t="s">
        <v>482</v>
      </c>
      <c r="AC8" s="28"/>
      <c r="AD8" s="28"/>
      <c r="AE8" s="28"/>
      <c r="AF8" s="27"/>
      <c r="AG8" s="40" t="s">
        <v>223</v>
      </c>
      <c r="AI8" s="39" t="s">
        <v>245</v>
      </c>
      <c r="AK8" s="39" t="str">
        <f t="shared" si="7"/>
        <v>G</v>
      </c>
      <c r="AP8" s="40" t="s">
        <v>223</v>
      </c>
    </row>
    <row r="9" spans="1:42" ht="13.5" customHeight="1" x14ac:dyDescent="0.2">
      <c r="A9" s="13" t="s">
        <v>80</v>
      </c>
      <c r="B9" s="14"/>
      <c r="C9" s="12" t="str">
        <f t="shared" si="0"/>
        <v/>
      </c>
      <c r="D9" s="12" t="str">
        <f t="shared" si="8"/>
        <v/>
      </c>
      <c r="F9" s="17" t="s">
        <v>180</v>
      </c>
      <c r="G9" s="16"/>
      <c r="H9" s="12" t="str">
        <f t="shared" si="1"/>
        <v/>
      </c>
      <c r="I9" s="12" t="str">
        <f t="shared" si="5"/>
        <v>一般会計</v>
      </c>
      <c r="K9" s="13" t="s">
        <v>97</v>
      </c>
      <c r="L9" s="14"/>
      <c r="M9" s="12" t="str">
        <f t="shared" si="2"/>
        <v/>
      </c>
      <c r="N9" s="12" t="str">
        <f t="shared" si="6"/>
        <v/>
      </c>
      <c r="O9" s="12"/>
      <c r="P9" s="12"/>
      <c r="Q9" s="18"/>
      <c r="T9" s="12"/>
      <c r="U9" s="29" t="s">
        <v>253</v>
      </c>
      <c r="W9" s="29" t="s">
        <v>136</v>
      </c>
      <c r="Y9" s="29" t="s">
        <v>261</v>
      </c>
      <c r="Z9" s="29" t="s">
        <v>389</v>
      </c>
      <c r="AA9" s="61" t="s">
        <v>355</v>
      </c>
      <c r="AB9" s="61" t="s">
        <v>483</v>
      </c>
      <c r="AC9" s="28"/>
      <c r="AD9" s="28"/>
      <c r="AE9" s="28"/>
      <c r="AF9" s="27"/>
      <c r="AG9" s="40" t="s">
        <v>224</v>
      </c>
      <c r="AI9" s="53"/>
      <c r="AK9" s="39" t="str">
        <f t="shared" si="7"/>
        <v>H</v>
      </c>
      <c r="AP9" s="40" t="s">
        <v>224</v>
      </c>
    </row>
    <row r="10" spans="1:42" ht="13.5" customHeight="1" x14ac:dyDescent="0.2">
      <c r="A10" s="13" t="s">
        <v>199</v>
      </c>
      <c r="B10" s="14"/>
      <c r="C10" s="12" t="str">
        <f t="shared" si="0"/>
        <v/>
      </c>
      <c r="D10" s="12" t="str">
        <f t="shared" si="8"/>
        <v/>
      </c>
      <c r="F10" s="17" t="s">
        <v>104</v>
      </c>
      <c r="G10" s="16"/>
      <c r="H10" s="12" t="str">
        <f t="shared" si="1"/>
        <v/>
      </c>
      <c r="I10" s="12" t="str">
        <f t="shared" si="5"/>
        <v>一般会計</v>
      </c>
      <c r="K10" s="13" t="s">
        <v>200</v>
      </c>
      <c r="L10" s="14"/>
      <c r="M10" s="12" t="str">
        <f t="shared" si="2"/>
        <v/>
      </c>
      <c r="N10" s="12" t="str">
        <f t="shared" si="6"/>
        <v/>
      </c>
      <c r="O10" s="12"/>
      <c r="P10" s="12" t="str">
        <f>S8</f>
        <v>直接実施、委託・請負、補助</v>
      </c>
      <c r="Q10" s="18"/>
      <c r="T10" s="12"/>
      <c r="W10" s="29" t="s">
        <v>137</v>
      </c>
      <c r="Y10" s="29" t="s">
        <v>262</v>
      </c>
      <c r="Z10" s="29" t="s">
        <v>390</v>
      </c>
      <c r="AA10" s="61" t="s">
        <v>356</v>
      </c>
      <c r="AB10" s="61" t="s">
        <v>484</v>
      </c>
      <c r="AC10" s="28"/>
      <c r="AD10" s="28"/>
      <c r="AE10" s="28"/>
      <c r="AF10" s="27"/>
      <c r="AG10" s="40" t="s">
        <v>212</v>
      </c>
      <c r="AK10" s="39" t="str">
        <f t="shared" si="7"/>
        <v>I</v>
      </c>
      <c r="AP10" s="39" t="s">
        <v>210</v>
      </c>
    </row>
    <row r="11" spans="1:42" ht="13.5" customHeight="1" x14ac:dyDescent="0.2">
      <c r="A11" s="13" t="s">
        <v>81</v>
      </c>
      <c r="B11" s="14"/>
      <c r="C11" s="12" t="str">
        <f t="shared" si="0"/>
        <v/>
      </c>
      <c r="D11" s="12" t="str">
        <f t="shared" si="8"/>
        <v/>
      </c>
      <c r="F11" s="17" t="s">
        <v>105</v>
      </c>
      <c r="G11" s="16"/>
      <c r="H11" s="12" t="str">
        <f t="shared" si="1"/>
        <v/>
      </c>
      <c r="I11" s="12" t="str">
        <f t="shared" si="5"/>
        <v>一般会計</v>
      </c>
      <c r="K11" s="13" t="s">
        <v>98</v>
      </c>
      <c r="L11" s="14" t="s">
        <v>568</v>
      </c>
      <c r="M11" s="12" t="str">
        <f t="shared" si="2"/>
        <v>その他の事項経費</v>
      </c>
      <c r="N11" s="12" t="str">
        <f t="shared" si="6"/>
        <v>その他の事項経費</v>
      </c>
      <c r="O11" s="12"/>
      <c r="P11" s="12"/>
      <c r="Q11" s="18"/>
      <c r="T11" s="12"/>
      <c r="W11" s="29" t="s">
        <v>552</v>
      </c>
      <c r="Y11" s="29" t="s">
        <v>263</v>
      </c>
      <c r="Z11" s="29" t="s">
        <v>391</v>
      </c>
      <c r="AA11" s="61" t="s">
        <v>357</v>
      </c>
      <c r="AB11" s="61" t="s">
        <v>485</v>
      </c>
      <c r="AC11" s="28"/>
      <c r="AD11" s="28"/>
      <c r="AE11" s="28"/>
      <c r="AF11" s="27"/>
      <c r="AG11" s="39" t="s">
        <v>215</v>
      </c>
      <c r="AK11" s="39" t="str">
        <f t="shared" si="7"/>
        <v>J</v>
      </c>
    </row>
    <row r="12" spans="1:42" ht="13.5" customHeight="1" x14ac:dyDescent="0.2">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6" t="s">
        <v>508</v>
      </c>
      <c r="W12" s="29" t="s">
        <v>138</v>
      </c>
      <c r="Y12" s="29" t="s">
        <v>264</v>
      </c>
      <c r="Z12" s="29" t="s">
        <v>392</v>
      </c>
      <c r="AA12" s="61" t="s">
        <v>358</v>
      </c>
      <c r="AB12" s="61" t="s">
        <v>486</v>
      </c>
      <c r="AC12" s="28"/>
      <c r="AD12" s="28"/>
      <c r="AE12" s="28"/>
      <c r="AF12" s="27"/>
      <c r="AG12" s="39" t="s">
        <v>213</v>
      </c>
      <c r="AK12" s="39" t="str">
        <f t="shared" si="7"/>
        <v>K</v>
      </c>
    </row>
    <row r="13" spans="1:42" ht="13.5" customHeight="1" x14ac:dyDescent="0.2">
      <c r="A13" s="13" t="s">
        <v>83</v>
      </c>
      <c r="B13" s="14"/>
      <c r="C13" s="12" t="str">
        <f t="shared" si="9"/>
        <v/>
      </c>
      <c r="D13" s="12" t="str">
        <f t="shared" si="8"/>
        <v/>
      </c>
      <c r="F13" s="17" t="s">
        <v>107</v>
      </c>
      <c r="G13" s="16"/>
      <c r="H13" s="12" t="str">
        <f t="shared" si="1"/>
        <v/>
      </c>
      <c r="I13" s="12" t="str">
        <f t="shared" si="5"/>
        <v>一般会計</v>
      </c>
      <c r="K13" s="12" t="str">
        <f>N11</f>
        <v>その他の事項経費</v>
      </c>
      <c r="L13" s="12"/>
      <c r="O13" s="12"/>
      <c r="P13" s="12"/>
      <c r="Q13" s="18"/>
      <c r="T13" s="12"/>
      <c r="U13" s="29" t="s">
        <v>157</v>
      </c>
      <c r="W13" s="29" t="s">
        <v>139</v>
      </c>
      <c r="Y13" s="29" t="s">
        <v>265</v>
      </c>
      <c r="Z13" s="29" t="s">
        <v>393</v>
      </c>
      <c r="AA13" s="61" t="s">
        <v>359</v>
      </c>
      <c r="AB13" s="61" t="s">
        <v>487</v>
      </c>
      <c r="AC13" s="28"/>
      <c r="AD13" s="28"/>
      <c r="AE13" s="28"/>
      <c r="AF13" s="27"/>
      <c r="AG13" s="39" t="s">
        <v>214</v>
      </c>
      <c r="AK13" s="39" t="str">
        <f t="shared" si="7"/>
        <v>L</v>
      </c>
    </row>
    <row r="14" spans="1:42" ht="13.5" customHeight="1" x14ac:dyDescent="0.2">
      <c r="A14" s="13" t="s">
        <v>84</v>
      </c>
      <c r="B14" s="14"/>
      <c r="C14" s="12" t="str">
        <f t="shared" si="9"/>
        <v/>
      </c>
      <c r="D14" s="12" t="str">
        <f t="shared" si="8"/>
        <v/>
      </c>
      <c r="F14" s="17" t="s">
        <v>108</v>
      </c>
      <c r="G14" s="16"/>
      <c r="H14" s="12" t="str">
        <f t="shared" si="1"/>
        <v/>
      </c>
      <c r="I14" s="12" t="str">
        <f t="shared" si="5"/>
        <v>一般会計</v>
      </c>
      <c r="K14" s="12"/>
      <c r="L14" s="12"/>
      <c r="O14" s="12"/>
      <c r="P14" s="12"/>
      <c r="Q14" s="18"/>
      <c r="T14" s="12"/>
      <c r="U14" s="29" t="s">
        <v>509</v>
      </c>
      <c r="W14" s="29" t="s">
        <v>140</v>
      </c>
      <c r="Y14" s="29" t="s">
        <v>266</v>
      </c>
      <c r="Z14" s="29" t="s">
        <v>394</v>
      </c>
      <c r="AA14" s="61" t="s">
        <v>360</v>
      </c>
      <c r="AB14" s="61" t="s">
        <v>488</v>
      </c>
      <c r="AC14" s="28"/>
      <c r="AD14" s="28"/>
      <c r="AE14" s="28"/>
      <c r="AF14" s="27"/>
      <c r="AG14" s="53"/>
      <c r="AK14" s="39" t="str">
        <f t="shared" si="7"/>
        <v>M</v>
      </c>
    </row>
    <row r="15" spans="1:42" ht="13.5" customHeight="1" x14ac:dyDescent="0.2">
      <c r="A15" s="13" t="s">
        <v>85</v>
      </c>
      <c r="B15" s="14"/>
      <c r="C15" s="12" t="str">
        <f t="shared" si="9"/>
        <v/>
      </c>
      <c r="D15" s="12" t="str">
        <f t="shared" si="8"/>
        <v/>
      </c>
      <c r="F15" s="17" t="s">
        <v>109</v>
      </c>
      <c r="G15" s="16"/>
      <c r="H15" s="12" t="str">
        <f t="shared" si="1"/>
        <v/>
      </c>
      <c r="I15" s="12" t="str">
        <f t="shared" si="5"/>
        <v>一般会計</v>
      </c>
      <c r="K15" s="12"/>
      <c r="L15" s="12"/>
      <c r="O15" s="12"/>
      <c r="P15" s="12"/>
      <c r="Q15" s="18"/>
      <c r="T15" s="12"/>
      <c r="U15" s="29" t="s">
        <v>510</v>
      </c>
      <c r="W15" s="29" t="s">
        <v>141</v>
      </c>
      <c r="Y15" s="29" t="s">
        <v>267</v>
      </c>
      <c r="Z15" s="29" t="s">
        <v>395</v>
      </c>
      <c r="AA15" s="61" t="s">
        <v>361</v>
      </c>
      <c r="AB15" s="61" t="s">
        <v>489</v>
      </c>
      <c r="AC15" s="28"/>
      <c r="AD15" s="28"/>
      <c r="AE15" s="28"/>
      <c r="AF15" s="27"/>
      <c r="AG15" s="54"/>
      <c r="AK15" s="39" t="str">
        <f t="shared" si="7"/>
        <v>N</v>
      </c>
    </row>
    <row r="16" spans="1:42" ht="13.5" customHeight="1" x14ac:dyDescent="0.2">
      <c r="A16" s="13" t="s">
        <v>86</v>
      </c>
      <c r="B16" s="14"/>
      <c r="C16" s="12" t="str">
        <f t="shared" si="9"/>
        <v/>
      </c>
      <c r="D16" s="12" t="str">
        <f t="shared" si="8"/>
        <v/>
      </c>
      <c r="F16" s="17" t="s">
        <v>110</v>
      </c>
      <c r="G16" s="16"/>
      <c r="H16" s="12" t="str">
        <f t="shared" si="1"/>
        <v/>
      </c>
      <c r="I16" s="12" t="str">
        <f t="shared" si="5"/>
        <v>一般会計</v>
      </c>
      <c r="K16" s="12"/>
      <c r="L16" s="12"/>
      <c r="O16" s="12"/>
      <c r="P16" s="12"/>
      <c r="Q16" s="18"/>
      <c r="T16" s="12"/>
      <c r="U16" s="29" t="s">
        <v>511</v>
      </c>
      <c r="W16" s="29" t="s">
        <v>142</v>
      </c>
      <c r="Y16" s="29" t="s">
        <v>268</v>
      </c>
      <c r="Z16" s="29" t="s">
        <v>396</v>
      </c>
      <c r="AA16" s="61" t="s">
        <v>362</v>
      </c>
      <c r="AB16" s="61" t="s">
        <v>490</v>
      </c>
      <c r="AC16" s="28"/>
      <c r="AD16" s="28"/>
      <c r="AE16" s="28"/>
      <c r="AF16" s="27"/>
      <c r="AG16" s="54"/>
      <c r="AK16" s="39" t="str">
        <f t="shared" si="7"/>
        <v>O</v>
      </c>
    </row>
    <row r="17" spans="1:37" ht="13.5" customHeight="1" x14ac:dyDescent="0.2">
      <c r="A17" s="13" t="s">
        <v>87</v>
      </c>
      <c r="B17" s="14"/>
      <c r="C17" s="12" t="str">
        <f t="shared" si="9"/>
        <v/>
      </c>
      <c r="D17" s="12" t="str">
        <f t="shared" si="8"/>
        <v/>
      </c>
      <c r="F17" s="17" t="s">
        <v>111</v>
      </c>
      <c r="G17" s="16"/>
      <c r="H17" s="12" t="str">
        <f t="shared" si="1"/>
        <v/>
      </c>
      <c r="I17" s="12" t="str">
        <f t="shared" si="5"/>
        <v>一般会計</v>
      </c>
      <c r="K17" s="12"/>
      <c r="L17" s="12"/>
      <c r="O17" s="12"/>
      <c r="P17" s="12"/>
      <c r="Q17" s="18"/>
      <c r="T17" s="12"/>
      <c r="U17" s="29" t="s">
        <v>529</v>
      </c>
      <c r="W17" s="29" t="s">
        <v>143</v>
      </c>
      <c r="Y17" s="29" t="s">
        <v>269</v>
      </c>
      <c r="Z17" s="29" t="s">
        <v>397</v>
      </c>
      <c r="AA17" s="61" t="s">
        <v>363</v>
      </c>
      <c r="AB17" s="61" t="s">
        <v>491</v>
      </c>
      <c r="AC17" s="28"/>
      <c r="AD17" s="28"/>
      <c r="AE17" s="28"/>
      <c r="AF17" s="27"/>
      <c r="AG17" s="54"/>
      <c r="AK17" s="39" t="str">
        <f t="shared" si="7"/>
        <v>P</v>
      </c>
    </row>
    <row r="18" spans="1:37" ht="13.5" customHeight="1" x14ac:dyDescent="0.2">
      <c r="A18" s="13" t="s">
        <v>88</v>
      </c>
      <c r="B18" s="14"/>
      <c r="C18" s="12" t="str">
        <f t="shared" si="9"/>
        <v/>
      </c>
      <c r="D18" s="12" t="str">
        <f t="shared" si="8"/>
        <v/>
      </c>
      <c r="F18" s="17" t="s">
        <v>112</v>
      </c>
      <c r="G18" s="16"/>
      <c r="H18" s="12" t="str">
        <f t="shared" si="1"/>
        <v/>
      </c>
      <c r="I18" s="12" t="str">
        <f t="shared" si="5"/>
        <v>一般会計</v>
      </c>
      <c r="K18" s="12"/>
      <c r="L18" s="12"/>
      <c r="O18" s="12"/>
      <c r="P18" s="12"/>
      <c r="Q18" s="18"/>
      <c r="T18" s="12"/>
      <c r="U18" s="29" t="s">
        <v>512</v>
      </c>
      <c r="W18" s="29" t="s">
        <v>144</v>
      </c>
      <c r="Y18" s="29" t="s">
        <v>270</v>
      </c>
      <c r="Z18" s="29" t="s">
        <v>398</v>
      </c>
      <c r="AA18" s="61" t="s">
        <v>364</v>
      </c>
      <c r="AB18" s="61" t="s">
        <v>492</v>
      </c>
      <c r="AC18" s="28"/>
      <c r="AD18" s="28"/>
      <c r="AE18" s="28"/>
      <c r="AF18" s="27"/>
      <c r="AK18" s="39" t="str">
        <f t="shared" si="7"/>
        <v>Q</v>
      </c>
    </row>
    <row r="19" spans="1:37" ht="13.5" customHeight="1" x14ac:dyDescent="0.2">
      <c r="A19" s="13" t="s">
        <v>190</v>
      </c>
      <c r="B19" s="14"/>
      <c r="C19" s="12" t="str">
        <f t="shared" si="9"/>
        <v/>
      </c>
      <c r="D19" s="12" t="str">
        <f t="shared" si="8"/>
        <v/>
      </c>
      <c r="F19" s="17" t="s">
        <v>113</v>
      </c>
      <c r="G19" s="16"/>
      <c r="H19" s="12" t="str">
        <f t="shared" si="1"/>
        <v/>
      </c>
      <c r="I19" s="12" t="str">
        <f t="shared" si="5"/>
        <v>一般会計</v>
      </c>
      <c r="K19" s="12"/>
      <c r="L19" s="12"/>
      <c r="O19" s="12"/>
      <c r="P19" s="12"/>
      <c r="Q19" s="18"/>
      <c r="T19" s="12"/>
      <c r="U19" s="29" t="s">
        <v>513</v>
      </c>
      <c r="W19" s="29" t="s">
        <v>145</v>
      </c>
      <c r="Y19" s="29" t="s">
        <v>271</v>
      </c>
      <c r="Z19" s="29" t="s">
        <v>399</v>
      </c>
      <c r="AA19" s="61" t="s">
        <v>365</v>
      </c>
      <c r="AB19" s="61" t="s">
        <v>493</v>
      </c>
      <c r="AC19" s="28"/>
      <c r="AD19" s="28"/>
      <c r="AE19" s="28"/>
      <c r="AF19" s="27"/>
      <c r="AK19" s="39" t="str">
        <f t="shared" si="7"/>
        <v>R</v>
      </c>
    </row>
    <row r="20" spans="1:37" ht="13.5" customHeight="1" x14ac:dyDescent="0.2">
      <c r="A20" s="13" t="s">
        <v>191</v>
      </c>
      <c r="B20" s="14"/>
      <c r="C20" s="12" t="str">
        <f t="shared" si="9"/>
        <v/>
      </c>
      <c r="D20" s="12" t="str">
        <f t="shared" si="8"/>
        <v/>
      </c>
      <c r="F20" s="17" t="s">
        <v>189</v>
      </c>
      <c r="G20" s="16"/>
      <c r="H20" s="12" t="str">
        <f t="shared" si="1"/>
        <v/>
      </c>
      <c r="I20" s="12" t="str">
        <f t="shared" si="5"/>
        <v>一般会計</v>
      </c>
      <c r="K20" s="12"/>
      <c r="L20" s="12"/>
      <c r="O20" s="12"/>
      <c r="P20" s="12"/>
      <c r="Q20" s="18"/>
      <c r="T20" s="12"/>
      <c r="U20" s="29" t="s">
        <v>514</v>
      </c>
      <c r="W20" s="29" t="s">
        <v>146</v>
      </c>
      <c r="Y20" s="29" t="s">
        <v>272</v>
      </c>
      <c r="Z20" s="29" t="s">
        <v>400</v>
      </c>
      <c r="AA20" s="61" t="s">
        <v>366</v>
      </c>
      <c r="AB20" s="61" t="s">
        <v>494</v>
      </c>
      <c r="AC20" s="28"/>
      <c r="AD20" s="28"/>
      <c r="AE20" s="28"/>
      <c r="AF20" s="27"/>
      <c r="AK20" s="39" t="str">
        <f t="shared" si="7"/>
        <v>S</v>
      </c>
    </row>
    <row r="21" spans="1:37" ht="13.5" customHeight="1" x14ac:dyDescent="0.2">
      <c r="A21" s="13" t="s">
        <v>192</v>
      </c>
      <c r="B21" s="14"/>
      <c r="C21" s="12" t="str">
        <f t="shared" si="9"/>
        <v/>
      </c>
      <c r="D21" s="12" t="str">
        <f t="shared" si="8"/>
        <v/>
      </c>
      <c r="F21" s="17" t="s">
        <v>114</v>
      </c>
      <c r="G21" s="16"/>
      <c r="H21" s="12" t="str">
        <f t="shared" si="1"/>
        <v/>
      </c>
      <c r="I21" s="12" t="str">
        <f t="shared" si="5"/>
        <v>一般会計</v>
      </c>
      <c r="K21" s="12"/>
      <c r="L21" s="12"/>
      <c r="O21" s="12"/>
      <c r="P21" s="12"/>
      <c r="Q21" s="18"/>
      <c r="T21" s="12"/>
      <c r="U21" s="29" t="s">
        <v>515</v>
      </c>
      <c r="W21" s="29" t="s">
        <v>147</v>
      </c>
      <c r="Y21" s="29" t="s">
        <v>273</v>
      </c>
      <c r="Z21" s="29" t="s">
        <v>401</v>
      </c>
      <c r="AA21" s="61" t="s">
        <v>367</v>
      </c>
      <c r="AB21" s="61" t="s">
        <v>495</v>
      </c>
      <c r="AC21" s="28"/>
      <c r="AD21" s="28"/>
      <c r="AE21" s="28"/>
      <c r="AF21" s="27"/>
      <c r="AK21" s="39" t="str">
        <f t="shared" si="7"/>
        <v>T</v>
      </c>
    </row>
    <row r="22" spans="1:37" ht="13.5" customHeight="1" x14ac:dyDescent="0.2">
      <c r="A22" s="13" t="s">
        <v>193</v>
      </c>
      <c r="B22" s="14"/>
      <c r="C22" s="12" t="str">
        <f t="shared" si="9"/>
        <v/>
      </c>
      <c r="D22" s="12" t="str">
        <f>IF(C22="",D21,IF(D21&lt;&gt;"",CONCATENATE(D21,"、",C22),C22))</f>
        <v/>
      </c>
      <c r="F22" s="17" t="s">
        <v>115</v>
      </c>
      <c r="G22" s="16"/>
      <c r="H22" s="12" t="str">
        <f t="shared" si="1"/>
        <v/>
      </c>
      <c r="I22" s="12" t="str">
        <f t="shared" si="5"/>
        <v>一般会計</v>
      </c>
      <c r="K22" s="12"/>
      <c r="L22" s="12"/>
      <c r="O22" s="12"/>
      <c r="P22" s="12"/>
      <c r="Q22" s="18"/>
      <c r="T22" s="12"/>
      <c r="U22" s="29" t="s">
        <v>554</v>
      </c>
      <c r="W22" s="29" t="s">
        <v>148</v>
      </c>
      <c r="Y22" s="29" t="s">
        <v>274</v>
      </c>
      <c r="Z22" s="29" t="s">
        <v>402</v>
      </c>
      <c r="AA22" s="61" t="s">
        <v>368</v>
      </c>
      <c r="AB22" s="61" t="s">
        <v>496</v>
      </c>
      <c r="AC22" s="28"/>
      <c r="AD22" s="28"/>
      <c r="AE22" s="28"/>
      <c r="AF22" s="27"/>
      <c r="AK22" s="39" t="str">
        <f t="shared" si="7"/>
        <v>U</v>
      </c>
    </row>
    <row r="23" spans="1:37" ht="13.5" customHeight="1" x14ac:dyDescent="0.2">
      <c r="A23" s="59" t="s">
        <v>246</v>
      </c>
      <c r="B23" s="14"/>
      <c r="C23" s="12" t="str">
        <f t="shared" si="9"/>
        <v/>
      </c>
      <c r="D23" s="12" t="str">
        <f>IF(C23="",D22,IF(D22&lt;&gt;"",CONCATENATE(D22,"、",C23),C23))</f>
        <v/>
      </c>
      <c r="F23" s="17" t="s">
        <v>116</v>
      </c>
      <c r="G23" s="16"/>
      <c r="H23" s="12" t="str">
        <f t="shared" si="1"/>
        <v/>
      </c>
      <c r="I23" s="12" t="str">
        <f t="shared" si="5"/>
        <v>一般会計</v>
      </c>
      <c r="K23" s="12"/>
      <c r="L23" s="12"/>
      <c r="O23" s="12"/>
      <c r="P23" s="12"/>
      <c r="Q23" s="18"/>
      <c r="T23" s="12"/>
      <c r="U23" s="29" t="s">
        <v>516</v>
      </c>
      <c r="W23" s="29" t="s">
        <v>149</v>
      </c>
      <c r="Y23" s="29" t="s">
        <v>275</v>
      </c>
      <c r="Z23" s="29" t="s">
        <v>403</v>
      </c>
      <c r="AA23" s="61" t="s">
        <v>369</v>
      </c>
      <c r="AB23" s="61" t="s">
        <v>497</v>
      </c>
      <c r="AC23" s="28"/>
      <c r="AD23" s="28"/>
      <c r="AE23" s="28"/>
      <c r="AF23" s="27"/>
      <c r="AK23" s="39" t="str">
        <f t="shared" si="7"/>
        <v>V</v>
      </c>
    </row>
    <row r="24" spans="1:37" ht="13.5" customHeight="1" x14ac:dyDescent="0.2">
      <c r="A24" s="70"/>
      <c r="B24" s="57"/>
      <c r="F24" s="17" t="s">
        <v>249</v>
      </c>
      <c r="G24" s="16"/>
      <c r="H24" s="12" t="str">
        <f t="shared" si="1"/>
        <v/>
      </c>
      <c r="I24" s="12" t="str">
        <f t="shared" si="5"/>
        <v>一般会計</v>
      </c>
      <c r="K24" s="12"/>
      <c r="L24" s="12"/>
      <c r="O24" s="12"/>
      <c r="P24" s="12"/>
      <c r="Q24" s="18"/>
      <c r="T24" s="12"/>
      <c r="U24" s="29" t="s">
        <v>517</v>
      </c>
      <c r="W24" s="29" t="s">
        <v>150</v>
      </c>
      <c r="Y24" s="29" t="s">
        <v>276</v>
      </c>
      <c r="Z24" s="29" t="s">
        <v>404</v>
      </c>
      <c r="AA24" s="61" t="s">
        <v>370</v>
      </c>
      <c r="AB24" s="61" t="s">
        <v>498</v>
      </c>
      <c r="AC24" s="28"/>
      <c r="AD24" s="28"/>
      <c r="AE24" s="28"/>
      <c r="AF24" s="27"/>
      <c r="AK24" s="39" t="str">
        <f>CHAR(CODE(AK23)+1)</f>
        <v>W</v>
      </c>
    </row>
    <row r="25" spans="1:37" ht="13.5" customHeight="1" x14ac:dyDescent="0.2">
      <c r="A25" s="58"/>
      <c r="B25" s="57"/>
      <c r="F25" s="17" t="s">
        <v>117</v>
      </c>
      <c r="G25" s="16"/>
      <c r="H25" s="12" t="str">
        <f t="shared" si="1"/>
        <v/>
      </c>
      <c r="I25" s="12" t="str">
        <f t="shared" si="5"/>
        <v>一般会計</v>
      </c>
      <c r="K25" s="12"/>
      <c r="L25" s="12"/>
      <c r="O25" s="12"/>
      <c r="P25" s="12"/>
      <c r="Q25" s="18"/>
      <c r="T25" s="12"/>
      <c r="U25" s="29" t="s">
        <v>518</v>
      </c>
      <c r="W25" s="52"/>
      <c r="Y25" s="29" t="s">
        <v>277</v>
      </c>
      <c r="Z25" s="29" t="s">
        <v>405</v>
      </c>
      <c r="AA25" s="61" t="s">
        <v>371</v>
      </c>
      <c r="AB25" s="61" t="s">
        <v>499</v>
      </c>
      <c r="AC25" s="28"/>
      <c r="AD25" s="28"/>
      <c r="AE25" s="28"/>
      <c r="AF25" s="27"/>
      <c r="AK25" s="39" t="str">
        <f t="shared" si="7"/>
        <v>X</v>
      </c>
    </row>
    <row r="26" spans="1:37" ht="13.5" customHeight="1" x14ac:dyDescent="0.2">
      <c r="A26" s="58"/>
      <c r="B26" s="57"/>
      <c r="F26" s="17" t="s">
        <v>118</v>
      </c>
      <c r="G26" s="16"/>
      <c r="H26" s="12" t="str">
        <f t="shared" si="1"/>
        <v/>
      </c>
      <c r="I26" s="12" t="str">
        <f t="shared" si="5"/>
        <v>一般会計</v>
      </c>
      <c r="K26" s="12"/>
      <c r="L26" s="12"/>
      <c r="O26" s="12"/>
      <c r="P26" s="12"/>
      <c r="Q26" s="18"/>
      <c r="T26" s="12"/>
      <c r="U26" s="29" t="s">
        <v>519</v>
      </c>
      <c r="Y26" s="29" t="s">
        <v>278</v>
      </c>
      <c r="Z26" s="29" t="s">
        <v>406</v>
      </c>
      <c r="AA26" s="61" t="s">
        <v>372</v>
      </c>
      <c r="AB26" s="61" t="s">
        <v>500</v>
      </c>
      <c r="AC26" s="28"/>
      <c r="AD26" s="28"/>
      <c r="AE26" s="28"/>
      <c r="AF26" s="27"/>
      <c r="AK26" s="39" t="str">
        <f t="shared" si="7"/>
        <v>Y</v>
      </c>
    </row>
    <row r="27" spans="1:37" ht="13.5" customHeight="1" x14ac:dyDescent="0.2">
      <c r="A27" s="12" t="str">
        <f>IF(D23="", "-", D23)</f>
        <v>-</v>
      </c>
      <c r="B27" s="12"/>
      <c r="F27" s="17" t="s">
        <v>119</v>
      </c>
      <c r="G27" s="16"/>
      <c r="H27" s="12" t="str">
        <f t="shared" si="1"/>
        <v/>
      </c>
      <c r="I27" s="12" t="str">
        <f t="shared" si="5"/>
        <v>一般会計</v>
      </c>
      <c r="K27" s="12"/>
      <c r="L27" s="12"/>
      <c r="O27" s="12"/>
      <c r="P27" s="12"/>
      <c r="Q27" s="18"/>
      <c r="T27" s="12"/>
      <c r="U27" s="29" t="s">
        <v>520</v>
      </c>
      <c r="Y27" s="29" t="s">
        <v>279</v>
      </c>
      <c r="Z27" s="29" t="s">
        <v>407</v>
      </c>
      <c r="AA27" s="61" t="s">
        <v>373</v>
      </c>
      <c r="AB27" s="61" t="s">
        <v>501</v>
      </c>
      <c r="AC27" s="28"/>
      <c r="AD27" s="28"/>
      <c r="AE27" s="28"/>
      <c r="AF27" s="27"/>
      <c r="AK27" s="39" t="str">
        <f>CHAR(CODE(AK26)+1)</f>
        <v>Z</v>
      </c>
    </row>
    <row r="28" spans="1:37" ht="13.5" customHeight="1" x14ac:dyDescent="0.2">
      <c r="B28" s="12"/>
      <c r="F28" s="17" t="s">
        <v>120</v>
      </c>
      <c r="G28" s="16"/>
      <c r="H28" s="12" t="str">
        <f t="shared" si="1"/>
        <v/>
      </c>
      <c r="I28" s="12" t="str">
        <f t="shared" si="5"/>
        <v>一般会計</v>
      </c>
      <c r="K28" s="12"/>
      <c r="L28" s="12"/>
      <c r="O28" s="12"/>
      <c r="P28" s="12"/>
      <c r="Q28" s="18"/>
      <c r="T28" s="12"/>
      <c r="U28" s="29" t="s">
        <v>521</v>
      </c>
      <c r="Y28" s="29" t="s">
        <v>280</v>
      </c>
      <c r="Z28" s="29" t="s">
        <v>408</v>
      </c>
      <c r="AA28" s="61" t="s">
        <v>374</v>
      </c>
      <c r="AB28" s="61" t="s">
        <v>502</v>
      </c>
      <c r="AC28" s="28"/>
      <c r="AD28" s="28"/>
      <c r="AE28" s="28"/>
      <c r="AF28" s="27"/>
      <c r="AK28" s="39" t="s">
        <v>173</v>
      </c>
    </row>
    <row r="29" spans="1:37" ht="13.5" customHeight="1" x14ac:dyDescent="0.2">
      <c r="A29" s="12"/>
      <c r="B29" s="12"/>
      <c r="F29" s="17" t="s">
        <v>181</v>
      </c>
      <c r="G29" s="16"/>
      <c r="H29" s="12" t="str">
        <f t="shared" si="1"/>
        <v/>
      </c>
      <c r="I29" s="12" t="str">
        <f t="shared" si="5"/>
        <v>一般会計</v>
      </c>
      <c r="K29" s="12"/>
      <c r="L29" s="12"/>
      <c r="O29" s="12"/>
      <c r="P29" s="12"/>
      <c r="Q29" s="18"/>
      <c r="T29" s="12"/>
      <c r="U29" s="29" t="s">
        <v>522</v>
      </c>
      <c r="Y29" s="29" t="s">
        <v>281</v>
      </c>
      <c r="Z29" s="29" t="s">
        <v>409</v>
      </c>
      <c r="AA29" s="61" t="s">
        <v>375</v>
      </c>
      <c r="AB29" s="61" t="s">
        <v>503</v>
      </c>
      <c r="AC29" s="28"/>
      <c r="AD29" s="28"/>
      <c r="AE29" s="28"/>
      <c r="AF29" s="27"/>
      <c r="AK29" s="39" t="str">
        <f t="shared" si="7"/>
        <v>b</v>
      </c>
    </row>
    <row r="30" spans="1:37" ht="13.5" customHeight="1" x14ac:dyDescent="0.2">
      <c r="A30" s="12"/>
      <c r="B30" s="12"/>
      <c r="F30" s="17" t="s">
        <v>182</v>
      </c>
      <c r="G30" s="16"/>
      <c r="H30" s="12" t="str">
        <f t="shared" si="1"/>
        <v/>
      </c>
      <c r="I30" s="12" t="str">
        <f t="shared" si="5"/>
        <v>一般会計</v>
      </c>
      <c r="K30" s="12"/>
      <c r="L30" s="12"/>
      <c r="O30" s="12"/>
      <c r="P30" s="12"/>
      <c r="Q30" s="18"/>
      <c r="T30" s="12"/>
      <c r="U30" s="29" t="s">
        <v>523</v>
      </c>
      <c r="Y30" s="29" t="s">
        <v>282</v>
      </c>
      <c r="Z30" s="29" t="s">
        <v>410</v>
      </c>
      <c r="AA30" s="61" t="s">
        <v>376</v>
      </c>
      <c r="AB30" s="61" t="s">
        <v>504</v>
      </c>
      <c r="AC30" s="28"/>
      <c r="AD30" s="28"/>
      <c r="AE30" s="28"/>
      <c r="AF30" s="27"/>
      <c r="AK30" s="39" t="str">
        <f t="shared" si="7"/>
        <v>c</v>
      </c>
    </row>
    <row r="31" spans="1:37" ht="13.5" customHeight="1" x14ac:dyDescent="0.2">
      <c r="A31" s="12"/>
      <c r="B31" s="12"/>
      <c r="F31" s="17" t="s">
        <v>183</v>
      </c>
      <c r="G31" s="16"/>
      <c r="H31" s="12" t="str">
        <f t="shared" si="1"/>
        <v/>
      </c>
      <c r="I31" s="12" t="str">
        <f t="shared" si="5"/>
        <v>一般会計</v>
      </c>
      <c r="K31" s="12"/>
      <c r="L31" s="12"/>
      <c r="O31" s="12"/>
      <c r="P31" s="12"/>
      <c r="Q31" s="18"/>
      <c r="T31" s="12"/>
      <c r="U31" s="29" t="s">
        <v>524</v>
      </c>
      <c r="Y31" s="29" t="s">
        <v>283</v>
      </c>
      <c r="Z31" s="29" t="s">
        <v>411</v>
      </c>
      <c r="AA31" s="61" t="s">
        <v>377</v>
      </c>
      <c r="AB31" s="61" t="s">
        <v>505</v>
      </c>
      <c r="AC31" s="28"/>
      <c r="AD31" s="28"/>
      <c r="AE31" s="28"/>
      <c r="AF31" s="27"/>
      <c r="AK31" s="39" t="str">
        <f t="shared" si="7"/>
        <v>d</v>
      </c>
    </row>
    <row r="32" spans="1:37" ht="13.5" customHeight="1" x14ac:dyDescent="0.2">
      <c r="A32" s="12"/>
      <c r="B32" s="12"/>
      <c r="F32" s="17" t="s">
        <v>184</v>
      </c>
      <c r="G32" s="16"/>
      <c r="H32" s="12" t="str">
        <f t="shared" si="1"/>
        <v/>
      </c>
      <c r="I32" s="12" t="str">
        <f t="shared" si="5"/>
        <v>一般会計</v>
      </c>
      <c r="K32" s="12"/>
      <c r="L32" s="12"/>
      <c r="O32" s="12"/>
      <c r="P32" s="12"/>
      <c r="Q32" s="18"/>
      <c r="T32" s="12"/>
      <c r="U32" s="29" t="s">
        <v>525</v>
      </c>
      <c r="Y32" s="29" t="s">
        <v>284</v>
      </c>
      <c r="Z32" s="29" t="s">
        <v>412</v>
      </c>
      <c r="AA32" s="61" t="s">
        <v>58</v>
      </c>
      <c r="AB32" s="61" t="s">
        <v>58</v>
      </c>
      <c r="AC32" s="28"/>
      <c r="AD32" s="28"/>
      <c r="AE32" s="28"/>
      <c r="AF32" s="27"/>
      <c r="AK32" s="39" t="str">
        <f t="shared" si="7"/>
        <v>e</v>
      </c>
    </row>
    <row r="33" spans="1:37" ht="13.5" customHeight="1" x14ac:dyDescent="0.2">
      <c r="A33" s="12"/>
      <c r="B33" s="12"/>
      <c r="F33" s="17" t="s">
        <v>185</v>
      </c>
      <c r="G33" s="16"/>
      <c r="H33" s="12" t="str">
        <f t="shared" si="1"/>
        <v/>
      </c>
      <c r="I33" s="12" t="str">
        <f t="shared" si="5"/>
        <v>一般会計</v>
      </c>
      <c r="K33" s="12"/>
      <c r="L33" s="12"/>
      <c r="O33" s="12"/>
      <c r="P33" s="12"/>
      <c r="Q33" s="18"/>
      <c r="T33" s="12"/>
      <c r="U33" s="29" t="s">
        <v>526</v>
      </c>
      <c r="Y33" s="29" t="s">
        <v>285</v>
      </c>
      <c r="Z33" s="29" t="s">
        <v>413</v>
      </c>
      <c r="AA33" s="52"/>
      <c r="AB33" s="28"/>
      <c r="AC33" s="28"/>
      <c r="AD33" s="28"/>
      <c r="AE33" s="28"/>
      <c r="AF33" s="27"/>
      <c r="AK33" s="39" t="str">
        <f t="shared" si="7"/>
        <v>f</v>
      </c>
    </row>
    <row r="34" spans="1:37" ht="13.5" customHeight="1" x14ac:dyDescent="0.2">
      <c r="A34" s="12"/>
      <c r="B34" s="12"/>
      <c r="F34" s="17" t="s">
        <v>186</v>
      </c>
      <c r="G34" s="16"/>
      <c r="H34" s="12" t="str">
        <f t="shared" si="1"/>
        <v/>
      </c>
      <c r="I34" s="12" t="str">
        <f t="shared" si="5"/>
        <v>一般会計</v>
      </c>
      <c r="K34" s="12"/>
      <c r="L34" s="12"/>
      <c r="O34" s="12"/>
      <c r="P34" s="12"/>
      <c r="Q34" s="18"/>
      <c r="T34" s="12"/>
      <c r="U34" s="29" t="s">
        <v>527</v>
      </c>
      <c r="Y34" s="29" t="s">
        <v>286</v>
      </c>
      <c r="Z34" s="29" t="s">
        <v>414</v>
      </c>
      <c r="AB34" s="28"/>
      <c r="AC34" s="28"/>
      <c r="AD34" s="28"/>
      <c r="AE34" s="28"/>
      <c r="AF34" s="27"/>
      <c r="AK34" s="39" t="str">
        <f t="shared" si="7"/>
        <v>g</v>
      </c>
    </row>
    <row r="35" spans="1:37" ht="13.5" customHeight="1" x14ac:dyDescent="0.2">
      <c r="A35" s="12"/>
      <c r="B35" s="12"/>
      <c r="F35" s="17" t="s">
        <v>187</v>
      </c>
      <c r="G35" s="16"/>
      <c r="H35" s="12" t="str">
        <f t="shared" si="1"/>
        <v/>
      </c>
      <c r="I35" s="12" t="str">
        <f t="shared" si="5"/>
        <v>一般会計</v>
      </c>
      <c r="K35" s="12"/>
      <c r="L35" s="12"/>
      <c r="O35" s="12"/>
      <c r="P35" s="12"/>
      <c r="Q35" s="18"/>
      <c r="T35" s="12"/>
      <c r="U35" s="29" t="s">
        <v>528</v>
      </c>
      <c r="Y35" s="29" t="s">
        <v>287</v>
      </c>
      <c r="Z35" s="29" t="s">
        <v>415</v>
      </c>
      <c r="AC35" s="28"/>
      <c r="AF35" s="27"/>
      <c r="AK35" s="39" t="str">
        <f t="shared" si="7"/>
        <v>h</v>
      </c>
    </row>
    <row r="36" spans="1:37" ht="13.5" customHeight="1" x14ac:dyDescent="0.2">
      <c r="A36" s="12"/>
      <c r="B36" s="12"/>
      <c r="F36" s="17" t="s">
        <v>188</v>
      </c>
      <c r="G36" s="16"/>
      <c r="H36" s="12" t="str">
        <f t="shared" si="1"/>
        <v/>
      </c>
      <c r="I36" s="12" t="str">
        <f t="shared" si="5"/>
        <v>一般会計</v>
      </c>
      <c r="K36" s="12"/>
      <c r="L36" s="12"/>
      <c r="O36" s="12"/>
      <c r="P36" s="12"/>
      <c r="Q36" s="18"/>
      <c r="T36" s="12"/>
      <c r="Y36" s="29" t="s">
        <v>288</v>
      </c>
      <c r="Z36" s="29" t="s">
        <v>416</v>
      </c>
      <c r="AF36" s="27"/>
      <c r="AK36" s="3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289</v>
      </c>
      <c r="Z37" s="29" t="s">
        <v>417</v>
      </c>
      <c r="AF37" s="27"/>
      <c r="AK37" s="39" t="str">
        <f t="shared" si="7"/>
        <v>j</v>
      </c>
    </row>
    <row r="38" spans="1:37" x14ac:dyDescent="0.2">
      <c r="A38" s="12"/>
      <c r="B38" s="12"/>
      <c r="F38" s="12"/>
      <c r="G38" s="18"/>
      <c r="K38" s="12"/>
      <c r="L38" s="12"/>
      <c r="O38" s="12"/>
      <c r="P38" s="12"/>
      <c r="Q38" s="18"/>
      <c r="T38" s="12"/>
      <c r="Y38" s="29" t="s">
        <v>290</v>
      </c>
      <c r="Z38" s="29" t="s">
        <v>418</v>
      </c>
      <c r="AF38" s="27"/>
      <c r="AK38" s="39" t="str">
        <f t="shared" si="7"/>
        <v>k</v>
      </c>
    </row>
    <row r="39" spans="1:37" x14ac:dyDescent="0.2">
      <c r="A39" s="12"/>
      <c r="B39" s="12"/>
      <c r="F39" s="12" t="str">
        <f>I37</f>
        <v>一般会計</v>
      </c>
      <c r="G39" s="18"/>
      <c r="K39" s="12"/>
      <c r="L39" s="12"/>
      <c r="O39" s="12"/>
      <c r="P39" s="12"/>
      <c r="Q39" s="18"/>
      <c r="T39" s="12"/>
      <c r="U39" s="29" t="s">
        <v>530</v>
      </c>
      <c r="Y39" s="29" t="s">
        <v>291</v>
      </c>
      <c r="Z39" s="29" t="s">
        <v>419</v>
      </c>
      <c r="AF39" s="27"/>
      <c r="AK39" s="39" t="str">
        <f t="shared" si="7"/>
        <v>l</v>
      </c>
    </row>
    <row r="40" spans="1:37" x14ac:dyDescent="0.2">
      <c r="A40" s="12"/>
      <c r="B40" s="12"/>
      <c r="F40" s="12"/>
      <c r="G40" s="18"/>
      <c r="K40" s="12"/>
      <c r="L40" s="12"/>
      <c r="O40" s="12"/>
      <c r="P40" s="12"/>
      <c r="Q40" s="18"/>
      <c r="T40" s="12"/>
      <c r="U40" s="29"/>
      <c r="Y40" s="29" t="s">
        <v>292</v>
      </c>
      <c r="Z40" s="29" t="s">
        <v>420</v>
      </c>
      <c r="AF40" s="27"/>
      <c r="AK40" s="39" t="str">
        <f t="shared" si="7"/>
        <v>m</v>
      </c>
    </row>
    <row r="41" spans="1:37" x14ac:dyDescent="0.2">
      <c r="A41" s="12"/>
      <c r="B41" s="12"/>
      <c r="F41" s="12"/>
      <c r="G41" s="18"/>
      <c r="K41" s="12"/>
      <c r="L41" s="12"/>
      <c r="O41" s="12"/>
      <c r="P41" s="12"/>
      <c r="Q41" s="18"/>
      <c r="T41" s="12"/>
      <c r="U41" s="29" t="s">
        <v>232</v>
      </c>
      <c r="Y41" s="29" t="s">
        <v>293</v>
      </c>
      <c r="Z41" s="29" t="s">
        <v>421</v>
      </c>
      <c r="AF41" s="27"/>
      <c r="AK41" s="39" t="str">
        <f t="shared" si="7"/>
        <v>n</v>
      </c>
    </row>
    <row r="42" spans="1:37" x14ac:dyDescent="0.2">
      <c r="A42" s="12"/>
      <c r="B42" s="12"/>
      <c r="F42" s="12"/>
      <c r="G42" s="18"/>
      <c r="K42" s="12"/>
      <c r="L42" s="12"/>
      <c r="O42" s="12"/>
      <c r="P42" s="12"/>
      <c r="Q42" s="18"/>
      <c r="T42" s="12"/>
      <c r="U42" s="29" t="s">
        <v>242</v>
      </c>
      <c r="Y42" s="29" t="s">
        <v>294</v>
      </c>
      <c r="Z42" s="29" t="s">
        <v>422</v>
      </c>
      <c r="AF42" s="27"/>
      <c r="AK42" s="39" t="str">
        <f t="shared" si="7"/>
        <v>o</v>
      </c>
    </row>
    <row r="43" spans="1:37" x14ac:dyDescent="0.2">
      <c r="A43" s="12"/>
      <c r="B43" s="12"/>
      <c r="F43" s="12"/>
      <c r="G43" s="18"/>
      <c r="K43" s="12"/>
      <c r="L43" s="12"/>
      <c r="O43" s="12"/>
      <c r="P43" s="12"/>
      <c r="Q43" s="18"/>
      <c r="T43" s="12"/>
      <c r="Y43" s="29" t="s">
        <v>295</v>
      </c>
      <c r="Z43" s="29" t="s">
        <v>423</v>
      </c>
      <c r="AF43" s="27"/>
      <c r="AK43" s="39" t="str">
        <f t="shared" si="7"/>
        <v>p</v>
      </c>
    </row>
    <row r="44" spans="1:37" x14ac:dyDescent="0.2">
      <c r="A44" s="12"/>
      <c r="B44" s="12"/>
      <c r="F44" s="12"/>
      <c r="G44" s="18"/>
      <c r="K44" s="12"/>
      <c r="L44" s="12"/>
      <c r="O44" s="12"/>
      <c r="P44" s="12"/>
      <c r="Q44" s="18"/>
      <c r="T44" s="12"/>
      <c r="Y44" s="29" t="s">
        <v>296</v>
      </c>
      <c r="Z44" s="29" t="s">
        <v>424</v>
      </c>
      <c r="AF44" s="27"/>
      <c r="AK44" s="39" t="str">
        <f t="shared" si="7"/>
        <v>q</v>
      </c>
    </row>
    <row r="45" spans="1:37" x14ac:dyDescent="0.2">
      <c r="A45" s="12"/>
      <c r="B45" s="12"/>
      <c r="F45" s="12"/>
      <c r="G45" s="18"/>
      <c r="K45" s="12"/>
      <c r="L45" s="12"/>
      <c r="O45" s="12"/>
      <c r="P45" s="12"/>
      <c r="Q45" s="18"/>
      <c r="T45" s="12"/>
      <c r="U45" s="26" t="s">
        <v>152</v>
      </c>
      <c r="Y45" s="29" t="s">
        <v>297</v>
      </c>
      <c r="Z45" s="29" t="s">
        <v>425</v>
      </c>
      <c r="AF45" s="27"/>
      <c r="AK45" s="39" t="str">
        <f t="shared" si="7"/>
        <v>r</v>
      </c>
    </row>
    <row r="46" spans="1:37" x14ac:dyDescent="0.2">
      <c r="A46" s="12"/>
      <c r="B46" s="12"/>
      <c r="F46" s="12"/>
      <c r="G46" s="18"/>
      <c r="K46" s="12"/>
      <c r="L46" s="12"/>
      <c r="O46" s="12"/>
      <c r="P46" s="12"/>
      <c r="Q46" s="18"/>
      <c r="T46" s="12"/>
      <c r="U46" s="68" t="s">
        <v>553</v>
      </c>
      <c r="Y46" s="29" t="s">
        <v>298</v>
      </c>
      <c r="Z46" s="29" t="s">
        <v>426</v>
      </c>
      <c r="AF46" s="27"/>
      <c r="AK46" s="39" t="str">
        <f t="shared" si="7"/>
        <v>s</v>
      </c>
    </row>
    <row r="47" spans="1:37" x14ac:dyDescent="0.2">
      <c r="A47" s="12"/>
      <c r="B47" s="12"/>
      <c r="F47" s="12"/>
      <c r="G47" s="18"/>
      <c r="K47" s="12"/>
      <c r="L47" s="12"/>
      <c r="O47" s="12"/>
      <c r="P47" s="12"/>
      <c r="Q47" s="18"/>
      <c r="T47" s="12"/>
      <c r="Y47" s="29" t="s">
        <v>299</v>
      </c>
      <c r="Z47" s="29" t="s">
        <v>427</v>
      </c>
      <c r="AF47" s="27"/>
      <c r="AK47" s="39" t="str">
        <f t="shared" si="7"/>
        <v>t</v>
      </c>
    </row>
    <row r="48" spans="1:37" x14ac:dyDescent="0.2">
      <c r="A48" s="12"/>
      <c r="B48" s="12"/>
      <c r="F48" s="12"/>
      <c r="G48" s="18"/>
      <c r="K48" s="12"/>
      <c r="L48" s="12"/>
      <c r="O48" s="12"/>
      <c r="P48" s="12"/>
      <c r="Q48" s="18"/>
      <c r="T48" s="12"/>
      <c r="U48" s="68">
        <v>2021</v>
      </c>
      <c r="Y48" s="29" t="s">
        <v>300</v>
      </c>
      <c r="Z48" s="29" t="s">
        <v>428</v>
      </c>
      <c r="AF48" s="27"/>
      <c r="AK48" s="39" t="str">
        <f t="shared" si="7"/>
        <v>u</v>
      </c>
    </row>
    <row r="49" spans="1:37" x14ac:dyDescent="0.2">
      <c r="A49" s="12"/>
      <c r="B49" s="12"/>
      <c r="F49" s="12"/>
      <c r="G49" s="18"/>
      <c r="K49" s="12"/>
      <c r="L49" s="12"/>
      <c r="O49" s="12"/>
      <c r="P49" s="12"/>
      <c r="Q49" s="18"/>
      <c r="T49" s="12"/>
      <c r="U49" s="68">
        <v>2022</v>
      </c>
      <c r="Y49" s="29" t="s">
        <v>301</v>
      </c>
      <c r="Z49" s="29" t="s">
        <v>429</v>
      </c>
      <c r="AF49" s="27"/>
      <c r="AK49" s="39" t="str">
        <f t="shared" si="7"/>
        <v>v</v>
      </c>
    </row>
    <row r="50" spans="1:37" x14ac:dyDescent="0.2">
      <c r="A50" s="12"/>
      <c r="B50" s="12"/>
      <c r="F50" s="12"/>
      <c r="G50" s="18"/>
      <c r="K50" s="12"/>
      <c r="L50" s="12"/>
      <c r="O50" s="12"/>
      <c r="P50" s="12"/>
      <c r="Q50" s="18"/>
      <c r="T50" s="12"/>
      <c r="U50" s="68">
        <v>2023</v>
      </c>
      <c r="Y50" s="29" t="s">
        <v>302</v>
      </c>
      <c r="Z50" s="29" t="s">
        <v>430</v>
      </c>
      <c r="AF50" s="27"/>
    </row>
    <row r="51" spans="1:37" x14ac:dyDescent="0.2">
      <c r="A51" s="12"/>
      <c r="B51" s="12"/>
      <c r="F51" s="12"/>
      <c r="G51" s="18"/>
      <c r="K51" s="12"/>
      <c r="L51" s="12"/>
      <c r="O51" s="12"/>
      <c r="P51" s="12"/>
      <c r="Q51" s="18"/>
      <c r="T51" s="12"/>
      <c r="U51" s="68">
        <v>2024</v>
      </c>
      <c r="Y51" s="29" t="s">
        <v>303</v>
      </c>
      <c r="Z51" s="29" t="s">
        <v>431</v>
      </c>
      <c r="AF51" s="27"/>
    </row>
    <row r="52" spans="1:37" x14ac:dyDescent="0.2">
      <c r="A52" s="12"/>
      <c r="B52" s="12"/>
      <c r="F52" s="12"/>
      <c r="G52" s="18"/>
      <c r="K52" s="12"/>
      <c r="L52" s="12"/>
      <c r="O52" s="12"/>
      <c r="P52" s="12"/>
      <c r="Q52" s="18"/>
      <c r="T52" s="12"/>
      <c r="U52" s="68">
        <v>2025</v>
      </c>
      <c r="Y52" s="29" t="s">
        <v>304</v>
      </c>
      <c r="Z52" s="29" t="s">
        <v>432</v>
      </c>
      <c r="AF52" s="27"/>
    </row>
    <row r="53" spans="1:37" x14ac:dyDescent="0.2">
      <c r="A53" s="12"/>
      <c r="B53" s="12"/>
      <c r="F53" s="12"/>
      <c r="G53" s="18"/>
      <c r="K53" s="12"/>
      <c r="L53" s="12"/>
      <c r="O53" s="12"/>
      <c r="P53" s="12"/>
      <c r="Q53" s="18"/>
      <c r="T53" s="12"/>
      <c r="U53" s="68">
        <v>2026</v>
      </c>
      <c r="Y53" s="29" t="s">
        <v>305</v>
      </c>
      <c r="Z53" s="29" t="s">
        <v>433</v>
      </c>
      <c r="AF53" s="27"/>
    </row>
    <row r="54" spans="1:37" x14ac:dyDescent="0.2">
      <c r="A54" s="12"/>
      <c r="B54" s="12"/>
      <c r="F54" s="12"/>
      <c r="G54" s="18"/>
      <c r="K54" s="12"/>
      <c r="L54" s="12"/>
      <c r="O54" s="12"/>
      <c r="P54" s="19"/>
      <c r="Q54" s="18"/>
      <c r="T54" s="12"/>
      <c r="Y54" s="29" t="s">
        <v>306</v>
      </c>
      <c r="Z54" s="29" t="s">
        <v>434</v>
      </c>
      <c r="AF54" s="27"/>
    </row>
    <row r="55" spans="1:37" x14ac:dyDescent="0.2">
      <c r="A55" s="12"/>
      <c r="B55" s="12"/>
      <c r="F55" s="12"/>
      <c r="G55" s="18"/>
      <c r="K55" s="12"/>
      <c r="L55" s="12"/>
      <c r="O55" s="12"/>
      <c r="P55" s="12"/>
      <c r="Q55" s="18"/>
      <c r="T55" s="12"/>
      <c r="Y55" s="29" t="s">
        <v>307</v>
      </c>
      <c r="Z55" s="29" t="s">
        <v>435</v>
      </c>
      <c r="AF55" s="27"/>
    </row>
    <row r="56" spans="1:37" x14ac:dyDescent="0.2">
      <c r="A56" s="12"/>
      <c r="B56" s="12"/>
      <c r="F56" s="12"/>
      <c r="G56" s="18"/>
      <c r="K56" s="12"/>
      <c r="L56" s="12"/>
      <c r="O56" s="12"/>
      <c r="P56" s="12"/>
      <c r="Q56" s="18"/>
      <c r="T56" s="12"/>
      <c r="U56" s="68">
        <v>20</v>
      </c>
      <c r="Y56" s="29" t="s">
        <v>308</v>
      </c>
      <c r="Z56" s="29" t="s">
        <v>436</v>
      </c>
      <c r="AF56" s="27"/>
    </row>
    <row r="57" spans="1:37" x14ac:dyDescent="0.2">
      <c r="A57" s="12"/>
      <c r="B57" s="12"/>
      <c r="F57" s="12"/>
      <c r="G57" s="18"/>
      <c r="K57" s="12"/>
      <c r="L57" s="12"/>
      <c r="O57" s="12"/>
      <c r="P57" s="12"/>
      <c r="Q57" s="18"/>
      <c r="T57" s="12"/>
      <c r="U57" s="29" t="s">
        <v>506</v>
      </c>
      <c r="Y57" s="29" t="s">
        <v>309</v>
      </c>
      <c r="Z57" s="29" t="s">
        <v>437</v>
      </c>
      <c r="AF57" s="27"/>
    </row>
    <row r="58" spans="1:37" x14ac:dyDescent="0.2">
      <c r="A58" s="12"/>
      <c r="B58" s="12"/>
      <c r="F58" s="12"/>
      <c r="G58" s="18"/>
      <c r="K58" s="12"/>
      <c r="L58" s="12"/>
      <c r="O58" s="12"/>
      <c r="P58" s="12"/>
      <c r="Q58" s="18"/>
      <c r="T58" s="12"/>
      <c r="U58" s="29" t="s">
        <v>507</v>
      </c>
      <c r="Y58" s="29" t="s">
        <v>310</v>
      </c>
      <c r="Z58" s="29" t="s">
        <v>438</v>
      </c>
      <c r="AF58" s="27"/>
    </row>
    <row r="59" spans="1:37" x14ac:dyDescent="0.2">
      <c r="A59" s="12"/>
      <c r="B59" s="12"/>
      <c r="F59" s="12"/>
      <c r="G59" s="18"/>
      <c r="K59" s="12"/>
      <c r="L59" s="12"/>
      <c r="O59" s="12"/>
      <c r="P59" s="12"/>
      <c r="Q59" s="18"/>
      <c r="T59" s="12"/>
      <c r="Y59" s="29" t="s">
        <v>311</v>
      </c>
      <c r="Z59" s="29" t="s">
        <v>439</v>
      </c>
      <c r="AF59" s="27"/>
    </row>
    <row r="60" spans="1:37" x14ac:dyDescent="0.2">
      <c r="A60" s="12"/>
      <c r="B60" s="12"/>
      <c r="F60" s="12"/>
      <c r="G60" s="18"/>
      <c r="K60" s="12"/>
      <c r="L60" s="12"/>
      <c r="O60" s="12"/>
      <c r="P60" s="12"/>
      <c r="Q60" s="18"/>
      <c r="T60" s="12"/>
      <c r="Y60" s="29" t="s">
        <v>312</v>
      </c>
      <c r="Z60" s="29" t="s">
        <v>440</v>
      </c>
      <c r="AF60" s="27"/>
    </row>
    <row r="61" spans="1:37" x14ac:dyDescent="0.2">
      <c r="A61" s="12"/>
      <c r="B61" s="12"/>
      <c r="F61" s="12"/>
      <c r="G61" s="18"/>
      <c r="K61" s="12"/>
      <c r="L61" s="12"/>
      <c r="O61" s="12"/>
      <c r="P61" s="12"/>
      <c r="Q61" s="18"/>
      <c r="T61" s="12"/>
      <c r="Y61" s="29" t="s">
        <v>313</v>
      </c>
      <c r="Z61" s="29" t="s">
        <v>441</v>
      </c>
      <c r="AF61" s="27"/>
    </row>
    <row r="62" spans="1:37" x14ac:dyDescent="0.2">
      <c r="A62" s="12"/>
      <c r="B62" s="12"/>
      <c r="F62" s="12"/>
      <c r="G62" s="18"/>
      <c r="K62" s="12"/>
      <c r="L62" s="12"/>
      <c r="O62" s="12"/>
      <c r="P62" s="12"/>
      <c r="Q62" s="18"/>
      <c r="T62" s="12"/>
      <c r="Y62" s="29" t="s">
        <v>314</v>
      </c>
      <c r="Z62" s="29" t="s">
        <v>442</v>
      </c>
      <c r="AF62" s="27"/>
    </row>
    <row r="63" spans="1:37" x14ac:dyDescent="0.2">
      <c r="A63" s="12"/>
      <c r="B63" s="12"/>
      <c r="F63" s="12"/>
      <c r="G63" s="18"/>
      <c r="K63" s="12"/>
      <c r="L63" s="12"/>
      <c r="O63" s="12"/>
      <c r="P63" s="12"/>
      <c r="Q63" s="18"/>
      <c r="T63" s="12"/>
      <c r="Y63" s="29" t="s">
        <v>315</v>
      </c>
      <c r="Z63" s="29" t="s">
        <v>443</v>
      </c>
      <c r="AF63" s="27"/>
    </row>
    <row r="64" spans="1:37" x14ac:dyDescent="0.2">
      <c r="A64" s="12"/>
      <c r="B64" s="12"/>
      <c r="F64" s="12"/>
      <c r="G64" s="18"/>
      <c r="K64" s="12"/>
      <c r="L64" s="12"/>
      <c r="O64" s="12"/>
      <c r="P64" s="12"/>
      <c r="Q64" s="18"/>
      <c r="T64" s="12"/>
      <c r="Y64" s="29" t="s">
        <v>316</v>
      </c>
      <c r="Z64" s="29" t="s">
        <v>444</v>
      </c>
      <c r="AF64" s="27"/>
    </row>
    <row r="65" spans="1:32" x14ac:dyDescent="0.2">
      <c r="A65" s="12"/>
      <c r="B65" s="12"/>
      <c r="F65" s="12"/>
      <c r="G65" s="18"/>
      <c r="K65" s="12"/>
      <c r="L65" s="12"/>
      <c r="O65" s="12"/>
      <c r="P65" s="12"/>
      <c r="Q65" s="18"/>
      <c r="T65" s="12"/>
      <c r="Y65" s="29" t="s">
        <v>317</v>
      </c>
      <c r="Z65" s="29" t="s">
        <v>445</v>
      </c>
      <c r="AF65" s="27"/>
    </row>
    <row r="66" spans="1:32" x14ac:dyDescent="0.2">
      <c r="A66" s="12"/>
      <c r="B66" s="12"/>
      <c r="F66" s="12"/>
      <c r="G66" s="18"/>
      <c r="K66" s="12"/>
      <c r="L66" s="12"/>
      <c r="O66" s="12"/>
      <c r="P66" s="12"/>
      <c r="Q66" s="18"/>
      <c r="T66" s="12"/>
      <c r="Y66" s="29" t="s">
        <v>59</v>
      </c>
      <c r="Z66" s="29" t="s">
        <v>446</v>
      </c>
      <c r="AF66" s="27"/>
    </row>
    <row r="67" spans="1:32" x14ac:dyDescent="0.2">
      <c r="A67" s="12"/>
      <c r="B67" s="12"/>
      <c r="F67" s="12"/>
      <c r="G67" s="18"/>
      <c r="K67" s="12"/>
      <c r="L67" s="12"/>
      <c r="O67" s="12"/>
      <c r="P67" s="12"/>
      <c r="Q67" s="18"/>
      <c r="T67" s="12"/>
      <c r="Y67" s="29" t="s">
        <v>318</v>
      </c>
      <c r="Z67" s="29" t="s">
        <v>447</v>
      </c>
      <c r="AF67" s="27"/>
    </row>
    <row r="68" spans="1:32" x14ac:dyDescent="0.2">
      <c r="A68" s="12"/>
      <c r="B68" s="12"/>
      <c r="F68" s="12"/>
      <c r="G68" s="18"/>
      <c r="K68" s="12"/>
      <c r="L68" s="12"/>
      <c r="O68" s="12"/>
      <c r="P68" s="12"/>
      <c r="Q68" s="18"/>
      <c r="T68" s="12"/>
      <c r="Y68" s="29" t="s">
        <v>319</v>
      </c>
      <c r="Z68" s="29" t="s">
        <v>448</v>
      </c>
      <c r="AF68" s="27"/>
    </row>
    <row r="69" spans="1:32" x14ac:dyDescent="0.2">
      <c r="A69" s="12"/>
      <c r="B69" s="12"/>
      <c r="F69" s="12"/>
      <c r="G69" s="18"/>
      <c r="K69" s="12"/>
      <c r="L69" s="12"/>
      <c r="O69" s="12"/>
      <c r="P69" s="12"/>
      <c r="Q69" s="18"/>
      <c r="T69" s="12"/>
      <c r="Y69" s="29" t="s">
        <v>320</v>
      </c>
      <c r="Z69" s="29" t="s">
        <v>449</v>
      </c>
      <c r="AF69" s="27"/>
    </row>
    <row r="70" spans="1:32" x14ac:dyDescent="0.2">
      <c r="A70" s="12"/>
      <c r="B70" s="12"/>
      <c r="Y70" s="29" t="s">
        <v>321</v>
      </c>
      <c r="Z70" s="29" t="s">
        <v>450</v>
      </c>
    </row>
    <row r="71" spans="1:32" x14ac:dyDescent="0.2">
      <c r="Y71" s="29" t="s">
        <v>322</v>
      </c>
      <c r="Z71" s="29" t="s">
        <v>451</v>
      </c>
    </row>
    <row r="72" spans="1:32" x14ac:dyDescent="0.2">
      <c r="Y72" s="29" t="s">
        <v>323</v>
      </c>
      <c r="Z72" s="29" t="s">
        <v>452</v>
      </c>
    </row>
    <row r="73" spans="1:32" x14ac:dyDescent="0.2">
      <c r="Y73" s="29" t="s">
        <v>324</v>
      </c>
      <c r="Z73" s="29" t="s">
        <v>453</v>
      </c>
    </row>
    <row r="74" spans="1:32" x14ac:dyDescent="0.2">
      <c r="Y74" s="29" t="s">
        <v>325</v>
      </c>
      <c r="Z74" s="29" t="s">
        <v>454</v>
      </c>
    </row>
    <row r="75" spans="1:32" x14ac:dyDescent="0.2">
      <c r="Y75" s="29" t="s">
        <v>326</v>
      </c>
      <c r="Z75" s="29" t="s">
        <v>455</v>
      </c>
    </row>
    <row r="76" spans="1:32" x14ac:dyDescent="0.2">
      <c r="Y76" s="29" t="s">
        <v>327</v>
      </c>
      <c r="Z76" s="29" t="s">
        <v>456</v>
      </c>
    </row>
    <row r="77" spans="1:32" x14ac:dyDescent="0.2">
      <c r="Y77" s="29" t="s">
        <v>328</v>
      </c>
      <c r="Z77" s="29" t="s">
        <v>457</v>
      </c>
    </row>
    <row r="78" spans="1:32" x14ac:dyDescent="0.2">
      <c r="Y78" s="29" t="s">
        <v>329</v>
      </c>
      <c r="Z78" s="29" t="s">
        <v>458</v>
      </c>
    </row>
    <row r="79" spans="1:32" x14ac:dyDescent="0.2">
      <c r="Y79" s="29" t="s">
        <v>330</v>
      </c>
      <c r="Z79" s="29" t="s">
        <v>459</v>
      </c>
    </row>
    <row r="80" spans="1:32" x14ac:dyDescent="0.2">
      <c r="Y80" s="29" t="s">
        <v>331</v>
      </c>
      <c r="Z80" s="29" t="s">
        <v>460</v>
      </c>
    </row>
    <row r="81" spans="25:26" x14ac:dyDescent="0.2">
      <c r="Y81" s="29" t="s">
        <v>332</v>
      </c>
      <c r="Z81" s="29" t="s">
        <v>461</v>
      </c>
    </row>
    <row r="82" spans="25:26" x14ac:dyDescent="0.2">
      <c r="Y82" s="29" t="s">
        <v>333</v>
      </c>
      <c r="Z82" s="29" t="s">
        <v>462</v>
      </c>
    </row>
    <row r="83" spans="25:26" x14ac:dyDescent="0.2">
      <c r="Y83" s="29" t="s">
        <v>334</v>
      </c>
      <c r="Z83" s="29" t="s">
        <v>463</v>
      </c>
    </row>
    <row r="84" spans="25:26" x14ac:dyDescent="0.2">
      <c r="Y84" s="29" t="s">
        <v>335</v>
      </c>
      <c r="Z84" s="29" t="s">
        <v>464</v>
      </c>
    </row>
    <row r="85" spans="25:26" x14ac:dyDescent="0.2">
      <c r="Y85" s="29" t="s">
        <v>336</v>
      </c>
      <c r="Z85" s="29" t="s">
        <v>465</v>
      </c>
    </row>
    <row r="86" spans="25:26" x14ac:dyDescent="0.2">
      <c r="Y86" s="29" t="s">
        <v>337</v>
      </c>
      <c r="Z86" s="29" t="s">
        <v>466</v>
      </c>
    </row>
    <row r="87" spans="25:26" x14ac:dyDescent="0.2">
      <c r="Y87" s="29" t="s">
        <v>338</v>
      </c>
      <c r="Z87" s="29" t="s">
        <v>467</v>
      </c>
    </row>
    <row r="88" spans="25:26" x14ac:dyDescent="0.2">
      <c r="Y88" s="29" t="s">
        <v>339</v>
      </c>
      <c r="Z88" s="29" t="s">
        <v>468</v>
      </c>
    </row>
    <row r="89" spans="25:26" x14ac:dyDescent="0.2">
      <c r="Y89" s="29" t="s">
        <v>340</v>
      </c>
      <c r="Z89" s="29" t="s">
        <v>469</v>
      </c>
    </row>
    <row r="90" spans="25:26" x14ac:dyDescent="0.2">
      <c r="Y90" s="29" t="s">
        <v>341</v>
      </c>
      <c r="Z90" s="29" t="s">
        <v>470</v>
      </c>
    </row>
    <row r="91" spans="25:26" x14ac:dyDescent="0.2">
      <c r="Y91" s="29" t="s">
        <v>342</v>
      </c>
      <c r="Z91" s="29" t="s">
        <v>471</v>
      </c>
    </row>
    <row r="92" spans="25:26" x14ac:dyDescent="0.2">
      <c r="Y92" s="29" t="s">
        <v>343</v>
      </c>
      <c r="Z92" s="29" t="s">
        <v>472</v>
      </c>
    </row>
    <row r="93" spans="25:26" x14ac:dyDescent="0.2">
      <c r="Y93" s="29" t="s">
        <v>344</v>
      </c>
      <c r="Z93" s="29" t="s">
        <v>473</v>
      </c>
    </row>
    <row r="94" spans="25:26" x14ac:dyDescent="0.2">
      <c r="Y94" s="29" t="s">
        <v>345</v>
      </c>
      <c r="Z94" s="29" t="s">
        <v>474</v>
      </c>
    </row>
    <row r="95" spans="25:26" x14ac:dyDescent="0.2">
      <c r="Y95" s="29" t="s">
        <v>346</v>
      </c>
      <c r="Z95" s="29" t="s">
        <v>475</v>
      </c>
    </row>
    <row r="96" spans="25:26" x14ac:dyDescent="0.2">
      <c r="Y96" s="29" t="s">
        <v>250</v>
      </c>
      <c r="Z96" s="29" t="s">
        <v>476</v>
      </c>
    </row>
    <row r="97" spans="25:26" x14ac:dyDescent="0.2">
      <c r="Y97" s="29" t="s">
        <v>347</v>
      </c>
      <c r="Z97" s="29" t="s">
        <v>477</v>
      </c>
    </row>
    <row r="98" spans="25:26" x14ac:dyDescent="0.2">
      <c r="Y98" s="29" t="s">
        <v>348</v>
      </c>
      <c r="Z98" s="29" t="s">
        <v>478</v>
      </c>
    </row>
    <row r="99" spans="25:26" x14ac:dyDescent="0.2">
      <c r="Y99" s="29" t="s">
        <v>378</v>
      </c>
      <c r="Z99" s="29" t="s">
        <v>479</v>
      </c>
    </row>
    <row r="100" spans="25:26" x14ac:dyDescent="0.2">
      <c r="Y100" s="29" t="s">
        <v>556</v>
      </c>
      <c r="Z100" s="29" t="s">
        <v>480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2022-12-01T08:05:07Z</dcterms:created>
  <dcterms:modified xsi:type="dcterms:W3CDTF">2022-12-01T08:09:32Z</dcterms:modified>
</cp:coreProperties>
</file>