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補正予算レビューシート!$A$2:$BG$115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W95" i="13" l="1"/>
  <c r="AT95" i="13"/>
  <c r="AQ95" i="13"/>
  <c r="AL95" i="13"/>
  <c r="AI95" i="13"/>
  <c r="AF95" i="13"/>
  <c r="Z95" i="13"/>
  <c r="W95" i="13"/>
  <c r="T95" i="13"/>
  <c r="N95" i="13"/>
  <c r="AW94" i="13"/>
  <c r="AT94" i="13"/>
  <c r="AQ94" i="13"/>
  <c r="AL94" i="13"/>
  <c r="AI94" i="13"/>
  <c r="AF94" i="13"/>
  <c r="Z94" i="13"/>
  <c r="W94" i="13"/>
  <c r="T94" i="13"/>
  <c r="N94" i="13"/>
  <c r="K94" i="13"/>
  <c r="H94" i="13"/>
  <c r="AY53" i="13"/>
  <c r="AY46" i="13"/>
  <c r="AY39" i="13"/>
  <c r="AY41" i="13" s="1"/>
  <c r="AY36" i="13"/>
  <c r="AY38" i="13" s="1"/>
  <c r="AY33" i="13"/>
  <c r="AY34" i="13" s="1"/>
  <c r="AD19" i="13"/>
  <c r="AD21" i="13" s="1"/>
  <c r="W19" i="13"/>
  <c r="W21" i="13" s="1"/>
  <c r="P19" i="13"/>
  <c r="P21" i="13" s="1"/>
  <c r="AV2" i="13"/>
  <c r="AY45" i="13" l="1"/>
  <c r="AY35" i="13"/>
  <c r="AY37" i="13"/>
  <c r="AY51" i="13"/>
  <c r="AY49" i="13"/>
  <c r="AY47" i="13"/>
  <c r="AY50" i="13"/>
  <c r="AY44" i="13"/>
  <c r="AY42" i="13"/>
  <c r="AY40" i="13"/>
  <c r="AY43" i="13"/>
  <c r="AY48" i="13"/>
  <c r="AY52"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<sst xmlns="http://schemas.openxmlformats.org/spreadsheetml/2006/main" count="794" uniqueCount="613">
  <si>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</si>
  <si>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</si>
  <si>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</si>
  <si>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</si>
  <si>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</si>
  <si>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</si>
  <si>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</si>
  <si>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</si>
  <si>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</si>
  <si>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</si>
  <si>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</si>
  <si>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</si>
  <si>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</si>
  <si>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</si>
  <si>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</si>
  <si>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</si>
  <si>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</si>
  <si>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</si>
  <si>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</si>
  <si>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</si>
  <si>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</si>
  <si>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</si>
  <si>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</si>
  <si>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</si>
  <si>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</si>
  <si>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</si>
  <si>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</si>
  <si>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</si>
  <si>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</si>
  <si>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</si>
  <si>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</si>
  <si>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</si>
  <si>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</si>
  <si>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</si>
  <si>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</si>
  <si>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</si>
  <si>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</si>
  <si>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</si>
  <si>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</si>
  <si>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</si>
  <si>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</si>
  <si>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</si>
  <si>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</si>
  <si>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</si>
  <si>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</si>
  <si>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</si>
  <si>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</si>
  <si>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</si>
  <si>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</si>
  <si>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</si>
  <si>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</si>
  <si>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</si>
  <si>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</si>
  <si>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</si>
  <si>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</si>
  <si>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</si>
  <si>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</si>
  <si>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</si>
  <si>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</si>
  <si>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</si>
  <si>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</si>
  <si>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</si>
  <si>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</si>
  <si>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</si>
  <si>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</si>
  <si>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</si>
  <si>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</si>
  <si>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</si>
  <si>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</si>
  <si>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</si>
  <si>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</si>
  <si>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</si>
  <si>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</si>
  <si>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</si>
  <si>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</si>
  <si>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</si>
  <si>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</si>
  <si>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</si>
  <si>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</si>
  <si>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</si>
  <si>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</si>
  <si>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</si>
  <si>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</si>
  <si>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</si>
  <si>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</si>
  <si>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</si>
  <si>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</si>
  <si>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</si>
  <si>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</si>
  <si>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</si>
  <si>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</si>
  <si>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</si>
  <si>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</si>
  <si>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</si>
  <si>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</si>
  <si>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</si>
  <si>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</si>
  <si>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</si>
  <si>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</si>
  <si>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</si>
  <si>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</si>
  <si>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</si>
  <si>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</si>
  <si>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</si>
  <si>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</si>
  <si>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</si>
  <si>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</si>
  <si>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</si>
  <si>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</si>
  <si>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</si>
  <si>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</si>
  <si>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</si>
  <si>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</si>
  <si>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</si>
  <si>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</si>
  <si>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</si>
  <si>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</si>
  <si>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</si>
  <si>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</si>
  <si>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</si>
  <si>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</si>
  <si>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</si>
  <si>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</si>
  <si>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</si>
  <si>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</si>
  <si>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</si>
  <si>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</si>
  <si>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</si>
  <si>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</si>
  <si>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</si>
  <si>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</si>
  <si>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</si>
  <si>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</si>
  <si>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</si>
  <si>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</si>
  <si>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</si>
  <si>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</si>
  <si>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</si>
  <si>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</si>
  <si>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</si>
  <si>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</si>
  <si>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</si>
  <si>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</si>
  <si>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</si>
  <si>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</si>
  <si>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</si>
  <si>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</si>
  <si>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</si>
  <si>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</si>
  <si>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</si>
  <si>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</si>
  <si>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</si>
  <si>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</si>
  <si>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</si>
  <si>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</si>
  <si>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</si>
  <si>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</si>
  <si>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</si>
  <si>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</si>
  <si>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</si>
  <si>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</si>
  <si>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</si>
  <si>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</si>
  <si>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</si>
  <si>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</si>
  <si>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</si>
  <si>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</si>
  <si>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</si>
  <si>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</si>
  <si>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</si>
  <si>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</si>
  <si>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</si>
  <si>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</si>
  <si>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</si>
  <si>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</si>
  <si>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</si>
  <si>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</si>
  <si>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</si>
  <si>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</si>
  <si>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</si>
  <si>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</si>
  <si>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</si>
  <si>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</si>
  <si>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</si>
  <si>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</si>
  <si>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</si>
  <si>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</si>
  <si>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</si>
  <si>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</si>
  <si>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</si>
  <si>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</si>
  <si>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</si>
  <si>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</si>
  <si>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</si>
  <si>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</si>
  <si>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</si>
  <si>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</si>
  <si>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</si>
  <si>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</si>
  <si>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</si>
  <si>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</si>
  <si>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</si>
  <si>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</si>
  <si>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</si>
  <si>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</si>
  <si>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</si>
  <si>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</si>
  <si>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</si>
  <si>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</si>
  <si>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</si>
  <si>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</si>
  <si>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</si>
  <si>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</si>
  <si>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</si>
  <si>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</si>
  <si>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</si>
  <si>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</si>
  <si>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</si>
  <si>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</si>
  <si>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</si>
  <si>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</si>
  <si>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</si>
  <si>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</si>
  <si>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</si>
  <si>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</si>
  <si>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</si>
  <si>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</si>
  <si>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</si>
  <si>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</si>
  <si>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</si>
  <si>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</si>
  <si>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</si>
  <si>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</si>
  <si>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</si>
  <si>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</si>
  <si>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</si>
  <si>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</si>
  <si>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</si>
  <si>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</si>
  <si>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</si>
  <si>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</si>
  <si>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</si>
  <si>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</si>
  <si>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</si>
  <si>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</si>
  <si>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</si>
  <si>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</si>
  <si>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</si>
  <si>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</si>
  <si>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</si>
  <si>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</si>
  <si>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</si>
  <si>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</si>
  <si>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</si>
  <si>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</si>
  <si>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</si>
  <si>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</si>
  <si>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</si>
  <si>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</si>
  <si>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</si>
  <si>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</si>
  <si>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</si>
  <si>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</si>
  <si>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</si>
  <si>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</si>
  <si>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</si>
  <si>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</si>
  <si>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</si>
  <si>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</si>
  <si>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</si>
  <si>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</si>
  <si>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</si>
  <si>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</si>
  <si>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</si>
  <si>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</si>
  <si>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</si>
  <si>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</si>
  <si>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</si>
  <si>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</si>
  <si>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</si>
  <si>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</si>
  <si>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</si>
  <si>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</si>
  <si>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</si>
  <si>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</si>
  <si>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</si>
  <si>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</si>
  <si>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</si>
  <si>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</si>
  <si>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</si>
  <si>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</si>
  <si>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</si>
  <si>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</si>
  <si>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</si>
  <si>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</si>
  <si>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</si>
  <si>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</si>
  <si>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</si>
  <si>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</si>
  <si>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</si>
  <si>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</si>
  <si>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</si>
  <si>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</si>
  <si>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</si>
  <si>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</si>
  <si>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</si>
  <si>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</si>
  <si>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</si>
  <si>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</si>
  <si>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</si>
  <si>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</si>
  <si>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</si>
  <si>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</si>
  <si>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</si>
  <si>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</si>
  <si>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</si>
  <si>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</si>
  <si>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</si>
  <si>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</si>
  <si>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</si>
  <si>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</si>
  <si>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</si>
  <si>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</si>
  <si>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</si>
  <si>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</si>
  <si>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</si>
  <si>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</si>
  <si>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</si>
  <si>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</si>
  <si>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</si>
  <si>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</si>
  <si>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</si>
  <si>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</si>
  <si>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</si>
  <si>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</si>
  <si>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</si>
  <si>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</si>
  <si>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</si>
  <si>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</si>
  <si>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</si>
  <si>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</si>
  <si>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</si>
  <si>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</si>
  <si>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</si>
  <si>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</si>
  <si>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</si>
  <si>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</si>
  <si>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</si>
  <si>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</si>
  <si>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</si>
  <si>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</si>
  <si>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</si>
  <si>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</si>
  <si>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</si>
  <si>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</si>
  <si>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</si>
  <si>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</si>
  <si>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</si>
  <si>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</si>
  <si>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</si>
  <si>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</si>
  <si>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</si>
  <si>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</si>
  <si>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</si>
  <si>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</si>
  <si>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</si>
  <si>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</si>
  <si>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</si>
  <si>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</si>
  <si>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</si>
  <si>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</si>
  <si>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</si>
  <si>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</si>
  <si>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</si>
  <si>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</si>
  <si>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</si>
  <si>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</si>
  <si>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</si>
  <si>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</si>
  <si>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</si>
  <si>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</si>
  <si>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</si>
  <si>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</si>
  <si>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</si>
  <si>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</si>
  <si>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</si>
  <si>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</si>
  <si>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</si>
  <si>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</si>
  <si>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</si>
  <si>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</si>
  <si>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</si>
  <si>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</si>
  <si>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</si>
  <si>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</si>
  <si>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</si>
  <si>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</si>
  <si>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</si>
  <si>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</si>
  <si>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</si>
  <si>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</si>
  <si>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</si>
  <si>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</si>
  <si>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</si>
  <si>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</si>
  <si>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</si>
  <si>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</si>
  <si>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</si>
  <si>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</si>
  <si>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</si>
  <si>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</si>
  <si>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</si>
  <si>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</si>
  <si>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</si>
  <si>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</si>
  <si>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</si>
  <si>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</si>
  <si>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</si>
  <si>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</si>
  <si>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</si>
  <si>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</si>
  <si>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</si>
  <si>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</si>
  <si>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</si>
  <si>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</si>
  <si>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</si>
  <si>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</si>
  <si>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</si>
  <si>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</si>
  <si>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</si>
  <si>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</si>
  <si>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</si>
  <si>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</si>
  <si>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</si>
  <si>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</si>
  <si>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</si>
  <si>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</si>
  <si>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</si>
  <si>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</si>
  <si>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</si>
  <si>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</si>
  <si>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</si>
  <si>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</si>
  <si>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</si>
  <si>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</si>
  <si>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</si>
  <si>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</si>
  <si>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</si>
  <si>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</si>
  <si>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</si>
  <si>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</si>
  <si>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</si>
  <si>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</si>
  <si>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</si>
  <si>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</si>
  <si>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</si>
  <si>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</si>
  <si>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</si>
  <si>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</si>
  <si>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</si>
  <si>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</si>
  <si>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</si>
  <si>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</si>
  <si>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</si>
  <si>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</si>
  <si>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</si>
  <si>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</si>
  <si>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</si>
  <si>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</si>
  <si>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</si>
  <si>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</si>
  <si>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</si>
  <si>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</si>
  <si>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</si>
  <si>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</si>
  <si>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</si>
  <si>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</si>
  <si>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</si>
  <si>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</si>
  <si>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</si>
  <si>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</si>
  <si>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</si>
  <si>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</si>
  <si>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</si>
  <si>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</si>
  <si>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</si>
  <si>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</si>
  <si>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</si>
  <si>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</si>
  <si>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</si>
  <si>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</si>
  <si>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</si>
  <si>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</si>
  <si>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</si>
  <si>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</si>
  <si>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</si>
  <si>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</si>
  <si>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</si>
  <si>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</si>
  <si>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</si>
  <si>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</si>
  <si>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</si>
  <si>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</si>
  <si>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</si>
  <si>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</si>
  <si>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</si>
  <si>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</si>
  <si>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</si>
  <si>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</si>
  <si>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</si>
  <si>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</si>
  <si>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</si>
  <si>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</si>
  <si>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</si>
  <si>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</si>
  <si>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</si>
  <si>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</si>
  <si>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</si>
  <si>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</si>
  <si>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</si>
  <si>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</si>
  <si>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</si>
  <si>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</si>
  <si>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</si>
  <si>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</si>
  <si>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</si>
  <si>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</si>
  <si>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</si>
  <si>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</si>
  <si>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</si>
  <si>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</si>
  <si>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</si>
  <si>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</si>
  <si>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</si>
  <si>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</si>
  <si>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</si>
  <si>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</si>
  <si>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</si>
  <si>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</si>
  <si>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</si>
  <si>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</si>
  <si>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</si>
  <si>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</si>
  <si>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</si>
  <si>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</si>
  <si>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</si>
  <si>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</si>
  <si>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</si>
  <si>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</si>
  <si>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</si>
  <si>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戦略的広報経費（国際）</t>
    <phoneticPr fontId="5"/>
  </si>
  <si>
    <t>内閣府</t>
  </si>
  <si>
    <t>大臣官房</t>
    <phoneticPr fontId="5"/>
  </si>
  <si>
    <t>府</t>
  </si>
  <si>
    <t>政府広報室</t>
    <phoneticPr fontId="5"/>
  </si>
  <si>
    <t>大臣官房参事官
足立　秀彰</t>
    <phoneticPr fontId="5"/>
  </si>
  <si>
    <t>内閣府設置法（平成１１年７月１６日法律第８９号）第４条第３項第３８号</t>
    <phoneticPr fontId="5"/>
  </si>
  <si>
    <t>-</t>
    <phoneticPr fontId="5"/>
  </si>
  <si>
    <t>○</t>
  </si>
  <si>
    <t>我が国の経済・社会の強靭性や魅力に関する対外発信を強化し、国際社会における我が国への理解や好感度の向上を図るため、戦略的国際広報を行う。</t>
    <phoneticPr fontId="5"/>
  </si>
  <si>
    <t>様々な広報手段を用いて、国際社会において我が国の基本的立場や政策等に関する理解の浸透を図るとともに、地方経済を含む日本経済の再生・活性化に向けて我が国の国益の増進に資するよう、対日理解・好感度を向上させる戦略的・機動的な国際広報を実施する。　</t>
    <phoneticPr fontId="5"/>
  </si>
  <si>
    <t>各種の広報手段を用いた国際広報の実施</t>
    <phoneticPr fontId="5"/>
  </si>
  <si>
    <t>海外TVCM放送回数
※令和2年度限り</t>
    <phoneticPr fontId="5"/>
  </si>
  <si>
    <t>回</t>
    <rPh sb="0" eb="1">
      <t>カイ</t>
    </rPh>
    <phoneticPr fontId="5"/>
  </si>
  <si>
    <t>-</t>
    <phoneticPr fontId="5"/>
  </si>
  <si>
    <t>海外ＴＶＣＭ　金額(x)／放送回数(y)　　　　　　　　　　</t>
    <phoneticPr fontId="5"/>
  </si>
  <si>
    <t>万円</t>
    <phoneticPr fontId="5"/>
  </si>
  <si>
    <t xml:space="preserve">   　x/y</t>
    <phoneticPr fontId="5"/>
  </si>
  <si>
    <t>112百万
/1,149回</t>
    <phoneticPr fontId="5"/>
  </si>
  <si>
    <t>97百万
/912回</t>
    <phoneticPr fontId="5"/>
  </si>
  <si>
    <t>記事・動画制作等本数
※令和3年度新規</t>
    <phoneticPr fontId="5"/>
  </si>
  <si>
    <t>記事・動画制作等　金額(x)／制作本数(y)　　</t>
    <phoneticPr fontId="5"/>
  </si>
  <si>
    <t>本</t>
    <rPh sb="0" eb="1">
      <t>ホン</t>
    </rPh>
    <phoneticPr fontId="5"/>
  </si>
  <si>
    <t>0百万
/0本</t>
    <phoneticPr fontId="5"/>
  </si>
  <si>
    <t>米国知識層の我が国に対する好感度80％</t>
    <phoneticPr fontId="5"/>
  </si>
  <si>
    <t>米国知識層の我が国に対する好感度（%）</t>
    <phoneticPr fontId="5"/>
  </si>
  <si>
    <t>政府広報室によるアンケート調査</t>
    <phoneticPr fontId="5"/>
  </si>
  <si>
    <t>欧州知識層の我が国に対する好感度75％</t>
    <phoneticPr fontId="5"/>
  </si>
  <si>
    <t>欧州知識層の我が国に対する好感度（%）</t>
    <phoneticPr fontId="5"/>
  </si>
  <si>
    <t>％</t>
    <phoneticPr fontId="5"/>
  </si>
  <si>
    <t>２．政府広報</t>
    <phoneticPr fontId="5"/>
  </si>
  <si>
    <t>２．政府広報の戦略的な展開</t>
    <phoneticPr fontId="5"/>
  </si>
  <si>
    <t xml:space="preserve"> https://www8.cao.go.jp/hyouka/r2hyouka/r2jigo/r2jigo-1.pdf
 ※リンク先の政策名・施策名は第6次計画に基づくものが記載されている。</t>
    <phoneticPr fontId="5"/>
  </si>
  <si>
    <t xml:space="preserve"> Ｐ１</t>
    <phoneticPr fontId="5"/>
  </si>
  <si>
    <t>国際社会に対し我が国の基本的立場や政策に関する理解の浸透を図る広報活動を通じ、我が国の国際社会における存在感を高め、日本企業のグローバルな活動の支援等を図ることは、グローバル化された国際社会の中で活動する機会が増大している今日の国民及び日本社会のニーズに即したものである。</t>
    <phoneticPr fontId="5"/>
  </si>
  <si>
    <t>日本の魅力や日本の重要政策を広く国際社会に周知するため、施策の内容を熟知している国が主体となり、しかるべきタイミングで適切なテーマを取り上げ、広報を実施する必要があることから、国以外の者に委ねることはできない。</t>
    <phoneticPr fontId="5"/>
  </si>
  <si>
    <t>対外発信力の強化は喫緊の課題であり、優先度の高い事業である。</t>
    <phoneticPr fontId="5"/>
  </si>
  <si>
    <t>有</t>
  </si>
  <si>
    <t>無</t>
  </si>
  <si>
    <t>‐</t>
  </si>
  <si>
    <t>企画競争により調達を行っており、競争性を伴った調達を行っていることから、妥当である。</t>
    <phoneticPr fontId="5"/>
  </si>
  <si>
    <t>政府の重点テーマ等を踏まえ、真に必要な広報テーマ、訴求対象に即した媒体に限定されている。</t>
    <phoneticPr fontId="5"/>
  </si>
  <si>
    <t>国際情勢の変化に伴い、広報戦略の練り直しが不可避となり、年度内に事業を完了することが困難となったことから、妥当である。</t>
    <phoneticPr fontId="5"/>
  </si>
  <si>
    <t>外務省では政策広報については外交政策中心に、在外公館等も活用しつつきめ細やかな広報を行っていることに加え、人的交流の一層の推進の観点から広報を行っている。一方、本事業では、日本経済に関する国際的な理解や信認の向上など、省庁横断的な重要事項について、国際社会における理解を促進する広報を実施し、役割分担を行っている。</t>
    <phoneticPr fontId="5"/>
  </si>
  <si>
    <t>外務</t>
  </si>
  <si>
    <t>海外広報</t>
    <phoneticPr fontId="5"/>
  </si>
  <si>
    <t>・落札率は、他の契約の予定価格を類推されるおそれがあるため記載していない。</t>
    <phoneticPr fontId="5"/>
  </si>
  <si>
    <t>0010</t>
    <phoneticPr fontId="5"/>
  </si>
  <si>
    <t>0009</t>
    <phoneticPr fontId="5"/>
  </si>
  <si>
    <t>0008</t>
    <phoneticPr fontId="5"/>
  </si>
  <si>
    <t>0007</t>
    <phoneticPr fontId="5"/>
  </si>
  <si>
    <t>内閣府</t>
    <rPh sb="0" eb="2">
      <t>ナイカク</t>
    </rPh>
    <rPh sb="2" eb="3">
      <t>フ</t>
    </rPh>
    <phoneticPr fontId="24"/>
  </si>
  <si>
    <t>【随意契約（企画競争）】</t>
    <rPh sb="1" eb="3">
      <t>ズイイ</t>
    </rPh>
    <rPh sb="3" eb="5">
      <t>ケイヤク</t>
    </rPh>
    <rPh sb="6" eb="8">
      <t>キカク</t>
    </rPh>
    <rPh sb="8" eb="10">
      <t>キョウソウ</t>
    </rPh>
    <phoneticPr fontId="5"/>
  </si>
  <si>
    <t>Ａ．株式会社電通</t>
    <phoneticPr fontId="24"/>
  </si>
  <si>
    <t>コロナ克服・新時代開拓のための経済対策に対する
国際的な理解促進・浸透に関する戦略的国際広報</t>
    <phoneticPr fontId="24"/>
  </si>
  <si>
    <t>令和3年度補正予算</t>
    <rPh sb="0" eb="2">
      <t>レイワ</t>
    </rPh>
    <rPh sb="3" eb="5">
      <t>ネンド</t>
    </rPh>
    <rPh sb="5" eb="7">
      <t>ホセイ</t>
    </rPh>
    <rPh sb="7" eb="9">
      <t>ヨサン</t>
    </rPh>
    <phoneticPr fontId="5"/>
  </si>
  <si>
    <t>株式会社電通</t>
    <phoneticPr fontId="5"/>
  </si>
  <si>
    <t>コロナ克服・新時代開拓のための経済対策に対する国際的な理解促進・浸透に関する戦略的国際広報</t>
    <phoneticPr fontId="5"/>
  </si>
  <si>
    <t>啓発広報費</t>
    <rPh sb="0" eb="2">
      <t>ケイハツ</t>
    </rPh>
    <rPh sb="2" eb="4">
      <t>コウホウ</t>
    </rPh>
    <rPh sb="4" eb="5">
      <t>ヒ</t>
    </rPh>
    <phoneticPr fontId="5"/>
  </si>
  <si>
    <r>
      <t xml:space="preserve">　　　　　　　支出額「ー」 </t>
    </r>
    <r>
      <rPr>
        <sz val="12"/>
        <rFont val="ＭＳ Ｐゴシック"/>
        <family val="3"/>
        <charset val="128"/>
      </rPr>
      <t>※全額翌債</t>
    </r>
    <rPh sb="7" eb="9">
      <t>シシュツ</t>
    </rPh>
    <rPh sb="9" eb="10">
      <t>ガク</t>
    </rPh>
    <rPh sb="15" eb="17">
      <t>ゼンガク</t>
    </rPh>
    <rPh sb="17" eb="19">
      <t>ヨクサイ</t>
    </rPh>
    <phoneticPr fontId="24"/>
  </si>
  <si>
    <t>ポストコロナ社会を見据えた我が国の経済・社会の成長等に資する各種政策や取組の他、Ｇ７広島サミットの機会を捉え、「新しい資本主義」等の政府の重要施策、コロナ禍からの需要回復や地域活性化に繋がる取組について、国際社会に対し、以下の手段を用いた戦略的国際広報を実施する。
①国際メディア等を活用した記事、番組等の制作・発信
②オウンド動画の制作・発信
③オンラインイベント（ウェビナー）の実施</t>
    <rPh sb="38" eb="39">
      <t>ホカ</t>
    </rPh>
    <rPh sb="95" eb="97">
      <t>トリクミ</t>
    </rPh>
    <rPh sb="119" eb="122">
      <t>センリャクテキ</t>
    </rPh>
    <rPh sb="134" eb="136">
      <t>コクサイ</t>
    </rPh>
    <rPh sb="170" eb="172">
      <t>ハッシン</t>
    </rPh>
    <phoneticPr fontId="5"/>
  </si>
  <si>
    <t>随意契約（企画競争）により調達を行っており、競争性を伴った調達を行っていることから、妥当である。
なお、令和3年度事業は一者応札となったことから、令和４年度事業については、仕様書の見直しを始め、公告期間を延ばす等の改善を行う予定である。</t>
    <rPh sb="52" eb="54">
      <t>レイワ</t>
    </rPh>
    <rPh sb="55" eb="57">
      <t>ネンド</t>
    </rPh>
    <rPh sb="57" eb="59">
      <t>ジギョウ</t>
    </rPh>
    <phoneticPr fontId="5"/>
  </si>
  <si>
    <t>394百万
/21本</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</si>
</sst>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0" fillId="5" borderId="103"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0" fillId="0" borderId="0" xfId="0"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9" fillId="0" borderId="0" xfId="1" applyFont="1" applyFill="1" applyBorder="1" applyAlignment="1" applyProtection="1">
      <alignment vertical="center" wrapText="1"/>
      <protection locked="0"/>
    </xf>
    <xf numFmtId="0" fontId="19" fillId="0" borderId="7" xfId="1" applyFont="1" applyFill="1" applyBorder="1" applyAlignment="1" applyProtection="1">
      <protection locked="0"/>
    </xf>
    <xf numFmtId="0" fontId="11" fillId="0" borderId="0" xfId="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69" xfId="0" applyFont="1" applyFill="1" applyBorder="1" applyAlignment="1">
      <alignment horizontal="center" vertical="center"/>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19" fillId="0" borderId="76" xfId="1" applyFont="1" applyFill="1" applyBorder="1" applyAlignment="1" applyProtection="1">
      <alignment horizontal="center" vertical="center"/>
      <protection locked="0"/>
    </xf>
    <xf numFmtId="0" fontId="19" fillId="0" borderId="77" xfId="1" applyFont="1" applyFill="1" applyBorder="1" applyAlignment="1" applyProtection="1">
      <alignment horizontal="center" vertical="center"/>
      <protection locked="0"/>
    </xf>
    <xf numFmtId="0" fontId="19" fillId="0" borderId="141" xfId="1" applyFont="1" applyFill="1" applyBorder="1" applyAlignment="1" applyProtection="1">
      <alignment horizontal="center" vertical="center"/>
      <protection locked="0"/>
    </xf>
    <xf numFmtId="0" fontId="19" fillId="0" borderId="64" xfId="1" applyFont="1" applyFill="1" applyBorder="1" applyAlignment="1" applyProtection="1">
      <alignment horizontal="center" vertical="center"/>
      <protection locked="0"/>
    </xf>
    <xf numFmtId="0" fontId="19" fillId="0" borderId="7" xfId="1" applyFont="1" applyFill="1" applyBorder="1" applyAlignment="1" applyProtection="1">
      <alignment horizontal="center" vertical="center"/>
      <protection locked="0"/>
    </xf>
    <xf numFmtId="0" fontId="19" fillId="0" borderId="8" xfId="1" applyFont="1" applyFill="1" applyBorder="1" applyAlignment="1" applyProtection="1">
      <alignment horizontal="center" vertical="center"/>
      <protection locked="0"/>
    </xf>
    <xf numFmtId="49" fontId="20"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19" fillId="0" borderId="76" xfId="1" applyFont="1" applyFill="1" applyBorder="1" applyAlignment="1" applyProtection="1">
      <alignment horizontal="center" vertical="center" wrapText="1"/>
      <protection locked="0"/>
    </xf>
    <xf numFmtId="0" fontId="19" fillId="0" borderId="77" xfId="1" applyFont="1" applyFill="1" applyBorder="1" applyAlignment="1" applyProtection="1">
      <alignment horizontal="center" vertical="center" wrapText="1"/>
      <protection locked="0"/>
    </xf>
    <xf numFmtId="0" fontId="19" fillId="0" borderId="141" xfId="1" applyFont="1" applyFill="1" applyBorder="1" applyAlignment="1" applyProtection="1">
      <alignment horizontal="center" vertical="center" wrapText="1"/>
      <protection locked="0"/>
    </xf>
    <xf numFmtId="0" fontId="19" fillId="0" borderId="64" xfId="1" applyFont="1" applyFill="1" applyBorder="1" applyAlignment="1" applyProtection="1">
      <alignment horizontal="left" vertical="center" wrapText="1"/>
      <protection locked="0"/>
    </xf>
    <xf numFmtId="0" fontId="19" fillId="0" borderId="7" xfId="1" applyFont="1" applyFill="1" applyBorder="1" applyAlignment="1" applyProtection="1">
      <alignment horizontal="left" vertical="center" wrapText="1"/>
      <protection locked="0"/>
    </xf>
    <xf numFmtId="0" fontId="19" fillId="0" borderId="8"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68" xfId="0" applyNumberFormat="1"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center" vertical="center" wrapText="1"/>
      <protection locked="0"/>
    </xf>
    <xf numFmtId="0" fontId="22" fillId="0" borderId="128" xfId="0"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179" fontId="22" fillId="0" borderId="122"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49" fontId="20" fillId="0" borderId="9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1" xfId="0" applyFont="1" applyFill="1" applyBorder="1" applyAlignment="1">
      <alignment horizontal="center" vertical="center" wrapText="1"/>
    </xf>
    <xf numFmtId="0" fontId="20" fillId="5" borderId="132" xfId="0" applyFont="1" applyFill="1" applyBorder="1" applyAlignment="1">
      <alignment horizontal="center" vertical="center" wrapText="1"/>
    </xf>
    <xf numFmtId="0" fontId="20" fillId="5" borderId="133"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6"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6"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97" xfId="0" applyNumberFormat="1" applyFont="1" applyFill="1" applyBorder="1" applyAlignment="1" applyProtection="1">
      <alignment horizontal="center" vertical="center" wrapText="1"/>
      <protection locked="0"/>
    </xf>
    <xf numFmtId="179" fontId="22" fillId="0" borderId="124" xfId="0" applyNumberFormat="1" applyFont="1" applyFill="1" applyBorder="1" applyAlignment="1" applyProtection="1">
      <alignment horizontal="center" vertical="center" wrapText="1"/>
      <protection locked="0"/>
    </xf>
    <xf numFmtId="49" fontId="20" fillId="0" borderId="124"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4"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28"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05" xfId="0" applyFont="1" applyFill="1" applyBorder="1" applyAlignment="1">
      <alignment vertical="center" wrapText="1"/>
    </xf>
    <xf numFmtId="0" fontId="0" fillId="5" borderId="95" xfId="0" applyFont="1" applyFill="1" applyBorder="1" applyAlignment="1">
      <alignment vertical="center" wrapText="1"/>
    </xf>
    <xf numFmtId="0" fontId="0" fillId="5" borderId="10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6" xfId="0" applyFont="1" applyFill="1" applyBorder="1" applyAlignment="1">
      <alignment vertical="center"/>
    </xf>
    <xf numFmtId="0" fontId="0" fillId="5" borderId="1"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9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2" xfId="0" applyFont="1" applyFill="1" applyBorder="1" applyAlignment="1">
      <alignment horizontal="center" vertical="center"/>
    </xf>
    <xf numFmtId="0" fontId="0" fillId="0" borderId="53" xfId="0" applyFont="1" applyBorder="1" applyAlignment="1">
      <alignment horizontal="center" vertical="center"/>
    </xf>
    <xf numFmtId="0" fontId="0" fillId="0" borderId="9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59"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5" fillId="6" borderId="76" xfId="0" applyFont="1" applyFill="1" applyBorder="1" applyAlignment="1">
      <alignment horizontal="center" vertical="center" textRotation="255" wrapText="1"/>
    </xf>
    <xf numFmtId="0" fontId="15" fillId="6" borderId="11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4"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15"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13" fillId="6" borderId="102"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03" xfId="0" applyFont="1" applyFill="1" applyBorder="1" applyAlignment="1">
      <alignment horizontal="center" vertical="center"/>
    </xf>
    <xf numFmtId="0" fontId="13" fillId="6" borderId="11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4"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2" borderId="10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15"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6" xfId="0" applyFont="1" applyFill="1" applyBorder="1" applyAlignment="1" applyProtection="1">
      <alignment horizontal="center" vertical="center"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5"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2"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177" fontId="0" fillId="0" borderId="134"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16" xfId="0" applyNumberFormat="1" applyFont="1" applyFill="1" applyBorder="1" applyAlignment="1">
      <alignment horizontal="center" vertical="center"/>
    </xf>
    <xf numFmtId="177" fontId="0" fillId="5" borderId="11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99"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6"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76200</xdr:colOff>
      <xdr:row>100</xdr:row>
      <xdr:rowOff>0</xdr:rowOff>
    </xdr:from>
    <xdr:to>
      <xdr:col>27</xdr:col>
      <xdr:colOff>76201</xdr:colOff>
      <xdr:row>103</xdr:row>
      <xdr:rowOff>123825</xdr:rowOff>
    </xdr:to>
    <xdr:cxnSp macro="">
      <xdr:nvCxnSpPr>
        <xdr:cNvPr id="2" name="直線矢印コネクタ 1"/>
        <xdr:cNvCxnSpPr/>
      </xdr:nvCxnSpPr>
      <xdr:spPr>
        <a:xfrm flipH="1">
          <a:off x="5476875" y="43100625"/>
          <a:ext cx="1" cy="11811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15"/>
  <sheetViews>
    <sheetView tabSelected="1" view="pageBreakPreview" zoomScale="85" zoomScaleNormal="75" zoomScaleSheetLayoutView="85" zoomScalePageLayoutView="85" workbookViewId="0"/>
  </sheetViews>
  <sheetFormatPr defaultRowHeight="13.2" x14ac:dyDescent="0.2"/>
  <cols>
    <col min="1" max="5" width="2.6640625" customWidth="1"/>
    <col min="6" max="6" width="4.109375" customWidth="1"/>
    <col min="7" max="49" width="2.6640625" customWidth="1"/>
    <col min="50" max="50" width="6.6640625" customWidth="1"/>
    <col min="51" max="51" width="8.6640625" hidden="1" customWidth="1"/>
    <col min="52" max="56" width="2.109375" customWidth="1"/>
    <col min="61" max="61" width="27.88671875" customWidth="1"/>
    <col min="62" max="62" width="12.109375" customWidth="1"/>
  </cols>
  <sheetData>
    <row r="1" spans="1:50" ht="23.25" customHeight="1" x14ac:dyDescent="0.2">
      <c r="AP1" s="10"/>
      <c r="AQ1" s="10"/>
      <c r="AR1" s="10"/>
      <c r="AS1" s="10"/>
      <c r="AT1" s="10"/>
      <c r="AU1" s="10"/>
      <c r="AV1" s="10"/>
      <c r="AW1" s="2"/>
    </row>
    <row r="2" spans="1:50" ht="21.75" customHeight="1" thickBot="1" x14ac:dyDescent="0.25">
      <c r="A2" s="46"/>
      <c r="B2" s="46"/>
      <c r="C2" s="46"/>
      <c r="D2" s="46"/>
      <c r="E2" s="46"/>
      <c r="F2" s="46"/>
      <c r="G2" s="46"/>
      <c r="H2" s="46"/>
      <c r="I2" s="46"/>
      <c r="J2" s="46"/>
      <c r="K2" s="46"/>
      <c r="L2" s="46"/>
      <c r="M2" s="46"/>
      <c r="N2" s="46"/>
      <c r="O2" s="46"/>
      <c r="P2" s="46"/>
      <c r="Q2" s="46"/>
      <c r="R2" s="46"/>
      <c r="S2" s="46"/>
      <c r="T2" s="46"/>
      <c r="U2" s="46"/>
      <c r="V2" s="46"/>
      <c r="W2" s="46"/>
      <c r="X2" s="53" t="s">
        <v>0</v>
      </c>
      <c r="Y2" s="46"/>
      <c r="Z2" s="41"/>
      <c r="AA2" s="41"/>
      <c r="AB2" s="41"/>
      <c r="AC2" s="41"/>
      <c r="AD2" s="610">
        <v>2022</v>
      </c>
      <c r="AE2" s="610"/>
      <c r="AF2" s="610"/>
      <c r="AG2" s="610"/>
      <c r="AH2" s="610"/>
      <c r="AI2" s="55" t="s">
        <v>240</v>
      </c>
      <c r="AJ2" s="610" t="s">
        <v>553</v>
      </c>
      <c r="AK2" s="610"/>
      <c r="AL2" s="610"/>
      <c r="AM2" s="610"/>
      <c r="AN2" s="55" t="s">
        <v>240</v>
      </c>
      <c r="AO2" s="610">
        <v>21</v>
      </c>
      <c r="AP2" s="610"/>
      <c r="AQ2" s="610"/>
      <c r="AR2" s="56" t="s">
        <v>240</v>
      </c>
      <c r="AS2" s="611">
        <v>7</v>
      </c>
      <c r="AT2" s="611"/>
      <c r="AU2" s="611"/>
      <c r="AV2" s="55" t="str">
        <f>IF(AW2="","","-")</f>
        <v/>
      </c>
      <c r="AW2" s="612"/>
      <c r="AX2" s="612"/>
    </row>
    <row r="3" spans="1:50" ht="21" customHeight="1" thickBot="1" x14ac:dyDescent="0.25">
      <c r="A3" s="613" t="s">
        <v>548</v>
      </c>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20" t="s">
        <v>49</v>
      </c>
      <c r="AJ3" s="615" t="s">
        <v>551</v>
      </c>
      <c r="AK3" s="615"/>
      <c r="AL3" s="615"/>
      <c r="AM3" s="615"/>
      <c r="AN3" s="615"/>
      <c r="AO3" s="615"/>
      <c r="AP3" s="615"/>
      <c r="AQ3" s="615"/>
      <c r="AR3" s="615"/>
      <c r="AS3" s="615"/>
      <c r="AT3" s="615"/>
      <c r="AU3" s="615"/>
      <c r="AV3" s="615"/>
      <c r="AW3" s="615"/>
      <c r="AX3" s="21" t="s">
        <v>50</v>
      </c>
    </row>
    <row r="4" spans="1:50" ht="24.75" customHeight="1" x14ac:dyDescent="0.2">
      <c r="A4" s="585" t="s">
        <v>20</v>
      </c>
      <c r="B4" s="586"/>
      <c r="C4" s="586"/>
      <c r="D4" s="586"/>
      <c r="E4" s="586"/>
      <c r="F4" s="586"/>
      <c r="G4" s="587" t="s">
        <v>550</v>
      </c>
      <c r="H4" s="588"/>
      <c r="I4" s="588"/>
      <c r="J4" s="588"/>
      <c r="K4" s="588"/>
      <c r="L4" s="588"/>
      <c r="M4" s="588"/>
      <c r="N4" s="588"/>
      <c r="O4" s="588"/>
      <c r="P4" s="588"/>
      <c r="Q4" s="588"/>
      <c r="R4" s="588"/>
      <c r="S4" s="588"/>
      <c r="T4" s="588"/>
      <c r="U4" s="588"/>
      <c r="V4" s="588"/>
      <c r="W4" s="588"/>
      <c r="X4" s="588"/>
      <c r="Y4" s="589" t="s">
        <v>1</v>
      </c>
      <c r="Z4" s="590"/>
      <c r="AA4" s="590"/>
      <c r="AB4" s="590"/>
      <c r="AC4" s="590"/>
      <c r="AD4" s="591"/>
      <c r="AE4" s="592" t="s">
        <v>552</v>
      </c>
      <c r="AF4" s="593"/>
      <c r="AG4" s="593"/>
      <c r="AH4" s="593"/>
      <c r="AI4" s="593"/>
      <c r="AJ4" s="593"/>
      <c r="AK4" s="593"/>
      <c r="AL4" s="593"/>
      <c r="AM4" s="593"/>
      <c r="AN4" s="593"/>
      <c r="AO4" s="593"/>
      <c r="AP4" s="594"/>
      <c r="AQ4" s="595" t="s">
        <v>2</v>
      </c>
      <c r="AR4" s="590"/>
      <c r="AS4" s="590"/>
      <c r="AT4" s="590"/>
      <c r="AU4" s="590"/>
      <c r="AV4" s="590"/>
      <c r="AW4" s="590"/>
      <c r="AX4" s="596"/>
    </row>
    <row r="5" spans="1:50" ht="30" customHeight="1" x14ac:dyDescent="0.2">
      <c r="A5" s="597" t="s">
        <v>52</v>
      </c>
      <c r="B5" s="598"/>
      <c r="C5" s="598"/>
      <c r="D5" s="598"/>
      <c r="E5" s="598"/>
      <c r="F5" s="599"/>
      <c r="G5" s="600" t="s">
        <v>333</v>
      </c>
      <c r="H5" s="601"/>
      <c r="I5" s="601"/>
      <c r="J5" s="601"/>
      <c r="K5" s="601"/>
      <c r="L5" s="601"/>
      <c r="M5" s="602" t="s">
        <v>51</v>
      </c>
      <c r="N5" s="603"/>
      <c r="O5" s="603"/>
      <c r="P5" s="603"/>
      <c r="Q5" s="603"/>
      <c r="R5" s="604"/>
      <c r="S5" s="605" t="s">
        <v>343</v>
      </c>
      <c r="T5" s="601"/>
      <c r="U5" s="601"/>
      <c r="V5" s="601"/>
      <c r="W5" s="601"/>
      <c r="X5" s="606"/>
      <c r="Y5" s="607" t="s">
        <v>3</v>
      </c>
      <c r="Z5" s="608"/>
      <c r="AA5" s="608"/>
      <c r="AB5" s="608"/>
      <c r="AC5" s="608"/>
      <c r="AD5" s="609"/>
      <c r="AE5" s="567" t="s">
        <v>554</v>
      </c>
      <c r="AF5" s="567"/>
      <c r="AG5" s="567"/>
      <c r="AH5" s="567"/>
      <c r="AI5" s="567"/>
      <c r="AJ5" s="567"/>
      <c r="AK5" s="567"/>
      <c r="AL5" s="567"/>
      <c r="AM5" s="567"/>
      <c r="AN5" s="567"/>
      <c r="AO5" s="567"/>
      <c r="AP5" s="568"/>
      <c r="AQ5" s="569" t="s">
        <v>555</v>
      </c>
      <c r="AR5" s="570"/>
      <c r="AS5" s="570"/>
      <c r="AT5" s="570"/>
      <c r="AU5" s="570"/>
      <c r="AV5" s="570"/>
      <c r="AW5" s="570"/>
      <c r="AX5" s="571"/>
    </row>
    <row r="6" spans="1:50" ht="39" customHeight="1" x14ac:dyDescent="0.2">
      <c r="A6" s="572" t="s">
        <v>4</v>
      </c>
      <c r="B6" s="573"/>
      <c r="C6" s="573"/>
      <c r="D6" s="573"/>
      <c r="E6" s="573"/>
      <c r="F6" s="573"/>
      <c r="G6" s="574" t="str">
        <f>入力規則等!F39</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row>
    <row r="7" spans="1:50" ht="49.5" customHeight="1" x14ac:dyDescent="0.2">
      <c r="A7" s="553" t="s">
        <v>17</v>
      </c>
      <c r="B7" s="554"/>
      <c r="C7" s="554"/>
      <c r="D7" s="554"/>
      <c r="E7" s="554"/>
      <c r="F7" s="555"/>
      <c r="G7" s="577" t="s">
        <v>556</v>
      </c>
      <c r="H7" s="578"/>
      <c r="I7" s="578"/>
      <c r="J7" s="578"/>
      <c r="K7" s="578"/>
      <c r="L7" s="578"/>
      <c r="M7" s="578"/>
      <c r="N7" s="578"/>
      <c r="O7" s="578"/>
      <c r="P7" s="578"/>
      <c r="Q7" s="578"/>
      <c r="R7" s="578"/>
      <c r="S7" s="578"/>
      <c r="T7" s="578"/>
      <c r="U7" s="578"/>
      <c r="V7" s="578"/>
      <c r="W7" s="578"/>
      <c r="X7" s="579"/>
      <c r="Y7" s="580" t="s">
        <v>226</v>
      </c>
      <c r="Z7" s="461"/>
      <c r="AA7" s="461"/>
      <c r="AB7" s="461"/>
      <c r="AC7" s="461"/>
      <c r="AD7" s="581"/>
      <c r="AE7" s="582" t="s">
        <v>557</v>
      </c>
      <c r="AF7" s="583"/>
      <c r="AG7" s="583"/>
      <c r="AH7" s="583"/>
      <c r="AI7" s="583"/>
      <c r="AJ7" s="583"/>
      <c r="AK7" s="583"/>
      <c r="AL7" s="583"/>
      <c r="AM7" s="583"/>
      <c r="AN7" s="583"/>
      <c r="AO7" s="583"/>
      <c r="AP7" s="583"/>
      <c r="AQ7" s="583"/>
      <c r="AR7" s="583"/>
      <c r="AS7" s="583"/>
      <c r="AT7" s="583"/>
      <c r="AU7" s="583"/>
      <c r="AV7" s="583"/>
      <c r="AW7" s="583"/>
      <c r="AX7" s="584"/>
    </row>
    <row r="8" spans="1:50" ht="53.25" customHeight="1" x14ac:dyDescent="0.2">
      <c r="A8" s="553" t="s">
        <v>164</v>
      </c>
      <c r="B8" s="554"/>
      <c r="C8" s="554"/>
      <c r="D8" s="554"/>
      <c r="E8" s="554"/>
      <c r="F8" s="555"/>
      <c r="G8" s="556" t="str">
        <f>入力規則等!A27</f>
        <v>-</v>
      </c>
      <c r="H8" s="557"/>
      <c r="I8" s="557"/>
      <c r="J8" s="557"/>
      <c r="K8" s="557"/>
      <c r="L8" s="557"/>
      <c r="M8" s="557"/>
      <c r="N8" s="557"/>
      <c r="O8" s="557"/>
      <c r="P8" s="557"/>
      <c r="Q8" s="557"/>
      <c r="R8" s="557"/>
      <c r="S8" s="557"/>
      <c r="T8" s="557"/>
      <c r="U8" s="557"/>
      <c r="V8" s="557"/>
      <c r="W8" s="557"/>
      <c r="X8" s="558"/>
      <c r="Y8" s="559" t="s">
        <v>165</v>
      </c>
      <c r="Z8" s="560"/>
      <c r="AA8" s="560"/>
      <c r="AB8" s="560"/>
      <c r="AC8" s="560"/>
      <c r="AD8" s="561"/>
      <c r="AE8" s="562" t="str">
        <f>入力規則等!K13</f>
        <v>その他の事項経費</v>
      </c>
      <c r="AF8" s="557"/>
      <c r="AG8" s="557"/>
      <c r="AH8" s="557"/>
      <c r="AI8" s="557"/>
      <c r="AJ8" s="557"/>
      <c r="AK8" s="557"/>
      <c r="AL8" s="557"/>
      <c r="AM8" s="557"/>
      <c r="AN8" s="557"/>
      <c r="AO8" s="557"/>
      <c r="AP8" s="557"/>
      <c r="AQ8" s="557"/>
      <c r="AR8" s="557"/>
      <c r="AS8" s="557"/>
      <c r="AT8" s="557"/>
      <c r="AU8" s="557"/>
      <c r="AV8" s="557"/>
      <c r="AW8" s="557"/>
      <c r="AX8" s="563"/>
    </row>
    <row r="9" spans="1:50" ht="58.5" customHeight="1" x14ac:dyDescent="0.2">
      <c r="A9" s="548" t="s">
        <v>18</v>
      </c>
      <c r="B9" s="549"/>
      <c r="C9" s="549"/>
      <c r="D9" s="549"/>
      <c r="E9" s="549"/>
      <c r="F9" s="549"/>
      <c r="G9" s="564" t="s">
        <v>559</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2">
      <c r="A10" s="536" t="s">
        <v>24</v>
      </c>
      <c r="B10" s="537"/>
      <c r="C10" s="537"/>
      <c r="D10" s="537"/>
      <c r="E10" s="537"/>
      <c r="F10" s="537"/>
      <c r="G10" s="538" t="s">
        <v>610</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50" ht="42" customHeight="1" x14ac:dyDescent="0.2">
      <c r="A11" s="536" t="s">
        <v>5</v>
      </c>
      <c r="B11" s="537"/>
      <c r="C11" s="537"/>
      <c r="D11" s="537"/>
      <c r="E11" s="537"/>
      <c r="F11" s="541"/>
      <c r="G11" s="542" t="str">
        <f>入力規則等!P10</f>
        <v>委託・請負</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50" ht="21" customHeight="1" x14ac:dyDescent="0.2">
      <c r="A12" s="545" t="s">
        <v>19</v>
      </c>
      <c r="B12" s="546"/>
      <c r="C12" s="546"/>
      <c r="D12" s="546"/>
      <c r="E12" s="546"/>
      <c r="F12" s="547"/>
      <c r="G12" s="551"/>
      <c r="H12" s="552"/>
      <c r="I12" s="552"/>
      <c r="J12" s="552"/>
      <c r="K12" s="552"/>
      <c r="L12" s="552"/>
      <c r="M12" s="552"/>
      <c r="N12" s="552"/>
      <c r="O12" s="552"/>
      <c r="P12" s="359" t="s">
        <v>372</v>
      </c>
      <c r="Q12" s="360"/>
      <c r="R12" s="360"/>
      <c r="S12" s="360"/>
      <c r="T12" s="360"/>
      <c r="U12" s="360"/>
      <c r="V12" s="361"/>
      <c r="W12" s="359" t="s">
        <v>524</v>
      </c>
      <c r="X12" s="360"/>
      <c r="Y12" s="360"/>
      <c r="Z12" s="360"/>
      <c r="AA12" s="360"/>
      <c r="AB12" s="360"/>
      <c r="AC12" s="361"/>
      <c r="AD12" s="359" t="s">
        <v>526</v>
      </c>
      <c r="AE12" s="360"/>
      <c r="AF12" s="360"/>
      <c r="AG12" s="360"/>
      <c r="AH12" s="360"/>
      <c r="AI12" s="360"/>
      <c r="AJ12" s="361"/>
      <c r="AK12" s="359" t="s">
        <v>537</v>
      </c>
      <c r="AL12" s="360"/>
      <c r="AM12" s="360"/>
      <c r="AN12" s="360"/>
      <c r="AO12" s="360"/>
      <c r="AP12" s="360"/>
      <c r="AQ12" s="361"/>
      <c r="AR12" s="329"/>
      <c r="AS12" s="330"/>
      <c r="AT12" s="330"/>
      <c r="AU12" s="330"/>
      <c r="AV12" s="330"/>
      <c r="AW12" s="330"/>
      <c r="AX12" s="499"/>
    </row>
    <row r="13" spans="1:50" ht="21" customHeight="1" x14ac:dyDescent="0.2">
      <c r="A13" s="119"/>
      <c r="B13" s="120"/>
      <c r="C13" s="120"/>
      <c r="D13" s="120"/>
      <c r="E13" s="120"/>
      <c r="F13" s="121"/>
      <c r="G13" s="500" t="s">
        <v>6</v>
      </c>
      <c r="H13" s="501"/>
      <c r="I13" s="507" t="s">
        <v>7</v>
      </c>
      <c r="J13" s="508"/>
      <c r="K13" s="508"/>
      <c r="L13" s="508"/>
      <c r="M13" s="508"/>
      <c r="N13" s="508"/>
      <c r="O13" s="509"/>
      <c r="P13" s="74" t="s">
        <v>557</v>
      </c>
      <c r="Q13" s="75"/>
      <c r="R13" s="75"/>
      <c r="S13" s="75"/>
      <c r="T13" s="75"/>
      <c r="U13" s="75"/>
      <c r="V13" s="76"/>
      <c r="W13" s="74" t="s">
        <v>557</v>
      </c>
      <c r="X13" s="75"/>
      <c r="Y13" s="75"/>
      <c r="Z13" s="75"/>
      <c r="AA13" s="75"/>
      <c r="AB13" s="75"/>
      <c r="AC13" s="76"/>
      <c r="AD13" s="74" t="s">
        <v>557</v>
      </c>
      <c r="AE13" s="75"/>
      <c r="AF13" s="75"/>
      <c r="AG13" s="75"/>
      <c r="AH13" s="75"/>
      <c r="AI13" s="75"/>
      <c r="AJ13" s="76"/>
      <c r="AK13" s="74" t="s">
        <v>557</v>
      </c>
      <c r="AL13" s="75"/>
      <c r="AM13" s="75"/>
      <c r="AN13" s="75"/>
      <c r="AO13" s="75"/>
      <c r="AP13" s="75"/>
      <c r="AQ13" s="76"/>
      <c r="AR13" s="527"/>
      <c r="AS13" s="528"/>
      <c r="AT13" s="528"/>
      <c r="AU13" s="528"/>
      <c r="AV13" s="528"/>
      <c r="AW13" s="528"/>
      <c r="AX13" s="529"/>
    </row>
    <row r="14" spans="1:50" ht="21" customHeight="1" x14ac:dyDescent="0.2">
      <c r="A14" s="119"/>
      <c r="B14" s="120"/>
      <c r="C14" s="120"/>
      <c r="D14" s="120"/>
      <c r="E14" s="120"/>
      <c r="F14" s="121"/>
      <c r="G14" s="502"/>
      <c r="H14" s="503"/>
      <c r="I14" s="522" t="s">
        <v>8</v>
      </c>
      <c r="J14" s="523"/>
      <c r="K14" s="523"/>
      <c r="L14" s="523"/>
      <c r="M14" s="523"/>
      <c r="N14" s="523"/>
      <c r="O14" s="524"/>
      <c r="P14" s="74">
        <v>1075</v>
      </c>
      <c r="Q14" s="75"/>
      <c r="R14" s="75"/>
      <c r="S14" s="75"/>
      <c r="T14" s="75"/>
      <c r="U14" s="75"/>
      <c r="V14" s="76"/>
      <c r="W14" s="74">
        <v>3028</v>
      </c>
      <c r="X14" s="75"/>
      <c r="Y14" s="75"/>
      <c r="Z14" s="75"/>
      <c r="AA14" s="75"/>
      <c r="AB14" s="75"/>
      <c r="AC14" s="76"/>
      <c r="AD14" s="74">
        <v>129</v>
      </c>
      <c r="AE14" s="75"/>
      <c r="AF14" s="75"/>
      <c r="AG14" s="75"/>
      <c r="AH14" s="75"/>
      <c r="AI14" s="75"/>
      <c r="AJ14" s="76"/>
      <c r="AK14" s="74">
        <v>350</v>
      </c>
      <c r="AL14" s="75"/>
      <c r="AM14" s="75"/>
      <c r="AN14" s="75"/>
      <c r="AO14" s="75"/>
      <c r="AP14" s="75"/>
      <c r="AQ14" s="76"/>
      <c r="AR14" s="530"/>
      <c r="AS14" s="531"/>
      <c r="AT14" s="531"/>
      <c r="AU14" s="531"/>
      <c r="AV14" s="531"/>
      <c r="AW14" s="531"/>
      <c r="AX14" s="532"/>
    </row>
    <row r="15" spans="1:50" ht="21" customHeight="1" x14ac:dyDescent="0.2">
      <c r="A15" s="119"/>
      <c r="B15" s="120"/>
      <c r="C15" s="120"/>
      <c r="D15" s="120"/>
      <c r="E15" s="120"/>
      <c r="F15" s="121"/>
      <c r="G15" s="504"/>
      <c r="H15" s="503"/>
      <c r="I15" s="510" t="s">
        <v>547</v>
      </c>
      <c r="J15" s="511"/>
      <c r="K15" s="511"/>
      <c r="L15" s="511"/>
      <c r="M15" s="511"/>
      <c r="N15" s="511"/>
      <c r="O15" s="512"/>
      <c r="P15" s="513"/>
      <c r="Q15" s="514"/>
      <c r="R15" s="514"/>
      <c r="S15" s="514"/>
      <c r="T15" s="514"/>
      <c r="U15" s="514"/>
      <c r="V15" s="515"/>
      <c r="W15" s="513"/>
      <c r="X15" s="514"/>
      <c r="Y15" s="514"/>
      <c r="Z15" s="514"/>
      <c r="AA15" s="514"/>
      <c r="AB15" s="514"/>
      <c r="AC15" s="515"/>
      <c r="AD15" s="513"/>
      <c r="AE15" s="514"/>
      <c r="AF15" s="514"/>
      <c r="AG15" s="514"/>
      <c r="AH15" s="514"/>
      <c r="AI15" s="514"/>
      <c r="AJ15" s="515"/>
      <c r="AK15" s="74">
        <v>350</v>
      </c>
      <c r="AL15" s="75"/>
      <c r="AM15" s="75"/>
      <c r="AN15" s="75"/>
      <c r="AO15" s="75"/>
      <c r="AP15" s="75"/>
      <c r="AQ15" s="76"/>
      <c r="AR15" s="530"/>
      <c r="AS15" s="531"/>
      <c r="AT15" s="531"/>
      <c r="AU15" s="531"/>
      <c r="AV15" s="531"/>
      <c r="AW15" s="531"/>
      <c r="AX15" s="532"/>
    </row>
    <row r="16" spans="1:50" ht="21" customHeight="1" x14ac:dyDescent="0.2">
      <c r="A16" s="119"/>
      <c r="B16" s="120"/>
      <c r="C16" s="120"/>
      <c r="D16" s="120"/>
      <c r="E16" s="120"/>
      <c r="F16" s="121"/>
      <c r="G16" s="504"/>
      <c r="H16" s="503"/>
      <c r="I16" s="522" t="s">
        <v>42</v>
      </c>
      <c r="J16" s="525"/>
      <c r="K16" s="525"/>
      <c r="L16" s="525"/>
      <c r="M16" s="525"/>
      <c r="N16" s="525"/>
      <c r="O16" s="526"/>
      <c r="P16" s="74">
        <v>621</v>
      </c>
      <c r="Q16" s="75"/>
      <c r="R16" s="75"/>
      <c r="S16" s="75"/>
      <c r="T16" s="75"/>
      <c r="U16" s="75"/>
      <c r="V16" s="76"/>
      <c r="W16" s="74">
        <v>1068</v>
      </c>
      <c r="X16" s="75"/>
      <c r="Y16" s="75"/>
      <c r="Z16" s="75"/>
      <c r="AA16" s="75"/>
      <c r="AB16" s="75"/>
      <c r="AC16" s="76"/>
      <c r="AD16" s="74" t="s">
        <v>557</v>
      </c>
      <c r="AE16" s="75"/>
      <c r="AF16" s="75"/>
      <c r="AG16" s="75"/>
      <c r="AH16" s="75"/>
      <c r="AI16" s="75"/>
      <c r="AJ16" s="76"/>
      <c r="AK16" s="74">
        <v>129</v>
      </c>
      <c r="AL16" s="75"/>
      <c r="AM16" s="75"/>
      <c r="AN16" s="75"/>
      <c r="AO16" s="75"/>
      <c r="AP16" s="75"/>
      <c r="AQ16" s="76"/>
      <c r="AR16" s="530"/>
      <c r="AS16" s="531"/>
      <c r="AT16" s="531"/>
      <c r="AU16" s="531"/>
      <c r="AV16" s="531"/>
      <c r="AW16" s="531"/>
      <c r="AX16" s="532"/>
    </row>
    <row r="17" spans="1:50" ht="21" customHeight="1" x14ac:dyDescent="0.2">
      <c r="A17" s="119"/>
      <c r="B17" s="120"/>
      <c r="C17" s="120"/>
      <c r="D17" s="120"/>
      <c r="E17" s="120"/>
      <c r="F17" s="121"/>
      <c r="G17" s="504"/>
      <c r="H17" s="503"/>
      <c r="I17" s="522" t="s">
        <v>43</v>
      </c>
      <c r="J17" s="525"/>
      <c r="K17" s="525"/>
      <c r="L17" s="525"/>
      <c r="M17" s="525"/>
      <c r="N17" s="525"/>
      <c r="O17" s="526"/>
      <c r="P17" s="74">
        <v>-1068</v>
      </c>
      <c r="Q17" s="75"/>
      <c r="R17" s="75"/>
      <c r="S17" s="75"/>
      <c r="T17" s="75"/>
      <c r="U17" s="75"/>
      <c r="V17" s="76"/>
      <c r="W17" s="74" t="s">
        <v>557</v>
      </c>
      <c r="X17" s="75"/>
      <c r="Y17" s="75"/>
      <c r="Z17" s="75"/>
      <c r="AA17" s="75"/>
      <c r="AB17" s="75"/>
      <c r="AC17" s="76"/>
      <c r="AD17" s="74">
        <v>-129</v>
      </c>
      <c r="AE17" s="75"/>
      <c r="AF17" s="75"/>
      <c r="AG17" s="75"/>
      <c r="AH17" s="75"/>
      <c r="AI17" s="75"/>
      <c r="AJ17" s="76"/>
      <c r="AK17" s="74" t="s">
        <v>557</v>
      </c>
      <c r="AL17" s="75"/>
      <c r="AM17" s="75"/>
      <c r="AN17" s="75"/>
      <c r="AO17" s="75"/>
      <c r="AP17" s="75"/>
      <c r="AQ17" s="76"/>
      <c r="AR17" s="530"/>
      <c r="AS17" s="531"/>
      <c r="AT17" s="531"/>
      <c r="AU17" s="531"/>
      <c r="AV17" s="531"/>
      <c r="AW17" s="531"/>
      <c r="AX17" s="532"/>
    </row>
    <row r="18" spans="1:50" ht="24.75" customHeight="1" x14ac:dyDescent="0.2">
      <c r="A18" s="119"/>
      <c r="B18" s="120"/>
      <c r="C18" s="120"/>
      <c r="D18" s="120"/>
      <c r="E18" s="120"/>
      <c r="F18" s="121"/>
      <c r="G18" s="504"/>
      <c r="H18" s="503"/>
      <c r="I18" s="522" t="s">
        <v>41</v>
      </c>
      <c r="J18" s="523"/>
      <c r="K18" s="523"/>
      <c r="L18" s="523"/>
      <c r="M18" s="523"/>
      <c r="N18" s="523"/>
      <c r="O18" s="524"/>
      <c r="P18" s="74" t="s">
        <v>557</v>
      </c>
      <c r="Q18" s="75"/>
      <c r="R18" s="75"/>
      <c r="S18" s="75"/>
      <c r="T18" s="75"/>
      <c r="U18" s="75"/>
      <c r="V18" s="76"/>
      <c r="W18" s="74" t="s">
        <v>557</v>
      </c>
      <c r="X18" s="75"/>
      <c r="Y18" s="75"/>
      <c r="Z18" s="75"/>
      <c r="AA18" s="75"/>
      <c r="AB18" s="75"/>
      <c r="AC18" s="76"/>
      <c r="AD18" s="74" t="s">
        <v>557</v>
      </c>
      <c r="AE18" s="75"/>
      <c r="AF18" s="75"/>
      <c r="AG18" s="75"/>
      <c r="AH18" s="75"/>
      <c r="AI18" s="75"/>
      <c r="AJ18" s="76"/>
      <c r="AK18" s="74" t="s">
        <v>557</v>
      </c>
      <c r="AL18" s="75"/>
      <c r="AM18" s="75"/>
      <c r="AN18" s="75"/>
      <c r="AO18" s="75"/>
      <c r="AP18" s="75"/>
      <c r="AQ18" s="76"/>
      <c r="AR18" s="530"/>
      <c r="AS18" s="531"/>
      <c r="AT18" s="531"/>
      <c r="AU18" s="531"/>
      <c r="AV18" s="531"/>
      <c r="AW18" s="531"/>
      <c r="AX18" s="532"/>
    </row>
    <row r="19" spans="1:50" ht="24.75" customHeight="1" x14ac:dyDescent="0.2">
      <c r="A19" s="119"/>
      <c r="B19" s="120"/>
      <c r="C19" s="120"/>
      <c r="D19" s="120"/>
      <c r="E19" s="120"/>
      <c r="F19" s="121"/>
      <c r="G19" s="505"/>
      <c r="H19" s="506"/>
      <c r="I19" s="516" t="s">
        <v>15</v>
      </c>
      <c r="J19" s="517"/>
      <c r="K19" s="517"/>
      <c r="L19" s="517"/>
      <c r="M19" s="517"/>
      <c r="N19" s="517"/>
      <c r="O19" s="518"/>
      <c r="P19" s="519">
        <f>SUM(P13:V18)</f>
        <v>628</v>
      </c>
      <c r="Q19" s="520"/>
      <c r="R19" s="520"/>
      <c r="S19" s="520"/>
      <c r="T19" s="520"/>
      <c r="U19" s="520"/>
      <c r="V19" s="521"/>
      <c r="W19" s="519">
        <f>SUM(W13:AC18)</f>
        <v>4096</v>
      </c>
      <c r="X19" s="520"/>
      <c r="Y19" s="520"/>
      <c r="Z19" s="520"/>
      <c r="AA19" s="520"/>
      <c r="AB19" s="520"/>
      <c r="AC19" s="521"/>
      <c r="AD19" s="519">
        <f>SUM(AD13:AJ18)</f>
        <v>0</v>
      </c>
      <c r="AE19" s="520"/>
      <c r="AF19" s="520"/>
      <c r="AG19" s="520"/>
      <c r="AH19" s="520"/>
      <c r="AI19" s="520"/>
      <c r="AJ19" s="521"/>
      <c r="AK19" s="519">
        <f>SUM(AK13:AQ18)-AK15</f>
        <v>479</v>
      </c>
      <c r="AL19" s="520"/>
      <c r="AM19" s="520"/>
      <c r="AN19" s="520"/>
      <c r="AO19" s="520"/>
      <c r="AP19" s="520"/>
      <c r="AQ19" s="521"/>
      <c r="AR19" s="530"/>
      <c r="AS19" s="531"/>
      <c r="AT19" s="531"/>
      <c r="AU19" s="531"/>
      <c r="AV19" s="531"/>
      <c r="AW19" s="531"/>
      <c r="AX19" s="532"/>
    </row>
    <row r="20" spans="1:50" ht="24.75" customHeight="1" x14ac:dyDescent="0.2">
      <c r="A20" s="119"/>
      <c r="B20" s="120"/>
      <c r="C20" s="120"/>
      <c r="D20" s="120"/>
      <c r="E20" s="120"/>
      <c r="F20" s="121"/>
      <c r="G20" s="487" t="s">
        <v>9</v>
      </c>
      <c r="H20" s="488"/>
      <c r="I20" s="488"/>
      <c r="J20" s="488"/>
      <c r="K20" s="488"/>
      <c r="L20" s="488"/>
      <c r="M20" s="488"/>
      <c r="N20" s="488"/>
      <c r="O20" s="488"/>
      <c r="P20" s="74">
        <v>621</v>
      </c>
      <c r="Q20" s="75"/>
      <c r="R20" s="75"/>
      <c r="S20" s="75"/>
      <c r="T20" s="75"/>
      <c r="U20" s="75"/>
      <c r="V20" s="76"/>
      <c r="W20" s="74">
        <v>1747</v>
      </c>
      <c r="X20" s="75"/>
      <c r="Y20" s="75"/>
      <c r="Z20" s="75"/>
      <c r="AA20" s="75"/>
      <c r="AB20" s="75"/>
      <c r="AC20" s="76"/>
      <c r="AD20" s="74" t="s">
        <v>557</v>
      </c>
      <c r="AE20" s="75"/>
      <c r="AF20" s="75"/>
      <c r="AG20" s="75"/>
      <c r="AH20" s="75"/>
      <c r="AI20" s="75"/>
      <c r="AJ20" s="76"/>
      <c r="AK20" s="485"/>
      <c r="AL20" s="485"/>
      <c r="AM20" s="485"/>
      <c r="AN20" s="485"/>
      <c r="AO20" s="485"/>
      <c r="AP20" s="485"/>
      <c r="AQ20" s="485"/>
      <c r="AR20" s="530"/>
      <c r="AS20" s="531"/>
      <c r="AT20" s="531"/>
      <c r="AU20" s="531"/>
      <c r="AV20" s="531"/>
      <c r="AW20" s="531"/>
      <c r="AX20" s="532"/>
    </row>
    <row r="21" spans="1:50" ht="24.75" customHeight="1" x14ac:dyDescent="0.2">
      <c r="A21" s="119"/>
      <c r="B21" s="120"/>
      <c r="C21" s="120"/>
      <c r="D21" s="120"/>
      <c r="E21" s="120"/>
      <c r="F21" s="121"/>
      <c r="G21" s="487" t="s">
        <v>10</v>
      </c>
      <c r="H21" s="488"/>
      <c r="I21" s="488"/>
      <c r="J21" s="488"/>
      <c r="K21" s="488"/>
      <c r="L21" s="488"/>
      <c r="M21" s="488"/>
      <c r="N21" s="488"/>
      <c r="O21" s="488"/>
      <c r="P21" s="484">
        <f>IF(P19=0, "-", SUM(P20)/P19)</f>
        <v>0.98885350318471332</v>
      </c>
      <c r="Q21" s="484"/>
      <c r="R21" s="484"/>
      <c r="S21" s="484"/>
      <c r="T21" s="484"/>
      <c r="U21" s="484"/>
      <c r="V21" s="484"/>
      <c r="W21" s="484">
        <f>IF(W19=0, "-", SUM(W20)/W19)</f>
        <v>0.426513671875</v>
      </c>
      <c r="X21" s="484"/>
      <c r="Y21" s="484"/>
      <c r="Z21" s="484"/>
      <c r="AA21" s="484"/>
      <c r="AB21" s="484"/>
      <c r="AC21" s="484"/>
      <c r="AD21" s="484" t="str">
        <f>IF(AD19=0, "-", SUM(AD20)/AD19)</f>
        <v>-</v>
      </c>
      <c r="AE21" s="484"/>
      <c r="AF21" s="484"/>
      <c r="AG21" s="484"/>
      <c r="AH21" s="484"/>
      <c r="AI21" s="484"/>
      <c r="AJ21" s="484"/>
      <c r="AK21" s="485"/>
      <c r="AL21" s="485"/>
      <c r="AM21" s="485"/>
      <c r="AN21" s="485"/>
      <c r="AO21" s="485"/>
      <c r="AP21" s="485"/>
      <c r="AQ21" s="486"/>
      <c r="AR21" s="530"/>
      <c r="AS21" s="531"/>
      <c r="AT21" s="531"/>
      <c r="AU21" s="531"/>
      <c r="AV21" s="531"/>
      <c r="AW21" s="531"/>
      <c r="AX21" s="532"/>
    </row>
    <row r="22" spans="1:50" ht="25.5" customHeight="1" x14ac:dyDescent="0.2">
      <c r="A22" s="548"/>
      <c r="B22" s="549"/>
      <c r="C22" s="549"/>
      <c r="D22" s="549"/>
      <c r="E22" s="549"/>
      <c r="F22" s="550"/>
      <c r="G22" s="482" t="s">
        <v>202</v>
      </c>
      <c r="H22" s="483"/>
      <c r="I22" s="483"/>
      <c r="J22" s="483"/>
      <c r="K22" s="483"/>
      <c r="L22" s="483"/>
      <c r="M22" s="483"/>
      <c r="N22" s="483"/>
      <c r="O22" s="483"/>
      <c r="P22" s="484">
        <f>IF(P20=0, "-", SUM(P20)/SUM(P13,P14))</f>
        <v>0.57767441860465119</v>
      </c>
      <c r="Q22" s="484"/>
      <c r="R22" s="484"/>
      <c r="S22" s="484"/>
      <c r="T22" s="484"/>
      <c r="U22" s="484"/>
      <c r="V22" s="484"/>
      <c r="W22" s="484">
        <f>IF(W20=0, "-", SUM(W20)/SUM(W13,W14))</f>
        <v>0.57694848084544259</v>
      </c>
      <c r="X22" s="484"/>
      <c r="Y22" s="484"/>
      <c r="Z22" s="484"/>
      <c r="AA22" s="484"/>
      <c r="AB22" s="484"/>
      <c r="AC22" s="484"/>
      <c r="AD22" s="484">
        <f>IF(AD20=0, "-", SUM(AD20)/SUM(AD13,AD14))</f>
        <v>0</v>
      </c>
      <c r="AE22" s="484"/>
      <c r="AF22" s="484"/>
      <c r="AG22" s="484"/>
      <c r="AH22" s="484"/>
      <c r="AI22" s="484"/>
      <c r="AJ22" s="484"/>
      <c r="AK22" s="485"/>
      <c r="AL22" s="485"/>
      <c r="AM22" s="485"/>
      <c r="AN22" s="485"/>
      <c r="AO22" s="485"/>
      <c r="AP22" s="485"/>
      <c r="AQ22" s="486"/>
      <c r="AR22" s="533"/>
      <c r="AS22" s="534"/>
      <c r="AT22" s="534"/>
      <c r="AU22" s="534"/>
      <c r="AV22" s="534"/>
      <c r="AW22" s="534"/>
      <c r="AX22" s="535"/>
    </row>
    <row r="23" spans="1:50" ht="40.35" customHeight="1" x14ac:dyDescent="0.2">
      <c r="A23" s="471" t="s">
        <v>549</v>
      </c>
      <c r="B23" s="472"/>
      <c r="C23" s="472"/>
      <c r="D23" s="472"/>
      <c r="E23" s="472"/>
      <c r="F23" s="473"/>
      <c r="G23" s="477" t="s">
        <v>195</v>
      </c>
      <c r="H23" s="334"/>
      <c r="I23" s="334"/>
      <c r="J23" s="334"/>
      <c r="K23" s="334"/>
      <c r="L23" s="334"/>
      <c r="M23" s="334"/>
      <c r="N23" s="334"/>
      <c r="O23" s="335"/>
      <c r="P23" s="478" t="s">
        <v>547</v>
      </c>
      <c r="Q23" s="334"/>
      <c r="R23" s="334"/>
      <c r="S23" s="334"/>
      <c r="T23" s="334"/>
      <c r="U23" s="334"/>
      <c r="V23" s="335"/>
      <c r="W23" s="491" t="s">
        <v>194</v>
      </c>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492"/>
    </row>
    <row r="24" spans="1:50" ht="25.5" customHeight="1" x14ac:dyDescent="0.2">
      <c r="A24" s="474"/>
      <c r="B24" s="475"/>
      <c r="C24" s="475"/>
      <c r="D24" s="475"/>
      <c r="E24" s="475"/>
      <c r="F24" s="476"/>
      <c r="G24" s="479" t="s">
        <v>608</v>
      </c>
      <c r="H24" s="480"/>
      <c r="I24" s="480"/>
      <c r="J24" s="480"/>
      <c r="K24" s="480"/>
      <c r="L24" s="480"/>
      <c r="M24" s="480"/>
      <c r="N24" s="480"/>
      <c r="O24" s="481"/>
      <c r="P24" s="619">
        <v>350</v>
      </c>
      <c r="Q24" s="620"/>
      <c r="R24" s="620"/>
      <c r="S24" s="620"/>
      <c r="T24" s="620"/>
      <c r="U24" s="620"/>
      <c r="V24" s="621"/>
      <c r="W24" s="493" t="s">
        <v>557</v>
      </c>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5"/>
    </row>
    <row r="25" spans="1:50" ht="25.5" customHeight="1" thickBot="1" x14ac:dyDescent="0.25">
      <c r="A25" s="474"/>
      <c r="B25" s="475"/>
      <c r="C25" s="475"/>
      <c r="D25" s="475"/>
      <c r="E25" s="475"/>
      <c r="F25" s="476"/>
      <c r="G25" s="97" t="s">
        <v>15</v>
      </c>
      <c r="H25" s="489"/>
      <c r="I25" s="489"/>
      <c r="J25" s="489"/>
      <c r="K25" s="489"/>
      <c r="L25" s="489"/>
      <c r="M25" s="489"/>
      <c r="N25" s="489"/>
      <c r="O25" s="490"/>
      <c r="P25" s="616">
        <f>AK15</f>
        <v>350</v>
      </c>
      <c r="Q25" s="617"/>
      <c r="R25" s="617"/>
      <c r="S25" s="617"/>
      <c r="T25" s="617"/>
      <c r="U25" s="617"/>
      <c r="V25" s="618"/>
      <c r="W25" s="496"/>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8"/>
    </row>
    <row r="26" spans="1:50" ht="47.25" customHeight="1" x14ac:dyDescent="0.2">
      <c r="A26" s="467" t="s">
        <v>530</v>
      </c>
      <c r="B26" s="468"/>
      <c r="C26" s="468"/>
      <c r="D26" s="468"/>
      <c r="E26" s="468"/>
      <c r="F26" s="469"/>
      <c r="G26" s="470" t="s">
        <v>560</v>
      </c>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4"/>
    </row>
    <row r="27" spans="1:50" ht="31.5" customHeight="1" x14ac:dyDescent="0.2">
      <c r="A27" s="445" t="s">
        <v>531</v>
      </c>
      <c r="B27" s="338"/>
      <c r="C27" s="338"/>
      <c r="D27" s="338"/>
      <c r="E27" s="338"/>
      <c r="F27" s="288"/>
      <c r="G27" s="446" t="s">
        <v>528</v>
      </c>
      <c r="H27" s="447"/>
      <c r="I27" s="447"/>
      <c r="J27" s="447"/>
      <c r="K27" s="447"/>
      <c r="L27" s="447"/>
      <c r="M27" s="447"/>
      <c r="N27" s="447"/>
      <c r="O27" s="447"/>
      <c r="P27" s="448" t="s">
        <v>527</v>
      </c>
      <c r="Q27" s="447"/>
      <c r="R27" s="447"/>
      <c r="S27" s="447"/>
      <c r="T27" s="447"/>
      <c r="U27" s="447"/>
      <c r="V27" s="447"/>
      <c r="W27" s="447"/>
      <c r="X27" s="449"/>
      <c r="Y27" s="450"/>
      <c r="Z27" s="451"/>
      <c r="AA27" s="452"/>
      <c r="AB27" s="453" t="s">
        <v>11</v>
      </c>
      <c r="AC27" s="453"/>
      <c r="AD27" s="453"/>
      <c r="AE27" s="340" t="s">
        <v>372</v>
      </c>
      <c r="AF27" s="465"/>
      <c r="AG27" s="465"/>
      <c r="AH27" s="466"/>
      <c r="AI27" s="340" t="s">
        <v>524</v>
      </c>
      <c r="AJ27" s="465"/>
      <c r="AK27" s="465"/>
      <c r="AL27" s="466"/>
      <c r="AM27" s="340" t="s">
        <v>340</v>
      </c>
      <c r="AN27" s="465"/>
      <c r="AO27" s="465"/>
      <c r="AP27" s="466"/>
      <c r="AQ27" s="439" t="s">
        <v>371</v>
      </c>
      <c r="AR27" s="440"/>
      <c r="AS27" s="440"/>
      <c r="AT27" s="441"/>
      <c r="AU27" s="439" t="s">
        <v>538</v>
      </c>
      <c r="AV27" s="440"/>
      <c r="AW27" s="440"/>
      <c r="AX27" s="442"/>
    </row>
    <row r="28" spans="1:50" ht="23.25" customHeight="1" x14ac:dyDescent="0.2">
      <c r="A28" s="445"/>
      <c r="B28" s="338"/>
      <c r="C28" s="338"/>
      <c r="D28" s="338"/>
      <c r="E28" s="338"/>
      <c r="F28" s="288"/>
      <c r="G28" s="463" t="s">
        <v>561</v>
      </c>
      <c r="H28" s="407"/>
      <c r="I28" s="407"/>
      <c r="J28" s="407"/>
      <c r="K28" s="407"/>
      <c r="L28" s="407"/>
      <c r="M28" s="407"/>
      <c r="N28" s="407"/>
      <c r="O28" s="407"/>
      <c r="P28" s="160" t="s">
        <v>562</v>
      </c>
      <c r="Q28" s="410"/>
      <c r="R28" s="410"/>
      <c r="S28" s="410"/>
      <c r="T28" s="410"/>
      <c r="U28" s="410"/>
      <c r="V28" s="410"/>
      <c r="W28" s="410"/>
      <c r="X28" s="411"/>
      <c r="Y28" s="415" t="s">
        <v>45</v>
      </c>
      <c r="Z28" s="416"/>
      <c r="AA28" s="417"/>
      <c r="AB28" s="344" t="s">
        <v>563</v>
      </c>
      <c r="AC28" s="418"/>
      <c r="AD28" s="418"/>
      <c r="AE28" s="419">
        <v>1149</v>
      </c>
      <c r="AF28" s="419"/>
      <c r="AG28" s="419"/>
      <c r="AH28" s="419"/>
      <c r="AI28" s="419">
        <v>912</v>
      </c>
      <c r="AJ28" s="419"/>
      <c r="AK28" s="419"/>
      <c r="AL28" s="419"/>
      <c r="AM28" s="433" t="s">
        <v>564</v>
      </c>
      <c r="AN28" s="419"/>
      <c r="AO28" s="419"/>
      <c r="AP28" s="419"/>
      <c r="AQ28" s="433" t="s">
        <v>564</v>
      </c>
      <c r="AR28" s="419"/>
      <c r="AS28" s="419"/>
      <c r="AT28" s="419"/>
      <c r="AU28" s="331" t="s">
        <v>564</v>
      </c>
      <c r="AV28" s="434"/>
      <c r="AW28" s="434"/>
      <c r="AX28" s="435"/>
    </row>
    <row r="29" spans="1:50" ht="23.25" customHeight="1" x14ac:dyDescent="0.2">
      <c r="A29" s="348"/>
      <c r="B29" s="346"/>
      <c r="C29" s="346"/>
      <c r="D29" s="346"/>
      <c r="E29" s="346"/>
      <c r="F29" s="290"/>
      <c r="G29" s="408"/>
      <c r="H29" s="409"/>
      <c r="I29" s="409"/>
      <c r="J29" s="409"/>
      <c r="K29" s="409"/>
      <c r="L29" s="409"/>
      <c r="M29" s="409"/>
      <c r="N29" s="409"/>
      <c r="O29" s="409"/>
      <c r="P29" s="412"/>
      <c r="Q29" s="413"/>
      <c r="R29" s="413"/>
      <c r="S29" s="413"/>
      <c r="T29" s="413"/>
      <c r="U29" s="413"/>
      <c r="V29" s="413"/>
      <c r="W29" s="413"/>
      <c r="X29" s="414"/>
      <c r="Y29" s="436" t="s">
        <v>46</v>
      </c>
      <c r="Z29" s="437"/>
      <c r="AA29" s="438"/>
      <c r="AB29" s="344" t="s">
        <v>563</v>
      </c>
      <c r="AC29" s="418"/>
      <c r="AD29" s="418"/>
      <c r="AE29" s="419">
        <v>100</v>
      </c>
      <c r="AF29" s="419"/>
      <c r="AG29" s="419"/>
      <c r="AH29" s="419"/>
      <c r="AI29" s="419">
        <v>100</v>
      </c>
      <c r="AJ29" s="419"/>
      <c r="AK29" s="419"/>
      <c r="AL29" s="419"/>
      <c r="AM29" s="433" t="s">
        <v>564</v>
      </c>
      <c r="AN29" s="419"/>
      <c r="AO29" s="419"/>
      <c r="AP29" s="419"/>
      <c r="AQ29" s="433" t="s">
        <v>564</v>
      </c>
      <c r="AR29" s="419"/>
      <c r="AS29" s="419"/>
      <c r="AT29" s="419"/>
      <c r="AU29" s="331" t="s">
        <v>564</v>
      </c>
      <c r="AV29" s="434"/>
      <c r="AW29" s="434"/>
      <c r="AX29" s="435"/>
    </row>
    <row r="30" spans="1:50" ht="23.25" customHeight="1" x14ac:dyDescent="0.2">
      <c r="A30" s="454" t="s">
        <v>532</v>
      </c>
      <c r="B30" s="455"/>
      <c r="C30" s="455"/>
      <c r="D30" s="455"/>
      <c r="E30" s="455"/>
      <c r="F30" s="456"/>
      <c r="G30" s="360" t="s">
        <v>533</v>
      </c>
      <c r="H30" s="360"/>
      <c r="I30" s="360"/>
      <c r="J30" s="360"/>
      <c r="K30" s="360"/>
      <c r="L30" s="360"/>
      <c r="M30" s="360"/>
      <c r="N30" s="360"/>
      <c r="O30" s="360"/>
      <c r="P30" s="360"/>
      <c r="Q30" s="360"/>
      <c r="R30" s="360"/>
      <c r="S30" s="360"/>
      <c r="T30" s="360"/>
      <c r="U30" s="360"/>
      <c r="V30" s="360"/>
      <c r="W30" s="360"/>
      <c r="X30" s="361"/>
      <c r="Y30" s="362"/>
      <c r="Z30" s="363"/>
      <c r="AA30" s="364"/>
      <c r="AB30" s="359" t="s">
        <v>11</v>
      </c>
      <c r="AC30" s="360"/>
      <c r="AD30" s="361"/>
      <c r="AE30" s="359" t="s">
        <v>372</v>
      </c>
      <c r="AF30" s="360"/>
      <c r="AG30" s="360"/>
      <c r="AH30" s="361"/>
      <c r="AI30" s="359" t="s">
        <v>524</v>
      </c>
      <c r="AJ30" s="360"/>
      <c r="AK30" s="360"/>
      <c r="AL30" s="361"/>
      <c r="AM30" s="359" t="s">
        <v>340</v>
      </c>
      <c r="AN30" s="360"/>
      <c r="AO30" s="360"/>
      <c r="AP30" s="361"/>
      <c r="AQ30" s="365" t="s">
        <v>539</v>
      </c>
      <c r="AR30" s="366"/>
      <c r="AS30" s="366"/>
      <c r="AT30" s="366"/>
      <c r="AU30" s="366"/>
      <c r="AV30" s="366"/>
      <c r="AW30" s="366"/>
      <c r="AX30" s="367"/>
    </row>
    <row r="31" spans="1:50" ht="23.25" customHeight="1" x14ac:dyDescent="0.2">
      <c r="A31" s="457"/>
      <c r="B31" s="458"/>
      <c r="C31" s="458"/>
      <c r="D31" s="458"/>
      <c r="E31" s="458"/>
      <c r="F31" s="459"/>
      <c r="G31" s="368" t="s">
        <v>565</v>
      </c>
      <c r="H31" s="369"/>
      <c r="I31" s="369"/>
      <c r="J31" s="369"/>
      <c r="K31" s="369"/>
      <c r="L31" s="369"/>
      <c r="M31" s="369"/>
      <c r="N31" s="369"/>
      <c r="O31" s="369"/>
      <c r="P31" s="369"/>
      <c r="Q31" s="369"/>
      <c r="R31" s="369"/>
      <c r="S31" s="369"/>
      <c r="T31" s="369"/>
      <c r="U31" s="369"/>
      <c r="V31" s="369"/>
      <c r="W31" s="369"/>
      <c r="X31" s="369"/>
      <c r="Y31" s="427" t="s">
        <v>532</v>
      </c>
      <c r="Z31" s="428"/>
      <c r="AA31" s="429"/>
      <c r="AB31" s="430" t="s">
        <v>566</v>
      </c>
      <c r="AC31" s="431"/>
      <c r="AD31" s="432"/>
      <c r="AE31" s="433">
        <v>9.6999999999999993</v>
      </c>
      <c r="AF31" s="433"/>
      <c r="AG31" s="433"/>
      <c r="AH31" s="433"/>
      <c r="AI31" s="433">
        <v>10.6</v>
      </c>
      <c r="AJ31" s="433"/>
      <c r="AK31" s="433"/>
      <c r="AL31" s="433"/>
      <c r="AM31" s="433" t="s">
        <v>564</v>
      </c>
      <c r="AN31" s="433"/>
      <c r="AO31" s="433"/>
      <c r="AP31" s="433"/>
      <c r="AQ31" s="331" t="s">
        <v>564</v>
      </c>
      <c r="AR31" s="324"/>
      <c r="AS31" s="324"/>
      <c r="AT31" s="324"/>
      <c r="AU31" s="324"/>
      <c r="AV31" s="324"/>
      <c r="AW31" s="324"/>
      <c r="AX31" s="325"/>
    </row>
    <row r="32" spans="1:50" ht="46.5" customHeight="1" x14ac:dyDescent="0.2">
      <c r="A32" s="460"/>
      <c r="B32" s="461"/>
      <c r="C32" s="461"/>
      <c r="D32" s="461"/>
      <c r="E32" s="461"/>
      <c r="F32" s="462"/>
      <c r="G32" s="370"/>
      <c r="H32" s="371"/>
      <c r="I32" s="371"/>
      <c r="J32" s="371"/>
      <c r="K32" s="371"/>
      <c r="L32" s="371"/>
      <c r="M32" s="371"/>
      <c r="N32" s="371"/>
      <c r="O32" s="371"/>
      <c r="P32" s="371"/>
      <c r="Q32" s="371"/>
      <c r="R32" s="371"/>
      <c r="S32" s="371"/>
      <c r="T32" s="371"/>
      <c r="U32" s="371"/>
      <c r="V32" s="371"/>
      <c r="W32" s="371"/>
      <c r="X32" s="371"/>
      <c r="Y32" s="403" t="s">
        <v>534</v>
      </c>
      <c r="Z32" s="420"/>
      <c r="AA32" s="421"/>
      <c r="AB32" s="422" t="s">
        <v>567</v>
      </c>
      <c r="AC32" s="423"/>
      <c r="AD32" s="424"/>
      <c r="AE32" s="464" t="s">
        <v>568</v>
      </c>
      <c r="AF32" s="425"/>
      <c r="AG32" s="425"/>
      <c r="AH32" s="425"/>
      <c r="AI32" s="464" t="s">
        <v>569</v>
      </c>
      <c r="AJ32" s="425"/>
      <c r="AK32" s="425"/>
      <c r="AL32" s="425"/>
      <c r="AM32" s="425" t="s">
        <v>564</v>
      </c>
      <c r="AN32" s="425"/>
      <c r="AO32" s="425"/>
      <c r="AP32" s="425"/>
      <c r="AQ32" s="425" t="s">
        <v>564</v>
      </c>
      <c r="AR32" s="425"/>
      <c r="AS32" s="425"/>
      <c r="AT32" s="425"/>
      <c r="AU32" s="425"/>
      <c r="AV32" s="425"/>
      <c r="AW32" s="425"/>
      <c r="AX32" s="426"/>
    </row>
    <row r="33" spans="1:51" ht="31.5" customHeight="1" x14ac:dyDescent="0.2">
      <c r="A33" s="445" t="s">
        <v>531</v>
      </c>
      <c r="B33" s="338"/>
      <c r="C33" s="338"/>
      <c r="D33" s="338"/>
      <c r="E33" s="338"/>
      <c r="F33" s="288"/>
      <c r="G33" s="446" t="s">
        <v>528</v>
      </c>
      <c r="H33" s="447"/>
      <c r="I33" s="447"/>
      <c r="J33" s="447"/>
      <c r="K33" s="447"/>
      <c r="L33" s="447"/>
      <c r="M33" s="447"/>
      <c r="N33" s="447"/>
      <c r="O33" s="447"/>
      <c r="P33" s="448" t="s">
        <v>527</v>
      </c>
      <c r="Q33" s="447"/>
      <c r="R33" s="447"/>
      <c r="S33" s="447"/>
      <c r="T33" s="447"/>
      <c r="U33" s="447"/>
      <c r="V33" s="447"/>
      <c r="W33" s="447"/>
      <c r="X33" s="449"/>
      <c r="Y33" s="450"/>
      <c r="Z33" s="451"/>
      <c r="AA33" s="452"/>
      <c r="AB33" s="453" t="s">
        <v>11</v>
      </c>
      <c r="AC33" s="453"/>
      <c r="AD33" s="453"/>
      <c r="AE33" s="340" t="s">
        <v>372</v>
      </c>
      <c r="AF33" s="465"/>
      <c r="AG33" s="465"/>
      <c r="AH33" s="466"/>
      <c r="AI33" s="340" t="s">
        <v>524</v>
      </c>
      <c r="AJ33" s="465"/>
      <c r="AK33" s="465"/>
      <c r="AL33" s="466"/>
      <c r="AM33" s="340" t="s">
        <v>340</v>
      </c>
      <c r="AN33" s="465"/>
      <c r="AO33" s="465"/>
      <c r="AP33" s="466"/>
      <c r="AQ33" s="439" t="s">
        <v>371</v>
      </c>
      <c r="AR33" s="440"/>
      <c r="AS33" s="440"/>
      <c r="AT33" s="441"/>
      <c r="AU33" s="439" t="s">
        <v>538</v>
      </c>
      <c r="AV33" s="440"/>
      <c r="AW33" s="440"/>
      <c r="AX33" s="442"/>
      <c r="AY33">
        <f>COUNTA($G$34)</f>
        <v>1</v>
      </c>
    </row>
    <row r="34" spans="1:51" ht="23.25" customHeight="1" x14ac:dyDescent="0.2">
      <c r="A34" s="445"/>
      <c r="B34" s="338"/>
      <c r="C34" s="338"/>
      <c r="D34" s="338"/>
      <c r="E34" s="338"/>
      <c r="F34" s="288"/>
      <c r="G34" s="463" t="s">
        <v>561</v>
      </c>
      <c r="H34" s="407"/>
      <c r="I34" s="407"/>
      <c r="J34" s="407"/>
      <c r="K34" s="407"/>
      <c r="L34" s="407"/>
      <c r="M34" s="407"/>
      <c r="N34" s="407"/>
      <c r="O34" s="407"/>
      <c r="P34" s="160" t="s">
        <v>570</v>
      </c>
      <c r="Q34" s="410"/>
      <c r="R34" s="410"/>
      <c r="S34" s="410"/>
      <c r="T34" s="410"/>
      <c r="U34" s="410"/>
      <c r="V34" s="410"/>
      <c r="W34" s="410"/>
      <c r="X34" s="411"/>
      <c r="Y34" s="415" t="s">
        <v>45</v>
      </c>
      <c r="Z34" s="416"/>
      <c r="AA34" s="417"/>
      <c r="AB34" s="344" t="s">
        <v>572</v>
      </c>
      <c r="AC34" s="418"/>
      <c r="AD34" s="418"/>
      <c r="AE34" s="433" t="s">
        <v>564</v>
      </c>
      <c r="AF34" s="419"/>
      <c r="AG34" s="419"/>
      <c r="AH34" s="419"/>
      <c r="AI34" s="433" t="s">
        <v>564</v>
      </c>
      <c r="AJ34" s="419"/>
      <c r="AK34" s="419"/>
      <c r="AL34" s="419"/>
      <c r="AM34" s="419">
        <v>0</v>
      </c>
      <c r="AN34" s="419"/>
      <c r="AO34" s="419"/>
      <c r="AP34" s="419"/>
      <c r="AQ34" s="433" t="s">
        <v>564</v>
      </c>
      <c r="AR34" s="419"/>
      <c r="AS34" s="419"/>
      <c r="AT34" s="419"/>
      <c r="AU34" s="331" t="s">
        <v>564</v>
      </c>
      <c r="AV34" s="434"/>
      <c r="AW34" s="434"/>
      <c r="AX34" s="435"/>
      <c r="AY34">
        <f>$AY$33</f>
        <v>1</v>
      </c>
    </row>
    <row r="35" spans="1:51" ht="23.25" customHeight="1" x14ac:dyDescent="0.2">
      <c r="A35" s="348"/>
      <c r="B35" s="346"/>
      <c r="C35" s="346"/>
      <c r="D35" s="346"/>
      <c r="E35" s="346"/>
      <c r="F35" s="290"/>
      <c r="G35" s="408"/>
      <c r="H35" s="409"/>
      <c r="I35" s="409"/>
      <c r="J35" s="409"/>
      <c r="K35" s="409"/>
      <c r="L35" s="409"/>
      <c r="M35" s="409"/>
      <c r="N35" s="409"/>
      <c r="O35" s="409"/>
      <c r="P35" s="412"/>
      <c r="Q35" s="413"/>
      <c r="R35" s="413"/>
      <c r="S35" s="413"/>
      <c r="T35" s="413"/>
      <c r="U35" s="413"/>
      <c r="V35" s="413"/>
      <c r="W35" s="413"/>
      <c r="X35" s="414"/>
      <c r="Y35" s="436" t="s">
        <v>46</v>
      </c>
      <c r="Z35" s="437"/>
      <c r="AA35" s="438"/>
      <c r="AB35" s="344" t="s">
        <v>572</v>
      </c>
      <c r="AC35" s="418"/>
      <c r="AD35" s="418"/>
      <c r="AE35" s="433" t="s">
        <v>564</v>
      </c>
      <c r="AF35" s="419"/>
      <c r="AG35" s="419"/>
      <c r="AH35" s="419"/>
      <c r="AI35" s="433" t="s">
        <v>564</v>
      </c>
      <c r="AJ35" s="419"/>
      <c r="AK35" s="419"/>
      <c r="AL35" s="419"/>
      <c r="AM35" s="419">
        <v>8</v>
      </c>
      <c r="AN35" s="419"/>
      <c r="AO35" s="419"/>
      <c r="AP35" s="419"/>
      <c r="AQ35" s="419">
        <v>21</v>
      </c>
      <c r="AR35" s="419"/>
      <c r="AS35" s="419"/>
      <c r="AT35" s="419"/>
      <c r="AU35" s="331" t="s">
        <v>564</v>
      </c>
      <c r="AV35" s="434"/>
      <c r="AW35" s="434"/>
      <c r="AX35" s="435"/>
      <c r="AY35">
        <f>$AY$33</f>
        <v>1</v>
      </c>
    </row>
    <row r="36" spans="1:51" ht="23.25" customHeight="1" x14ac:dyDescent="0.2">
      <c r="A36" s="454" t="s">
        <v>532</v>
      </c>
      <c r="B36" s="455"/>
      <c r="C36" s="455"/>
      <c r="D36" s="455"/>
      <c r="E36" s="455"/>
      <c r="F36" s="456"/>
      <c r="G36" s="360" t="s">
        <v>533</v>
      </c>
      <c r="H36" s="360"/>
      <c r="I36" s="360"/>
      <c r="J36" s="360"/>
      <c r="K36" s="360"/>
      <c r="L36" s="360"/>
      <c r="M36" s="360"/>
      <c r="N36" s="360"/>
      <c r="O36" s="360"/>
      <c r="P36" s="360"/>
      <c r="Q36" s="360"/>
      <c r="R36" s="360"/>
      <c r="S36" s="360"/>
      <c r="T36" s="360"/>
      <c r="U36" s="360"/>
      <c r="V36" s="360"/>
      <c r="W36" s="360"/>
      <c r="X36" s="361"/>
      <c r="Y36" s="362"/>
      <c r="Z36" s="363"/>
      <c r="AA36" s="364"/>
      <c r="AB36" s="359" t="s">
        <v>11</v>
      </c>
      <c r="AC36" s="360"/>
      <c r="AD36" s="361"/>
      <c r="AE36" s="93" t="s">
        <v>372</v>
      </c>
      <c r="AF36" s="93"/>
      <c r="AG36" s="93"/>
      <c r="AH36" s="93"/>
      <c r="AI36" s="93" t="s">
        <v>524</v>
      </c>
      <c r="AJ36" s="93"/>
      <c r="AK36" s="93"/>
      <c r="AL36" s="93"/>
      <c r="AM36" s="93" t="s">
        <v>340</v>
      </c>
      <c r="AN36" s="93"/>
      <c r="AO36" s="93"/>
      <c r="AP36" s="93"/>
      <c r="AQ36" s="365" t="s">
        <v>539</v>
      </c>
      <c r="AR36" s="366"/>
      <c r="AS36" s="366"/>
      <c r="AT36" s="366"/>
      <c r="AU36" s="366"/>
      <c r="AV36" s="366"/>
      <c r="AW36" s="366"/>
      <c r="AX36" s="367"/>
      <c r="AY36">
        <f>IF(SUBSTITUTE(SUBSTITUTE($G$37,"／",""),"　","")="",0,1)</f>
        <v>1</v>
      </c>
    </row>
    <row r="37" spans="1:51" ht="23.25" customHeight="1" x14ac:dyDescent="0.2">
      <c r="A37" s="457"/>
      <c r="B37" s="458"/>
      <c r="C37" s="458"/>
      <c r="D37" s="458"/>
      <c r="E37" s="458"/>
      <c r="F37" s="459"/>
      <c r="G37" s="368" t="s">
        <v>571</v>
      </c>
      <c r="H37" s="369"/>
      <c r="I37" s="369"/>
      <c r="J37" s="369"/>
      <c r="K37" s="369"/>
      <c r="L37" s="369"/>
      <c r="M37" s="369"/>
      <c r="N37" s="369"/>
      <c r="O37" s="369"/>
      <c r="P37" s="369"/>
      <c r="Q37" s="369"/>
      <c r="R37" s="369"/>
      <c r="S37" s="369"/>
      <c r="T37" s="369"/>
      <c r="U37" s="369"/>
      <c r="V37" s="369"/>
      <c r="W37" s="369"/>
      <c r="X37" s="369"/>
      <c r="Y37" s="427" t="s">
        <v>532</v>
      </c>
      <c r="Z37" s="428"/>
      <c r="AA37" s="429"/>
      <c r="AB37" s="430" t="s">
        <v>566</v>
      </c>
      <c r="AC37" s="431"/>
      <c r="AD37" s="432"/>
      <c r="AE37" s="433" t="s">
        <v>564</v>
      </c>
      <c r="AF37" s="433"/>
      <c r="AG37" s="433"/>
      <c r="AH37" s="433"/>
      <c r="AI37" s="433" t="s">
        <v>564</v>
      </c>
      <c r="AJ37" s="433"/>
      <c r="AK37" s="433"/>
      <c r="AL37" s="433"/>
      <c r="AM37" s="433">
        <v>0</v>
      </c>
      <c r="AN37" s="433"/>
      <c r="AO37" s="433"/>
      <c r="AP37" s="433"/>
      <c r="AQ37" s="331">
        <v>1876.1904</v>
      </c>
      <c r="AR37" s="324"/>
      <c r="AS37" s="324"/>
      <c r="AT37" s="324"/>
      <c r="AU37" s="324"/>
      <c r="AV37" s="324"/>
      <c r="AW37" s="324"/>
      <c r="AX37" s="325"/>
      <c r="AY37">
        <f>$AY$36</f>
        <v>1</v>
      </c>
    </row>
    <row r="38" spans="1:51" ht="46.5" customHeight="1" x14ac:dyDescent="0.2">
      <c r="A38" s="460"/>
      <c r="B38" s="461"/>
      <c r="C38" s="461"/>
      <c r="D38" s="461"/>
      <c r="E38" s="461"/>
      <c r="F38" s="462"/>
      <c r="G38" s="370"/>
      <c r="H38" s="371"/>
      <c r="I38" s="371"/>
      <c r="J38" s="371"/>
      <c r="K38" s="371"/>
      <c r="L38" s="371"/>
      <c r="M38" s="371"/>
      <c r="N38" s="371"/>
      <c r="O38" s="371"/>
      <c r="P38" s="371"/>
      <c r="Q38" s="371"/>
      <c r="R38" s="371"/>
      <c r="S38" s="371"/>
      <c r="T38" s="371"/>
      <c r="U38" s="371"/>
      <c r="V38" s="371"/>
      <c r="W38" s="371"/>
      <c r="X38" s="371"/>
      <c r="Y38" s="403" t="s">
        <v>534</v>
      </c>
      <c r="Z38" s="420"/>
      <c r="AA38" s="421"/>
      <c r="AB38" s="422" t="s">
        <v>567</v>
      </c>
      <c r="AC38" s="423"/>
      <c r="AD38" s="424"/>
      <c r="AE38" s="425" t="s">
        <v>564</v>
      </c>
      <c r="AF38" s="425"/>
      <c r="AG38" s="425"/>
      <c r="AH38" s="425"/>
      <c r="AI38" s="425" t="s">
        <v>564</v>
      </c>
      <c r="AJ38" s="425"/>
      <c r="AK38" s="425"/>
      <c r="AL38" s="425"/>
      <c r="AM38" s="464" t="s">
        <v>573</v>
      </c>
      <c r="AN38" s="425"/>
      <c r="AO38" s="425"/>
      <c r="AP38" s="425"/>
      <c r="AQ38" s="464" t="s">
        <v>612</v>
      </c>
      <c r="AR38" s="425"/>
      <c r="AS38" s="425"/>
      <c r="AT38" s="425"/>
      <c r="AU38" s="425"/>
      <c r="AV38" s="425"/>
      <c r="AW38" s="425"/>
      <c r="AX38" s="426"/>
      <c r="AY38">
        <f>$AY$36</f>
        <v>1</v>
      </c>
    </row>
    <row r="39" spans="1:51" ht="18.75" customHeight="1" x14ac:dyDescent="0.2">
      <c r="A39" s="319" t="s">
        <v>200</v>
      </c>
      <c r="B39" s="375"/>
      <c r="C39" s="375"/>
      <c r="D39" s="375"/>
      <c r="E39" s="375"/>
      <c r="F39" s="376"/>
      <c r="G39" s="384" t="s">
        <v>128</v>
      </c>
      <c r="H39" s="355"/>
      <c r="I39" s="355"/>
      <c r="J39" s="355"/>
      <c r="K39" s="355"/>
      <c r="L39" s="355"/>
      <c r="M39" s="355"/>
      <c r="N39" s="355"/>
      <c r="O39" s="356"/>
      <c r="P39" s="357" t="s">
        <v>48</v>
      </c>
      <c r="Q39" s="355"/>
      <c r="R39" s="355"/>
      <c r="S39" s="355"/>
      <c r="T39" s="355"/>
      <c r="U39" s="355"/>
      <c r="V39" s="355"/>
      <c r="W39" s="355"/>
      <c r="X39" s="356"/>
      <c r="Y39" s="385"/>
      <c r="Z39" s="386"/>
      <c r="AA39" s="387"/>
      <c r="AB39" s="391" t="s">
        <v>11</v>
      </c>
      <c r="AC39" s="392"/>
      <c r="AD39" s="393"/>
      <c r="AE39" s="93" t="s">
        <v>372</v>
      </c>
      <c r="AF39" s="93"/>
      <c r="AG39" s="93"/>
      <c r="AH39" s="93"/>
      <c r="AI39" s="93" t="s">
        <v>524</v>
      </c>
      <c r="AJ39" s="93"/>
      <c r="AK39" s="93"/>
      <c r="AL39" s="93"/>
      <c r="AM39" s="93" t="s">
        <v>340</v>
      </c>
      <c r="AN39" s="93"/>
      <c r="AO39" s="93"/>
      <c r="AP39" s="93"/>
      <c r="AQ39" s="372" t="s">
        <v>156</v>
      </c>
      <c r="AR39" s="373"/>
      <c r="AS39" s="373"/>
      <c r="AT39" s="374"/>
      <c r="AU39" s="355" t="s">
        <v>118</v>
      </c>
      <c r="AV39" s="355"/>
      <c r="AW39" s="355"/>
      <c r="AX39" s="358"/>
      <c r="AY39">
        <f>COUNTA($G$41)</f>
        <v>1</v>
      </c>
    </row>
    <row r="40" spans="1:51" ht="18.75" customHeight="1" x14ac:dyDescent="0.2">
      <c r="A40" s="377"/>
      <c r="B40" s="378"/>
      <c r="C40" s="378"/>
      <c r="D40" s="378"/>
      <c r="E40" s="378"/>
      <c r="F40" s="379"/>
      <c r="G40" s="339"/>
      <c r="H40" s="316"/>
      <c r="I40" s="316"/>
      <c r="J40" s="316"/>
      <c r="K40" s="316"/>
      <c r="L40" s="316"/>
      <c r="M40" s="316"/>
      <c r="N40" s="316"/>
      <c r="O40" s="317"/>
      <c r="P40" s="315"/>
      <c r="Q40" s="316"/>
      <c r="R40" s="316"/>
      <c r="S40" s="316"/>
      <c r="T40" s="316"/>
      <c r="U40" s="316"/>
      <c r="V40" s="316"/>
      <c r="W40" s="316"/>
      <c r="X40" s="317"/>
      <c r="Y40" s="388"/>
      <c r="Z40" s="389"/>
      <c r="AA40" s="390"/>
      <c r="AB40" s="340"/>
      <c r="AC40" s="341"/>
      <c r="AD40" s="342"/>
      <c r="AE40" s="93"/>
      <c r="AF40" s="93"/>
      <c r="AG40" s="93"/>
      <c r="AH40" s="93"/>
      <c r="AI40" s="93"/>
      <c r="AJ40" s="93"/>
      <c r="AK40" s="93"/>
      <c r="AL40" s="93"/>
      <c r="AM40" s="93"/>
      <c r="AN40" s="93"/>
      <c r="AO40" s="93"/>
      <c r="AP40" s="93"/>
      <c r="AQ40" s="332" t="s">
        <v>564</v>
      </c>
      <c r="AR40" s="333"/>
      <c r="AS40" s="313" t="s">
        <v>157</v>
      </c>
      <c r="AT40" s="314"/>
      <c r="AU40" s="336">
        <v>4</v>
      </c>
      <c r="AV40" s="336"/>
      <c r="AW40" s="316" t="s">
        <v>155</v>
      </c>
      <c r="AX40" s="345"/>
      <c r="AY40">
        <f t="shared" ref="AY40:AY45" si="0">$AY$39</f>
        <v>1</v>
      </c>
    </row>
    <row r="41" spans="1:51" ht="23.25" customHeight="1" x14ac:dyDescent="0.2">
      <c r="A41" s="380"/>
      <c r="B41" s="378"/>
      <c r="C41" s="378"/>
      <c r="D41" s="378"/>
      <c r="E41" s="378"/>
      <c r="F41" s="379"/>
      <c r="G41" s="394" t="s">
        <v>574</v>
      </c>
      <c r="H41" s="395"/>
      <c r="I41" s="395"/>
      <c r="J41" s="395"/>
      <c r="K41" s="395"/>
      <c r="L41" s="395"/>
      <c r="M41" s="395"/>
      <c r="N41" s="395"/>
      <c r="O41" s="396"/>
      <c r="P41" s="161" t="s">
        <v>575</v>
      </c>
      <c r="Q41" s="161"/>
      <c r="R41" s="161"/>
      <c r="S41" s="161"/>
      <c r="T41" s="161"/>
      <c r="U41" s="161"/>
      <c r="V41" s="161"/>
      <c r="W41" s="161"/>
      <c r="X41" s="301"/>
      <c r="Y41" s="403" t="s">
        <v>12</v>
      </c>
      <c r="Z41" s="404"/>
      <c r="AA41" s="405"/>
      <c r="AB41" s="344" t="s">
        <v>14</v>
      </c>
      <c r="AC41" s="344"/>
      <c r="AD41" s="344"/>
      <c r="AE41" s="331">
        <v>78.099999999999994</v>
      </c>
      <c r="AF41" s="324"/>
      <c r="AG41" s="324"/>
      <c r="AH41" s="324"/>
      <c r="AI41" s="331">
        <v>77</v>
      </c>
      <c r="AJ41" s="324"/>
      <c r="AK41" s="324"/>
      <c r="AL41" s="324"/>
      <c r="AM41" s="331">
        <v>79</v>
      </c>
      <c r="AN41" s="324"/>
      <c r="AO41" s="324"/>
      <c r="AP41" s="324"/>
      <c r="AQ41" s="326" t="s">
        <v>564</v>
      </c>
      <c r="AR41" s="327"/>
      <c r="AS41" s="327"/>
      <c r="AT41" s="328"/>
      <c r="AU41" s="324" t="s">
        <v>564</v>
      </c>
      <c r="AV41" s="324"/>
      <c r="AW41" s="324"/>
      <c r="AX41" s="325"/>
      <c r="AY41">
        <f t="shared" si="0"/>
        <v>1</v>
      </c>
    </row>
    <row r="42" spans="1:51" ht="23.25" customHeight="1" x14ac:dyDescent="0.2">
      <c r="A42" s="381"/>
      <c r="B42" s="382"/>
      <c r="C42" s="382"/>
      <c r="D42" s="382"/>
      <c r="E42" s="382"/>
      <c r="F42" s="383"/>
      <c r="G42" s="397"/>
      <c r="H42" s="398"/>
      <c r="I42" s="398"/>
      <c r="J42" s="398"/>
      <c r="K42" s="398"/>
      <c r="L42" s="398"/>
      <c r="M42" s="398"/>
      <c r="N42" s="398"/>
      <c r="O42" s="399"/>
      <c r="P42" s="164"/>
      <c r="Q42" s="164"/>
      <c r="R42" s="164"/>
      <c r="S42" s="164"/>
      <c r="T42" s="164"/>
      <c r="U42" s="164"/>
      <c r="V42" s="164"/>
      <c r="W42" s="164"/>
      <c r="X42" s="318"/>
      <c r="Y42" s="359" t="s">
        <v>44</v>
      </c>
      <c r="Z42" s="360"/>
      <c r="AA42" s="361"/>
      <c r="AB42" s="343" t="s">
        <v>14</v>
      </c>
      <c r="AC42" s="343"/>
      <c r="AD42" s="343"/>
      <c r="AE42" s="331">
        <v>60</v>
      </c>
      <c r="AF42" s="324"/>
      <c r="AG42" s="324"/>
      <c r="AH42" s="324"/>
      <c r="AI42" s="331">
        <v>60</v>
      </c>
      <c r="AJ42" s="324"/>
      <c r="AK42" s="324"/>
      <c r="AL42" s="324"/>
      <c r="AM42" s="331">
        <v>80</v>
      </c>
      <c r="AN42" s="324"/>
      <c r="AO42" s="324"/>
      <c r="AP42" s="324"/>
      <c r="AQ42" s="326" t="s">
        <v>564</v>
      </c>
      <c r="AR42" s="327"/>
      <c r="AS42" s="327"/>
      <c r="AT42" s="328"/>
      <c r="AU42" s="324">
        <v>80</v>
      </c>
      <c r="AV42" s="324"/>
      <c r="AW42" s="324"/>
      <c r="AX42" s="325"/>
      <c r="AY42">
        <f t="shared" si="0"/>
        <v>1</v>
      </c>
    </row>
    <row r="43" spans="1:51" ht="23.25" customHeight="1" x14ac:dyDescent="0.2">
      <c r="A43" s="380"/>
      <c r="B43" s="378"/>
      <c r="C43" s="378"/>
      <c r="D43" s="378"/>
      <c r="E43" s="378"/>
      <c r="F43" s="379"/>
      <c r="G43" s="400"/>
      <c r="H43" s="401"/>
      <c r="I43" s="401"/>
      <c r="J43" s="401"/>
      <c r="K43" s="401"/>
      <c r="L43" s="401"/>
      <c r="M43" s="401"/>
      <c r="N43" s="401"/>
      <c r="O43" s="402"/>
      <c r="P43" s="167"/>
      <c r="Q43" s="167"/>
      <c r="R43" s="167"/>
      <c r="S43" s="167"/>
      <c r="T43" s="167"/>
      <c r="U43" s="167"/>
      <c r="V43" s="167"/>
      <c r="W43" s="167"/>
      <c r="X43" s="303"/>
      <c r="Y43" s="359" t="s">
        <v>13</v>
      </c>
      <c r="Z43" s="360"/>
      <c r="AA43" s="361"/>
      <c r="AB43" s="406" t="s">
        <v>14</v>
      </c>
      <c r="AC43" s="406"/>
      <c r="AD43" s="406"/>
      <c r="AE43" s="331">
        <v>130.19999999999999</v>
      </c>
      <c r="AF43" s="324"/>
      <c r="AG43" s="324"/>
      <c r="AH43" s="324"/>
      <c r="AI43" s="331">
        <v>128.30000000000001</v>
      </c>
      <c r="AJ43" s="324"/>
      <c r="AK43" s="324"/>
      <c r="AL43" s="324"/>
      <c r="AM43" s="331">
        <v>98.8</v>
      </c>
      <c r="AN43" s="324"/>
      <c r="AO43" s="324"/>
      <c r="AP43" s="324"/>
      <c r="AQ43" s="326" t="s">
        <v>564</v>
      </c>
      <c r="AR43" s="327"/>
      <c r="AS43" s="327"/>
      <c r="AT43" s="328"/>
      <c r="AU43" s="324" t="s">
        <v>564</v>
      </c>
      <c r="AV43" s="324"/>
      <c r="AW43" s="324"/>
      <c r="AX43" s="325"/>
      <c r="AY43">
        <f t="shared" si="0"/>
        <v>1</v>
      </c>
    </row>
    <row r="44" spans="1:51" ht="23.25" customHeight="1" x14ac:dyDescent="0.2">
      <c r="A44" s="347" t="s">
        <v>219</v>
      </c>
      <c r="B44" s="337"/>
      <c r="C44" s="337"/>
      <c r="D44" s="337"/>
      <c r="E44" s="337"/>
      <c r="F44" s="287"/>
      <c r="G44" s="349" t="s">
        <v>576</v>
      </c>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1"/>
      <c r="AY44">
        <f t="shared" si="0"/>
        <v>1</v>
      </c>
    </row>
    <row r="45" spans="1:51" ht="23.25" customHeight="1" x14ac:dyDescent="0.2">
      <c r="A45" s="348"/>
      <c r="B45" s="346"/>
      <c r="C45" s="346"/>
      <c r="D45" s="346"/>
      <c r="E45" s="346"/>
      <c r="F45" s="290"/>
      <c r="G45" s="352"/>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f t="shared" si="0"/>
        <v>1</v>
      </c>
    </row>
    <row r="46" spans="1:51" ht="18.75" customHeight="1" x14ac:dyDescent="0.2">
      <c r="A46" s="319" t="s">
        <v>200</v>
      </c>
      <c r="B46" s="375"/>
      <c r="C46" s="375"/>
      <c r="D46" s="375"/>
      <c r="E46" s="375"/>
      <c r="F46" s="376"/>
      <c r="G46" s="384" t="s">
        <v>128</v>
      </c>
      <c r="H46" s="355"/>
      <c r="I46" s="355"/>
      <c r="J46" s="355"/>
      <c r="K46" s="355"/>
      <c r="L46" s="355"/>
      <c r="M46" s="355"/>
      <c r="N46" s="355"/>
      <c r="O46" s="356"/>
      <c r="P46" s="357" t="s">
        <v>48</v>
      </c>
      <c r="Q46" s="355"/>
      <c r="R46" s="355"/>
      <c r="S46" s="355"/>
      <c r="T46" s="355"/>
      <c r="U46" s="355"/>
      <c r="V46" s="355"/>
      <c r="W46" s="355"/>
      <c r="X46" s="356"/>
      <c r="Y46" s="385"/>
      <c r="Z46" s="386"/>
      <c r="AA46" s="387"/>
      <c r="AB46" s="391" t="s">
        <v>11</v>
      </c>
      <c r="AC46" s="392"/>
      <c r="AD46" s="393"/>
      <c r="AE46" s="93" t="s">
        <v>372</v>
      </c>
      <c r="AF46" s="93"/>
      <c r="AG46" s="93"/>
      <c r="AH46" s="93"/>
      <c r="AI46" s="93" t="s">
        <v>524</v>
      </c>
      <c r="AJ46" s="93"/>
      <c r="AK46" s="93"/>
      <c r="AL46" s="93"/>
      <c r="AM46" s="93" t="s">
        <v>340</v>
      </c>
      <c r="AN46" s="93"/>
      <c r="AO46" s="93"/>
      <c r="AP46" s="93"/>
      <c r="AQ46" s="372" t="s">
        <v>156</v>
      </c>
      <c r="AR46" s="373"/>
      <c r="AS46" s="373"/>
      <c r="AT46" s="374"/>
      <c r="AU46" s="355" t="s">
        <v>118</v>
      </c>
      <c r="AV46" s="355"/>
      <c r="AW46" s="355"/>
      <c r="AX46" s="358"/>
      <c r="AY46">
        <f>COUNTA($G$48)</f>
        <v>1</v>
      </c>
    </row>
    <row r="47" spans="1:51" ht="18.75" customHeight="1" x14ac:dyDescent="0.2">
      <c r="A47" s="377"/>
      <c r="B47" s="378"/>
      <c r="C47" s="378"/>
      <c r="D47" s="378"/>
      <c r="E47" s="378"/>
      <c r="F47" s="379"/>
      <c r="G47" s="339"/>
      <c r="H47" s="316"/>
      <c r="I47" s="316"/>
      <c r="J47" s="316"/>
      <c r="K47" s="316"/>
      <c r="L47" s="316"/>
      <c r="M47" s="316"/>
      <c r="N47" s="316"/>
      <c r="O47" s="317"/>
      <c r="P47" s="315"/>
      <c r="Q47" s="316"/>
      <c r="R47" s="316"/>
      <c r="S47" s="316"/>
      <c r="T47" s="316"/>
      <c r="U47" s="316"/>
      <c r="V47" s="316"/>
      <c r="W47" s="316"/>
      <c r="X47" s="317"/>
      <c r="Y47" s="388"/>
      <c r="Z47" s="389"/>
      <c r="AA47" s="390"/>
      <c r="AB47" s="340"/>
      <c r="AC47" s="341"/>
      <c r="AD47" s="342"/>
      <c r="AE47" s="93"/>
      <c r="AF47" s="93"/>
      <c r="AG47" s="93"/>
      <c r="AH47" s="93"/>
      <c r="AI47" s="93"/>
      <c r="AJ47" s="93"/>
      <c r="AK47" s="93"/>
      <c r="AL47" s="93"/>
      <c r="AM47" s="93"/>
      <c r="AN47" s="93"/>
      <c r="AO47" s="93"/>
      <c r="AP47" s="93"/>
      <c r="AQ47" s="332" t="s">
        <v>564</v>
      </c>
      <c r="AR47" s="333"/>
      <c r="AS47" s="313" t="s">
        <v>157</v>
      </c>
      <c r="AT47" s="314"/>
      <c r="AU47" s="336">
        <v>4</v>
      </c>
      <c r="AV47" s="336"/>
      <c r="AW47" s="316" t="s">
        <v>155</v>
      </c>
      <c r="AX47" s="345"/>
      <c r="AY47">
        <f t="shared" ref="AY47:AY52" si="1">$AY$46</f>
        <v>1</v>
      </c>
    </row>
    <row r="48" spans="1:51" ht="23.25" customHeight="1" x14ac:dyDescent="0.2">
      <c r="A48" s="380"/>
      <c r="B48" s="378"/>
      <c r="C48" s="378"/>
      <c r="D48" s="378"/>
      <c r="E48" s="378"/>
      <c r="F48" s="379"/>
      <c r="G48" s="394" t="s">
        <v>577</v>
      </c>
      <c r="H48" s="395"/>
      <c r="I48" s="395"/>
      <c r="J48" s="395"/>
      <c r="K48" s="395"/>
      <c r="L48" s="395"/>
      <c r="M48" s="395"/>
      <c r="N48" s="395"/>
      <c r="O48" s="396"/>
      <c r="P48" s="161" t="s">
        <v>578</v>
      </c>
      <c r="Q48" s="161"/>
      <c r="R48" s="161"/>
      <c r="S48" s="161"/>
      <c r="T48" s="161"/>
      <c r="U48" s="161"/>
      <c r="V48" s="161"/>
      <c r="W48" s="161"/>
      <c r="X48" s="301"/>
      <c r="Y48" s="403" t="s">
        <v>12</v>
      </c>
      <c r="Z48" s="404"/>
      <c r="AA48" s="405"/>
      <c r="AB48" s="344" t="s">
        <v>579</v>
      </c>
      <c r="AC48" s="344"/>
      <c r="AD48" s="344"/>
      <c r="AE48" s="331" t="s">
        <v>564</v>
      </c>
      <c r="AF48" s="324"/>
      <c r="AG48" s="324"/>
      <c r="AH48" s="324"/>
      <c r="AI48" s="331" t="s">
        <v>564</v>
      </c>
      <c r="AJ48" s="324"/>
      <c r="AK48" s="324"/>
      <c r="AL48" s="324"/>
      <c r="AM48" s="331" t="s">
        <v>564</v>
      </c>
      <c r="AN48" s="324"/>
      <c r="AO48" s="324"/>
      <c r="AP48" s="324"/>
      <c r="AQ48" s="326" t="s">
        <v>564</v>
      </c>
      <c r="AR48" s="327"/>
      <c r="AS48" s="327"/>
      <c r="AT48" s="328"/>
      <c r="AU48" s="324" t="s">
        <v>564</v>
      </c>
      <c r="AV48" s="324"/>
      <c r="AW48" s="324"/>
      <c r="AX48" s="325"/>
      <c r="AY48">
        <f t="shared" si="1"/>
        <v>1</v>
      </c>
    </row>
    <row r="49" spans="1:51" ht="23.25" customHeight="1" x14ac:dyDescent="0.2">
      <c r="A49" s="381"/>
      <c r="B49" s="382"/>
      <c r="C49" s="382"/>
      <c r="D49" s="382"/>
      <c r="E49" s="382"/>
      <c r="F49" s="383"/>
      <c r="G49" s="397"/>
      <c r="H49" s="398"/>
      <c r="I49" s="398"/>
      <c r="J49" s="398"/>
      <c r="K49" s="398"/>
      <c r="L49" s="398"/>
      <c r="M49" s="398"/>
      <c r="N49" s="398"/>
      <c r="O49" s="399"/>
      <c r="P49" s="164"/>
      <c r="Q49" s="164"/>
      <c r="R49" s="164"/>
      <c r="S49" s="164"/>
      <c r="T49" s="164"/>
      <c r="U49" s="164"/>
      <c r="V49" s="164"/>
      <c r="W49" s="164"/>
      <c r="X49" s="318"/>
      <c r="Y49" s="359" t="s">
        <v>44</v>
      </c>
      <c r="Z49" s="360"/>
      <c r="AA49" s="361"/>
      <c r="AB49" s="343" t="s">
        <v>579</v>
      </c>
      <c r="AC49" s="343"/>
      <c r="AD49" s="343"/>
      <c r="AE49" s="331" t="s">
        <v>564</v>
      </c>
      <c r="AF49" s="324"/>
      <c r="AG49" s="324"/>
      <c r="AH49" s="324"/>
      <c r="AI49" s="331" t="s">
        <v>564</v>
      </c>
      <c r="AJ49" s="324"/>
      <c r="AK49" s="324"/>
      <c r="AL49" s="324"/>
      <c r="AM49" s="331" t="s">
        <v>564</v>
      </c>
      <c r="AN49" s="324"/>
      <c r="AO49" s="324"/>
      <c r="AP49" s="324"/>
      <c r="AQ49" s="326" t="s">
        <v>564</v>
      </c>
      <c r="AR49" s="327"/>
      <c r="AS49" s="327"/>
      <c r="AT49" s="328"/>
      <c r="AU49" s="324">
        <v>75</v>
      </c>
      <c r="AV49" s="324"/>
      <c r="AW49" s="324"/>
      <c r="AX49" s="325"/>
      <c r="AY49">
        <f t="shared" si="1"/>
        <v>1</v>
      </c>
    </row>
    <row r="50" spans="1:51" ht="23.25" customHeight="1" x14ac:dyDescent="0.2">
      <c r="A50" s="380"/>
      <c r="B50" s="378"/>
      <c r="C50" s="378"/>
      <c r="D50" s="378"/>
      <c r="E50" s="378"/>
      <c r="F50" s="379"/>
      <c r="G50" s="400"/>
      <c r="H50" s="401"/>
      <c r="I50" s="401"/>
      <c r="J50" s="401"/>
      <c r="K50" s="401"/>
      <c r="L50" s="401"/>
      <c r="M50" s="401"/>
      <c r="N50" s="401"/>
      <c r="O50" s="402"/>
      <c r="P50" s="167"/>
      <c r="Q50" s="167"/>
      <c r="R50" s="167"/>
      <c r="S50" s="167"/>
      <c r="T50" s="167"/>
      <c r="U50" s="167"/>
      <c r="V50" s="167"/>
      <c r="W50" s="167"/>
      <c r="X50" s="303"/>
      <c r="Y50" s="359" t="s">
        <v>13</v>
      </c>
      <c r="Z50" s="360"/>
      <c r="AA50" s="361"/>
      <c r="AB50" s="406" t="s">
        <v>14</v>
      </c>
      <c r="AC50" s="406"/>
      <c r="AD50" s="406"/>
      <c r="AE50" s="331" t="s">
        <v>564</v>
      </c>
      <c r="AF50" s="324"/>
      <c r="AG50" s="324"/>
      <c r="AH50" s="324"/>
      <c r="AI50" s="331" t="s">
        <v>564</v>
      </c>
      <c r="AJ50" s="324"/>
      <c r="AK50" s="324"/>
      <c r="AL50" s="324"/>
      <c r="AM50" s="331" t="s">
        <v>564</v>
      </c>
      <c r="AN50" s="324"/>
      <c r="AO50" s="324"/>
      <c r="AP50" s="324"/>
      <c r="AQ50" s="326" t="s">
        <v>564</v>
      </c>
      <c r="AR50" s="327"/>
      <c r="AS50" s="327"/>
      <c r="AT50" s="328"/>
      <c r="AU50" s="324" t="s">
        <v>564</v>
      </c>
      <c r="AV50" s="324"/>
      <c r="AW50" s="324"/>
      <c r="AX50" s="325"/>
      <c r="AY50">
        <f t="shared" si="1"/>
        <v>1</v>
      </c>
    </row>
    <row r="51" spans="1:51" ht="23.25" customHeight="1" x14ac:dyDescent="0.2">
      <c r="A51" s="347" t="s">
        <v>219</v>
      </c>
      <c r="B51" s="337"/>
      <c r="C51" s="337"/>
      <c r="D51" s="337"/>
      <c r="E51" s="337"/>
      <c r="F51" s="287"/>
      <c r="G51" s="349" t="s">
        <v>576</v>
      </c>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R51" s="350"/>
      <c r="AS51" s="350"/>
      <c r="AT51" s="350"/>
      <c r="AU51" s="350"/>
      <c r="AV51" s="350"/>
      <c r="AW51" s="350"/>
      <c r="AX51" s="351"/>
      <c r="AY51">
        <f t="shared" si="1"/>
        <v>1</v>
      </c>
    </row>
    <row r="52" spans="1:51" ht="23.25" customHeight="1" x14ac:dyDescent="0.2">
      <c r="A52" s="348"/>
      <c r="B52" s="346"/>
      <c r="C52" s="346"/>
      <c r="D52" s="346"/>
      <c r="E52" s="346"/>
      <c r="F52" s="290"/>
      <c r="G52" s="352"/>
      <c r="H52" s="353"/>
      <c r="I52" s="353"/>
      <c r="J52" s="353"/>
      <c r="K52" s="353"/>
      <c r="L52" s="353"/>
      <c r="M52" s="353"/>
      <c r="N52" s="353"/>
      <c r="O52" s="353"/>
      <c r="P52" s="353"/>
      <c r="Q52" s="353"/>
      <c r="R52" s="353"/>
      <c r="S52" s="353"/>
      <c r="T52" s="353"/>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54"/>
      <c r="AY52">
        <f t="shared" si="1"/>
        <v>1</v>
      </c>
    </row>
    <row r="53" spans="1:51" ht="18.75" customHeight="1" thickBot="1" x14ac:dyDescent="0.25">
      <c r="A53" s="319" t="s">
        <v>529</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1" t="s">
        <v>197</v>
      </c>
      <c r="AP53" s="322"/>
      <c r="AQ53" s="322"/>
      <c r="AR53" s="60"/>
      <c r="AS53" s="321"/>
      <c r="AT53" s="322"/>
      <c r="AU53" s="322"/>
      <c r="AV53" s="322"/>
      <c r="AW53" s="322"/>
      <c r="AX53" s="323"/>
      <c r="AY53">
        <f>COUNTIF($AR$53,"☑")</f>
        <v>0</v>
      </c>
    </row>
    <row r="54" spans="1:51" ht="45" customHeight="1" x14ac:dyDescent="0.2">
      <c r="A54" s="291" t="s">
        <v>239</v>
      </c>
      <c r="B54" s="292"/>
      <c r="C54" s="294" t="s">
        <v>158</v>
      </c>
      <c r="D54" s="292"/>
      <c r="E54" s="295" t="s">
        <v>170</v>
      </c>
      <c r="F54" s="296"/>
      <c r="G54" s="297" t="s">
        <v>580</v>
      </c>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row>
    <row r="55" spans="1:51" ht="32.25" customHeight="1" x14ac:dyDescent="0.2">
      <c r="A55" s="293"/>
      <c r="B55" s="285"/>
      <c r="C55" s="284"/>
      <c r="D55" s="285"/>
      <c r="E55" s="286" t="s">
        <v>169</v>
      </c>
      <c r="F55" s="287"/>
      <c r="G55" s="300" t="s">
        <v>581</v>
      </c>
      <c r="H55" s="161"/>
      <c r="I55" s="161"/>
      <c r="J55" s="161"/>
      <c r="K55" s="161"/>
      <c r="L55" s="161"/>
      <c r="M55" s="161"/>
      <c r="N55" s="161"/>
      <c r="O55" s="161"/>
      <c r="P55" s="161"/>
      <c r="Q55" s="161"/>
      <c r="R55" s="161"/>
      <c r="S55" s="161"/>
      <c r="T55" s="161"/>
      <c r="U55" s="161"/>
      <c r="V55" s="301"/>
      <c r="W55" s="304" t="s">
        <v>535</v>
      </c>
      <c r="X55" s="305"/>
      <c r="Y55" s="305"/>
      <c r="Z55" s="305"/>
      <c r="AA55" s="306"/>
      <c r="AB55" s="307" t="s">
        <v>582</v>
      </c>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9"/>
    </row>
    <row r="56" spans="1:51" ht="21" customHeight="1" thickBot="1" x14ac:dyDescent="0.25">
      <c r="A56" s="293"/>
      <c r="B56" s="285"/>
      <c r="C56" s="284"/>
      <c r="D56" s="285"/>
      <c r="E56" s="289"/>
      <c r="F56" s="290"/>
      <c r="G56" s="302"/>
      <c r="H56" s="167"/>
      <c r="I56" s="167"/>
      <c r="J56" s="167"/>
      <c r="K56" s="167"/>
      <c r="L56" s="167"/>
      <c r="M56" s="167"/>
      <c r="N56" s="167"/>
      <c r="O56" s="167"/>
      <c r="P56" s="167"/>
      <c r="Q56" s="167"/>
      <c r="R56" s="167"/>
      <c r="S56" s="167"/>
      <c r="T56" s="167"/>
      <c r="U56" s="167"/>
      <c r="V56" s="303"/>
      <c r="W56" s="310" t="s">
        <v>536</v>
      </c>
      <c r="X56" s="311"/>
      <c r="Y56" s="311"/>
      <c r="Z56" s="311"/>
      <c r="AA56" s="312"/>
      <c r="AB56" s="307" t="s">
        <v>583</v>
      </c>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row>
    <row r="57" spans="1:51" ht="27" customHeight="1" x14ac:dyDescent="0.2">
      <c r="A57" s="248" t="s">
        <v>40</v>
      </c>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1" ht="27" customHeight="1" x14ac:dyDescent="0.2">
      <c r="A58" s="5"/>
      <c r="B58" s="6"/>
      <c r="C58" s="251" t="s">
        <v>26</v>
      </c>
      <c r="D58" s="252"/>
      <c r="E58" s="252"/>
      <c r="F58" s="252"/>
      <c r="G58" s="252"/>
      <c r="H58" s="252"/>
      <c r="I58" s="252"/>
      <c r="J58" s="252"/>
      <c r="K58" s="252"/>
      <c r="L58" s="252"/>
      <c r="M58" s="252"/>
      <c r="N58" s="252"/>
      <c r="O58" s="252"/>
      <c r="P58" s="252"/>
      <c r="Q58" s="252"/>
      <c r="R58" s="252"/>
      <c r="S58" s="252"/>
      <c r="T58" s="252"/>
      <c r="U58" s="252"/>
      <c r="V58" s="252"/>
      <c r="W58" s="252"/>
      <c r="X58" s="252"/>
      <c r="Y58" s="252"/>
      <c r="Z58" s="252"/>
      <c r="AA58" s="252"/>
      <c r="AB58" s="252"/>
      <c r="AC58" s="253"/>
      <c r="AD58" s="252" t="s">
        <v>29</v>
      </c>
      <c r="AE58" s="252"/>
      <c r="AF58" s="252"/>
      <c r="AG58" s="254" t="s">
        <v>25</v>
      </c>
      <c r="AH58" s="252"/>
      <c r="AI58" s="252"/>
      <c r="AJ58" s="252"/>
      <c r="AK58" s="252"/>
      <c r="AL58" s="252"/>
      <c r="AM58" s="252"/>
      <c r="AN58" s="252"/>
      <c r="AO58" s="252"/>
      <c r="AP58" s="252"/>
      <c r="AQ58" s="252"/>
      <c r="AR58" s="252"/>
      <c r="AS58" s="252"/>
      <c r="AT58" s="252"/>
      <c r="AU58" s="252"/>
      <c r="AV58" s="252"/>
      <c r="AW58" s="252"/>
      <c r="AX58" s="255"/>
    </row>
    <row r="59" spans="1:51" ht="87" customHeight="1" x14ac:dyDescent="0.2">
      <c r="A59" s="256" t="s">
        <v>123</v>
      </c>
      <c r="B59" s="257"/>
      <c r="C59" s="262" t="s">
        <v>124</v>
      </c>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4"/>
      <c r="AD59" s="265" t="s">
        <v>558</v>
      </c>
      <c r="AE59" s="266"/>
      <c r="AF59" s="266"/>
      <c r="AG59" s="267" t="s">
        <v>584</v>
      </c>
      <c r="AH59" s="268"/>
      <c r="AI59" s="268"/>
      <c r="AJ59" s="268"/>
      <c r="AK59" s="268"/>
      <c r="AL59" s="268"/>
      <c r="AM59" s="268"/>
      <c r="AN59" s="268"/>
      <c r="AO59" s="268"/>
      <c r="AP59" s="268"/>
      <c r="AQ59" s="268"/>
      <c r="AR59" s="268"/>
      <c r="AS59" s="268"/>
      <c r="AT59" s="268"/>
      <c r="AU59" s="268"/>
      <c r="AV59" s="268"/>
      <c r="AW59" s="268"/>
      <c r="AX59" s="269"/>
    </row>
    <row r="60" spans="1:51" ht="57" customHeight="1" x14ac:dyDescent="0.2">
      <c r="A60" s="258"/>
      <c r="B60" s="259"/>
      <c r="C60" s="270" t="s">
        <v>30</v>
      </c>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00"/>
      <c r="AD60" s="201" t="s">
        <v>558</v>
      </c>
      <c r="AE60" s="202"/>
      <c r="AF60" s="202"/>
      <c r="AG60" s="196" t="s">
        <v>585</v>
      </c>
      <c r="AH60" s="197"/>
      <c r="AI60" s="197"/>
      <c r="AJ60" s="197"/>
      <c r="AK60" s="197"/>
      <c r="AL60" s="197"/>
      <c r="AM60" s="197"/>
      <c r="AN60" s="197"/>
      <c r="AO60" s="197"/>
      <c r="AP60" s="197"/>
      <c r="AQ60" s="197"/>
      <c r="AR60" s="197"/>
      <c r="AS60" s="197"/>
      <c r="AT60" s="197"/>
      <c r="AU60" s="197"/>
      <c r="AV60" s="197"/>
      <c r="AW60" s="197"/>
      <c r="AX60" s="198"/>
    </row>
    <row r="61" spans="1:51" ht="51" customHeight="1" x14ac:dyDescent="0.2">
      <c r="A61" s="260"/>
      <c r="B61" s="261"/>
      <c r="C61" s="233" t="s">
        <v>125</v>
      </c>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5"/>
      <c r="AD61" s="215" t="s">
        <v>558</v>
      </c>
      <c r="AE61" s="216"/>
      <c r="AF61" s="216"/>
      <c r="AG61" s="163" t="s">
        <v>586</v>
      </c>
      <c r="AH61" s="164"/>
      <c r="AI61" s="164"/>
      <c r="AJ61" s="164"/>
      <c r="AK61" s="164"/>
      <c r="AL61" s="164"/>
      <c r="AM61" s="164"/>
      <c r="AN61" s="164"/>
      <c r="AO61" s="164"/>
      <c r="AP61" s="164"/>
      <c r="AQ61" s="164"/>
      <c r="AR61" s="164"/>
      <c r="AS61" s="164"/>
      <c r="AT61" s="164"/>
      <c r="AU61" s="164"/>
      <c r="AV61" s="164"/>
      <c r="AW61" s="164"/>
      <c r="AX61" s="165"/>
    </row>
    <row r="62" spans="1:51" ht="27" customHeight="1" x14ac:dyDescent="0.2">
      <c r="A62" s="176" t="s">
        <v>32</v>
      </c>
      <c r="B62" s="236"/>
      <c r="C62" s="238" t="s">
        <v>34</v>
      </c>
      <c r="D62" s="156"/>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40"/>
      <c r="AD62" s="157" t="s">
        <v>558</v>
      </c>
      <c r="AE62" s="158"/>
      <c r="AF62" s="158"/>
      <c r="AG62" s="160" t="s">
        <v>611</v>
      </c>
      <c r="AH62" s="161"/>
      <c r="AI62" s="161"/>
      <c r="AJ62" s="161"/>
      <c r="AK62" s="161"/>
      <c r="AL62" s="161"/>
      <c r="AM62" s="161"/>
      <c r="AN62" s="161"/>
      <c r="AO62" s="161"/>
      <c r="AP62" s="161"/>
      <c r="AQ62" s="161"/>
      <c r="AR62" s="161"/>
      <c r="AS62" s="161"/>
      <c r="AT62" s="161"/>
      <c r="AU62" s="161"/>
      <c r="AV62" s="161"/>
      <c r="AW62" s="161"/>
      <c r="AX62" s="162"/>
    </row>
    <row r="63" spans="1:51" ht="35.25" customHeight="1" x14ac:dyDescent="0.2">
      <c r="A63" s="178"/>
      <c r="B63" s="237"/>
      <c r="C63" s="241"/>
      <c r="D63" s="242"/>
      <c r="E63" s="245" t="s">
        <v>220</v>
      </c>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7"/>
      <c r="AD63" s="201" t="s">
        <v>587</v>
      </c>
      <c r="AE63" s="202"/>
      <c r="AF63" s="225"/>
      <c r="AG63" s="163"/>
      <c r="AH63" s="164"/>
      <c r="AI63" s="164"/>
      <c r="AJ63" s="164"/>
      <c r="AK63" s="164"/>
      <c r="AL63" s="164"/>
      <c r="AM63" s="164"/>
      <c r="AN63" s="164"/>
      <c r="AO63" s="164"/>
      <c r="AP63" s="164"/>
      <c r="AQ63" s="164"/>
      <c r="AR63" s="164"/>
      <c r="AS63" s="164"/>
      <c r="AT63" s="164"/>
      <c r="AU63" s="164"/>
      <c r="AV63" s="164"/>
      <c r="AW63" s="164"/>
      <c r="AX63" s="165"/>
    </row>
    <row r="64" spans="1:51" ht="26.25" customHeight="1" x14ac:dyDescent="0.2">
      <c r="A64" s="178"/>
      <c r="B64" s="237"/>
      <c r="C64" s="243"/>
      <c r="D64" s="244"/>
      <c r="E64" s="226" t="s">
        <v>189</v>
      </c>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8"/>
      <c r="AD64" s="229" t="s">
        <v>588</v>
      </c>
      <c r="AE64" s="230"/>
      <c r="AF64" s="230"/>
      <c r="AG64" s="163"/>
      <c r="AH64" s="164"/>
      <c r="AI64" s="164"/>
      <c r="AJ64" s="164"/>
      <c r="AK64" s="164"/>
      <c r="AL64" s="164"/>
      <c r="AM64" s="164"/>
      <c r="AN64" s="164"/>
      <c r="AO64" s="164"/>
      <c r="AP64" s="164"/>
      <c r="AQ64" s="164"/>
      <c r="AR64" s="164"/>
      <c r="AS64" s="164"/>
      <c r="AT64" s="164"/>
      <c r="AU64" s="164"/>
      <c r="AV64" s="164"/>
      <c r="AW64" s="164"/>
      <c r="AX64" s="165"/>
    </row>
    <row r="65" spans="1:50" ht="26.25" customHeight="1" x14ac:dyDescent="0.2">
      <c r="A65" s="178"/>
      <c r="B65" s="179"/>
      <c r="C65" s="231" t="s">
        <v>35</v>
      </c>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185" t="s">
        <v>589</v>
      </c>
      <c r="AE65" s="186"/>
      <c r="AF65" s="186"/>
      <c r="AG65" s="188" t="s">
        <v>564</v>
      </c>
      <c r="AH65" s="189"/>
      <c r="AI65" s="189"/>
      <c r="AJ65" s="189"/>
      <c r="AK65" s="189"/>
      <c r="AL65" s="189"/>
      <c r="AM65" s="189"/>
      <c r="AN65" s="189"/>
      <c r="AO65" s="189"/>
      <c r="AP65" s="189"/>
      <c r="AQ65" s="189"/>
      <c r="AR65" s="189"/>
      <c r="AS65" s="189"/>
      <c r="AT65" s="189"/>
      <c r="AU65" s="189"/>
      <c r="AV65" s="189"/>
      <c r="AW65" s="189"/>
      <c r="AX65" s="190"/>
    </row>
    <row r="66" spans="1:50" ht="26.25" customHeight="1" x14ac:dyDescent="0.2">
      <c r="A66" s="178"/>
      <c r="B66" s="179"/>
      <c r="C66" s="199" t="s">
        <v>126</v>
      </c>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1" t="s">
        <v>558</v>
      </c>
      <c r="AE66" s="202"/>
      <c r="AF66" s="202"/>
      <c r="AG66" s="196" t="s">
        <v>590</v>
      </c>
      <c r="AH66" s="197"/>
      <c r="AI66" s="197"/>
      <c r="AJ66" s="197"/>
      <c r="AK66" s="197"/>
      <c r="AL66" s="197"/>
      <c r="AM66" s="197"/>
      <c r="AN66" s="197"/>
      <c r="AO66" s="197"/>
      <c r="AP66" s="197"/>
      <c r="AQ66" s="197"/>
      <c r="AR66" s="197"/>
      <c r="AS66" s="197"/>
      <c r="AT66" s="197"/>
      <c r="AU66" s="197"/>
      <c r="AV66" s="197"/>
      <c r="AW66" s="197"/>
      <c r="AX66" s="198"/>
    </row>
    <row r="67" spans="1:50" ht="26.25" customHeight="1" x14ac:dyDescent="0.2">
      <c r="A67" s="178"/>
      <c r="B67" s="179"/>
      <c r="C67" s="199" t="s">
        <v>31</v>
      </c>
      <c r="D67" s="200"/>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1" t="s">
        <v>589</v>
      </c>
      <c r="AE67" s="202"/>
      <c r="AF67" s="202"/>
      <c r="AG67" s="196" t="s">
        <v>564</v>
      </c>
      <c r="AH67" s="197"/>
      <c r="AI67" s="197"/>
      <c r="AJ67" s="197"/>
      <c r="AK67" s="197"/>
      <c r="AL67" s="197"/>
      <c r="AM67" s="197"/>
      <c r="AN67" s="197"/>
      <c r="AO67" s="197"/>
      <c r="AP67" s="197"/>
      <c r="AQ67" s="197"/>
      <c r="AR67" s="197"/>
      <c r="AS67" s="197"/>
      <c r="AT67" s="197"/>
      <c r="AU67" s="197"/>
      <c r="AV67" s="197"/>
      <c r="AW67" s="197"/>
      <c r="AX67" s="198"/>
    </row>
    <row r="68" spans="1:50" ht="26.25" customHeight="1" x14ac:dyDescent="0.2">
      <c r="A68" s="178"/>
      <c r="B68" s="179"/>
      <c r="C68" s="199" t="s">
        <v>36</v>
      </c>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14"/>
      <c r="AD68" s="201" t="s">
        <v>558</v>
      </c>
      <c r="AE68" s="202"/>
      <c r="AF68" s="202"/>
      <c r="AG68" s="196" t="s">
        <v>591</v>
      </c>
      <c r="AH68" s="197"/>
      <c r="AI68" s="197"/>
      <c r="AJ68" s="197"/>
      <c r="AK68" s="197"/>
      <c r="AL68" s="197"/>
      <c r="AM68" s="197"/>
      <c r="AN68" s="197"/>
      <c r="AO68" s="197"/>
      <c r="AP68" s="197"/>
      <c r="AQ68" s="197"/>
      <c r="AR68" s="197"/>
      <c r="AS68" s="197"/>
      <c r="AT68" s="197"/>
      <c r="AU68" s="197"/>
      <c r="AV68" s="197"/>
      <c r="AW68" s="197"/>
      <c r="AX68" s="198"/>
    </row>
    <row r="69" spans="1:50" ht="26.25" customHeight="1" x14ac:dyDescent="0.2">
      <c r="A69" s="178"/>
      <c r="B69" s="179"/>
      <c r="C69" s="199" t="s">
        <v>198</v>
      </c>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14"/>
      <c r="AD69" s="215" t="s">
        <v>589</v>
      </c>
      <c r="AE69" s="216"/>
      <c r="AF69" s="216"/>
      <c r="AG69" s="217" t="s">
        <v>564</v>
      </c>
      <c r="AH69" s="218"/>
      <c r="AI69" s="218"/>
      <c r="AJ69" s="218"/>
      <c r="AK69" s="218"/>
      <c r="AL69" s="218"/>
      <c r="AM69" s="218"/>
      <c r="AN69" s="218"/>
      <c r="AO69" s="218"/>
      <c r="AP69" s="218"/>
      <c r="AQ69" s="218"/>
      <c r="AR69" s="218"/>
      <c r="AS69" s="218"/>
      <c r="AT69" s="218"/>
      <c r="AU69" s="218"/>
      <c r="AV69" s="218"/>
      <c r="AW69" s="218"/>
      <c r="AX69" s="219"/>
    </row>
    <row r="70" spans="1:50" ht="48.75" customHeight="1" x14ac:dyDescent="0.2">
      <c r="A70" s="178"/>
      <c r="B70" s="179"/>
      <c r="C70" s="272" t="s">
        <v>199</v>
      </c>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4"/>
      <c r="AD70" s="201" t="s">
        <v>558</v>
      </c>
      <c r="AE70" s="202"/>
      <c r="AF70" s="225"/>
      <c r="AG70" s="196" t="s">
        <v>592</v>
      </c>
      <c r="AH70" s="197"/>
      <c r="AI70" s="197"/>
      <c r="AJ70" s="197"/>
      <c r="AK70" s="197"/>
      <c r="AL70" s="197"/>
      <c r="AM70" s="197"/>
      <c r="AN70" s="197"/>
      <c r="AO70" s="197"/>
      <c r="AP70" s="197"/>
      <c r="AQ70" s="197"/>
      <c r="AR70" s="197"/>
      <c r="AS70" s="197"/>
      <c r="AT70" s="197"/>
      <c r="AU70" s="197"/>
      <c r="AV70" s="197"/>
      <c r="AW70" s="197"/>
      <c r="AX70" s="198"/>
    </row>
    <row r="71" spans="1:50" ht="26.25" customHeight="1" x14ac:dyDescent="0.2">
      <c r="A71" s="180"/>
      <c r="B71" s="181"/>
      <c r="C71" s="275" t="s">
        <v>190</v>
      </c>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7"/>
      <c r="AD71" s="278" t="s">
        <v>589</v>
      </c>
      <c r="AE71" s="279"/>
      <c r="AF71" s="280"/>
      <c r="AG71" s="281" t="s">
        <v>564</v>
      </c>
      <c r="AH71" s="282"/>
      <c r="AI71" s="282"/>
      <c r="AJ71" s="282"/>
      <c r="AK71" s="282"/>
      <c r="AL71" s="282"/>
      <c r="AM71" s="282"/>
      <c r="AN71" s="282"/>
      <c r="AO71" s="282"/>
      <c r="AP71" s="282"/>
      <c r="AQ71" s="282"/>
      <c r="AR71" s="282"/>
      <c r="AS71" s="282"/>
      <c r="AT71" s="282"/>
      <c r="AU71" s="282"/>
      <c r="AV71" s="282"/>
      <c r="AW71" s="282"/>
      <c r="AX71" s="283"/>
    </row>
    <row r="72" spans="1:50" ht="27" customHeight="1" x14ac:dyDescent="0.2">
      <c r="A72" s="176" t="s">
        <v>33</v>
      </c>
      <c r="B72" s="177"/>
      <c r="C72" s="182" t="s">
        <v>191</v>
      </c>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4"/>
      <c r="AD72" s="185" t="s">
        <v>589</v>
      </c>
      <c r="AE72" s="186"/>
      <c r="AF72" s="187"/>
      <c r="AG72" s="188" t="s">
        <v>564</v>
      </c>
      <c r="AH72" s="189"/>
      <c r="AI72" s="189"/>
      <c r="AJ72" s="189"/>
      <c r="AK72" s="189"/>
      <c r="AL72" s="189"/>
      <c r="AM72" s="189"/>
      <c r="AN72" s="189"/>
      <c r="AO72" s="189"/>
      <c r="AP72" s="189"/>
      <c r="AQ72" s="189"/>
      <c r="AR72" s="189"/>
      <c r="AS72" s="189"/>
      <c r="AT72" s="189"/>
      <c r="AU72" s="189"/>
      <c r="AV72" s="189"/>
      <c r="AW72" s="189"/>
      <c r="AX72" s="190"/>
    </row>
    <row r="73" spans="1:50" ht="35.25" customHeight="1" x14ac:dyDescent="0.2">
      <c r="A73" s="178"/>
      <c r="B73" s="179"/>
      <c r="C73" s="191" t="s">
        <v>38</v>
      </c>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3"/>
      <c r="AD73" s="194" t="s">
        <v>589</v>
      </c>
      <c r="AE73" s="195"/>
      <c r="AF73" s="195"/>
      <c r="AG73" s="196" t="s">
        <v>564</v>
      </c>
      <c r="AH73" s="197"/>
      <c r="AI73" s="197"/>
      <c r="AJ73" s="197"/>
      <c r="AK73" s="197"/>
      <c r="AL73" s="197"/>
      <c r="AM73" s="197"/>
      <c r="AN73" s="197"/>
      <c r="AO73" s="197"/>
      <c r="AP73" s="197"/>
      <c r="AQ73" s="197"/>
      <c r="AR73" s="197"/>
      <c r="AS73" s="197"/>
      <c r="AT73" s="197"/>
      <c r="AU73" s="197"/>
      <c r="AV73" s="197"/>
      <c r="AW73" s="197"/>
      <c r="AX73" s="198"/>
    </row>
    <row r="74" spans="1:50" ht="27" customHeight="1" x14ac:dyDescent="0.2">
      <c r="A74" s="178"/>
      <c r="B74" s="179"/>
      <c r="C74" s="199" t="s">
        <v>159</v>
      </c>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1" t="s">
        <v>589</v>
      </c>
      <c r="AE74" s="202"/>
      <c r="AF74" s="202"/>
      <c r="AG74" s="196" t="s">
        <v>564</v>
      </c>
      <c r="AH74" s="197"/>
      <c r="AI74" s="197"/>
      <c r="AJ74" s="197"/>
      <c r="AK74" s="197"/>
      <c r="AL74" s="197"/>
      <c r="AM74" s="197"/>
      <c r="AN74" s="197"/>
      <c r="AO74" s="197"/>
      <c r="AP74" s="197"/>
      <c r="AQ74" s="197"/>
      <c r="AR74" s="197"/>
      <c r="AS74" s="197"/>
      <c r="AT74" s="197"/>
      <c r="AU74" s="197"/>
      <c r="AV74" s="197"/>
      <c r="AW74" s="197"/>
      <c r="AX74" s="198"/>
    </row>
    <row r="75" spans="1:50" ht="27" customHeight="1" x14ac:dyDescent="0.2">
      <c r="A75" s="180"/>
      <c r="B75" s="181"/>
      <c r="C75" s="199" t="s">
        <v>37</v>
      </c>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0"/>
      <c r="AD75" s="201" t="s">
        <v>589</v>
      </c>
      <c r="AE75" s="202"/>
      <c r="AF75" s="202"/>
      <c r="AG75" s="166" t="s">
        <v>564</v>
      </c>
      <c r="AH75" s="167"/>
      <c r="AI75" s="167"/>
      <c r="AJ75" s="167"/>
      <c r="AK75" s="167"/>
      <c r="AL75" s="167"/>
      <c r="AM75" s="167"/>
      <c r="AN75" s="167"/>
      <c r="AO75" s="167"/>
      <c r="AP75" s="167"/>
      <c r="AQ75" s="167"/>
      <c r="AR75" s="167"/>
      <c r="AS75" s="167"/>
      <c r="AT75" s="167"/>
      <c r="AU75" s="167"/>
      <c r="AV75" s="167"/>
      <c r="AW75" s="167"/>
      <c r="AX75" s="168"/>
    </row>
    <row r="76" spans="1:50" ht="41.25" customHeight="1" x14ac:dyDescent="0.2">
      <c r="A76" s="148" t="s">
        <v>47</v>
      </c>
      <c r="B76" s="149"/>
      <c r="C76" s="154" t="s">
        <v>127</v>
      </c>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6"/>
      <c r="AD76" s="157" t="s">
        <v>558</v>
      </c>
      <c r="AE76" s="158"/>
      <c r="AF76" s="159"/>
      <c r="AG76" s="160" t="s">
        <v>593</v>
      </c>
      <c r="AH76" s="161"/>
      <c r="AI76" s="161"/>
      <c r="AJ76" s="161"/>
      <c r="AK76" s="161"/>
      <c r="AL76" s="161"/>
      <c r="AM76" s="161"/>
      <c r="AN76" s="161"/>
      <c r="AO76" s="161"/>
      <c r="AP76" s="161"/>
      <c r="AQ76" s="161"/>
      <c r="AR76" s="161"/>
      <c r="AS76" s="161"/>
      <c r="AT76" s="161"/>
      <c r="AU76" s="161"/>
      <c r="AV76" s="161"/>
      <c r="AW76" s="161"/>
      <c r="AX76" s="162"/>
    </row>
    <row r="77" spans="1:50" ht="19.649999999999999" customHeight="1" x14ac:dyDescent="0.2">
      <c r="A77" s="150"/>
      <c r="B77" s="151"/>
      <c r="C77" s="169" t="s">
        <v>0</v>
      </c>
      <c r="D77" s="170"/>
      <c r="E77" s="170"/>
      <c r="F77" s="170"/>
      <c r="G77" s="170"/>
      <c r="H77" s="170"/>
      <c r="I77" s="170"/>
      <c r="J77" s="170"/>
      <c r="K77" s="170"/>
      <c r="L77" s="170"/>
      <c r="M77" s="170"/>
      <c r="N77" s="170"/>
      <c r="O77" s="171" t="s">
        <v>20</v>
      </c>
      <c r="P77" s="172"/>
      <c r="Q77" s="172"/>
      <c r="R77" s="172"/>
      <c r="S77" s="172"/>
      <c r="T77" s="172"/>
      <c r="U77" s="172"/>
      <c r="V77" s="172"/>
      <c r="W77" s="172"/>
      <c r="X77" s="172"/>
      <c r="Y77" s="172"/>
      <c r="Z77" s="172"/>
      <c r="AA77" s="172"/>
      <c r="AB77" s="172"/>
      <c r="AC77" s="172"/>
      <c r="AD77" s="172"/>
      <c r="AE77" s="172"/>
      <c r="AF77" s="173"/>
      <c r="AG77" s="163"/>
      <c r="AH77" s="164"/>
      <c r="AI77" s="164"/>
      <c r="AJ77" s="164"/>
      <c r="AK77" s="164"/>
      <c r="AL77" s="164"/>
      <c r="AM77" s="164"/>
      <c r="AN77" s="164"/>
      <c r="AO77" s="164"/>
      <c r="AP77" s="164"/>
      <c r="AQ77" s="164"/>
      <c r="AR77" s="164"/>
      <c r="AS77" s="164"/>
      <c r="AT77" s="164"/>
      <c r="AU77" s="164"/>
      <c r="AV77" s="164"/>
      <c r="AW77" s="164"/>
      <c r="AX77" s="165"/>
    </row>
    <row r="78" spans="1:50" ht="24.75" customHeight="1" x14ac:dyDescent="0.2">
      <c r="A78" s="150"/>
      <c r="B78" s="151"/>
      <c r="C78" s="174">
        <v>2022</v>
      </c>
      <c r="D78" s="175"/>
      <c r="E78" s="143" t="s">
        <v>594</v>
      </c>
      <c r="F78" s="143"/>
      <c r="G78" s="143"/>
      <c r="H78" s="144">
        <v>21</v>
      </c>
      <c r="I78" s="144"/>
      <c r="J78" s="220">
        <v>110</v>
      </c>
      <c r="K78" s="220"/>
      <c r="L78" s="220"/>
      <c r="M78" s="144"/>
      <c r="N78" s="221"/>
      <c r="O78" s="222" t="s">
        <v>595</v>
      </c>
      <c r="P78" s="223"/>
      <c r="Q78" s="223"/>
      <c r="R78" s="223"/>
      <c r="S78" s="223"/>
      <c r="T78" s="223"/>
      <c r="U78" s="223"/>
      <c r="V78" s="223"/>
      <c r="W78" s="223"/>
      <c r="X78" s="223"/>
      <c r="Y78" s="223"/>
      <c r="Z78" s="223"/>
      <c r="AA78" s="223"/>
      <c r="AB78" s="223"/>
      <c r="AC78" s="223"/>
      <c r="AD78" s="223"/>
      <c r="AE78" s="223"/>
      <c r="AF78" s="224"/>
      <c r="AG78" s="163"/>
      <c r="AH78" s="164"/>
      <c r="AI78" s="164"/>
      <c r="AJ78" s="164"/>
      <c r="AK78" s="164"/>
      <c r="AL78" s="164"/>
      <c r="AM78" s="164"/>
      <c r="AN78" s="164"/>
      <c r="AO78" s="164"/>
      <c r="AP78" s="164"/>
      <c r="AQ78" s="164"/>
      <c r="AR78" s="164"/>
      <c r="AS78" s="164"/>
      <c r="AT78" s="164"/>
      <c r="AU78" s="164"/>
      <c r="AV78" s="164"/>
      <c r="AW78" s="164"/>
      <c r="AX78" s="165"/>
    </row>
    <row r="79" spans="1:50" ht="24.75" customHeight="1" x14ac:dyDescent="0.2">
      <c r="A79" s="150"/>
      <c r="B79" s="151"/>
      <c r="C79" s="141"/>
      <c r="D79" s="142"/>
      <c r="E79" s="143"/>
      <c r="F79" s="143"/>
      <c r="G79" s="143"/>
      <c r="H79" s="144"/>
      <c r="I79" s="144"/>
      <c r="J79" s="145"/>
      <c r="K79" s="145"/>
      <c r="L79" s="145"/>
      <c r="M79" s="146"/>
      <c r="N79" s="147"/>
      <c r="O79" s="211"/>
      <c r="P79" s="212"/>
      <c r="Q79" s="212"/>
      <c r="R79" s="212"/>
      <c r="S79" s="212"/>
      <c r="T79" s="212"/>
      <c r="U79" s="212"/>
      <c r="V79" s="212"/>
      <c r="W79" s="212"/>
      <c r="X79" s="212"/>
      <c r="Y79" s="212"/>
      <c r="Z79" s="212"/>
      <c r="AA79" s="212"/>
      <c r="AB79" s="212"/>
      <c r="AC79" s="212"/>
      <c r="AD79" s="212"/>
      <c r="AE79" s="212"/>
      <c r="AF79" s="213"/>
      <c r="AG79" s="163"/>
      <c r="AH79" s="164"/>
      <c r="AI79" s="164"/>
      <c r="AJ79" s="164"/>
      <c r="AK79" s="164"/>
      <c r="AL79" s="164"/>
      <c r="AM79" s="164"/>
      <c r="AN79" s="164"/>
      <c r="AO79" s="164"/>
      <c r="AP79" s="164"/>
      <c r="AQ79" s="164"/>
      <c r="AR79" s="164"/>
      <c r="AS79" s="164"/>
      <c r="AT79" s="164"/>
      <c r="AU79" s="164"/>
      <c r="AV79" s="164"/>
      <c r="AW79" s="164"/>
      <c r="AX79" s="165"/>
    </row>
    <row r="80" spans="1:50" ht="24.75" customHeight="1" x14ac:dyDescent="0.2">
      <c r="A80" s="150"/>
      <c r="B80" s="151"/>
      <c r="C80" s="141"/>
      <c r="D80" s="142"/>
      <c r="E80" s="143"/>
      <c r="F80" s="143"/>
      <c r="G80" s="143"/>
      <c r="H80" s="144"/>
      <c r="I80" s="144"/>
      <c r="J80" s="145"/>
      <c r="K80" s="145"/>
      <c r="L80" s="145"/>
      <c r="M80" s="146"/>
      <c r="N80" s="147"/>
      <c r="O80" s="211"/>
      <c r="P80" s="212"/>
      <c r="Q80" s="212"/>
      <c r="R80" s="212"/>
      <c r="S80" s="212"/>
      <c r="T80" s="212"/>
      <c r="U80" s="212"/>
      <c r="V80" s="212"/>
      <c r="W80" s="212"/>
      <c r="X80" s="212"/>
      <c r="Y80" s="212"/>
      <c r="Z80" s="212"/>
      <c r="AA80" s="212"/>
      <c r="AB80" s="212"/>
      <c r="AC80" s="212"/>
      <c r="AD80" s="212"/>
      <c r="AE80" s="212"/>
      <c r="AF80" s="213"/>
      <c r="AG80" s="163"/>
      <c r="AH80" s="164"/>
      <c r="AI80" s="164"/>
      <c r="AJ80" s="164"/>
      <c r="AK80" s="164"/>
      <c r="AL80" s="164"/>
      <c r="AM80" s="164"/>
      <c r="AN80" s="164"/>
      <c r="AO80" s="164"/>
      <c r="AP80" s="164"/>
      <c r="AQ80" s="164"/>
      <c r="AR80" s="164"/>
      <c r="AS80" s="164"/>
      <c r="AT80" s="164"/>
      <c r="AU80" s="164"/>
      <c r="AV80" s="164"/>
      <c r="AW80" s="164"/>
      <c r="AX80" s="165"/>
    </row>
    <row r="81" spans="1:51" ht="24.75" customHeight="1" x14ac:dyDescent="0.2">
      <c r="A81" s="150"/>
      <c r="B81" s="151"/>
      <c r="C81" s="141"/>
      <c r="D81" s="142"/>
      <c r="E81" s="143"/>
      <c r="F81" s="143"/>
      <c r="G81" s="143"/>
      <c r="H81" s="144"/>
      <c r="I81" s="144"/>
      <c r="J81" s="145"/>
      <c r="K81" s="145"/>
      <c r="L81" s="145"/>
      <c r="M81" s="146"/>
      <c r="N81" s="147"/>
      <c r="O81" s="211"/>
      <c r="P81" s="212"/>
      <c r="Q81" s="212"/>
      <c r="R81" s="212"/>
      <c r="S81" s="212"/>
      <c r="T81" s="212"/>
      <c r="U81" s="212"/>
      <c r="V81" s="212"/>
      <c r="W81" s="212"/>
      <c r="X81" s="212"/>
      <c r="Y81" s="212"/>
      <c r="Z81" s="212"/>
      <c r="AA81" s="212"/>
      <c r="AB81" s="212"/>
      <c r="AC81" s="212"/>
      <c r="AD81" s="212"/>
      <c r="AE81" s="212"/>
      <c r="AF81" s="213"/>
      <c r="AG81" s="163"/>
      <c r="AH81" s="164"/>
      <c r="AI81" s="164"/>
      <c r="AJ81" s="164"/>
      <c r="AK81" s="164"/>
      <c r="AL81" s="164"/>
      <c r="AM81" s="164"/>
      <c r="AN81" s="164"/>
      <c r="AO81" s="164"/>
      <c r="AP81" s="164"/>
      <c r="AQ81" s="164"/>
      <c r="AR81" s="164"/>
      <c r="AS81" s="164"/>
      <c r="AT81" s="164"/>
      <c r="AU81" s="164"/>
      <c r="AV81" s="164"/>
      <c r="AW81" s="164"/>
      <c r="AX81" s="165"/>
    </row>
    <row r="82" spans="1:51" ht="24.75" customHeight="1" thickBot="1" x14ac:dyDescent="0.25">
      <c r="A82" s="152"/>
      <c r="B82" s="153"/>
      <c r="C82" s="203"/>
      <c r="D82" s="204"/>
      <c r="E82" s="143"/>
      <c r="F82" s="143"/>
      <c r="G82" s="143"/>
      <c r="H82" s="144"/>
      <c r="I82" s="144"/>
      <c r="J82" s="205"/>
      <c r="K82" s="205"/>
      <c r="L82" s="205"/>
      <c r="M82" s="206"/>
      <c r="N82" s="207"/>
      <c r="O82" s="208"/>
      <c r="P82" s="209"/>
      <c r="Q82" s="209"/>
      <c r="R82" s="209"/>
      <c r="S82" s="209"/>
      <c r="T82" s="209"/>
      <c r="U82" s="209"/>
      <c r="V82" s="209"/>
      <c r="W82" s="209"/>
      <c r="X82" s="209"/>
      <c r="Y82" s="209"/>
      <c r="Z82" s="209"/>
      <c r="AA82" s="209"/>
      <c r="AB82" s="209"/>
      <c r="AC82" s="209"/>
      <c r="AD82" s="209"/>
      <c r="AE82" s="209"/>
      <c r="AF82" s="210"/>
      <c r="AG82" s="166"/>
      <c r="AH82" s="167"/>
      <c r="AI82" s="167"/>
      <c r="AJ82" s="167"/>
      <c r="AK82" s="167"/>
      <c r="AL82" s="167"/>
      <c r="AM82" s="167"/>
      <c r="AN82" s="167"/>
      <c r="AO82" s="167"/>
      <c r="AP82" s="167"/>
      <c r="AQ82" s="167"/>
      <c r="AR82" s="167"/>
      <c r="AS82" s="167"/>
      <c r="AT82" s="167"/>
      <c r="AU82" s="167"/>
      <c r="AV82" s="167"/>
      <c r="AW82" s="167"/>
      <c r="AX82" s="168"/>
    </row>
    <row r="83" spans="1:51" ht="24.75" customHeight="1" x14ac:dyDescent="0.2">
      <c r="A83" s="129" t="s">
        <v>28</v>
      </c>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1"/>
    </row>
    <row r="84" spans="1:51" ht="67.5" customHeight="1" thickBot="1" x14ac:dyDescent="0.25">
      <c r="A84" s="132" t="s">
        <v>596</v>
      </c>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row>
    <row r="85" spans="1:51" ht="24.75" customHeight="1" x14ac:dyDescent="0.2">
      <c r="A85" s="135" t="s">
        <v>201</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7"/>
    </row>
    <row r="86" spans="1:51" ht="24.75" customHeight="1" x14ac:dyDescent="0.2">
      <c r="A86" s="138" t="s">
        <v>234</v>
      </c>
      <c r="B86" s="139"/>
      <c r="C86" s="139"/>
      <c r="D86" s="140"/>
      <c r="E86" s="125" t="s">
        <v>564</v>
      </c>
      <c r="F86" s="126"/>
      <c r="G86" s="126"/>
      <c r="H86" s="126"/>
      <c r="I86" s="126"/>
      <c r="J86" s="126"/>
      <c r="K86" s="126"/>
      <c r="L86" s="126"/>
      <c r="M86" s="126"/>
      <c r="N86" s="126"/>
      <c r="O86" s="126"/>
      <c r="P86" s="127"/>
      <c r="Q86" s="125"/>
      <c r="R86" s="126"/>
      <c r="S86" s="126"/>
      <c r="T86" s="126"/>
      <c r="U86" s="126"/>
      <c r="V86" s="126"/>
      <c r="W86" s="126"/>
      <c r="X86" s="126"/>
      <c r="Y86" s="126"/>
      <c r="Z86" s="126"/>
      <c r="AA86" s="126"/>
      <c r="AB86" s="127"/>
      <c r="AC86" s="125"/>
      <c r="AD86" s="126"/>
      <c r="AE86" s="126"/>
      <c r="AF86" s="126"/>
      <c r="AG86" s="126"/>
      <c r="AH86" s="126"/>
      <c r="AI86" s="126"/>
      <c r="AJ86" s="126"/>
      <c r="AK86" s="126"/>
      <c r="AL86" s="126"/>
      <c r="AM86" s="126"/>
      <c r="AN86" s="127"/>
      <c r="AO86" s="125"/>
      <c r="AP86" s="126"/>
      <c r="AQ86" s="126"/>
      <c r="AR86" s="126"/>
      <c r="AS86" s="126"/>
      <c r="AT86" s="126"/>
      <c r="AU86" s="126"/>
      <c r="AV86" s="126"/>
      <c r="AW86" s="126"/>
      <c r="AX86" s="128"/>
      <c r="AY86" s="54"/>
    </row>
    <row r="87" spans="1:51" ht="24.75" customHeight="1" x14ac:dyDescent="0.2">
      <c r="A87" s="92" t="s">
        <v>233</v>
      </c>
      <c r="B87" s="92"/>
      <c r="C87" s="92"/>
      <c r="D87" s="92"/>
      <c r="E87" s="125" t="s">
        <v>564</v>
      </c>
      <c r="F87" s="126"/>
      <c r="G87" s="126"/>
      <c r="H87" s="126"/>
      <c r="I87" s="126"/>
      <c r="J87" s="126"/>
      <c r="K87" s="126"/>
      <c r="L87" s="126"/>
      <c r="M87" s="126"/>
      <c r="N87" s="126"/>
      <c r="O87" s="126"/>
      <c r="P87" s="127"/>
      <c r="Q87" s="125"/>
      <c r="R87" s="126"/>
      <c r="S87" s="126"/>
      <c r="T87" s="126"/>
      <c r="U87" s="126"/>
      <c r="V87" s="126"/>
      <c r="W87" s="126"/>
      <c r="X87" s="126"/>
      <c r="Y87" s="126"/>
      <c r="Z87" s="126"/>
      <c r="AA87" s="126"/>
      <c r="AB87" s="127"/>
      <c r="AC87" s="125"/>
      <c r="AD87" s="126"/>
      <c r="AE87" s="126"/>
      <c r="AF87" s="126"/>
      <c r="AG87" s="126"/>
      <c r="AH87" s="126"/>
      <c r="AI87" s="126"/>
      <c r="AJ87" s="126"/>
      <c r="AK87" s="126"/>
      <c r="AL87" s="126"/>
      <c r="AM87" s="126"/>
      <c r="AN87" s="127"/>
      <c r="AO87" s="125"/>
      <c r="AP87" s="126"/>
      <c r="AQ87" s="126"/>
      <c r="AR87" s="126"/>
      <c r="AS87" s="126"/>
      <c r="AT87" s="126"/>
      <c r="AU87" s="126"/>
      <c r="AV87" s="126"/>
      <c r="AW87" s="126"/>
      <c r="AX87" s="128"/>
    </row>
    <row r="88" spans="1:51" ht="24.75" customHeight="1" x14ac:dyDescent="0.2">
      <c r="A88" s="92" t="s">
        <v>232</v>
      </c>
      <c r="B88" s="92"/>
      <c r="C88" s="92"/>
      <c r="D88" s="92"/>
      <c r="E88" s="125" t="s">
        <v>564</v>
      </c>
      <c r="F88" s="126"/>
      <c r="G88" s="126"/>
      <c r="H88" s="126"/>
      <c r="I88" s="126"/>
      <c r="J88" s="126"/>
      <c r="K88" s="126"/>
      <c r="L88" s="126"/>
      <c r="M88" s="126"/>
      <c r="N88" s="126"/>
      <c r="O88" s="126"/>
      <c r="P88" s="127"/>
      <c r="Q88" s="125"/>
      <c r="R88" s="126"/>
      <c r="S88" s="126"/>
      <c r="T88" s="126"/>
      <c r="U88" s="126"/>
      <c r="V88" s="126"/>
      <c r="W88" s="126"/>
      <c r="X88" s="126"/>
      <c r="Y88" s="126"/>
      <c r="Z88" s="126"/>
      <c r="AA88" s="126"/>
      <c r="AB88" s="127"/>
      <c r="AC88" s="125"/>
      <c r="AD88" s="126"/>
      <c r="AE88" s="126"/>
      <c r="AF88" s="126"/>
      <c r="AG88" s="126"/>
      <c r="AH88" s="126"/>
      <c r="AI88" s="126"/>
      <c r="AJ88" s="126"/>
      <c r="AK88" s="126"/>
      <c r="AL88" s="126"/>
      <c r="AM88" s="126"/>
      <c r="AN88" s="127"/>
      <c r="AO88" s="125"/>
      <c r="AP88" s="126"/>
      <c r="AQ88" s="126"/>
      <c r="AR88" s="126"/>
      <c r="AS88" s="126"/>
      <c r="AT88" s="126"/>
      <c r="AU88" s="126"/>
      <c r="AV88" s="126"/>
      <c r="AW88" s="126"/>
      <c r="AX88" s="128"/>
    </row>
    <row r="89" spans="1:51" ht="24.75" customHeight="1" x14ac:dyDescent="0.2">
      <c r="A89" s="92" t="s">
        <v>231</v>
      </c>
      <c r="B89" s="92"/>
      <c r="C89" s="92"/>
      <c r="D89" s="92"/>
      <c r="E89" s="125" t="s">
        <v>597</v>
      </c>
      <c r="F89" s="126"/>
      <c r="G89" s="126"/>
      <c r="H89" s="126"/>
      <c r="I89" s="126"/>
      <c r="J89" s="126"/>
      <c r="K89" s="126"/>
      <c r="L89" s="126"/>
      <c r="M89" s="126"/>
      <c r="N89" s="126"/>
      <c r="O89" s="126"/>
      <c r="P89" s="127"/>
      <c r="Q89" s="125"/>
      <c r="R89" s="126"/>
      <c r="S89" s="126"/>
      <c r="T89" s="126"/>
      <c r="U89" s="126"/>
      <c r="V89" s="126"/>
      <c r="W89" s="126"/>
      <c r="X89" s="126"/>
      <c r="Y89" s="126"/>
      <c r="Z89" s="126"/>
      <c r="AA89" s="126"/>
      <c r="AB89" s="127"/>
      <c r="AC89" s="125"/>
      <c r="AD89" s="126"/>
      <c r="AE89" s="126"/>
      <c r="AF89" s="126"/>
      <c r="AG89" s="126"/>
      <c r="AH89" s="126"/>
      <c r="AI89" s="126"/>
      <c r="AJ89" s="126"/>
      <c r="AK89" s="126"/>
      <c r="AL89" s="126"/>
      <c r="AM89" s="126"/>
      <c r="AN89" s="127"/>
      <c r="AO89" s="125"/>
      <c r="AP89" s="126"/>
      <c r="AQ89" s="126"/>
      <c r="AR89" s="126"/>
      <c r="AS89" s="126"/>
      <c r="AT89" s="126"/>
      <c r="AU89" s="126"/>
      <c r="AV89" s="126"/>
      <c r="AW89" s="126"/>
      <c r="AX89" s="128"/>
    </row>
    <row r="90" spans="1:51" ht="24.75" customHeight="1" x14ac:dyDescent="0.2">
      <c r="A90" s="92" t="s">
        <v>230</v>
      </c>
      <c r="B90" s="92"/>
      <c r="C90" s="92"/>
      <c r="D90" s="92"/>
      <c r="E90" s="125" t="s">
        <v>598</v>
      </c>
      <c r="F90" s="126"/>
      <c r="G90" s="126"/>
      <c r="H90" s="126"/>
      <c r="I90" s="126"/>
      <c r="J90" s="126"/>
      <c r="K90" s="126"/>
      <c r="L90" s="126"/>
      <c r="M90" s="126"/>
      <c r="N90" s="126"/>
      <c r="O90" s="126"/>
      <c r="P90" s="127"/>
      <c r="Q90" s="125"/>
      <c r="R90" s="126"/>
      <c r="S90" s="126"/>
      <c r="T90" s="126"/>
      <c r="U90" s="126"/>
      <c r="V90" s="126"/>
      <c r="W90" s="126"/>
      <c r="X90" s="126"/>
      <c r="Y90" s="126"/>
      <c r="Z90" s="126"/>
      <c r="AA90" s="126"/>
      <c r="AB90" s="127"/>
      <c r="AC90" s="125"/>
      <c r="AD90" s="126"/>
      <c r="AE90" s="126"/>
      <c r="AF90" s="126"/>
      <c r="AG90" s="126"/>
      <c r="AH90" s="126"/>
      <c r="AI90" s="126"/>
      <c r="AJ90" s="126"/>
      <c r="AK90" s="126"/>
      <c r="AL90" s="126"/>
      <c r="AM90" s="126"/>
      <c r="AN90" s="127"/>
      <c r="AO90" s="125"/>
      <c r="AP90" s="126"/>
      <c r="AQ90" s="126"/>
      <c r="AR90" s="126"/>
      <c r="AS90" s="126"/>
      <c r="AT90" s="126"/>
      <c r="AU90" s="126"/>
      <c r="AV90" s="126"/>
      <c r="AW90" s="126"/>
      <c r="AX90" s="128"/>
    </row>
    <row r="91" spans="1:51" ht="24.75" customHeight="1" x14ac:dyDescent="0.2">
      <c r="A91" s="92" t="s">
        <v>229</v>
      </c>
      <c r="B91" s="92"/>
      <c r="C91" s="92"/>
      <c r="D91" s="92"/>
      <c r="E91" s="125" t="s">
        <v>599</v>
      </c>
      <c r="F91" s="126"/>
      <c r="G91" s="126"/>
      <c r="H91" s="126"/>
      <c r="I91" s="126"/>
      <c r="J91" s="126"/>
      <c r="K91" s="126"/>
      <c r="L91" s="126"/>
      <c r="M91" s="126"/>
      <c r="N91" s="126"/>
      <c r="O91" s="126"/>
      <c r="P91" s="127"/>
      <c r="Q91" s="125"/>
      <c r="R91" s="126"/>
      <c r="S91" s="126"/>
      <c r="T91" s="126"/>
      <c r="U91" s="126"/>
      <c r="V91" s="126"/>
      <c r="W91" s="126"/>
      <c r="X91" s="126"/>
      <c r="Y91" s="126"/>
      <c r="Z91" s="126"/>
      <c r="AA91" s="126"/>
      <c r="AB91" s="127"/>
      <c r="AC91" s="125"/>
      <c r="AD91" s="126"/>
      <c r="AE91" s="126"/>
      <c r="AF91" s="126"/>
      <c r="AG91" s="126"/>
      <c r="AH91" s="126"/>
      <c r="AI91" s="126"/>
      <c r="AJ91" s="126"/>
      <c r="AK91" s="126"/>
      <c r="AL91" s="126"/>
      <c r="AM91" s="126"/>
      <c r="AN91" s="127"/>
      <c r="AO91" s="125"/>
      <c r="AP91" s="126"/>
      <c r="AQ91" s="126"/>
      <c r="AR91" s="126"/>
      <c r="AS91" s="126"/>
      <c r="AT91" s="126"/>
      <c r="AU91" s="126"/>
      <c r="AV91" s="126"/>
      <c r="AW91" s="126"/>
      <c r="AX91" s="128"/>
    </row>
    <row r="92" spans="1:51" ht="24.75" customHeight="1" x14ac:dyDescent="0.2">
      <c r="A92" s="92" t="s">
        <v>228</v>
      </c>
      <c r="B92" s="92"/>
      <c r="C92" s="92"/>
      <c r="D92" s="92"/>
      <c r="E92" s="125" t="s">
        <v>600</v>
      </c>
      <c r="F92" s="126"/>
      <c r="G92" s="126"/>
      <c r="H92" s="126"/>
      <c r="I92" s="126"/>
      <c r="J92" s="126"/>
      <c r="K92" s="126"/>
      <c r="L92" s="126"/>
      <c r="M92" s="126"/>
      <c r="N92" s="126"/>
      <c r="O92" s="126"/>
      <c r="P92" s="127"/>
      <c r="Q92" s="125"/>
      <c r="R92" s="126"/>
      <c r="S92" s="126"/>
      <c r="T92" s="126"/>
      <c r="U92" s="126"/>
      <c r="V92" s="126"/>
      <c r="W92" s="126"/>
      <c r="X92" s="126"/>
      <c r="Y92" s="126"/>
      <c r="Z92" s="126"/>
      <c r="AA92" s="126"/>
      <c r="AB92" s="127"/>
      <c r="AC92" s="125"/>
      <c r="AD92" s="126"/>
      <c r="AE92" s="126"/>
      <c r="AF92" s="126"/>
      <c r="AG92" s="126"/>
      <c r="AH92" s="126"/>
      <c r="AI92" s="126"/>
      <c r="AJ92" s="126"/>
      <c r="AK92" s="126"/>
      <c r="AL92" s="126"/>
      <c r="AM92" s="126"/>
      <c r="AN92" s="127"/>
      <c r="AO92" s="125"/>
      <c r="AP92" s="126"/>
      <c r="AQ92" s="126"/>
      <c r="AR92" s="126"/>
      <c r="AS92" s="126"/>
      <c r="AT92" s="126"/>
      <c r="AU92" s="126"/>
      <c r="AV92" s="126"/>
      <c r="AW92" s="126"/>
      <c r="AX92" s="128"/>
    </row>
    <row r="93" spans="1:51" ht="24.75" customHeight="1" x14ac:dyDescent="0.2">
      <c r="A93" s="92" t="s">
        <v>227</v>
      </c>
      <c r="B93" s="92"/>
      <c r="C93" s="92"/>
      <c r="D93" s="92"/>
      <c r="E93" s="125" t="s">
        <v>600</v>
      </c>
      <c r="F93" s="126"/>
      <c r="G93" s="126"/>
      <c r="H93" s="126"/>
      <c r="I93" s="126"/>
      <c r="J93" s="126"/>
      <c r="K93" s="126"/>
      <c r="L93" s="126"/>
      <c r="M93" s="126"/>
      <c r="N93" s="126"/>
      <c r="O93" s="126"/>
      <c r="P93" s="127"/>
      <c r="Q93" s="125"/>
      <c r="R93" s="126"/>
      <c r="S93" s="126"/>
      <c r="T93" s="126"/>
      <c r="U93" s="126"/>
      <c r="V93" s="126"/>
      <c r="W93" s="126"/>
      <c r="X93" s="126"/>
      <c r="Y93" s="126"/>
      <c r="Z93" s="126"/>
      <c r="AA93" s="126"/>
      <c r="AB93" s="127"/>
      <c r="AC93" s="125"/>
      <c r="AD93" s="126"/>
      <c r="AE93" s="126"/>
      <c r="AF93" s="126"/>
      <c r="AG93" s="126"/>
      <c r="AH93" s="126"/>
      <c r="AI93" s="126"/>
      <c r="AJ93" s="126"/>
      <c r="AK93" s="126"/>
      <c r="AL93" s="126"/>
      <c r="AM93" s="126"/>
      <c r="AN93" s="127"/>
      <c r="AO93" s="125"/>
      <c r="AP93" s="126"/>
      <c r="AQ93" s="126"/>
      <c r="AR93" s="126"/>
      <c r="AS93" s="126"/>
      <c r="AT93" s="126"/>
      <c r="AU93" s="126"/>
      <c r="AV93" s="126"/>
      <c r="AW93" s="126"/>
      <c r="AX93" s="128"/>
    </row>
    <row r="94" spans="1:51" ht="24.75" customHeight="1" x14ac:dyDescent="0.2">
      <c r="A94" s="92" t="s">
        <v>372</v>
      </c>
      <c r="B94" s="92"/>
      <c r="C94" s="92"/>
      <c r="D94" s="92"/>
      <c r="E94" s="98" t="s">
        <v>551</v>
      </c>
      <c r="F94" s="99"/>
      <c r="G94" s="99"/>
      <c r="H94" s="57" t="str">
        <f>IF(E94="","","-")</f>
        <v>-</v>
      </c>
      <c r="I94" s="99"/>
      <c r="J94" s="99"/>
      <c r="K94" s="57" t="str">
        <f>IF(I94="","","-")</f>
        <v/>
      </c>
      <c r="L94" s="100">
        <v>7</v>
      </c>
      <c r="M94" s="100"/>
      <c r="N94" s="57" t="str">
        <f>IF(O94="","","-")</f>
        <v/>
      </c>
      <c r="O94" s="101"/>
      <c r="P94" s="102"/>
      <c r="Q94" s="98"/>
      <c r="R94" s="99"/>
      <c r="S94" s="99"/>
      <c r="T94" s="57" t="str">
        <f>IF(Q94="","","-")</f>
        <v/>
      </c>
      <c r="U94" s="99"/>
      <c r="V94" s="99"/>
      <c r="W94" s="57" t="str">
        <f>IF(U94="","","-")</f>
        <v/>
      </c>
      <c r="X94" s="100"/>
      <c r="Y94" s="100"/>
      <c r="Z94" s="57" t="str">
        <f>IF(AA94="","","-")</f>
        <v/>
      </c>
      <c r="AA94" s="101"/>
      <c r="AB94" s="102"/>
      <c r="AC94" s="98"/>
      <c r="AD94" s="99"/>
      <c r="AE94" s="99"/>
      <c r="AF94" s="57" t="str">
        <f>IF(AC94="","","-")</f>
        <v/>
      </c>
      <c r="AG94" s="99"/>
      <c r="AH94" s="99"/>
      <c r="AI94" s="57" t="str">
        <f>IF(AG94="","","-")</f>
        <v/>
      </c>
      <c r="AJ94" s="100"/>
      <c r="AK94" s="100"/>
      <c r="AL94" s="57" t="str">
        <f>IF(AM94="","","-")</f>
        <v/>
      </c>
      <c r="AM94" s="101"/>
      <c r="AN94" s="102"/>
      <c r="AO94" s="98"/>
      <c r="AP94" s="99"/>
      <c r="AQ94" s="57" t="str">
        <f>IF(AO94="","","-")</f>
        <v/>
      </c>
      <c r="AR94" s="99"/>
      <c r="AS94" s="99"/>
      <c r="AT94" s="57" t="str">
        <f>IF(AR94="","","-")</f>
        <v/>
      </c>
      <c r="AU94" s="100"/>
      <c r="AV94" s="100"/>
      <c r="AW94" s="57" t="str">
        <f>IF(AX94="","","-")</f>
        <v/>
      </c>
      <c r="AX94" s="59"/>
    </row>
    <row r="95" spans="1:51" ht="24.75" customHeight="1" x14ac:dyDescent="0.2">
      <c r="A95" s="92" t="s">
        <v>540</v>
      </c>
      <c r="B95" s="92"/>
      <c r="C95" s="92"/>
      <c r="D95" s="92"/>
      <c r="E95" s="98" t="s">
        <v>551</v>
      </c>
      <c r="F95" s="99"/>
      <c r="G95" s="99"/>
      <c r="H95" s="57"/>
      <c r="I95" s="99"/>
      <c r="J95" s="99"/>
      <c r="K95" s="57"/>
      <c r="L95" s="100">
        <v>7</v>
      </c>
      <c r="M95" s="100"/>
      <c r="N95" s="57" t="str">
        <f>IF(O95="","","-")</f>
        <v/>
      </c>
      <c r="O95" s="101"/>
      <c r="P95" s="102"/>
      <c r="Q95" s="98"/>
      <c r="R95" s="99"/>
      <c r="S95" s="99"/>
      <c r="T95" s="57" t="str">
        <f>IF(Q95="","","-")</f>
        <v/>
      </c>
      <c r="U95" s="99"/>
      <c r="V95" s="99"/>
      <c r="W95" s="57" t="str">
        <f>IF(U95="","","-")</f>
        <v/>
      </c>
      <c r="X95" s="100"/>
      <c r="Y95" s="100"/>
      <c r="Z95" s="57" t="str">
        <f>IF(AA95="","","-")</f>
        <v/>
      </c>
      <c r="AA95" s="101"/>
      <c r="AB95" s="102"/>
      <c r="AC95" s="98"/>
      <c r="AD95" s="99"/>
      <c r="AE95" s="99"/>
      <c r="AF95" s="57" t="str">
        <f>IF(AC95="","","-")</f>
        <v/>
      </c>
      <c r="AG95" s="99"/>
      <c r="AH95" s="99"/>
      <c r="AI95" s="57" t="str">
        <f>IF(AG95="","","-")</f>
        <v/>
      </c>
      <c r="AJ95" s="100"/>
      <c r="AK95" s="100"/>
      <c r="AL95" s="57" t="str">
        <f>IF(AM95="","","-")</f>
        <v/>
      </c>
      <c r="AM95" s="101"/>
      <c r="AN95" s="102"/>
      <c r="AO95" s="98"/>
      <c r="AP95" s="99"/>
      <c r="AQ95" s="57" t="str">
        <f>IF(AO95="","","-")</f>
        <v/>
      </c>
      <c r="AR95" s="99"/>
      <c r="AS95" s="99"/>
      <c r="AT95" s="57" t="str">
        <f>IF(AR95="","","-")</f>
        <v/>
      </c>
      <c r="AU95" s="100"/>
      <c r="AV95" s="100"/>
      <c r="AW95" s="57" t="str">
        <f>IF(AX95="","","-")</f>
        <v/>
      </c>
      <c r="AX95" s="59"/>
    </row>
    <row r="96" spans="1:51" ht="24.75" customHeight="1" x14ac:dyDescent="0.2">
      <c r="A96" s="92" t="s">
        <v>340</v>
      </c>
      <c r="B96" s="92"/>
      <c r="C96" s="92"/>
      <c r="D96" s="92"/>
      <c r="E96" s="110">
        <v>2021</v>
      </c>
      <c r="F96" s="109"/>
      <c r="G96" s="99" t="s">
        <v>553</v>
      </c>
      <c r="H96" s="99"/>
      <c r="I96" s="99"/>
      <c r="J96" s="109">
        <v>20</v>
      </c>
      <c r="K96" s="109"/>
      <c r="L96" s="100">
        <v>7</v>
      </c>
      <c r="M96" s="100"/>
      <c r="N96" s="100"/>
      <c r="O96" s="109"/>
      <c r="P96" s="109"/>
      <c r="Q96" s="110"/>
      <c r="R96" s="109"/>
      <c r="S96" s="99"/>
      <c r="T96" s="99"/>
      <c r="U96" s="99"/>
      <c r="V96" s="109"/>
      <c r="W96" s="109"/>
      <c r="X96" s="100"/>
      <c r="Y96" s="100"/>
      <c r="Z96" s="100"/>
      <c r="AA96" s="109"/>
      <c r="AB96" s="111"/>
      <c r="AC96" s="110"/>
      <c r="AD96" s="109"/>
      <c r="AE96" s="99"/>
      <c r="AF96" s="99"/>
      <c r="AG96" s="99"/>
      <c r="AH96" s="109"/>
      <c r="AI96" s="109"/>
      <c r="AJ96" s="100"/>
      <c r="AK96" s="100"/>
      <c r="AL96" s="100"/>
      <c r="AM96" s="109"/>
      <c r="AN96" s="111"/>
      <c r="AO96" s="110"/>
      <c r="AP96" s="109"/>
      <c r="AQ96" s="99"/>
      <c r="AR96" s="99"/>
      <c r="AS96" s="99"/>
      <c r="AT96" s="109"/>
      <c r="AU96" s="109"/>
      <c r="AV96" s="100"/>
      <c r="AW96" s="100"/>
      <c r="AX96" s="59"/>
    </row>
    <row r="97" spans="1:50" ht="28.35" customHeight="1" x14ac:dyDescent="0.2">
      <c r="A97" s="119" t="s">
        <v>222</v>
      </c>
      <c r="B97" s="120"/>
      <c r="C97" s="120"/>
      <c r="D97" s="120"/>
      <c r="E97" s="120"/>
      <c r="F97" s="121"/>
      <c r="G97" s="45" t="s">
        <v>541</v>
      </c>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row>
    <row r="98" spans="1:50" ht="28.35" customHeight="1" thickBot="1" x14ac:dyDescent="0.25">
      <c r="A98" s="119"/>
      <c r="B98" s="120"/>
      <c r="C98" s="120"/>
      <c r="D98" s="120"/>
      <c r="E98" s="120"/>
      <c r="F98" s="121"/>
      <c r="G98" s="32"/>
      <c r="H98" s="33"/>
      <c r="I98" s="33"/>
      <c r="J98" s="33"/>
      <c r="K98" s="33"/>
      <c r="L98" s="33"/>
      <c r="M98" s="33"/>
      <c r="N98" s="33"/>
      <c r="O98" s="33"/>
      <c r="P98" s="33" t="s">
        <v>605</v>
      </c>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row>
    <row r="99" spans="1:50" ht="28.35" customHeight="1" x14ac:dyDescent="0.2">
      <c r="A99" s="119"/>
      <c r="B99" s="120"/>
      <c r="C99" s="120"/>
      <c r="D99" s="120"/>
      <c r="E99" s="120"/>
      <c r="F99" s="121"/>
      <c r="G99" s="32"/>
      <c r="H99" s="33"/>
      <c r="I99" s="33"/>
      <c r="J99" s="33"/>
      <c r="K99" s="33"/>
      <c r="L99" s="33"/>
      <c r="M99" s="33"/>
      <c r="N99" s="33"/>
      <c r="O99" s="33"/>
      <c r="P99" s="33"/>
      <c r="Q99" s="33"/>
      <c r="R99" s="33"/>
      <c r="S99" s="33"/>
      <c r="T99" s="103" t="s">
        <v>601</v>
      </c>
      <c r="U99" s="104"/>
      <c r="V99" s="104"/>
      <c r="W99" s="104"/>
      <c r="X99" s="104"/>
      <c r="Y99" s="104"/>
      <c r="Z99" s="104"/>
      <c r="AA99" s="104"/>
      <c r="AB99" s="104"/>
      <c r="AC99" s="104"/>
      <c r="AD99" s="104"/>
      <c r="AE99" s="104"/>
      <c r="AF99" s="104"/>
      <c r="AG99" s="104"/>
      <c r="AH99" s="104"/>
      <c r="AI99" s="104"/>
      <c r="AJ99" s="105"/>
      <c r="AK99" s="33"/>
      <c r="AL99" s="33"/>
      <c r="AM99" s="33"/>
      <c r="AN99" s="33"/>
      <c r="AO99" s="33"/>
      <c r="AP99" s="33"/>
      <c r="AQ99" s="33"/>
      <c r="AR99" s="33"/>
      <c r="AS99" s="33"/>
      <c r="AT99" s="33"/>
      <c r="AU99" s="33"/>
      <c r="AV99" s="33"/>
      <c r="AW99" s="33"/>
      <c r="AX99" s="34"/>
    </row>
    <row r="100" spans="1:50" ht="28.35" customHeight="1" thickBot="1" x14ac:dyDescent="0.25">
      <c r="A100" s="119"/>
      <c r="B100" s="120"/>
      <c r="C100" s="120"/>
      <c r="D100" s="120"/>
      <c r="E100" s="120"/>
      <c r="F100" s="121"/>
      <c r="G100" s="32"/>
      <c r="H100" s="33"/>
      <c r="I100" s="33"/>
      <c r="J100" s="33"/>
      <c r="K100" s="33"/>
      <c r="L100" s="33"/>
      <c r="M100" s="33"/>
      <c r="N100" s="33"/>
      <c r="O100" s="33"/>
      <c r="P100" s="33"/>
      <c r="Q100" s="33"/>
      <c r="R100" s="33"/>
      <c r="S100" s="33"/>
      <c r="T100" s="106"/>
      <c r="U100" s="107"/>
      <c r="V100" s="107"/>
      <c r="W100" s="107"/>
      <c r="X100" s="107"/>
      <c r="Y100" s="107"/>
      <c r="Z100" s="107"/>
      <c r="AA100" s="107"/>
      <c r="AB100" s="107"/>
      <c r="AC100" s="107"/>
      <c r="AD100" s="107"/>
      <c r="AE100" s="107"/>
      <c r="AF100" s="107"/>
      <c r="AG100" s="107"/>
      <c r="AH100" s="107"/>
      <c r="AI100" s="107"/>
      <c r="AJ100" s="108"/>
      <c r="AK100" s="62"/>
      <c r="AL100" s="33"/>
      <c r="AM100" s="33"/>
      <c r="AN100" s="33"/>
      <c r="AO100" s="33"/>
      <c r="AP100" s="33"/>
      <c r="AQ100" s="33"/>
      <c r="AR100" s="33"/>
      <c r="AS100" s="33"/>
      <c r="AT100" s="33"/>
      <c r="AU100" s="33"/>
      <c r="AV100" s="33"/>
      <c r="AW100" s="33"/>
      <c r="AX100" s="34"/>
    </row>
    <row r="101" spans="1:50" ht="27.75" customHeight="1" x14ac:dyDescent="0.2">
      <c r="A101" s="119"/>
      <c r="B101" s="120"/>
      <c r="C101" s="120"/>
      <c r="D101" s="120"/>
      <c r="E101" s="120"/>
      <c r="F101" s="121"/>
      <c r="G101" s="32"/>
      <c r="H101" s="33"/>
      <c r="I101" s="33"/>
      <c r="J101" s="33"/>
      <c r="K101" s="33"/>
      <c r="L101" s="33"/>
      <c r="M101" s="33"/>
      <c r="N101" s="33"/>
      <c r="O101" s="33"/>
      <c r="P101" s="33"/>
      <c r="Q101" s="33"/>
      <c r="R101" s="33"/>
      <c r="S101" s="63"/>
      <c r="T101" s="63"/>
      <c r="U101" s="63"/>
      <c r="V101" s="63"/>
      <c r="W101" s="33"/>
      <c r="X101" s="62"/>
      <c r="Y101" s="33"/>
      <c r="Z101" s="33"/>
      <c r="AA101" s="63"/>
      <c r="AB101" s="64"/>
      <c r="AC101" s="64"/>
      <c r="AD101" s="64"/>
      <c r="AE101" s="64"/>
      <c r="AF101" s="64"/>
      <c r="AG101" s="64"/>
      <c r="AH101" s="64"/>
      <c r="AI101" s="64"/>
      <c r="AJ101" s="33"/>
      <c r="AK101" s="62"/>
      <c r="AL101" s="33"/>
      <c r="AM101" s="33"/>
      <c r="AN101" s="33"/>
      <c r="AO101" s="33"/>
      <c r="AP101" s="33"/>
      <c r="AQ101" s="33"/>
      <c r="AR101" s="33"/>
      <c r="AS101" s="33"/>
      <c r="AT101" s="33"/>
      <c r="AU101" s="33"/>
      <c r="AV101" s="33"/>
      <c r="AW101" s="33"/>
      <c r="AX101" s="34"/>
    </row>
    <row r="102" spans="1:50" ht="28.35" customHeight="1" x14ac:dyDescent="0.2">
      <c r="A102" s="119"/>
      <c r="B102" s="120"/>
      <c r="C102" s="120"/>
      <c r="D102" s="120"/>
      <c r="E102" s="120"/>
      <c r="F102" s="121"/>
      <c r="G102" s="32"/>
      <c r="H102" s="33"/>
      <c r="I102" s="33"/>
      <c r="J102" s="33"/>
      <c r="K102" s="33"/>
      <c r="L102" s="33"/>
      <c r="M102" s="33"/>
      <c r="N102" s="33"/>
      <c r="O102" s="33"/>
      <c r="P102" s="33"/>
      <c r="Q102" s="33"/>
      <c r="R102" s="33"/>
      <c r="S102" s="63"/>
      <c r="T102" s="63"/>
      <c r="U102" s="65"/>
      <c r="V102" s="65"/>
      <c r="W102" s="65"/>
      <c r="X102" s="65"/>
      <c r="Y102" s="65"/>
      <c r="Z102" s="65"/>
      <c r="AA102" s="65"/>
      <c r="AB102" s="65"/>
      <c r="AC102" s="65"/>
      <c r="AD102" s="65"/>
      <c r="AE102" s="65"/>
      <c r="AF102" s="65"/>
      <c r="AG102" s="65"/>
      <c r="AH102" s="65"/>
      <c r="AI102" s="65"/>
      <c r="AJ102" s="63"/>
      <c r="AK102" s="63"/>
      <c r="AL102" s="33"/>
      <c r="AM102" s="33"/>
      <c r="AN102" s="33"/>
      <c r="AO102" s="33"/>
      <c r="AP102" s="33"/>
      <c r="AQ102" s="33"/>
      <c r="AR102" s="33"/>
      <c r="AS102" s="33"/>
      <c r="AT102" s="33"/>
      <c r="AU102" s="33"/>
      <c r="AV102" s="33"/>
      <c r="AW102" s="33"/>
      <c r="AX102" s="34"/>
    </row>
    <row r="103" spans="1:50" ht="28.35" customHeight="1" x14ac:dyDescent="0.2">
      <c r="A103" s="119"/>
      <c r="B103" s="120"/>
      <c r="C103" s="120"/>
      <c r="D103" s="120"/>
      <c r="E103" s="120"/>
      <c r="F103" s="121"/>
      <c r="G103" s="32"/>
      <c r="H103" s="33"/>
      <c r="I103" s="33"/>
      <c r="J103" s="33"/>
      <c r="K103" s="33"/>
      <c r="L103" s="33"/>
      <c r="M103" s="33"/>
      <c r="N103" s="33"/>
      <c r="O103" s="33"/>
      <c r="P103" s="33"/>
      <c r="Q103" s="33"/>
      <c r="R103" s="33"/>
      <c r="S103" s="33"/>
      <c r="T103" s="33"/>
      <c r="U103" s="65"/>
      <c r="V103" s="65"/>
      <c r="W103" s="65"/>
      <c r="X103" s="65"/>
      <c r="Y103" s="65"/>
      <c r="Z103" s="65"/>
      <c r="AA103" s="65"/>
      <c r="AB103" s="65"/>
      <c r="AC103" s="65"/>
      <c r="AD103" s="65"/>
      <c r="AE103" s="65"/>
      <c r="AF103" s="65"/>
      <c r="AG103" s="65"/>
      <c r="AH103" s="65"/>
      <c r="AI103" s="65"/>
      <c r="AJ103" s="33"/>
      <c r="AK103" s="33"/>
      <c r="AL103" s="33"/>
      <c r="AM103" s="33"/>
      <c r="AN103" s="33"/>
      <c r="AO103" s="33"/>
      <c r="AP103" s="33"/>
      <c r="AQ103" s="33"/>
      <c r="AR103" s="33"/>
      <c r="AS103" s="33"/>
      <c r="AT103" s="33"/>
      <c r="AU103" s="33"/>
      <c r="AV103" s="33"/>
      <c r="AW103" s="33"/>
      <c r="AX103" s="34"/>
    </row>
    <row r="104" spans="1:50" ht="27.75" customHeight="1" thickBot="1" x14ac:dyDescent="0.25">
      <c r="A104" s="119"/>
      <c r="B104" s="120"/>
      <c r="C104" s="120"/>
      <c r="D104" s="120"/>
      <c r="E104" s="120"/>
      <c r="F104" s="121"/>
      <c r="G104" s="32"/>
      <c r="H104" s="33"/>
      <c r="I104" s="33"/>
      <c r="J104" s="33"/>
      <c r="K104" s="33"/>
      <c r="L104" s="33"/>
      <c r="M104" s="33"/>
      <c r="N104" s="33"/>
      <c r="O104" s="33"/>
      <c r="P104" s="33"/>
      <c r="Q104" s="33"/>
      <c r="R104" s="33"/>
      <c r="S104" s="63"/>
      <c r="T104" s="66" t="s">
        <v>602</v>
      </c>
      <c r="U104" s="63"/>
      <c r="V104" s="63"/>
      <c r="W104" s="33"/>
      <c r="X104" s="67"/>
      <c r="Y104" s="33"/>
      <c r="Z104" s="33"/>
      <c r="AA104" s="63"/>
      <c r="AB104" s="63"/>
      <c r="AC104" s="63"/>
      <c r="AD104" s="63"/>
      <c r="AE104" s="63"/>
      <c r="AF104" s="63"/>
      <c r="AG104" s="63"/>
      <c r="AH104" s="63"/>
      <c r="AI104" s="63"/>
      <c r="AJ104" s="33"/>
      <c r="AK104" s="33"/>
      <c r="AL104" s="33"/>
      <c r="AM104" s="33"/>
      <c r="AN104" s="33"/>
      <c r="AO104" s="33"/>
      <c r="AP104" s="33"/>
      <c r="AQ104" s="33"/>
      <c r="AR104" s="33"/>
      <c r="AS104" s="33"/>
      <c r="AT104" s="33"/>
      <c r="AU104" s="33"/>
      <c r="AV104" s="33"/>
      <c r="AW104" s="33"/>
      <c r="AX104" s="34"/>
    </row>
    <row r="105" spans="1:50" ht="28.35" customHeight="1" x14ac:dyDescent="0.2">
      <c r="A105" s="119"/>
      <c r="B105" s="120"/>
      <c r="C105" s="120"/>
      <c r="D105" s="120"/>
      <c r="E105" s="120"/>
      <c r="F105" s="121"/>
      <c r="G105" s="32"/>
      <c r="H105" s="33"/>
      <c r="I105" s="33"/>
      <c r="J105" s="33"/>
      <c r="K105" s="33"/>
      <c r="L105" s="33"/>
      <c r="M105" s="33"/>
      <c r="N105" s="33"/>
      <c r="O105" s="33"/>
      <c r="P105" s="33"/>
      <c r="Q105" s="33"/>
      <c r="R105" s="33"/>
      <c r="S105" s="63"/>
      <c r="T105" s="112" t="s">
        <v>603</v>
      </c>
      <c r="U105" s="113"/>
      <c r="V105" s="113"/>
      <c r="W105" s="113"/>
      <c r="X105" s="113"/>
      <c r="Y105" s="113"/>
      <c r="Z105" s="113"/>
      <c r="AA105" s="113"/>
      <c r="AB105" s="113"/>
      <c r="AC105" s="113"/>
      <c r="AD105" s="113"/>
      <c r="AE105" s="113"/>
      <c r="AF105" s="113"/>
      <c r="AG105" s="113"/>
      <c r="AH105" s="113"/>
      <c r="AI105" s="113"/>
      <c r="AJ105" s="114"/>
      <c r="AK105" s="63"/>
      <c r="AL105" s="33"/>
      <c r="AM105" s="33"/>
      <c r="AN105" s="33"/>
      <c r="AO105" s="33"/>
      <c r="AP105" s="33"/>
      <c r="AQ105" s="33"/>
      <c r="AR105" s="33"/>
      <c r="AS105" s="33"/>
      <c r="AT105" s="33"/>
      <c r="AU105" s="33"/>
      <c r="AV105" s="33"/>
      <c r="AW105" s="33"/>
      <c r="AX105" s="34"/>
    </row>
    <row r="106" spans="1:50" ht="28.35" customHeight="1" thickBot="1" x14ac:dyDescent="0.25">
      <c r="A106" s="119"/>
      <c r="B106" s="120"/>
      <c r="C106" s="120"/>
      <c r="D106" s="120"/>
      <c r="E106" s="120"/>
      <c r="F106" s="121"/>
      <c r="G106" s="32"/>
      <c r="H106" s="33"/>
      <c r="I106" s="33"/>
      <c r="J106" s="33"/>
      <c r="K106" s="33"/>
      <c r="L106" s="33"/>
      <c r="M106" s="33"/>
      <c r="N106" s="33"/>
      <c r="O106" s="33"/>
      <c r="P106" s="33"/>
      <c r="Q106" s="33"/>
      <c r="R106" s="33"/>
      <c r="S106" s="63"/>
      <c r="T106" s="115" t="s">
        <v>609</v>
      </c>
      <c r="U106" s="116"/>
      <c r="V106" s="116"/>
      <c r="W106" s="116"/>
      <c r="X106" s="116"/>
      <c r="Y106" s="116"/>
      <c r="Z106" s="116"/>
      <c r="AA106" s="116"/>
      <c r="AB106" s="116"/>
      <c r="AC106" s="116"/>
      <c r="AD106" s="116"/>
      <c r="AE106" s="116"/>
      <c r="AF106" s="116"/>
      <c r="AG106" s="116"/>
      <c r="AH106" s="116"/>
      <c r="AI106" s="116"/>
      <c r="AJ106" s="117"/>
      <c r="AK106" s="63"/>
      <c r="AL106" s="33"/>
      <c r="AM106" s="33"/>
      <c r="AN106" s="33"/>
      <c r="AO106" s="33"/>
      <c r="AP106" s="33"/>
      <c r="AQ106" s="33"/>
      <c r="AR106" s="33"/>
      <c r="AS106" s="33"/>
      <c r="AT106" s="33"/>
      <c r="AU106" s="33"/>
      <c r="AV106" s="33"/>
      <c r="AW106" s="33"/>
      <c r="AX106" s="34"/>
    </row>
    <row r="107" spans="1:50" ht="38.25" customHeight="1" x14ac:dyDescent="0.2">
      <c r="A107" s="119"/>
      <c r="B107" s="120"/>
      <c r="C107" s="120"/>
      <c r="D107" s="120"/>
      <c r="E107" s="120"/>
      <c r="F107" s="121"/>
      <c r="G107" s="32"/>
      <c r="H107" s="33"/>
      <c r="I107" s="33"/>
      <c r="J107" s="33"/>
      <c r="K107" s="33"/>
      <c r="L107" s="33"/>
      <c r="M107" s="33"/>
      <c r="N107" s="33"/>
      <c r="O107" s="33"/>
      <c r="P107" s="33"/>
      <c r="Q107" s="33"/>
      <c r="R107" s="33"/>
      <c r="S107" s="118" t="s">
        <v>604</v>
      </c>
      <c r="T107" s="118"/>
      <c r="U107" s="118"/>
      <c r="V107" s="118"/>
      <c r="W107" s="118"/>
      <c r="X107" s="118"/>
      <c r="Y107" s="118"/>
      <c r="Z107" s="118"/>
      <c r="AA107" s="118"/>
      <c r="AB107" s="118"/>
      <c r="AC107" s="118"/>
      <c r="AD107" s="118"/>
      <c r="AE107" s="118"/>
      <c r="AF107" s="118"/>
      <c r="AG107" s="118"/>
      <c r="AH107" s="118"/>
      <c r="AI107" s="118"/>
      <c r="AJ107" s="118"/>
      <c r="AK107" s="118"/>
      <c r="AL107" s="33"/>
      <c r="AM107" s="33"/>
      <c r="AN107" s="33"/>
      <c r="AO107" s="33"/>
      <c r="AP107" s="33"/>
      <c r="AQ107" s="33"/>
      <c r="AR107" s="33"/>
      <c r="AS107" s="33"/>
      <c r="AT107" s="33"/>
      <c r="AU107" s="33"/>
      <c r="AV107" s="33"/>
      <c r="AW107" s="33"/>
      <c r="AX107" s="34"/>
    </row>
    <row r="108" spans="1:50" ht="28.35" customHeight="1" x14ac:dyDescent="0.2">
      <c r="A108" s="119"/>
      <c r="B108" s="120"/>
      <c r="C108" s="120"/>
      <c r="D108" s="120"/>
      <c r="E108" s="120"/>
      <c r="F108" s="121"/>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4.75" customHeight="1" thickBot="1" x14ac:dyDescent="0.25">
      <c r="A109" s="122"/>
      <c r="B109" s="123"/>
      <c r="C109" s="123"/>
      <c r="D109" s="123"/>
      <c r="E109" s="123"/>
      <c r="F109" s="124"/>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4.75" customHeight="1" x14ac:dyDescent="0.2">
      <c r="A110" s="4"/>
      <c r="B110" s="4"/>
      <c r="C110" s="4"/>
      <c r="D110" s="4"/>
      <c r="E110" s="4"/>
      <c r="F110" s="4"/>
      <c r="G110" s="7"/>
      <c r="H110" s="7"/>
      <c r="I110" s="7"/>
      <c r="J110" s="7"/>
      <c r="K110" s="7"/>
      <c r="L110" s="3"/>
      <c r="M110" s="7"/>
      <c r="N110" s="7"/>
      <c r="O110" s="7"/>
      <c r="P110" s="7"/>
      <c r="Q110" s="7"/>
      <c r="R110" s="7"/>
      <c r="S110" s="7"/>
      <c r="T110" s="7"/>
      <c r="U110" s="7"/>
      <c r="V110" s="7"/>
      <c r="W110" s="7"/>
      <c r="X110" s="7"/>
      <c r="Y110" s="8"/>
      <c r="Z110" s="8"/>
      <c r="AA110" s="8"/>
      <c r="AB110" s="8"/>
      <c r="AC110" s="7"/>
      <c r="AD110" s="7"/>
      <c r="AE110" s="7"/>
      <c r="AF110" s="7"/>
      <c r="AG110" s="7"/>
      <c r="AH110" s="3"/>
      <c r="AI110" s="7"/>
      <c r="AJ110" s="7"/>
      <c r="AK110" s="7"/>
      <c r="AL110" s="7"/>
      <c r="AM110" s="7"/>
      <c r="AN110" s="7"/>
      <c r="AO110" s="7"/>
      <c r="AP110" s="7"/>
      <c r="AQ110" s="7"/>
      <c r="AR110" s="7"/>
      <c r="AS110" s="7"/>
      <c r="AT110" s="7"/>
      <c r="AU110" s="8"/>
      <c r="AV110" s="8"/>
      <c r="AW110" s="8"/>
      <c r="AX110" s="8"/>
    </row>
    <row r="111" spans="1:50" ht="24.75" customHeight="1" x14ac:dyDescent="0.2"/>
    <row r="112" spans="1:50" ht="24.75" customHeight="1" x14ac:dyDescent="0.2">
      <c r="A112" s="9"/>
      <c r="B112" s="1" t="s">
        <v>23</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0" ht="24.75" customHeight="1" x14ac:dyDescent="0.2">
      <c r="A113" s="9"/>
      <c r="B113" s="38" t="s">
        <v>205</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0" ht="59.25" customHeight="1" x14ac:dyDescent="0.2">
      <c r="A114" s="91"/>
      <c r="B114" s="91"/>
      <c r="C114" s="91" t="s">
        <v>21</v>
      </c>
      <c r="D114" s="91"/>
      <c r="E114" s="91"/>
      <c r="F114" s="91"/>
      <c r="G114" s="91"/>
      <c r="H114" s="91"/>
      <c r="I114" s="91"/>
      <c r="J114" s="84" t="s">
        <v>172</v>
      </c>
      <c r="K114" s="92"/>
      <c r="L114" s="92"/>
      <c r="M114" s="92"/>
      <c r="N114" s="92"/>
      <c r="O114" s="92"/>
      <c r="P114" s="93" t="s">
        <v>22</v>
      </c>
      <c r="Q114" s="93"/>
      <c r="R114" s="93"/>
      <c r="S114" s="93"/>
      <c r="T114" s="93"/>
      <c r="U114" s="93"/>
      <c r="V114" s="93"/>
      <c r="W114" s="93"/>
      <c r="X114" s="93"/>
      <c r="Y114" s="94" t="s">
        <v>171</v>
      </c>
      <c r="Z114" s="95"/>
      <c r="AA114" s="95"/>
      <c r="AB114" s="95"/>
      <c r="AC114" s="84" t="s">
        <v>196</v>
      </c>
      <c r="AD114" s="84"/>
      <c r="AE114" s="84"/>
      <c r="AF114" s="84"/>
      <c r="AG114" s="84"/>
      <c r="AH114" s="94" t="s">
        <v>210</v>
      </c>
      <c r="AI114" s="91"/>
      <c r="AJ114" s="91"/>
      <c r="AK114" s="91"/>
      <c r="AL114" s="91" t="s">
        <v>16</v>
      </c>
      <c r="AM114" s="91"/>
      <c r="AN114" s="91"/>
      <c r="AO114" s="96"/>
      <c r="AP114" s="85" t="s">
        <v>173</v>
      </c>
      <c r="AQ114" s="85"/>
      <c r="AR114" s="85"/>
      <c r="AS114" s="85"/>
      <c r="AT114" s="85"/>
      <c r="AU114" s="85"/>
      <c r="AV114" s="85"/>
      <c r="AW114" s="85"/>
      <c r="AX114" s="85"/>
    </row>
    <row r="115" spans="1:50" ht="64.5" customHeight="1" x14ac:dyDescent="0.2">
      <c r="A115" s="77">
        <v>1</v>
      </c>
      <c r="B115" s="77">
        <v>1</v>
      </c>
      <c r="C115" s="87" t="s">
        <v>606</v>
      </c>
      <c r="D115" s="86"/>
      <c r="E115" s="86"/>
      <c r="F115" s="86"/>
      <c r="G115" s="86"/>
      <c r="H115" s="86"/>
      <c r="I115" s="86"/>
      <c r="J115" s="78">
        <v>5010401143788</v>
      </c>
      <c r="K115" s="79"/>
      <c r="L115" s="79"/>
      <c r="M115" s="79"/>
      <c r="N115" s="79"/>
      <c r="O115" s="79"/>
      <c r="P115" s="88" t="s">
        <v>607</v>
      </c>
      <c r="Q115" s="80"/>
      <c r="R115" s="80"/>
      <c r="S115" s="80"/>
      <c r="T115" s="80"/>
      <c r="U115" s="80"/>
      <c r="V115" s="80"/>
      <c r="W115" s="80"/>
      <c r="X115" s="80"/>
      <c r="Y115" s="81" t="s">
        <v>564</v>
      </c>
      <c r="Z115" s="82"/>
      <c r="AA115" s="82"/>
      <c r="AB115" s="83"/>
      <c r="AC115" s="68" t="s">
        <v>215</v>
      </c>
      <c r="AD115" s="69"/>
      <c r="AE115" s="69"/>
      <c r="AF115" s="69"/>
      <c r="AG115" s="69"/>
      <c r="AH115" s="89">
        <v>1</v>
      </c>
      <c r="AI115" s="90"/>
      <c r="AJ115" s="90"/>
      <c r="AK115" s="90"/>
      <c r="AL115" s="70" t="s">
        <v>564</v>
      </c>
      <c r="AM115" s="71"/>
      <c r="AN115" s="71"/>
      <c r="AO115" s="72"/>
      <c r="AP115" s="73" t="s">
        <v>564</v>
      </c>
      <c r="AQ115" s="73"/>
      <c r="AR115" s="73"/>
      <c r="AS115" s="73"/>
      <c r="AT115" s="73"/>
      <c r="AU115" s="73"/>
      <c r="AV115" s="73"/>
      <c r="AW115" s="73"/>
      <c r="AX115" s="73"/>
    </row>
  </sheetData>
  <sheetProtection formatRows="0"/>
  <dataConsolidate link="1"/>
  <mergeCells count="50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33:F35"/>
    <mergeCell ref="G33:O33"/>
    <mergeCell ref="P33:X33"/>
    <mergeCell ref="Y33:AA33"/>
    <mergeCell ref="AB33:AD33"/>
    <mergeCell ref="AI34:AL34"/>
    <mergeCell ref="AM34:AP34"/>
    <mergeCell ref="AQ34:AT34"/>
    <mergeCell ref="AU34:AX34"/>
    <mergeCell ref="Y35:AA35"/>
    <mergeCell ref="AB35:AD35"/>
    <mergeCell ref="AE35:AH35"/>
    <mergeCell ref="AI35:AL35"/>
    <mergeCell ref="AM35:AP35"/>
    <mergeCell ref="AQ35:AT35"/>
    <mergeCell ref="AE33:AH33"/>
    <mergeCell ref="AI33:AL33"/>
    <mergeCell ref="AM33:AP33"/>
    <mergeCell ref="AQ33:AT33"/>
    <mergeCell ref="AU33:AX33"/>
    <mergeCell ref="G34:O35"/>
    <mergeCell ref="P34:X35"/>
    <mergeCell ref="Y34:AA34"/>
    <mergeCell ref="AB34:AD34"/>
    <mergeCell ref="AE34:AH34"/>
    <mergeCell ref="Y38:AA38"/>
    <mergeCell ref="AB38:AD38"/>
    <mergeCell ref="AE38:AH38"/>
    <mergeCell ref="AI38:AL38"/>
    <mergeCell ref="AM38:AP38"/>
    <mergeCell ref="AQ38:AX38"/>
    <mergeCell ref="Y37:AA37"/>
    <mergeCell ref="AB37:AD37"/>
    <mergeCell ref="AE37:AH37"/>
    <mergeCell ref="AI37:AL37"/>
    <mergeCell ref="AM37:AP37"/>
    <mergeCell ref="AQ37:AX37"/>
    <mergeCell ref="AU35:AX35"/>
    <mergeCell ref="A36:F38"/>
    <mergeCell ref="G36:X36"/>
    <mergeCell ref="Y36:AA36"/>
    <mergeCell ref="AB36:AD36"/>
    <mergeCell ref="AE36:AH36"/>
    <mergeCell ref="AI36:AL36"/>
    <mergeCell ref="AM36:AP36"/>
    <mergeCell ref="AQ36:AX36"/>
    <mergeCell ref="G37:X38"/>
    <mergeCell ref="AI39:AL40"/>
    <mergeCell ref="AM39:AP40"/>
    <mergeCell ref="AQ39:AT39"/>
    <mergeCell ref="AU39:AX39"/>
    <mergeCell ref="AQ40:AR40"/>
    <mergeCell ref="AS40:AT40"/>
    <mergeCell ref="AU40:AV40"/>
    <mergeCell ref="AW40:AX40"/>
    <mergeCell ref="A39:F43"/>
    <mergeCell ref="G39:O40"/>
    <mergeCell ref="P39:X40"/>
    <mergeCell ref="Y39:AA40"/>
    <mergeCell ref="AB39:AD40"/>
    <mergeCell ref="AE39:AH40"/>
    <mergeCell ref="G41:O43"/>
    <mergeCell ref="P41:X43"/>
    <mergeCell ref="Y41:AA41"/>
    <mergeCell ref="AB41:AD41"/>
    <mergeCell ref="AQ42:AT42"/>
    <mergeCell ref="AU42:AX42"/>
    <mergeCell ref="Y43:AA43"/>
    <mergeCell ref="AB43:AD43"/>
    <mergeCell ref="AE43:AH43"/>
    <mergeCell ref="AI43:AL43"/>
    <mergeCell ref="AM43:AP43"/>
    <mergeCell ref="AQ43:AT43"/>
    <mergeCell ref="AU43:AX43"/>
    <mergeCell ref="AE41:AH41"/>
    <mergeCell ref="AI41:AL41"/>
    <mergeCell ref="AM41:AP41"/>
    <mergeCell ref="AQ41:AT41"/>
    <mergeCell ref="AU41:AX41"/>
    <mergeCell ref="Y42:AA42"/>
    <mergeCell ref="AB42:AD42"/>
    <mergeCell ref="AE42:AH42"/>
    <mergeCell ref="AI42:AL42"/>
    <mergeCell ref="AM42:AP42"/>
    <mergeCell ref="A44:F45"/>
    <mergeCell ref="G44:AX45"/>
    <mergeCell ref="AI46:AL47"/>
    <mergeCell ref="AM46:AP47"/>
    <mergeCell ref="AQ46:AT46"/>
    <mergeCell ref="AU46:AX46"/>
    <mergeCell ref="AQ47:AR47"/>
    <mergeCell ref="AS47:AT47"/>
    <mergeCell ref="AU47:AV47"/>
    <mergeCell ref="AW47:AX47"/>
    <mergeCell ref="A46:F50"/>
    <mergeCell ref="G46:O47"/>
    <mergeCell ref="P46:X47"/>
    <mergeCell ref="Y46:AA47"/>
    <mergeCell ref="AB46:AD47"/>
    <mergeCell ref="AE46:AH47"/>
    <mergeCell ref="G48:O50"/>
    <mergeCell ref="P48:X50"/>
    <mergeCell ref="Y48:AA48"/>
    <mergeCell ref="AB48:AD48"/>
    <mergeCell ref="AQ49:AT49"/>
    <mergeCell ref="AU49:AX49"/>
    <mergeCell ref="Y50:AA50"/>
    <mergeCell ref="AB50:AD50"/>
    <mergeCell ref="AE50:AH50"/>
    <mergeCell ref="AI50:AL50"/>
    <mergeCell ref="AM50:AP50"/>
    <mergeCell ref="AQ50:AT50"/>
    <mergeCell ref="AU50:AX50"/>
    <mergeCell ref="AE48:AH48"/>
    <mergeCell ref="AI48:AL48"/>
    <mergeCell ref="AM48:AP48"/>
    <mergeCell ref="AQ48:AT48"/>
    <mergeCell ref="AU48:AX48"/>
    <mergeCell ref="Y49:AA49"/>
    <mergeCell ref="AB49:AD49"/>
    <mergeCell ref="AE49:AH49"/>
    <mergeCell ref="AI49:AL49"/>
    <mergeCell ref="AM49:AP49"/>
    <mergeCell ref="A51:F52"/>
    <mergeCell ref="G51:AX52"/>
    <mergeCell ref="A53:AN53"/>
    <mergeCell ref="AO53:AQ53"/>
    <mergeCell ref="AS53:AX53"/>
    <mergeCell ref="A54:B56"/>
    <mergeCell ref="C54:D56"/>
    <mergeCell ref="E54:F54"/>
    <mergeCell ref="G54:AX54"/>
    <mergeCell ref="E55:F56"/>
    <mergeCell ref="G55:V56"/>
    <mergeCell ref="W55:AA55"/>
    <mergeCell ref="AB55:AX55"/>
    <mergeCell ref="W56:AA56"/>
    <mergeCell ref="AB56:AX56"/>
    <mergeCell ref="AD63:AF63"/>
    <mergeCell ref="E64:AC64"/>
    <mergeCell ref="AD64:AF64"/>
    <mergeCell ref="C65:AC65"/>
    <mergeCell ref="AD65:AF65"/>
    <mergeCell ref="AG65:AX65"/>
    <mergeCell ref="AG60:AX60"/>
    <mergeCell ref="C61:AC61"/>
    <mergeCell ref="AD61:AF61"/>
    <mergeCell ref="AG61:AX61"/>
    <mergeCell ref="A62:B71"/>
    <mergeCell ref="C62:AC62"/>
    <mergeCell ref="AD62:AF62"/>
    <mergeCell ref="AG62:AX64"/>
    <mergeCell ref="C63:D64"/>
    <mergeCell ref="E63:AC63"/>
    <mergeCell ref="A57:AX57"/>
    <mergeCell ref="C58:AC58"/>
    <mergeCell ref="AD58:AF58"/>
    <mergeCell ref="AG58:AX58"/>
    <mergeCell ref="A59:B61"/>
    <mergeCell ref="C59:AC59"/>
    <mergeCell ref="AD59:AF59"/>
    <mergeCell ref="AG59:AX59"/>
    <mergeCell ref="C60:AC60"/>
    <mergeCell ref="AD60:AF60"/>
    <mergeCell ref="C70:AC70"/>
    <mergeCell ref="AD70:AF70"/>
    <mergeCell ref="AG70:AX70"/>
    <mergeCell ref="C71:AC71"/>
    <mergeCell ref="AD71:AF71"/>
    <mergeCell ref="AG71:AX71"/>
    <mergeCell ref="C68:AC68"/>
    <mergeCell ref="AD68:AF68"/>
    <mergeCell ref="AG68:AX68"/>
    <mergeCell ref="C69:AC69"/>
    <mergeCell ref="AD69:AF69"/>
    <mergeCell ref="AG69:AX69"/>
    <mergeCell ref="C66:AC66"/>
    <mergeCell ref="AD66:AF66"/>
    <mergeCell ref="AG66:AX66"/>
    <mergeCell ref="C67:AC67"/>
    <mergeCell ref="AD67:AF67"/>
    <mergeCell ref="AG67:AX67"/>
    <mergeCell ref="E78:G78"/>
    <mergeCell ref="H78:I78"/>
    <mergeCell ref="J78:L78"/>
    <mergeCell ref="M78:N78"/>
    <mergeCell ref="O78:AF78"/>
    <mergeCell ref="C75:AC75"/>
    <mergeCell ref="AD75:AF75"/>
    <mergeCell ref="AG75:AX75"/>
    <mergeCell ref="A72:B75"/>
    <mergeCell ref="C72:AC72"/>
    <mergeCell ref="AD72:AF72"/>
    <mergeCell ref="AG72:AX72"/>
    <mergeCell ref="C73:AC73"/>
    <mergeCell ref="AD73:AF73"/>
    <mergeCell ref="AG73:AX73"/>
    <mergeCell ref="C74:AC74"/>
    <mergeCell ref="AD74:AF74"/>
    <mergeCell ref="AG74:AX74"/>
    <mergeCell ref="C82:D82"/>
    <mergeCell ref="E82:G82"/>
    <mergeCell ref="H82:I82"/>
    <mergeCell ref="J82:L82"/>
    <mergeCell ref="M82:N82"/>
    <mergeCell ref="O82:AF82"/>
    <mergeCell ref="C81:D81"/>
    <mergeCell ref="E81:G81"/>
    <mergeCell ref="H81:I81"/>
    <mergeCell ref="J81:L81"/>
    <mergeCell ref="M81:N81"/>
    <mergeCell ref="O81:AF81"/>
    <mergeCell ref="O79:AF79"/>
    <mergeCell ref="C80:D80"/>
    <mergeCell ref="E80:G80"/>
    <mergeCell ref="H80:I80"/>
    <mergeCell ref="J80:L80"/>
    <mergeCell ref="M80:N80"/>
    <mergeCell ref="O80:AF80"/>
    <mergeCell ref="A83:AX83"/>
    <mergeCell ref="A84:AX84"/>
    <mergeCell ref="A85:AX85"/>
    <mergeCell ref="A86:D86"/>
    <mergeCell ref="E86:P86"/>
    <mergeCell ref="Q86:AB86"/>
    <mergeCell ref="AC86:AN86"/>
    <mergeCell ref="AO86:AX86"/>
    <mergeCell ref="C79:D79"/>
    <mergeCell ref="E79:G79"/>
    <mergeCell ref="H79:I79"/>
    <mergeCell ref="J79:L79"/>
    <mergeCell ref="M79:N79"/>
    <mergeCell ref="A76:B82"/>
    <mergeCell ref="C76:AC76"/>
    <mergeCell ref="AD76:AF76"/>
    <mergeCell ref="AG76:AX82"/>
    <mergeCell ref="C77:N77"/>
    <mergeCell ref="O77:AF77"/>
    <mergeCell ref="C78:D78"/>
    <mergeCell ref="A89:D89"/>
    <mergeCell ref="E89:P89"/>
    <mergeCell ref="Q89:AB89"/>
    <mergeCell ref="AC89:AN89"/>
    <mergeCell ref="AO89:AX89"/>
    <mergeCell ref="A90:D90"/>
    <mergeCell ref="E90:P90"/>
    <mergeCell ref="Q90:AB90"/>
    <mergeCell ref="AC90:AN90"/>
    <mergeCell ref="AO90:AX90"/>
    <mergeCell ref="A87:D87"/>
    <mergeCell ref="E87:P87"/>
    <mergeCell ref="Q87:AB87"/>
    <mergeCell ref="AC87:AN87"/>
    <mergeCell ref="AO87:AX87"/>
    <mergeCell ref="A88:D88"/>
    <mergeCell ref="E88:P88"/>
    <mergeCell ref="Q88:AB88"/>
    <mergeCell ref="AC88:AN88"/>
    <mergeCell ref="AO88:AX88"/>
    <mergeCell ref="A93:D93"/>
    <mergeCell ref="E93:P93"/>
    <mergeCell ref="Q93:AB93"/>
    <mergeCell ref="AC93:AN93"/>
    <mergeCell ref="AO93:AX93"/>
    <mergeCell ref="A94:D94"/>
    <mergeCell ref="E94:G94"/>
    <mergeCell ref="I94:J94"/>
    <mergeCell ref="L94:M94"/>
    <mergeCell ref="O94:P94"/>
    <mergeCell ref="A91:D91"/>
    <mergeCell ref="E91:P91"/>
    <mergeCell ref="Q91:AB91"/>
    <mergeCell ref="AC91:AN91"/>
    <mergeCell ref="AO91:AX91"/>
    <mergeCell ref="A92:D92"/>
    <mergeCell ref="E92:P92"/>
    <mergeCell ref="Q92:AB92"/>
    <mergeCell ref="AC92:AN92"/>
    <mergeCell ref="AO92:AX92"/>
    <mergeCell ref="AJ94:AK94"/>
    <mergeCell ref="AM94:AN94"/>
    <mergeCell ref="AO94:AP94"/>
    <mergeCell ref="AR94:AS94"/>
    <mergeCell ref="AU94:AV94"/>
    <mergeCell ref="A95:D95"/>
    <mergeCell ref="E95:G95"/>
    <mergeCell ref="I95:J95"/>
    <mergeCell ref="L95:M95"/>
    <mergeCell ref="O95:P95"/>
    <mergeCell ref="Q94:S94"/>
    <mergeCell ref="U94:V94"/>
    <mergeCell ref="X94:Y94"/>
    <mergeCell ref="AA94:AB94"/>
    <mergeCell ref="AC94:AE94"/>
    <mergeCell ref="AG94:AH94"/>
    <mergeCell ref="AJ95:AK95"/>
    <mergeCell ref="AM95:AN95"/>
    <mergeCell ref="AO95:AP95"/>
    <mergeCell ref="AR95:AS95"/>
    <mergeCell ref="AU95:AV95"/>
    <mergeCell ref="A97:F109"/>
    <mergeCell ref="AC96:AD96"/>
    <mergeCell ref="AE96:AG96"/>
    <mergeCell ref="AH96:AI96"/>
    <mergeCell ref="AJ96:AL96"/>
    <mergeCell ref="AM96:AN96"/>
    <mergeCell ref="AO96:AP96"/>
    <mergeCell ref="O96:P96"/>
    <mergeCell ref="Q96:R96"/>
    <mergeCell ref="S96:U96"/>
    <mergeCell ref="V96:W96"/>
    <mergeCell ref="X96:Z96"/>
    <mergeCell ref="AA96:AB96"/>
    <mergeCell ref="T105:AJ105"/>
    <mergeCell ref="T106:AJ106"/>
    <mergeCell ref="S107:AK107"/>
    <mergeCell ref="A96:D96"/>
    <mergeCell ref="E96:F96"/>
    <mergeCell ref="G96:I96"/>
    <mergeCell ref="J96:K96"/>
    <mergeCell ref="L96:N96"/>
    <mergeCell ref="Q95:S95"/>
    <mergeCell ref="U95:V95"/>
    <mergeCell ref="X95:Y95"/>
    <mergeCell ref="AA95:AB95"/>
    <mergeCell ref="AC95:AE95"/>
    <mergeCell ref="AG95:AH95"/>
    <mergeCell ref="T99:AJ100"/>
    <mergeCell ref="AQ96:AS96"/>
    <mergeCell ref="AT96:AU96"/>
    <mergeCell ref="AV96:AW96"/>
    <mergeCell ref="AP114:AX114"/>
    <mergeCell ref="A115:B115"/>
    <mergeCell ref="C115:I115"/>
    <mergeCell ref="J115:O115"/>
    <mergeCell ref="P115:X115"/>
    <mergeCell ref="Y115:AB115"/>
    <mergeCell ref="AC115:AG115"/>
    <mergeCell ref="AH115:AK115"/>
    <mergeCell ref="AL115:AO115"/>
    <mergeCell ref="AP115:AX115"/>
    <mergeCell ref="A114:B114"/>
    <mergeCell ref="C114:I114"/>
    <mergeCell ref="J114:O114"/>
    <mergeCell ref="P114:X114"/>
    <mergeCell ref="Y114:AB114"/>
    <mergeCell ref="AC114:AG114"/>
    <mergeCell ref="AH114:AK114"/>
    <mergeCell ref="AL114:AO114"/>
    <mergeCell ref="P14:V14"/>
    <mergeCell ref="W14:AC14"/>
    <mergeCell ref="AD14:AJ14"/>
    <mergeCell ref="AK14:AQ14"/>
  </mergeCells>
  <phoneticPr fontId="5"/>
  <conditionalFormatting sqref="P15:AQ15 P25:V25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28 AQ28">
    <cfRule type="expression" dxfId="781" priority="793">
      <formula>IF(RIGHT(TEXT(AE28,"0.#"),1)=".",FALSE,TRUE)</formula>
    </cfRule>
    <cfRule type="expression" dxfId="780" priority="794">
      <formula>IF(RIGHT(TEXT(AE28,"0.#"),1)=".",TRUE,FALSE)</formula>
    </cfRule>
  </conditionalFormatting>
  <conditionalFormatting sqref="AI28">
    <cfRule type="expression" dxfId="761" priority="771">
      <formula>IF(RIGHT(TEXT(AI28,"0.#"),1)=".",FALSE,TRUE)</formula>
    </cfRule>
    <cfRule type="expression" dxfId="760" priority="772">
      <formula>IF(RIGHT(TEXT(AI28,"0.#"),1)=".",TRUE,FALSE)</formula>
    </cfRule>
  </conditionalFormatting>
  <conditionalFormatting sqref="AM28">
    <cfRule type="expression" dxfId="759" priority="769">
      <formula>IF(RIGHT(TEXT(AM28,"0.#"),1)=".",FALSE,TRUE)</formula>
    </cfRule>
    <cfRule type="expression" dxfId="758" priority="770">
      <formula>IF(RIGHT(TEXT(AM28,"0.#"),1)=".",TRUE,FALSE)</formula>
    </cfRule>
  </conditionalFormatting>
  <conditionalFormatting sqref="AE29">
    <cfRule type="expression" dxfId="757" priority="767">
      <formula>IF(RIGHT(TEXT(AE29,"0.#"),1)=".",FALSE,TRUE)</formula>
    </cfRule>
    <cfRule type="expression" dxfId="756" priority="768">
      <formula>IF(RIGHT(TEXT(AE29,"0.#"),1)=".",TRUE,FALSE)</formula>
    </cfRule>
  </conditionalFormatting>
  <conditionalFormatting sqref="AI29">
    <cfRule type="expression" dxfId="755" priority="765">
      <formula>IF(RIGHT(TEXT(AI29,"0.#"),1)=".",FALSE,TRUE)</formula>
    </cfRule>
    <cfRule type="expression" dxfId="754" priority="766">
      <formula>IF(RIGHT(TEXT(AI29,"0.#"),1)=".",TRUE,FALSE)</formula>
    </cfRule>
  </conditionalFormatting>
  <conditionalFormatting sqref="AM29">
    <cfRule type="expression" dxfId="753" priority="763">
      <formula>IF(RIGHT(TEXT(AM29,"0.#"),1)=".",FALSE,TRUE)</formula>
    </cfRule>
    <cfRule type="expression" dxfId="752" priority="764">
      <formula>IF(RIGHT(TEXT(AM29,"0.#"),1)=".",TRUE,FALSE)</formula>
    </cfRule>
  </conditionalFormatting>
  <conditionalFormatting sqref="AQ29">
    <cfRule type="expression" dxfId="751" priority="761">
      <formula>IF(RIGHT(TEXT(AQ29,"0.#"),1)=".",FALSE,TRUE)</formula>
    </cfRule>
    <cfRule type="expression" dxfId="750" priority="762">
      <formula>IF(RIGHT(TEXT(AQ29,"0.#"),1)=".",TRUE,FALSE)</formula>
    </cfRule>
  </conditionalFormatting>
  <conditionalFormatting sqref="AL115:AO115">
    <cfRule type="expression" dxfId="715" priority="723">
      <formula>IF(AND(AL115&gt;=0, RIGHT(TEXT(AL115,"0.#"),1)&lt;&gt;"."),TRUE,FALSE)</formula>
    </cfRule>
    <cfRule type="expression" dxfId="714" priority="724">
      <formula>IF(AND(AL115&gt;=0, RIGHT(TEXT(AL115,"0.#"),1)="."),TRUE,FALSE)</formula>
    </cfRule>
    <cfRule type="expression" dxfId="713" priority="725">
      <formula>IF(AND(AL115&lt;0, RIGHT(TEXT(AL115,"0.#"),1)&lt;&gt;"."),TRUE,FALSE)</formula>
    </cfRule>
    <cfRule type="expression" dxfId="712" priority="726">
      <formula>IF(AND(AL115&lt;0, RIGHT(TEXT(AL115,"0.#"),1)="."),TRUE,FALSE)</formula>
    </cfRule>
  </conditionalFormatting>
  <conditionalFormatting sqref="Y115">
    <cfRule type="expression" dxfId="711" priority="721">
      <formula>IF(RIGHT(TEXT(Y115,"0.#"),1)=".",FALSE,TRUE)</formula>
    </cfRule>
    <cfRule type="expression" dxfId="710" priority="722">
      <formula>IF(RIGHT(TEXT(Y115,"0.#"),1)=".",TRUE,FALSE)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AU29">
    <cfRule type="expression" dxfId="575" priority="577">
      <formula>IF(RIGHT(TEXT(AU29,"0.#"),1)=".",FALSE,TRUE)</formula>
    </cfRule>
    <cfRule type="expression" dxfId="574" priority="578">
      <formula>IF(RIGHT(TEXT(AU29,"0.#"),1)=".",TRUE,FALSE)</formula>
    </cfRule>
  </conditionalFormatting>
  <conditionalFormatting sqref="AU28">
    <cfRule type="expression" dxfId="573" priority="579">
      <formula>IF(RIGHT(TEXT(AU28,"0.#"),1)=".",FALSE,TRUE)</formula>
    </cfRule>
    <cfRule type="expression" dxfId="572" priority="580">
      <formula>IF(RIGHT(TEXT(AU28,"0.#"),1)=".",TRUE,FALSE)</formula>
    </cfRule>
  </conditionalFormatting>
  <conditionalFormatting sqref="AM37">
    <cfRule type="expression" dxfId="549" priority="547">
      <formula>IF(RIGHT(TEXT(AM37,"0.#"),1)=".",FALSE,TRUE)</formula>
    </cfRule>
    <cfRule type="expression" dxfId="548" priority="548">
      <formula>IF(RIGHT(TEXT(AM37,"0.#"),1)=".",TRUE,FALSE)</formula>
    </cfRule>
  </conditionalFormatting>
  <conditionalFormatting sqref="AE38 AM38">
    <cfRule type="expression" dxfId="547" priority="545">
      <formula>IF(RIGHT(TEXT(AE38,"0.#"),1)=".",FALSE,TRUE)</formula>
    </cfRule>
    <cfRule type="expression" dxfId="546" priority="546">
      <formula>IF(RIGHT(TEXT(AE38,"0.#"),1)=".",TRUE,FALSE)</formula>
    </cfRule>
  </conditionalFormatting>
  <conditionalFormatting sqref="AI38">
    <cfRule type="expression" dxfId="545" priority="543">
      <formula>IF(RIGHT(TEXT(AI38,"0.#"),1)=".",FALSE,TRUE)</formula>
    </cfRule>
    <cfRule type="expression" dxfId="544" priority="544">
      <formula>IF(RIGHT(TEXT(AI38,"0.#"),1)=".",TRUE,FALSE)</formula>
    </cfRule>
  </conditionalFormatting>
  <conditionalFormatting sqref="AQ38">
    <cfRule type="expression" dxfId="543" priority="541">
      <formula>IF(RIGHT(TEXT(AQ38,"0.#"),1)=".",FALSE,TRUE)</formula>
    </cfRule>
    <cfRule type="expression" dxfId="542" priority="542">
      <formula>IF(RIGHT(TEXT(AQ38,"0.#"),1)=".",TRUE,FALSE)</formula>
    </cfRule>
  </conditionalFormatting>
  <conditionalFormatting sqref="AE37 AQ37">
    <cfRule type="expression" dxfId="541" priority="551">
      <formula>IF(RIGHT(TEXT(AE37,"0.#"),1)=".",FALSE,TRUE)</formula>
    </cfRule>
    <cfRule type="expression" dxfId="540" priority="552">
      <formula>IF(RIGHT(TEXT(AE37,"0.#"),1)=".",TRUE,FALSE)</formula>
    </cfRule>
  </conditionalFormatting>
  <conditionalFormatting sqref="AI37">
    <cfRule type="expression" dxfId="539" priority="549">
      <formula>IF(RIGHT(TEXT(AI37,"0.#"),1)=".",FALSE,TRUE)</formula>
    </cfRule>
    <cfRule type="expression" dxfId="538" priority="550">
      <formula>IF(RIGHT(TEXT(AI37,"0.#"),1)=".",TRUE,FALSE)</formula>
    </cfRule>
  </conditionalFormatting>
  <conditionalFormatting sqref="AE34 AQ34">
    <cfRule type="expression" dxfId="537" priority="539">
      <formula>IF(RIGHT(TEXT(AE34,"0.#"),1)=".",FALSE,TRUE)</formula>
    </cfRule>
    <cfRule type="expression" dxfId="536" priority="540">
      <formula>IF(RIGHT(TEXT(AE34,"0.#"),1)=".",TRUE,FALSE)</formula>
    </cfRule>
  </conditionalFormatting>
  <conditionalFormatting sqref="AI34">
    <cfRule type="expression" dxfId="535" priority="537">
      <formula>IF(RIGHT(TEXT(AI34,"0.#"),1)=".",FALSE,TRUE)</formula>
    </cfRule>
    <cfRule type="expression" dxfId="534" priority="538">
      <formula>IF(RIGHT(TEXT(AI34,"0.#"),1)=".",TRUE,FALSE)</formula>
    </cfRule>
  </conditionalFormatting>
  <conditionalFormatting sqref="AM34">
    <cfRule type="expression" dxfId="533" priority="535">
      <formula>IF(RIGHT(TEXT(AM34,"0.#"),1)=".",FALSE,TRUE)</formula>
    </cfRule>
    <cfRule type="expression" dxfId="532" priority="536">
      <formula>IF(RIGHT(TEXT(AM34,"0.#"),1)=".",TRUE,FALSE)</formula>
    </cfRule>
  </conditionalFormatting>
  <conditionalFormatting sqref="AE35">
    <cfRule type="expression" dxfId="531" priority="533">
      <formula>IF(RIGHT(TEXT(AE35,"0.#"),1)=".",FALSE,TRUE)</formula>
    </cfRule>
    <cfRule type="expression" dxfId="530" priority="534">
      <formula>IF(RIGHT(TEXT(AE35,"0.#"),1)=".",TRUE,FALSE)</formula>
    </cfRule>
  </conditionalFormatting>
  <conditionalFormatting sqref="AI35">
    <cfRule type="expression" dxfId="529" priority="531">
      <formula>IF(RIGHT(TEXT(AI35,"0.#"),1)=".",FALSE,TRUE)</formula>
    </cfRule>
    <cfRule type="expression" dxfId="528" priority="532">
      <formula>IF(RIGHT(TEXT(AI35,"0.#"),1)=".",TRUE,FALSE)</formula>
    </cfRule>
  </conditionalFormatting>
  <conditionalFormatting sqref="AM35">
    <cfRule type="expression" dxfId="527" priority="529">
      <formula>IF(RIGHT(TEXT(AM35,"0.#"),1)=".",FALSE,TRUE)</formula>
    </cfRule>
    <cfRule type="expression" dxfId="526" priority="530">
      <formula>IF(RIGHT(TEXT(AM35,"0.#"),1)=".",TRUE,FALSE)</formula>
    </cfRule>
  </conditionalFormatting>
  <conditionalFormatting sqref="AQ35">
    <cfRule type="expression" dxfId="525" priority="527">
      <formula>IF(RIGHT(TEXT(AQ35,"0.#"),1)=".",FALSE,TRUE)</formula>
    </cfRule>
    <cfRule type="expression" dxfId="524" priority="528">
      <formula>IF(RIGHT(TEXT(AQ35,"0.#"),1)=".",TRUE,FALSE)</formula>
    </cfRule>
  </conditionalFormatting>
  <conditionalFormatting sqref="AU34">
    <cfRule type="expression" dxfId="523" priority="525">
      <formula>IF(RIGHT(TEXT(AU34,"0.#"),1)=".",FALSE,TRUE)</formula>
    </cfRule>
    <cfRule type="expression" dxfId="522" priority="526">
      <formula>IF(RIGHT(TEXT(AU34,"0.#"),1)=".",TRUE,FALSE)</formula>
    </cfRule>
  </conditionalFormatting>
  <conditionalFormatting sqref="AU35">
    <cfRule type="expression" dxfId="521" priority="523">
      <formula>IF(RIGHT(TEXT(AU35,"0.#"),1)=".",FALSE,TRUE)</formula>
    </cfRule>
    <cfRule type="expression" dxfId="520" priority="524">
      <formula>IF(RIGHT(TEXT(AU35,"0.#"),1)=".",TRUE,FALSE)</formula>
    </cfRule>
  </conditionalFormatting>
  <conditionalFormatting sqref="AM31">
    <cfRule type="expression" dxfId="501" priority="499">
      <formula>IF(RIGHT(TEXT(AM31,"0.#"),1)=".",FALSE,TRUE)</formula>
    </cfRule>
    <cfRule type="expression" dxfId="500" priority="500">
      <formula>IF(RIGHT(TEXT(AM31,"0.#"),1)=".",TRUE,FALSE)</formula>
    </cfRule>
  </conditionalFormatting>
  <conditionalFormatting sqref="AE32 AM32">
    <cfRule type="expression" dxfId="499" priority="497">
      <formula>IF(RIGHT(TEXT(AE32,"0.#"),1)=".",FALSE,TRUE)</formula>
    </cfRule>
    <cfRule type="expression" dxfId="498" priority="498">
      <formula>IF(RIGHT(TEXT(AE32,"0.#"),1)=".",TRUE,FALSE)</formula>
    </cfRule>
  </conditionalFormatting>
  <conditionalFormatting sqref="AI32">
    <cfRule type="expression" dxfId="497" priority="495">
      <formula>IF(RIGHT(TEXT(AI32,"0.#"),1)=".",FALSE,TRUE)</formula>
    </cfRule>
    <cfRule type="expression" dxfId="496" priority="496">
      <formula>IF(RIGHT(TEXT(AI32,"0.#"),1)=".",TRUE,FALSE)</formula>
    </cfRule>
  </conditionalFormatting>
  <conditionalFormatting sqref="AQ32">
    <cfRule type="expression" dxfId="495" priority="493">
      <formula>IF(RIGHT(TEXT(AQ32,"0.#"),1)=".",FALSE,TRUE)</formula>
    </cfRule>
    <cfRule type="expression" dxfId="494" priority="494">
      <formula>IF(RIGHT(TEXT(AQ32,"0.#"),1)=".",TRUE,FALSE)</formula>
    </cfRule>
  </conditionalFormatting>
  <conditionalFormatting sqref="AE31 AQ31">
    <cfRule type="expression" dxfId="493" priority="503">
      <formula>IF(RIGHT(TEXT(AE31,"0.#"),1)=".",FALSE,TRUE)</formula>
    </cfRule>
    <cfRule type="expression" dxfId="492" priority="504">
      <formula>IF(RIGHT(TEXT(AE31,"0.#"),1)=".",TRUE,FALSE)</formula>
    </cfRule>
  </conditionalFormatting>
  <conditionalFormatting sqref="AI31">
    <cfRule type="expression" dxfId="491" priority="501">
      <formula>IF(RIGHT(TEXT(AI31,"0.#"),1)=".",FALSE,TRUE)</formula>
    </cfRule>
    <cfRule type="expression" dxfId="490" priority="502">
      <formula>IF(RIGHT(TEXT(AI31,"0.#"),1)=".",TRUE,FALSE)</formula>
    </cfRule>
  </conditionalFormatting>
  <conditionalFormatting sqref="AE41">
    <cfRule type="expression" dxfId="453" priority="455">
      <formula>IF(RIGHT(TEXT(AE41,"0.#"),1)=".",FALSE,TRUE)</formula>
    </cfRule>
    <cfRule type="expression" dxfId="452" priority="456">
      <formula>IF(RIGHT(TEXT(AE41,"0.#"),1)=".",TRUE,FALSE)</formula>
    </cfRule>
  </conditionalFormatting>
  <conditionalFormatting sqref="AM43">
    <cfRule type="expression" dxfId="451" priority="439">
      <formula>IF(RIGHT(TEXT(AM43,"0.#"),1)=".",FALSE,TRUE)</formula>
    </cfRule>
    <cfRule type="expression" dxfId="450" priority="440">
      <formula>IF(RIGHT(TEXT(AM43,"0.#"),1)=".",TRUE,FALSE)</formula>
    </cfRule>
  </conditionalFormatting>
  <conditionalFormatting sqref="AE42">
    <cfRule type="expression" dxfId="449" priority="453">
      <formula>IF(RIGHT(TEXT(AE42,"0.#"),1)=".",FALSE,TRUE)</formula>
    </cfRule>
    <cfRule type="expression" dxfId="448" priority="454">
      <formula>IF(RIGHT(TEXT(AE42,"0.#"),1)=".",TRUE,FALSE)</formula>
    </cfRule>
  </conditionalFormatting>
  <conditionalFormatting sqref="AE43">
    <cfRule type="expression" dxfId="447" priority="451">
      <formula>IF(RIGHT(TEXT(AE43,"0.#"),1)=".",FALSE,TRUE)</formula>
    </cfRule>
    <cfRule type="expression" dxfId="446" priority="452">
      <formula>IF(RIGHT(TEXT(AE43,"0.#"),1)=".",TRUE,FALSE)</formula>
    </cfRule>
  </conditionalFormatting>
  <conditionalFormatting sqref="AI43">
    <cfRule type="expression" dxfId="445" priority="449">
      <formula>IF(RIGHT(TEXT(AI43,"0.#"),1)=".",FALSE,TRUE)</formula>
    </cfRule>
    <cfRule type="expression" dxfId="444" priority="450">
      <formula>IF(RIGHT(TEXT(AI43,"0.#"),1)=".",TRUE,FALSE)</formula>
    </cfRule>
  </conditionalFormatting>
  <conditionalFormatting sqref="AI42">
    <cfRule type="expression" dxfId="443" priority="447">
      <formula>IF(RIGHT(TEXT(AI42,"0.#"),1)=".",FALSE,TRUE)</formula>
    </cfRule>
    <cfRule type="expression" dxfId="442" priority="448">
      <formula>IF(RIGHT(TEXT(AI42,"0.#"),1)=".",TRUE,FALSE)</formula>
    </cfRule>
  </conditionalFormatting>
  <conditionalFormatting sqref="AI41">
    <cfRule type="expression" dxfId="441" priority="445">
      <formula>IF(RIGHT(TEXT(AI41,"0.#"),1)=".",FALSE,TRUE)</formula>
    </cfRule>
    <cfRule type="expression" dxfId="440" priority="446">
      <formula>IF(RIGHT(TEXT(AI41,"0.#"),1)=".",TRUE,FALSE)</formula>
    </cfRule>
  </conditionalFormatting>
  <conditionalFormatting sqref="AM41">
    <cfRule type="expression" dxfId="439" priority="443">
      <formula>IF(RIGHT(TEXT(AM41,"0.#"),1)=".",FALSE,TRUE)</formula>
    </cfRule>
    <cfRule type="expression" dxfId="438" priority="444">
      <formula>IF(RIGHT(TEXT(AM41,"0.#"),1)=".",TRUE,FALSE)</formula>
    </cfRule>
  </conditionalFormatting>
  <conditionalFormatting sqref="AM42">
    <cfRule type="expression" dxfId="437" priority="441">
      <formula>IF(RIGHT(TEXT(AM42,"0.#"),1)=".",FALSE,TRUE)</formula>
    </cfRule>
    <cfRule type="expression" dxfId="436" priority="442">
      <formula>IF(RIGHT(TEXT(AM42,"0.#"),1)=".",TRUE,FALSE)</formula>
    </cfRule>
  </conditionalFormatting>
  <conditionalFormatting sqref="AQ41:AQ43">
    <cfRule type="expression" dxfId="435" priority="437">
      <formula>IF(RIGHT(TEXT(AQ41,"0.#"),1)=".",FALSE,TRUE)</formula>
    </cfRule>
    <cfRule type="expression" dxfId="434" priority="438">
      <formula>IF(RIGHT(TEXT(AQ41,"0.#"),1)=".",TRUE,FALSE)</formula>
    </cfRule>
  </conditionalFormatting>
  <conditionalFormatting sqref="AU41:AU43">
    <cfRule type="expression" dxfId="433" priority="435">
      <formula>IF(RIGHT(TEXT(AU41,"0.#"),1)=".",FALSE,TRUE)</formula>
    </cfRule>
    <cfRule type="expression" dxfId="432" priority="436">
      <formula>IF(RIGHT(TEXT(AU41,"0.#"),1)=".",TRUE,FALSE)</formula>
    </cfRule>
  </conditionalFormatting>
  <conditionalFormatting sqref="AE48">
    <cfRule type="expression" dxfId="431" priority="433">
      <formula>IF(RIGHT(TEXT(AE48,"0.#"),1)=".",FALSE,TRUE)</formula>
    </cfRule>
    <cfRule type="expression" dxfId="430" priority="434">
      <formula>IF(RIGHT(TEXT(AE48,"0.#"),1)=".",TRUE,FALSE)</formula>
    </cfRule>
  </conditionalFormatting>
  <conditionalFormatting sqref="AM50">
    <cfRule type="expression" dxfId="429" priority="417">
      <formula>IF(RIGHT(TEXT(AM50,"0.#"),1)=".",FALSE,TRUE)</formula>
    </cfRule>
    <cfRule type="expression" dxfId="428" priority="418">
      <formula>IF(RIGHT(TEXT(AM50,"0.#"),1)=".",TRUE,FALSE)</formula>
    </cfRule>
  </conditionalFormatting>
  <conditionalFormatting sqref="AE49">
    <cfRule type="expression" dxfId="427" priority="431">
      <formula>IF(RIGHT(TEXT(AE49,"0.#"),1)=".",FALSE,TRUE)</formula>
    </cfRule>
    <cfRule type="expression" dxfId="426" priority="432">
      <formula>IF(RIGHT(TEXT(AE49,"0.#"),1)=".",TRUE,FALSE)</formula>
    </cfRule>
  </conditionalFormatting>
  <conditionalFormatting sqref="AE50">
    <cfRule type="expression" dxfId="425" priority="429">
      <formula>IF(RIGHT(TEXT(AE50,"0.#"),1)=".",FALSE,TRUE)</formula>
    </cfRule>
    <cfRule type="expression" dxfId="424" priority="430">
      <formula>IF(RIGHT(TEXT(AE50,"0.#"),1)=".",TRUE,FALSE)</formula>
    </cfRule>
  </conditionalFormatting>
  <conditionalFormatting sqref="AI50">
    <cfRule type="expression" dxfId="423" priority="427">
      <formula>IF(RIGHT(TEXT(AI50,"0.#"),1)=".",FALSE,TRUE)</formula>
    </cfRule>
    <cfRule type="expression" dxfId="422" priority="428">
      <formula>IF(RIGHT(TEXT(AI50,"0.#"),1)=".",TRUE,FALSE)</formula>
    </cfRule>
  </conditionalFormatting>
  <conditionalFormatting sqref="AI49">
    <cfRule type="expression" dxfId="421" priority="425">
      <formula>IF(RIGHT(TEXT(AI49,"0.#"),1)=".",FALSE,TRUE)</formula>
    </cfRule>
    <cfRule type="expression" dxfId="420" priority="426">
      <formula>IF(RIGHT(TEXT(AI49,"0.#"),1)=".",TRUE,FALSE)</formula>
    </cfRule>
  </conditionalFormatting>
  <conditionalFormatting sqref="AI48">
    <cfRule type="expression" dxfId="419" priority="423">
      <formula>IF(RIGHT(TEXT(AI48,"0.#"),1)=".",FALSE,TRUE)</formula>
    </cfRule>
    <cfRule type="expression" dxfId="418" priority="424">
      <formula>IF(RIGHT(TEXT(AI48,"0.#"),1)=".",TRUE,FALSE)</formula>
    </cfRule>
  </conditionalFormatting>
  <conditionalFormatting sqref="AM48">
    <cfRule type="expression" dxfId="417" priority="421">
      <formula>IF(RIGHT(TEXT(AM48,"0.#"),1)=".",FALSE,TRUE)</formula>
    </cfRule>
    <cfRule type="expression" dxfId="416" priority="422">
      <formula>IF(RIGHT(TEXT(AM48,"0.#"),1)=".",TRUE,FALSE)</formula>
    </cfRule>
  </conditionalFormatting>
  <conditionalFormatting sqref="AM49">
    <cfRule type="expression" dxfId="415" priority="419">
      <formula>IF(RIGHT(TEXT(AM49,"0.#"),1)=".",FALSE,TRUE)</formula>
    </cfRule>
    <cfRule type="expression" dxfId="414" priority="420">
      <formula>IF(RIGHT(TEXT(AM49,"0.#"),1)=".",TRUE,FALSE)</formula>
    </cfRule>
  </conditionalFormatting>
  <conditionalFormatting sqref="AQ48:AQ50">
    <cfRule type="expression" dxfId="413" priority="415">
      <formula>IF(RIGHT(TEXT(AQ48,"0.#"),1)=".",FALSE,TRUE)</formula>
    </cfRule>
    <cfRule type="expression" dxfId="412" priority="416">
      <formula>IF(RIGHT(TEXT(AQ48,"0.#"),1)=".",TRUE,FALSE)</formula>
    </cfRule>
  </conditionalFormatting>
  <conditionalFormatting sqref="AU48:AU50">
    <cfRule type="expression" dxfId="411" priority="413">
      <formula>IF(RIGHT(TEXT(AU48,"0.#"),1)=".",FALSE,TRUE)</formula>
    </cfRule>
    <cfRule type="expression" dxfId="410" priority="414">
      <formula>IF(RIGHT(TEXT(AU48,"0.#"),1)=".",TRUE,FALSE)</formula>
    </cfRule>
  </conditionalFormatting>
  <dataValidations count="15">
    <dataValidation type="custom" allowBlank="1" showInputMessage="1" showErrorMessage="1" errorTitle="法人番号チェック" error="法人番号は13桁の数字で入力してください。" sqref="J115:O115">
      <formula1>OR(J115="-",AND(LEN(J115)=13,IFERROR(SEARCH("-",J115),"")="",IFERROR(SEARCH(".",J115),"")="",ISNUMBER(J115)))</formula1>
    </dataValidation>
    <dataValidation type="list" allowBlank="1" showInputMessage="1" showErrorMessage="1" sqref="Q96:R96 AO96:AP96 AC96:AD96">
      <formula1>#REF!</formula1>
    </dataValidation>
    <dataValidation type="custom" imeMode="disabled" allowBlank="1" showInputMessage="1" showErrorMessage="1" sqref="AY24 P13:AQ19 P20:AJ20 Y115:AB115 AL115:AO115 AE37:AX37 AE28:AX29 AE31:AX31 AQ40:AR40 AU40:AX40 AE41:AX43 AQ47:AR47 AU47:AX47 AE48:AX50 AE34:AX35 W24 P24:V25">
      <formula1>OR(ISNUMBER(P13), P13="-")</formula1>
    </dataValidation>
    <dataValidation type="list" allowBlank="1" showInputMessage="1" showErrorMessage="1" sqref="H78:I82">
      <formula1>T事業番号</formula1>
    </dataValidation>
    <dataValidation type="list" allowBlank="1" showInputMessage="1" showErrorMessage="1" sqref="S5:X5">
      <formula1>T終了年度</formula1>
    </dataValidation>
    <dataValidation type="list" allowBlank="1" showInputMessage="1" showErrorMessage="1" sqref="AR53">
      <formula1>"　, ☑"</formula1>
    </dataValidation>
    <dataValidation type="list" allowBlank="1" showInputMessage="1" showErrorMessage="1" error="プルダウンリストから選択してください。" sqref="AD59:AF62 AD65:AD76 AE65:AF69 AE71:AF76">
      <formula1>"○,△,×,‐"</formula1>
    </dataValidation>
    <dataValidation type="list" allowBlank="1" showInputMessage="1" showErrorMessage="1" error="プルダウンリストから選択してください。" sqref="AD63:AF64">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15:AK115">
      <formula1>OR(AND(MOD(IF(ISNUMBER(AH115), AH115, 0.5),1)=0, 0&lt;=AH115), AH115="-")</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4:AK95 X94:Y95 AJ96 L94:L96 M94:M95 X96 AU94:AV95 J78:J82">
      <formula1>0</formula1>
      <formula2>9999</formula2>
    </dataValidation>
    <dataValidation type="whole" allowBlank="1" showInputMessage="1" showErrorMessage="1" sqref="O94:P95 AX94:AX96 AA94:AB95 AM94:AN95">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2" manualBreakCount="2">
    <brk id="38" max="16383" man="1"/>
    <brk id="7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S96:U96 AJ2:AM2 E78:G82 AE96:AG96 G96:I96 AQ96:AS96</xm:sqref>
        </x14:dataValidation>
        <x14:dataValidation type="list" allowBlank="1" showInputMessage="1" showErrorMessage="1">
          <x14:formula1>
            <xm:f>入力規則等!$U$49</xm:f>
          </x14:formula1>
          <xm:sqref>C78:D82</xm:sqref>
        </x14:dataValidation>
        <x14:dataValidation type="list" allowBlank="1" showInputMessage="1" showErrorMessage="1">
          <x14:formula1>
            <xm:f>入力規則等!$U$56:$U$58</xm:f>
          </x14:formula1>
          <xm:sqref>J96:K96 AT96:AU96 AH96:AI96 V96:W96</xm:sqref>
        </x14:dataValidation>
        <x14:dataValidation type="list" allowBlank="1" showInputMessage="1" showErrorMessage="1">
          <x14:formula1>
            <xm:f>入力規則等!$U$48</xm:f>
          </x14:formula1>
          <xm:sqref>E96:F96</xm:sqref>
        </x14:dataValidation>
        <x14:dataValidation type="list" allowBlank="1" showInputMessage="1" showErrorMessage="1">
          <x14:formula1>
            <xm:f>入力規則等!$W$2:$W$24</xm:f>
          </x14:formula1>
          <xm:sqref>AO94:AP95 Q94:S95 AC94:AE95 E94:G95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AC115:AG115</xm:sqref>
        </x14:dataValidation>
        <x14:dataValidation type="list" allowBlank="1" showInputMessage="1" showErrorMessage="1">
          <x14:formula1>
            <xm:f>入力規則等!$U$40:$U$42</xm:f>
          </x14:formula1>
          <xm:sqref>AG94:AH94 U94:V94 I94:J94 AR94:AS94</xm:sqref>
        </x14:dataValidation>
        <x14:dataValidation type="list" allowBlank="1" showInputMessage="1" showErrorMessage="1">
          <x14:formula1>
            <xm:f>入力規則等!$U$7:$U$9</xm:f>
          </x14:formula1>
          <xm:sqref>U95:V95 I95:J95 AG95:AH95 AR95:AS95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88671875" customWidth="1"/>
    <col min="2" max="2" width="8.886718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88671875"/>
    <col min="13" max="13" width="12" style="12" hidden="1" customWidth="1"/>
    <col min="14" max="14" width="4" style="12" hidden="1" customWidth="1"/>
    <col min="15" max="15" width="3.6640625" customWidth="1"/>
    <col min="16" max="16" width="8.33203125" customWidth="1"/>
    <col min="17" max="17" width="8.88671875" style="15" customWidth="1"/>
    <col min="18" max="18" width="9.44140625" style="12" hidden="1" customWidth="1"/>
    <col min="19" max="19" width="4" style="12" hidden="1" customWidth="1"/>
    <col min="20" max="20" width="8.88671875"/>
    <col min="21" max="21" width="9" style="25"/>
    <col min="22" max="22" width="3.33203125" style="25" customWidth="1"/>
    <col min="23" max="23" width="12.44140625" style="25" bestFit="1" customWidth="1"/>
    <col min="24" max="24" width="3.6640625" style="25" customWidth="1"/>
    <col min="25" max="25" width="12.44140625" style="30" bestFit="1" customWidth="1"/>
    <col min="26" max="26" width="12.109375" style="25" customWidth="1"/>
    <col min="27" max="27" width="11.33203125" style="30" bestFit="1" customWidth="1"/>
    <col min="28" max="28" width="12.109375" style="30" customWidth="1"/>
    <col min="29" max="29" width="24.109375" style="30" bestFit="1" customWidth="1"/>
    <col min="30" max="30" width="3.88671875" style="30" customWidth="1"/>
    <col min="31" max="31" width="33.88671875" style="30" bestFit="1" customWidth="1"/>
    <col min="32" max="32" width="3" style="25" customWidth="1"/>
    <col min="33" max="33" width="30.6640625" style="25" customWidth="1"/>
    <col min="34" max="34" width="9" style="25"/>
    <col min="35" max="35" width="14.6640625" style="25" customWidth="1"/>
    <col min="36" max="41" width="9" style="25"/>
    <col min="42" max="42" width="13" style="25" customWidth="1"/>
    <col min="43" max="16384" width="9" style="25"/>
  </cols>
  <sheetData>
    <row r="1" spans="1:42" x14ac:dyDescent="0.2">
      <c r="A1" s="22" t="s">
        <v>68</v>
      </c>
      <c r="B1" s="22" t="s">
        <v>69</v>
      </c>
      <c r="F1" s="23" t="s">
        <v>4</v>
      </c>
      <c r="G1" s="23" t="s">
        <v>58</v>
      </c>
      <c r="K1" s="24" t="s">
        <v>86</v>
      </c>
      <c r="L1" s="22" t="s">
        <v>69</v>
      </c>
      <c r="O1" s="12"/>
      <c r="P1" s="23" t="s">
        <v>5</v>
      </c>
      <c r="Q1" s="23" t="s">
        <v>58</v>
      </c>
      <c r="T1" s="12"/>
      <c r="U1" s="26" t="s">
        <v>149</v>
      </c>
      <c r="W1" s="26" t="s">
        <v>148</v>
      </c>
      <c r="Y1" s="26" t="s">
        <v>66</v>
      </c>
      <c r="Z1" s="26" t="s">
        <v>373</v>
      </c>
      <c r="AA1" s="26" t="s">
        <v>67</v>
      </c>
      <c r="AB1" s="26" t="s">
        <v>374</v>
      </c>
      <c r="AC1" s="26" t="s">
        <v>27</v>
      </c>
      <c r="AD1" s="25"/>
      <c r="AE1" s="26" t="s">
        <v>39</v>
      </c>
      <c r="AF1" s="27"/>
      <c r="AG1" s="39" t="s">
        <v>160</v>
      </c>
      <c r="AI1" s="39" t="s">
        <v>162</v>
      </c>
      <c r="AK1" s="39" t="s">
        <v>166</v>
      </c>
      <c r="AM1" s="44"/>
      <c r="AN1" s="44"/>
      <c r="AP1" s="25" t="s">
        <v>203</v>
      </c>
    </row>
    <row r="2" spans="1:42" ht="13.5" customHeight="1" x14ac:dyDescent="0.2">
      <c r="A2" s="13" t="s">
        <v>70</v>
      </c>
      <c r="B2" s="14"/>
      <c r="C2" s="12" t="str">
        <f>IF(B2="","",A2)</f>
        <v/>
      </c>
      <c r="D2" s="12" t="str">
        <f>IF(C2="","",IF(D1&lt;&gt;"",CONCATENATE(D1,"、",C2),C2))</f>
        <v/>
      </c>
      <c r="F2" s="11" t="s">
        <v>57</v>
      </c>
      <c r="G2" s="16" t="s">
        <v>558</v>
      </c>
      <c r="H2" s="12" t="str">
        <f>IF(G2="","",F2)</f>
        <v>一般会計</v>
      </c>
      <c r="I2" s="12" t="str">
        <f>IF(H2="","",IF(I1&lt;&gt;"",CONCATENATE(I1,"、",H2),H2))</f>
        <v>一般会計</v>
      </c>
      <c r="K2" s="13" t="s">
        <v>87</v>
      </c>
      <c r="L2" s="14"/>
      <c r="M2" s="12" t="str">
        <f>IF(L2="","",K2)</f>
        <v/>
      </c>
      <c r="N2" s="12" t="str">
        <f>IF(M2="","",IF(N1&lt;&gt;"",CONCATENATE(N1,"、",M2),M2))</f>
        <v/>
      </c>
      <c r="O2" s="12"/>
      <c r="P2" s="11" t="s">
        <v>59</v>
      </c>
      <c r="Q2" s="16"/>
      <c r="R2" s="12" t="str">
        <f>IF(Q2="","",P2)</f>
        <v/>
      </c>
      <c r="S2" s="12" t="str">
        <f>IF(R2="","",IF(S1&lt;&gt;"",CONCATENATE(S1,"、",R2),R2))</f>
        <v/>
      </c>
      <c r="T2" s="12"/>
      <c r="U2" s="58">
        <v>21</v>
      </c>
      <c r="W2" s="29" t="s">
        <v>154</v>
      </c>
      <c r="Y2" s="29" t="s">
        <v>53</v>
      </c>
      <c r="Z2" s="29" t="s">
        <v>53</v>
      </c>
      <c r="AA2" s="51" t="s">
        <v>243</v>
      </c>
      <c r="AB2" s="51" t="s">
        <v>468</v>
      </c>
      <c r="AC2" s="52" t="s">
        <v>119</v>
      </c>
      <c r="AD2" s="25"/>
      <c r="AE2" s="31" t="s">
        <v>150</v>
      </c>
      <c r="AF2" s="27"/>
      <c r="AG2" s="40" t="s">
        <v>211</v>
      </c>
      <c r="AI2" s="39" t="s">
        <v>240</v>
      </c>
      <c r="AK2" s="39" t="s">
        <v>167</v>
      </c>
      <c r="AM2" s="44"/>
      <c r="AN2" s="44"/>
      <c r="AP2" s="40" t="s">
        <v>211</v>
      </c>
    </row>
    <row r="3" spans="1:42" ht="13.5" customHeight="1" x14ac:dyDescent="0.2">
      <c r="A3" s="13" t="s">
        <v>71</v>
      </c>
      <c r="B3" s="14"/>
      <c r="C3" s="12" t="str">
        <f t="shared" ref="C3:C11" si="0">IF(B3="","",A3)</f>
        <v/>
      </c>
      <c r="D3" s="12" t="str">
        <f>IF(C3="",D2,IF(D2&lt;&gt;"",CONCATENATE(D2,"、",C3),C3))</f>
        <v/>
      </c>
      <c r="F3" s="17" t="s">
        <v>96</v>
      </c>
      <c r="G3" s="16"/>
      <c r="H3" s="12" t="str">
        <f t="shared" ref="H3:H37" si="1">IF(G3="","",F3)</f>
        <v/>
      </c>
      <c r="I3" s="12" t="str">
        <f>IF(H3="",I2,IF(I2&lt;&gt;"",CONCATENATE(I2,"、",H3),H3))</f>
        <v>一般会計</v>
      </c>
      <c r="K3" s="13" t="s">
        <v>88</v>
      </c>
      <c r="L3" s="14"/>
      <c r="M3" s="12" t="str">
        <f t="shared" ref="M3:M11" si="2">IF(L3="","",K3)</f>
        <v/>
      </c>
      <c r="N3" s="12" t="str">
        <f>IF(M3="",N2,IF(N2&lt;&gt;"",CONCATENATE(N2,"、",M3),M3))</f>
        <v/>
      </c>
      <c r="O3" s="12"/>
      <c r="P3" s="11" t="s">
        <v>60</v>
      </c>
      <c r="Q3" s="16" t="s">
        <v>558</v>
      </c>
      <c r="R3" s="12" t="str">
        <f t="shared" ref="R3:R8" si="3">IF(Q3="","",P3)</f>
        <v>委託・請負</v>
      </c>
      <c r="S3" s="12" t="str">
        <f t="shared" ref="S3:S8" si="4">IF(R3="",S2,IF(S2&lt;&gt;"",CONCATENATE(S2,"、",R3),R3))</f>
        <v>委託・請負</v>
      </c>
      <c r="T3" s="12"/>
      <c r="U3" s="29" t="s">
        <v>499</v>
      </c>
      <c r="W3" s="29" t="s">
        <v>129</v>
      </c>
      <c r="Y3" s="29" t="s">
        <v>54</v>
      </c>
      <c r="Z3" s="29" t="s">
        <v>375</v>
      </c>
      <c r="AA3" s="51" t="s">
        <v>341</v>
      </c>
      <c r="AB3" s="51" t="s">
        <v>469</v>
      </c>
      <c r="AC3" s="52" t="s">
        <v>120</v>
      </c>
      <c r="AD3" s="25"/>
      <c r="AE3" s="31" t="s">
        <v>151</v>
      </c>
      <c r="AF3" s="27"/>
      <c r="AG3" s="40" t="s">
        <v>212</v>
      </c>
      <c r="AI3" s="39" t="s">
        <v>161</v>
      </c>
      <c r="AK3" s="39" t="str">
        <f>CHAR(CODE(AK2)+1)</f>
        <v>B</v>
      </c>
      <c r="AM3" s="44"/>
      <c r="AN3" s="44"/>
      <c r="AP3" s="40" t="s">
        <v>212</v>
      </c>
    </row>
    <row r="4" spans="1:42" ht="13.5" customHeight="1" x14ac:dyDescent="0.2">
      <c r="A4" s="13" t="s">
        <v>72</v>
      </c>
      <c r="B4" s="14"/>
      <c r="C4" s="12" t="str">
        <f t="shared" si="0"/>
        <v/>
      </c>
      <c r="D4" s="12" t="str">
        <f>IF(C4="",D3,IF(D3&lt;&gt;"",CONCATENATE(D3,"、",C4),C4))</f>
        <v/>
      </c>
      <c r="F4" s="17" t="s">
        <v>97</v>
      </c>
      <c r="G4" s="16"/>
      <c r="H4" s="12" t="str">
        <f t="shared" si="1"/>
        <v/>
      </c>
      <c r="I4" s="12" t="str">
        <f t="shared" ref="I4:I37" si="5">IF(H4="",I3,IF(I3&lt;&gt;"",CONCATENATE(I3,"、",H4),H4))</f>
        <v>一般会計</v>
      </c>
      <c r="K4" s="13" t="s">
        <v>89</v>
      </c>
      <c r="L4" s="14"/>
      <c r="M4" s="12" t="str">
        <f t="shared" si="2"/>
        <v/>
      </c>
      <c r="N4" s="12" t="str">
        <f t="shared" ref="N4:N11" si="6">IF(M4="",N3,IF(N3&lt;&gt;"",CONCATENATE(N3,"、",M4),M4))</f>
        <v/>
      </c>
      <c r="O4" s="12"/>
      <c r="P4" s="11" t="s">
        <v>61</v>
      </c>
      <c r="Q4" s="16"/>
      <c r="R4" s="12" t="str">
        <f t="shared" si="3"/>
        <v/>
      </c>
      <c r="S4" s="12" t="str">
        <f t="shared" si="4"/>
        <v>委託・請負</v>
      </c>
      <c r="T4" s="12"/>
      <c r="U4" s="29" t="s">
        <v>545</v>
      </c>
      <c r="W4" s="29" t="s">
        <v>130</v>
      </c>
      <c r="Y4" s="29" t="s">
        <v>248</v>
      </c>
      <c r="Z4" s="29" t="s">
        <v>376</v>
      </c>
      <c r="AA4" s="51" t="s">
        <v>342</v>
      </c>
      <c r="AB4" s="51" t="s">
        <v>470</v>
      </c>
      <c r="AC4" s="51" t="s">
        <v>121</v>
      </c>
      <c r="AD4" s="25"/>
      <c r="AE4" s="31" t="s">
        <v>152</v>
      </c>
      <c r="AF4" s="27"/>
      <c r="AG4" s="40" t="s">
        <v>213</v>
      </c>
      <c r="AI4" s="39" t="s">
        <v>163</v>
      </c>
      <c r="AK4" s="39" t="str">
        <f t="shared" ref="AK4:AK49" si="7">CHAR(CODE(AK3)+1)</f>
        <v>C</v>
      </c>
      <c r="AM4" s="44"/>
      <c r="AN4" s="44"/>
      <c r="AP4" s="40" t="s">
        <v>213</v>
      </c>
    </row>
    <row r="5" spans="1:42" ht="13.5" customHeight="1" x14ac:dyDescent="0.2">
      <c r="A5" s="13" t="s">
        <v>73</v>
      </c>
      <c r="B5" s="14"/>
      <c r="C5" s="12" t="str">
        <f t="shared" si="0"/>
        <v/>
      </c>
      <c r="D5" s="12" t="str">
        <f>IF(C5="",D4,IF(D4&lt;&gt;"",CONCATENATE(D4,"、",C5),C5))</f>
        <v/>
      </c>
      <c r="F5" s="17" t="s">
        <v>98</v>
      </c>
      <c r="G5" s="16"/>
      <c r="H5" s="12" t="str">
        <f t="shared" si="1"/>
        <v/>
      </c>
      <c r="I5" s="12" t="str">
        <f t="shared" si="5"/>
        <v>一般会計</v>
      </c>
      <c r="K5" s="13" t="s">
        <v>90</v>
      </c>
      <c r="L5" s="14"/>
      <c r="M5" s="12" t="str">
        <f t="shared" si="2"/>
        <v/>
      </c>
      <c r="N5" s="12" t="str">
        <f t="shared" si="6"/>
        <v/>
      </c>
      <c r="O5" s="12"/>
      <c r="P5" s="11" t="s">
        <v>62</v>
      </c>
      <c r="Q5" s="16"/>
      <c r="R5" s="12" t="str">
        <f t="shared" si="3"/>
        <v/>
      </c>
      <c r="S5" s="12" t="str">
        <f t="shared" si="4"/>
        <v>委託・請負</v>
      </c>
      <c r="T5" s="12"/>
      <c r="W5" s="29" t="s">
        <v>523</v>
      </c>
      <c r="Y5" s="29" t="s">
        <v>249</v>
      </c>
      <c r="Z5" s="29" t="s">
        <v>377</v>
      </c>
      <c r="AA5" s="51" t="s">
        <v>343</v>
      </c>
      <c r="AB5" s="51" t="s">
        <v>471</v>
      </c>
      <c r="AC5" s="51" t="s">
        <v>153</v>
      </c>
      <c r="AD5" s="28"/>
      <c r="AE5" s="31" t="s">
        <v>223</v>
      </c>
      <c r="AF5" s="27"/>
      <c r="AG5" s="40" t="s">
        <v>214</v>
      </c>
      <c r="AI5" s="39" t="s">
        <v>246</v>
      </c>
      <c r="AK5" s="39" t="str">
        <f t="shared" si="7"/>
        <v>D</v>
      </c>
      <c r="AP5" s="40" t="s">
        <v>214</v>
      </c>
    </row>
    <row r="6" spans="1:42" ht="13.5" customHeight="1" x14ac:dyDescent="0.2">
      <c r="A6" s="13" t="s">
        <v>74</v>
      </c>
      <c r="B6" s="14"/>
      <c r="C6" s="12" t="str">
        <f t="shared" si="0"/>
        <v/>
      </c>
      <c r="D6" s="12" t="str">
        <f t="shared" ref="D6:D21" si="8">IF(C6="",D5,IF(D5&lt;&gt;"",CONCATENATE(D5,"、",C6),C6))</f>
        <v/>
      </c>
      <c r="F6" s="17" t="s">
        <v>99</v>
      </c>
      <c r="G6" s="16"/>
      <c r="H6" s="12" t="str">
        <f t="shared" si="1"/>
        <v/>
      </c>
      <c r="I6" s="12" t="str">
        <f t="shared" si="5"/>
        <v>一般会計</v>
      </c>
      <c r="K6" s="13" t="s">
        <v>91</v>
      </c>
      <c r="L6" s="14"/>
      <c r="M6" s="12" t="str">
        <f t="shared" si="2"/>
        <v/>
      </c>
      <c r="N6" s="12" t="str">
        <f t="shared" si="6"/>
        <v/>
      </c>
      <c r="O6" s="12"/>
      <c r="P6" s="11" t="s">
        <v>63</v>
      </c>
      <c r="Q6" s="16"/>
      <c r="R6" s="12" t="str">
        <f t="shared" si="3"/>
        <v/>
      </c>
      <c r="S6" s="12" t="str">
        <f t="shared" si="4"/>
        <v>委託・請負</v>
      </c>
      <c r="T6" s="12"/>
      <c r="U6" s="29" t="s">
        <v>224</v>
      </c>
      <c r="W6" s="29" t="s">
        <v>525</v>
      </c>
      <c r="Y6" s="29" t="s">
        <v>250</v>
      </c>
      <c r="Z6" s="29" t="s">
        <v>378</v>
      </c>
      <c r="AA6" s="51" t="s">
        <v>344</v>
      </c>
      <c r="AB6" s="51" t="s">
        <v>472</v>
      </c>
      <c r="AC6" s="51" t="s">
        <v>122</v>
      </c>
      <c r="AD6" s="28"/>
      <c r="AE6" s="31" t="s">
        <v>221</v>
      </c>
      <c r="AF6" s="27"/>
      <c r="AG6" s="40" t="s">
        <v>215</v>
      </c>
      <c r="AI6" s="39" t="s">
        <v>247</v>
      </c>
      <c r="AK6" s="39" t="str">
        <f>CHAR(CODE(AK5)+1)</f>
        <v>E</v>
      </c>
      <c r="AP6" s="40" t="s">
        <v>215</v>
      </c>
    </row>
    <row r="7" spans="1:42" ht="13.5" customHeight="1" x14ac:dyDescent="0.2">
      <c r="A7" s="13" t="s">
        <v>75</v>
      </c>
      <c r="B7" s="14"/>
      <c r="C7" s="12" t="str">
        <f t="shared" si="0"/>
        <v/>
      </c>
      <c r="D7" s="12" t="str">
        <f t="shared" si="8"/>
        <v/>
      </c>
      <c r="F7" s="17" t="s">
        <v>174</v>
      </c>
      <c r="G7" s="16"/>
      <c r="H7" s="12" t="str">
        <f t="shared" si="1"/>
        <v/>
      </c>
      <c r="I7" s="12" t="str">
        <f t="shared" si="5"/>
        <v>一般会計</v>
      </c>
      <c r="K7" s="13" t="s">
        <v>92</v>
      </c>
      <c r="L7" s="14"/>
      <c r="M7" s="12" t="str">
        <f t="shared" si="2"/>
        <v/>
      </c>
      <c r="N7" s="12" t="str">
        <f t="shared" si="6"/>
        <v/>
      </c>
      <c r="O7" s="12"/>
      <c r="P7" s="11" t="s">
        <v>64</v>
      </c>
      <c r="Q7" s="16"/>
      <c r="R7" s="12" t="str">
        <f t="shared" si="3"/>
        <v/>
      </c>
      <c r="S7" s="12" t="str">
        <f t="shared" si="4"/>
        <v>委託・請負</v>
      </c>
      <c r="T7" s="12"/>
      <c r="U7" s="29"/>
      <c r="W7" s="29" t="s">
        <v>131</v>
      </c>
      <c r="Y7" s="29" t="s">
        <v>251</v>
      </c>
      <c r="Z7" s="29" t="s">
        <v>379</v>
      </c>
      <c r="AA7" s="51" t="s">
        <v>345</v>
      </c>
      <c r="AB7" s="51" t="s">
        <v>473</v>
      </c>
      <c r="AC7" s="28"/>
      <c r="AD7" s="28"/>
      <c r="AE7" s="29" t="s">
        <v>122</v>
      </c>
      <c r="AF7" s="27"/>
      <c r="AG7" s="40" t="s">
        <v>216</v>
      </c>
      <c r="AH7" s="47"/>
      <c r="AI7" s="40" t="s">
        <v>236</v>
      </c>
      <c r="AK7" s="39" t="str">
        <f>CHAR(CODE(AK6)+1)</f>
        <v>F</v>
      </c>
      <c r="AP7" s="40" t="s">
        <v>216</v>
      </c>
    </row>
    <row r="8" spans="1:42" ht="13.5" customHeight="1" x14ac:dyDescent="0.2">
      <c r="A8" s="13" t="s">
        <v>76</v>
      </c>
      <c r="B8" s="14"/>
      <c r="C8" s="12" t="str">
        <f t="shared" si="0"/>
        <v/>
      </c>
      <c r="D8" s="12" t="str">
        <f t="shared" si="8"/>
        <v/>
      </c>
      <c r="F8" s="17" t="s">
        <v>100</v>
      </c>
      <c r="G8" s="16"/>
      <c r="H8" s="12" t="str">
        <f t="shared" si="1"/>
        <v/>
      </c>
      <c r="I8" s="12" t="str">
        <f t="shared" si="5"/>
        <v>一般会計</v>
      </c>
      <c r="K8" s="13" t="s">
        <v>93</v>
      </c>
      <c r="L8" s="14"/>
      <c r="M8" s="12" t="str">
        <f t="shared" si="2"/>
        <v/>
      </c>
      <c r="N8" s="12" t="str">
        <f t="shared" si="6"/>
        <v/>
      </c>
      <c r="O8" s="12"/>
      <c r="P8" s="11" t="s">
        <v>65</v>
      </c>
      <c r="Q8" s="16"/>
      <c r="R8" s="12" t="str">
        <f t="shared" si="3"/>
        <v/>
      </c>
      <c r="S8" s="12" t="str">
        <f t="shared" si="4"/>
        <v>委託・請負</v>
      </c>
      <c r="T8" s="12"/>
      <c r="U8" s="29" t="s">
        <v>244</v>
      </c>
      <c r="W8" s="29" t="s">
        <v>132</v>
      </c>
      <c r="Y8" s="29" t="s">
        <v>252</v>
      </c>
      <c r="Z8" s="29" t="s">
        <v>380</v>
      </c>
      <c r="AA8" s="51" t="s">
        <v>346</v>
      </c>
      <c r="AB8" s="51" t="s">
        <v>474</v>
      </c>
      <c r="AC8" s="28"/>
      <c r="AD8" s="28"/>
      <c r="AE8" s="28"/>
      <c r="AF8" s="27"/>
      <c r="AG8" s="40" t="s">
        <v>217</v>
      </c>
      <c r="AI8" s="39" t="s">
        <v>237</v>
      </c>
      <c r="AK8" s="39" t="str">
        <f t="shared" si="7"/>
        <v>G</v>
      </c>
      <c r="AP8" s="40" t="s">
        <v>217</v>
      </c>
    </row>
    <row r="9" spans="1:42" ht="13.5" customHeight="1" x14ac:dyDescent="0.2">
      <c r="A9" s="13" t="s">
        <v>77</v>
      </c>
      <c r="B9" s="14"/>
      <c r="C9" s="12" t="str">
        <f t="shared" si="0"/>
        <v/>
      </c>
      <c r="D9" s="12" t="str">
        <f t="shared" si="8"/>
        <v/>
      </c>
      <c r="F9" s="17" t="s">
        <v>175</v>
      </c>
      <c r="G9" s="16"/>
      <c r="H9" s="12" t="str">
        <f t="shared" si="1"/>
        <v/>
      </c>
      <c r="I9" s="12" t="str">
        <f t="shared" si="5"/>
        <v>一般会計</v>
      </c>
      <c r="K9" s="13" t="s">
        <v>94</v>
      </c>
      <c r="L9" s="14"/>
      <c r="M9" s="12" t="str">
        <f t="shared" si="2"/>
        <v/>
      </c>
      <c r="N9" s="12" t="str">
        <f t="shared" si="6"/>
        <v/>
      </c>
      <c r="O9" s="12"/>
      <c r="P9" s="12"/>
      <c r="Q9" s="18"/>
      <c r="T9" s="12"/>
      <c r="U9" s="29" t="s">
        <v>245</v>
      </c>
      <c r="W9" s="29" t="s">
        <v>133</v>
      </c>
      <c r="Y9" s="29" t="s">
        <v>253</v>
      </c>
      <c r="Z9" s="29" t="s">
        <v>381</v>
      </c>
      <c r="AA9" s="51" t="s">
        <v>347</v>
      </c>
      <c r="AB9" s="51" t="s">
        <v>475</v>
      </c>
      <c r="AC9" s="28"/>
      <c r="AD9" s="28"/>
      <c r="AE9" s="28"/>
      <c r="AF9" s="27"/>
      <c r="AG9" s="40" t="s">
        <v>218</v>
      </c>
      <c r="AI9" s="43"/>
      <c r="AK9" s="39" t="str">
        <f t="shared" si="7"/>
        <v>H</v>
      </c>
      <c r="AP9" s="40" t="s">
        <v>218</v>
      </c>
    </row>
    <row r="10" spans="1:42" ht="13.5" customHeight="1" x14ac:dyDescent="0.2">
      <c r="A10" s="13" t="s">
        <v>192</v>
      </c>
      <c r="B10" s="14"/>
      <c r="C10" s="12" t="str">
        <f t="shared" si="0"/>
        <v/>
      </c>
      <c r="D10" s="12" t="str">
        <f t="shared" si="8"/>
        <v/>
      </c>
      <c r="F10" s="17" t="s">
        <v>101</v>
      </c>
      <c r="G10" s="16"/>
      <c r="H10" s="12" t="str">
        <f t="shared" si="1"/>
        <v/>
      </c>
      <c r="I10" s="12" t="str">
        <f t="shared" si="5"/>
        <v>一般会計</v>
      </c>
      <c r="K10" s="13" t="s">
        <v>193</v>
      </c>
      <c r="L10" s="14"/>
      <c r="M10" s="12" t="str">
        <f t="shared" si="2"/>
        <v/>
      </c>
      <c r="N10" s="12" t="str">
        <f t="shared" si="6"/>
        <v/>
      </c>
      <c r="O10" s="12"/>
      <c r="P10" s="12" t="str">
        <f>S8</f>
        <v>委託・請負</v>
      </c>
      <c r="Q10" s="18"/>
      <c r="T10" s="12"/>
      <c r="W10" s="29" t="s">
        <v>134</v>
      </c>
      <c r="Y10" s="29" t="s">
        <v>254</v>
      </c>
      <c r="Z10" s="29" t="s">
        <v>382</v>
      </c>
      <c r="AA10" s="51" t="s">
        <v>348</v>
      </c>
      <c r="AB10" s="51" t="s">
        <v>476</v>
      </c>
      <c r="AC10" s="28"/>
      <c r="AD10" s="28"/>
      <c r="AE10" s="28"/>
      <c r="AF10" s="27"/>
      <c r="AG10" s="40" t="s">
        <v>206</v>
      </c>
      <c r="AK10" s="39" t="str">
        <f t="shared" si="7"/>
        <v>I</v>
      </c>
      <c r="AP10" s="39" t="s">
        <v>204</v>
      </c>
    </row>
    <row r="11" spans="1:42" ht="13.5" customHeight="1" x14ac:dyDescent="0.2">
      <c r="A11" s="13" t="s">
        <v>78</v>
      </c>
      <c r="B11" s="14"/>
      <c r="C11" s="12" t="str">
        <f t="shared" si="0"/>
        <v/>
      </c>
      <c r="D11" s="12" t="str">
        <f t="shared" si="8"/>
        <v/>
      </c>
      <c r="F11" s="17" t="s">
        <v>102</v>
      </c>
      <c r="G11" s="16"/>
      <c r="H11" s="12" t="str">
        <f t="shared" si="1"/>
        <v/>
      </c>
      <c r="I11" s="12" t="str">
        <f t="shared" si="5"/>
        <v>一般会計</v>
      </c>
      <c r="K11" s="13" t="s">
        <v>95</v>
      </c>
      <c r="L11" s="14" t="s">
        <v>558</v>
      </c>
      <c r="M11" s="12" t="str">
        <f t="shared" si="2"/>
        <v>その他の事項経費</v>
      </c>
      <c r="N11" s="12" t="str">
        <f t="shared" si="6"/>
        <v>その他の事項経費</v>
      </c>
      <c r="O11" s="12"/>
      <c r="P11" s="12"/>
      <c r="Q11" s="18"/>
      <c r="T11" s="12"/>
      <c r="W11" s="29" t="s">
        <v>542</v>
      </c>
      <c r="Y11" s="29" t="s">
        <v>255</v>
      </c>
      <c r="Z11" s="29" t="s">
        <v>383</v>
      </c>
      <c r="AA11" s="51" t="s">
        <v>349</v>
      </c>
      <c r="AB11" s="51" t="s">
        <v>477</v>
      </c>
      <c r="AC11" s="28"/>
      <c r="AD11" s="28"/>
      <c r="AE11" s="28"/>
      <c r="AF11" s="27"/>
      <c r="AG11" s="39" t="s">
        <v>209</v>
      </c>
      <c r="AK11" s="39" t="str">
        <f t="shared" si="7"/>
        <v>J</v>
      </c>
    </row>
    <row r="12" spans="1:42" ht="13.5" customHeight="1" x14ac:dyDescent="0.2">
      <c r="A12" s="13" t="s">
        <v>79</v>
      </c>
      <c r="B12" s="14"/>
      <c r="C12" s="12" t="str">
        <f t="shared" ref="C12:C23" si="9">IF(B12="","",A12)</f>
        <v/>
      </c>
      <c r="D12" s="12" t="str">
        <f t="shared" si="8"/>
        <v/>
      </c>
      <c r="F12" s="17" t="s">
        <v>103</v>
      </c>
      <c r="G12" s="16"/>
      <c r="H12" s="12" t="str">
        <f t="shared" si="1"/>
        <v/>
      </c>
      <c r="I12" s="12" t="str">
        <f t="shared" si="5"/>
        <v>一般会計</v>
      </c>
      <c r="K12" s="12"/>
      <c r="L12" s="12"/>
      <c r="O12" s="12"/>
      <c r="P12" s="12"/>
      <c r="Q12" s="18"/>
      <c r="T12" s="12"/>
      <c r="U12" s="26" t="s">
        <v>500</v>
      </c>
      <c r="W12" s="29" t="s">
        <v>135</v>
      </c>
      <c r="Y12" s="29" t="s">
        <v>256</v>
      </c>
      <c r="Z12" s="29" t="s">
        <v>384</v>
      </c>
      <c r="AA12" s="51" t="s">
        <v>350</v>
      </c>
      <c r="AB12" s="51" t="s">
        <v>478</v>
      </c>
      <c r="AC12" s="28"/>
      <c r="AD12" s="28"/>
      <c r="AE12" s="28"/>
      <c r="AF12" s="27"/>
      <c r="AG12" s="39" t="s">
        <v>207</v>
      </c>
      <c r="AK12" s="39" t="str">
        <f t="shared" si="7"/>
        <v>K</v>
      </c>
    </row>
    <row r="13" spans="1:42" ht="13.5" customHeight="1" x14ac:dyDescent="0.2">
      <c r="A13" s="13" t="s">
        <v>80</v>
      </c>
      <c r="B13" s="14"/>
      <c r="C13" s="12" t="str">
        <f t="shared" si="9"/>
        <v/>
      </c>
      <c r="D13" s="12" t="str">
        <f t="shared" si="8"/>
        <v/>
      </c>
      <c r="F13" s="17" t="s">
        <v>104</v>
      </c>
      <c r="G13" s="16"/>
      <c r="H13" s="12" t="str">
        <f t="shared" si="1"/>
        <v/>
      </c>
      <c r="I13" s="12" t="str">
        <f t="shared" si="5"/>
        <v>一般会計</v>
      </c>
      <c r="K13" s="12" t="str">
        <f>N11</f>
        <v>その他の事項経費</v>
      </c>
      <c r="L13" s="12"/>
      <c r="O13" s="12"/>
      <c r="P13" s="12"/>
      <c r="Q13" s="18"/>
      <c r="T13" s="12"/>
      <c r="U13" s="29" t="s">
        <v>154</v>
      </c>
      <c r="W13" s="29" t="s">
        <v>136</v>
      </c>
      <c r="Y13" s="29" t="s">
        <v>257</v>
      </c>
      <c r="Z13" s="29" t="s">
        <v>385</v>
      </c>
      <c r="AA13" s="51" t="s">
        <v>351</v>
      </c>
      <c r="AB13" s="51" t="s">
        <v>479</v>
      </c>
      <c r="AC13" s="28"/>
      <c r="AD13" s="28"/>
      <c r="AE13" s="28"/>
      <c r="AF13" s="27"/>
      <c r="AG13" s="39" t="s">
        <v>208</v>
      </c>
      <c r="AK13" s="39" t="str">
        <f t="shared" si="7"/>
        <v>L</v>
      </c>
    </row>
    <row r="14" spans="1:42" ht="13.5" customHeight="1" x14ac:dyDescent="0.2">
      <c r="A14" s="13" t="s">
        <v>81</v>
      </c>
      <c r="B14" s="14"/>
      <c r="C14" s="12" t="str">
        <f t="shared" si="9"/>
        <v/>
      </c>
      <c r="D14" s="12" t="str">
        <f t="shared" si="8"/>
        <v/>
      </c>
      <c r="F14" s="17" t="s">
        <v>105</v>
      </c>
      <c r="G14" s="16"/>
      <c r="H14" s="12" t="str">
        <f t="shared" si="1"/>
        <v/>
      </c>
      <c r="I14" s="12" t="str">
        <f t="shared" si="5"/>
        <v>一般会計</v>
      </c>
      <c r="K14" s="12"/>
      <c r="L14" s="12"/>
      <c r="O14" s="12"/>
      <c r="P14" s="12"/>
      <c r="Q14" s="18"/>
      <c r="T14" s="12"/>
      <c r="U14" s="29" t="s">
        <v>501</v>
      </c>
      <c r="W14" s="29" t="s">
        <v>137</v>
      </c>
      <c r="Y14" s="29" t="s">
        <v>258</v>
      </c>
      <c r="Z14" s="29" t="s">
        <v>386</v>
      </c>
      <c r="AA14" s="51" t="s">
        <v>352</v>
      </c>
      <c r="AB14" s="51" t="s">
        <v>480</v>
      </c>
      <c r="AC14" s="28"/>
      <c r="AD14" s="28"/>
      <c r="AE14" s="28"/>
      <c r="AF14" s="27"/>
      <c r="AG14" s="43"/>
      <c r="AK14" s="39" t="str">
        <f t="shared" si="7"/>
        <v>M</v>
      </c>
    </row>
    <row r="15" spans="1:42" ht="13.5" customHeight="1" x14ac:dyDescent="0.2">
      <c r="A15" s="13" t="s">
        <v>82</v>
      </c>
      <c r="B15" s="14"/>
      <c r="C15" s="12" t="str">
        <f t="shared" si="9"/>
        <v/>
      </c>
      <c r="D15" s="12" t="str">
        <f t="shared" si="8"/>
        <v/>
      </c>
      <c r="F15" s="17" t="s">
        <v>106</v>
      </c>
      <c r="G15" s="16"/>
      <c r="H15" s="12" t="str">
        <f t="shared" si="1"/>
        <v/>
      </c>
      <c r="I15" s="12" t="str">
        <f t="shared" si="5"/>
        <v>一般会計</v>
      </c>
      <c r="K15" s="12"/>
      <c r="L15" s="12"/>
      <c r="O15" s="12"/>
      <c r="P15" s="12"/>
      <c r="Q15" s="18"/>
      <c r="T15" s="12"/>
      <c r="U15" s="29" t="s">
        <v>502</v>
      </c>
      <c r="W15" s="29" t="s">
        <v>138</v>
      </c>
      <c r="Y15" s="29" t="s">
        <v>259</v>
      </c>
      <c r="Z15" s="29" t="s">
        <v>387</v>
      </c>
      <c r="AA15" s="51" t="s">
        <v>353</v>
      </c>
      <c r="AB15" s="51" t="s">
        <v>481</v>
      </c>
      <c r="AC15" s="28"/>
      <c r="AD15" s="28"/>
      <c r="AE15" s="28"/>
      <c r="AF15" s="27"/>
      <c r="AG15" s="44"/>
      <c r="AK15" s="39" t="str">
        <f t="shared" si="7"/>
        <v>N</v>
      </c>
    </row>
    <row r="16" spans="1:42" ht="13.5" customHeight="1" x14ac:dyDescent="0.2">
      <c r="A16" s="13" t="s">
        <v>83</v>
      </c>
      <c r="B16" s="14"/>
      <c r="C16" s="12" t="str">
        <f t="shared" si="9"/>
        <v/>
      </c>
      <c r="D16" s="12" t="str">
        <f t="shared" si="8"/>
        <v/>
      </c>
      <c r="F16" s="17" t="s">
        <v>107</v>
      </c>
      <c r="G16" s="16"/>
      <c r="H16" s="12" t="str">
        <f t="shared" si="1"/>
        <v/>
      </c>
      <c r="I16" s="12" t="str">
        <f t="shared" si="5"/>
        <v>一般会計</v>
      </c>
      <c r="K16" s="12"/>
      <c r="L16" s="12"/>
      <c r="O16" s="12"/>
      <c r="P16" s="12"/>
      <c r="Q16" s="18"/>
      <c r="T16" s="12"/>
      <c r="U16" s="29" t="s">
        <v>503</v>
      </c>
      <c r="W16" s="29" t="s">
        <v>139</v>
      </c>
      <c r="Y16" s="29" t="s">
        <v>260</v>
      </c>
      <c r="Z16" s="29" t="s">
        <v>388</v>
      </c>
      <c r="AA16" s="51" t="s">
        <v>354</v>
      </c>
      <c r="AB16" s="51" t="s">
        <v>482</v>
      </c>
      <c r="AC16" s="28"/>
      <c r="AD16" s="28"/>
      <c r="AE16" s="28"/>
      <c r="AF16" s="27"/>
      <c r="AG16" s="44"/>
      <c r="AK16" s="39" t="str">
        <f t="shared" si="7"/>
        <v>O</v>
      </c>
    </row>
    <row r="17" spans="1:37" ht="13.5" customHeight="1" x14ac:dyDescent="0.2">
      <c r="A17" s="13" t="s">
        <v>84</v>
      </c>
      <c r="B17" s="14"/>
      <c r="C17" s="12" t="str">
        <f t="shared" si="9"/>
        <v/>
      </c>
      <c r="D17" s="12" t="str">
        <f t="shared" si="8"/>
        <v/>
      </c>
      <c r="F17" s="17" t="s">
        <v>108</v>
      </c>
      <c r="G17" s="16"/>
      <c r="H17" s="12" t="str">
        <f t="shared" si="1"/>
        <v/>
      </c>
      <c r="I17" s="12" t="str">
        <f t="shared" si="5"/>
        <v>一般会計</v>
      </c>
      <c r="K17" s="12"/>
      <c r="L17" s="12"/>
      <c r="O17" s="12"/>
      <c r="P17" s="12"/>
      <c r="Q17" s="18"/>
      <c r="T17" s="12"/>
      <c r="U17" s="29" t="s">
        <v>521</v>
      </c>
      <c r="W17" s="29" t="s">
        <v>140</v>
      </c>
      <c r="Y17" s="29" t="s">
        <v>261</v>
      </c>
      <c r="Z17" s="29" t="s">
        <v>389</v>
      </c>
      <c r="AA17" s="51" t="s">
        <v>355</v>
      </c>
      <c r="AB17" s="51" t="s">
        <v>483</v>
      </c>
      <c r="AC17" s="28"/>
      <c r="AD17" s="28"/>
      <c r="AE17" s="28"/>
      <c r="AF17" s="27"/>
      <c r="AG17" s="44"/>
      <c r="AK17" s="39" t="str">
        <f t="shared" si="7"/>
        <v>P</v>
      </c>
    </row>
    <row r="18" spans="1:37" ht="13.5" customHeight="1" x14ac:dyDescent="0.2">
      <c r="A18" s="13" t="s">
        <v>85</v>
      </c>
      <c r="B18" s="14"/>
      <c r="C18" s="12" t="str">
        <f t="shared" si="9"/>
        <v/>
      </c>
      <c r="D18" s="12" t="str">
        <f t="shared" si="8"/>
        <v/>
      </c>
      <c r="F18" s="17" t="s">
        <v>109</v>
      </c>
      <c r="G18" s="16"/>
      <c r="H18" s="12" t="str">
        <f t="shared" si="1"/>
        <v/>
      </c>
      <c r="I18" s="12" t="str">
        <f t="shared" si="5"/>
        <v>一般会計</v>
      </c>
      <c r="K18" s="12"/>
      <c r="L18" s="12"/>
      <c r="O18" s="12"/>
      <c r="P18" s="12"/>
      <c r="Q18" s="18"/>
      <c r="T18" s="12"/>
      <c r="U18" s="29" t="s">
        <v>504</v>
      </c>
      <c r="W18" s="29" t="s">
        <v>141</v>
      </c>
      <c r="Y18" s="29" t="s">
        <v>262</v>
      </c>
      <c r="Z18" s="29" t="s">
        <v>390</v>
      </c>
      <c r="AA18" s="51" t="s">
        <v>356</v>
      </c>
      <c r="AB18" s="51" t="s">
        <v>484</v>
      </c>
      <c r="AC18" s="28"/>
      <c r="AD18" s="28"/>
      <c r="AE18" s="28"/>
      <c r="AF18" s="27"/>
      <c r="AK18" s="39" t="str">
        <f t="shared" si="7"/>
        <v>Q</v>
      </c>
    </row>
    <row r="19" spans="1:37" ht="13.5" customHeight="1" x14ac:dyDescent="0.2">
      <c r="A19" s="13" t="s">
        <v>185</v>
      </c>
      <c r="B19" s="14"/>
      <c r="C19" s="12" t="str">
        <f t="shared" si="9"/>
        <v/>
      </c>
      <c r="D19" s="12" t="str">
        <f t="shared" si="8"/>
        <v/>
      </c>
      <c r="F19" s="17" t="s">
        <v>110</v>
      </c>
      <c r="G19" s="16"/>
      <c r="H19" s="12" t="str">
        <f t="shared" si="1"/>
        <v/>
      </c>
      <c r="I19" s="12" t="str">
        <f t="shared" si="5"/>
        <v>一般会計</v>
      </c>
      <c r="K19" s="12"/>
      <c r="L19" s="12"/>
      <c r="O19" s="12"/>
      <c r="P19" s="12"/>
      <c r="Q19" s="18"/>
      <c r="T19" s="12"/>
      <c r="U19" s="29" t="s">
        <v>505</v>
      </c>
      <c r="W19" s="29" t="s">
        <v>142</v>
      </c>
      <c r="Y19" s="29" t="s">
        <v>263</v>
      </c>
      <c r="Z19" s="29" t="s">
        <v>391</v>
      </c>
      <c r="AA19" s="51" t="s">
        <v>357</v>
      </c>
      <c r="AB19" s="51" t="s">
        <v>485</v>
      </c>
      <c r="AC19" s="28"/>
      <c r="AD19" s="28"/>
      <c r="AE19" s="28"/>
      <c r="AF19" s="27"/>
      <c r="AK19" s="39" t="str">
        <f t="shared" si="7"/>
        <v>R</v>
      </c>
    </row>
    <row r="20" spans="1:37" ht="13.5" customHeight="1" x14ac:dyDescent="0.2">
      <c r="A20" s="13" t="s">
        <v>186</v>
      </c>
      <c r="B20" s="14"/>
      <c r="C20" s="12" t="str">
        <f t="shared" si="9"/>
        <v/>
      </c>
      <c r="D20" s="12" t="str">
        <f t="shared" si="8"/>
        <v/>
      </c>
      <c r="F20" s="17" t="s">
        <v>184</v>
      </c>
      <c r="G20" s="16"/>
      <c r="H20" s="12" t="str">
        <f t="shared" si="1"/>
        <v/>
      </c>
      <c r="I20" s="12" t="str">
        <f t="shared" si="5"/>
        <v>一般会計</v>
      </c>
      <c r="K20" s="12"/>
      <c r="L20" s="12"/>
      <c r="O20" s="12"/>
      <c r="P20" s="12"/>
      <c r="Q20" s="18"/>
      <c r="T20" s="12"/>
      <c r="U20" s="29" t="s">
        <v>506</v>
      </c>
      <c r="W20" s="29" t="s">
        <v>143</v>
      </c>
      <c r="Y20" s="29" t="s">
        <v>264</v>
      </c>
      <c r="Z20" s="29" t="s">
        <v>392</v>
      </c>
      <c r="AA20" s="51" t="s">
        <v>358</v>
      </c>
      <c r="AB20" s="51" t="s">
        <v>486</v>
      </c>
      <c r="AC20" s="28"/>
      <c r="AD20" s="28"/>
      <c r="AE20" s="28"/>
      <c r="AF20" s="27"/>
      <c r="AK20" s="39" t="str">
        <f t="shared" si="7"/>
        <v>S</v>
      </c>
    </row>
    <row r="21" spans="1:37" ht="13.5" customHeight="1" x14ac:dyDescent="0.2">
      <c r="A21" s="13" t="s">
        <v>187</v>
      </c>
      <c r="B21" s="14"/>
      <c r="C21" s="12" t="str">
        <f t="shared" si="9"/>
        <v/>
      </c>
      <c r="D21" s="12" t="str">
        <f t="shared" si="8"/>
        <v/>
      </c>
      <c r="F21" s="17" t="s">
        <v>111</v>
      </c>
      <c r="G21" s="16"/>
      <c r="H21" s="12" t="str">
        <f t="shared" si="1"/>
        <v/>
      </c>
      <c r="I21" s="12" t="str">
        <f t="shared" si="5"/>
        <v>一般会計</v>
      </c>
      <c r="K21" s="12"/>
      <c r="L21" s="12"/>
      <c r="O21" s="12"/>
      <c r="P21" s="12"/>
      <c r="Q21" s="18"/>
      <c r="T21" s="12"/>
      <c r="U21" s="29" t="s">
        <v>507</v>
      </c>
      <c r="W21" s="29" t="s">
        <v>144</v>
      </c>
      <c r="Y21" s="29" t="s">
        <v>265</v>
      </c>
      <c r="Z21" s="29" t="s">
        <v>393</v>
      </c>
      <c r="AA21" s="51" t="s">
        <v>359</v>
      </c>
      <c r="AB21" s="51" t="s">
        <v>487</v>
      </c>
      <c r="AC21" s="28"/>
      <c r="AD21" s="28"/>
      <c r="AE21" s="28"/>
      <c r="AF21" s="27"/>
      <c r="AK21" s="39" t="str">
        <f t="shared" si="7"/>
        <v>T</v>
      </c>
    </row>
    <row r="22" spans="1:37" ht="13.5" customHeight="1" x14ac:dyDescent="0.2">
      <c r="A22" s="13" t="s">
        <v>188</v>
      </c>
      <c r="B22" s="14"/>
      <c r="C22" s="12" t="str">
        <f t="shared" si="9"/>
        <v/>
      </c>
      <c r="D22" s="12" t="str">
        <f>IF(C22="",D21,IF(D21&lt;&gt;"",CONCATENATE(D21,"、",C22),C22))</f>
        <v/>
      </c>
      <c r="F22" s="17" t="s">
        <v>112</v>
      </c>
      <c r="G22" s="16"/>
      <c r="H22" s="12" t="str">
        <f t="shared" si="1"/>
        <v/>
      </c>
      <c r="I22" s="12" t="str">
        <f t="shared" si="5"/>
        <v>一般会計</v>
      </c>
      <c r="K22" s="12"/>
      <c r="L22" s="12"/>
      <c r="O22" s="12"/>
      <c r="P22" s="12"/>
      <c r="Q22" s="18"/>
      <c r="T22" s="12"/>
      <c r="U22" s="29" t="s">
        <v>544</v>
      </c>
      <c r="W22" s="29" t="s">
        <v>145</v>
      </c>
      <c r="Y22" s="29" t="s">
        <v>266</v>
      </c>
      <c r="Z22" s="29" t="s">
        <v>394</v>
      </c>
      <c r="AA22" s="51" t="s">
        <v>360</v>
      </c>
      <c r="AB22" s="51" t="s">
        <v>488</v>
      </c>
      <c r="AC22" s="28"/>
      <c r="AD22" s="28"/>
      <c r="AE22" s="28"/>
      <c r="AF22" s="27"/>
      <c r="AK22" s="39" t="str">
        <f t="shared" si="7"/>
        <v>U</v>
      </c>
    </row>
    <row r="23" spans="1:37" ht="13.5" customHeight="1" x14ac:dyDescent="0.2">
      <c r="A23" s="50" t="s">
        <v>238</v>
      </c>
      <c r="B23" s="14"/>
      <c r="C23" s="12" t="str">
        <f t="shared" si="9"/>
        <v/>
      </c>
      <c r="D23" s="12" t="str">
        <f>IF(C23="",D22,IF(D22&lt;&gt;"",CONCATENATE(D22,"、",C23),C23))</f>
        <v/>
      </c>
      <c r="F23" s="17" t="s">
        <v>113</v>
      </c>
      <c r="G23" s="16"/>
      <c r="H23" s="12" t="str">
        <f t="shared" si="1"/>
        <v/>
      </c>
      <c r="I23" s="12" t="str">
        <f t="shared" si="5"/>
        <v>一般会計</v>
      </c>
      <c r="K23" s="12"/>
      <c r="L23" s="12"/>
      <c r="O23" s="12"/>
      <c r="P23" s="12"/>
      <c r="Q23" s="18"/>
      <c r="T23" s="12"/>
      <c r="U23" s="29" t="s">
        <v>508</v>
      </c>
      <c r="W23" s="29" t="s">
        <v>146</v>
      </c>
      <c r="Y23" s="29" t="s">
        <v>267</v>
      </c>
      <c r="Z23" s="29" t="s">
        <v>395</v>
      </c>
      <c r="AA23" s="51" t="s">
        <v>361</v>
      </c>
      <c r="AB23" s="51" t="s">
        <v>489</v>
      </c>
      <c r="AC23" s="28"/>
      <c r="AD23" s="28"/>
      <c r="AE23" s="28"/>
      <c r="AF23" s="27"/>
      <c r="AK23" s="39" t="str">
        <f t="shared" si="7"/>
        <v>V</v>
      </c>
    </row>
    <row r="24" spans="1:37" ht="13.5" customHeight="1" x14ac:dyDescent="0.2">
      <c r="A24" s="61"/>
      <c r="B24" s="48"/>
      <c r="F24" s="17" t="s">
        <v>241</v>
      </c>
      <c r="G24" s="16"/>
      <c r="H24" s="12" t="str">
        <f t="shared" si="1"/>
        <v/>
      </c>
      <c r="I24" s="12" t="str">
        <f t="shared" si="5"/>
        <v>一般会計</v>
      </c>
      <c r="K24" s="12"/>
      <c r="L24" s="12"/>
      <c r="O24" s="12"/>
      <c r="P24" s="12"/>
      <c r="Q24" s="18"/>
      <c r="T24" s="12"/>
      <c r="U24" s="29" t="s">
        <v>509</v>
      </c>
      <c r="W24" s="29" t="s">
        <v>147</v>
      </c>
      <c r="Y24" s="29" t="s">
        <v>268</v>
      </c>
      <c r="Z24" s="29" t="s">
        <v>396</v>
      </c>
      <c r="AA24" s="51" t="s">
        <v>362</v>
      </c>
      <c r="AB24" s="51" t="s">
        <v>490</v>
      </c>
      <c r="AC24" s="28"/>
      <c r="AD24" s="28"/>
      <c r="AE24" s="28"/>
      <c r="AF24" s="27"/>
      <c r="AK24" s="39" t="str">
        <f>CHAR(CODE(AK23)+1)</f>
        <v>W</v>
      </c>
    </row>
    <row r="25" spans="1:37" ht="13.5" customHeight="1" x14ac:dyDescent="0.2">
      <c r="A25" s="49"/>
      <c r="B25" s="48"/>
      <c r="F25" s="17" t="s">
        <v>114</v>
      </c>
      <c r="G25" s="16"/>
      <c r="H25" s="12" t="str">
        <f t="shared" si="1"/>
        <v/>
      </c>
      <c r="I25" s="12" t="str">
        <f t="shared" si="5"/>
        <v>一般会計</v>
      </c>
      <c r="K25" s="12"/>
      <c r="L25" s="12"/>
      <c r="O25" s="12"/>
      <c r="P25" s="12"/>
      <c r="Q25" s="18"/>
      <c r="T25" s="12"/>
      <c r="U25" s="29" t="s">
        <v>510</v>
      </c>
      <c r="W25" s="42"/>
      <c r="Y25" s="29" t="s">
        <v>269</v>
      </c>
      <c r="Z25" s="29" t="s">
        <v>397</v>
      </c>
      <c r="AA25" s="51" t="s">
        <v>363</v>
      </c>
      <c r="AB25" s="51" t="s">
        <v>491</v>
      </c>
      <c r="AC25" s="28"/>
      <c r="AD25" s="28"/>
      <c r="AE25" s="28"/>
      <c r="AF25" s="27"/>
      <c r="AK25" s="39" t="str">
        <f t="shared" si="7"/>
        <v>X</v>
      </c>
    </row>
    <row r="26" spans="1:37" ht="13.5" customHeight="1" x14ac:dyDescent="0.2">
      <c r="A26" s="49"/>
      <c r="B26" s="48"/>
      <c r="F26" s="17" t="s">
        <v>115</v>
      </c>
      <c r="G26" s="16"/>
      <c r="H26" s="12" t="str">
        <f t="shared" si="1"/>
        <v/>
      </c>
      <c r="I26" s="12" t="str">
        <f t="shared" si="5"/>
        <v>一般会計</v>
      </c>
      <c r="K26" s="12"/>
      <c r="L26" s="12"/>
      <c r="O26" s="12"/>
      <c r="P26" s="12"/>
      <c r="Q26" s="18"/>
      <c r="T26" s="12"/>
      <c r="U26" s="29" t="s">
        <v>511</v>
      </c>
      <c r="Y26" s="29" t="s">
        <v>270</v>
      </c>
      <c r="Z26" s="29" t="s">
        <v>398</v>
      </c>
      <c r="AA26" s="51" t="s">
        <v>364</v>
      </c>
      <c r="AB26" s="51" t="s">
        <v>492</v>
      </c>
      <c r="AC26" s="28"/>
      <c r="AD26" s="28"/>
      <c r="AE26" s="28"/>
      <c r="AF26" s="27"/>
      <c r="AK26" s="39" t="str">
        <f t="shared" si="7"/>
        <v>Y</v>
      </c>
    </row>
    <row r="27" spans="1:37" ht="13.5" customHeight="1" x14ac:dyDescent="0.2">
      <c r="A27" s="12" t="str">
        <f>IF(D23="", "-", D23)</f>
        <v>-</v>
      </c>
      <c r="B27" s="12"/>
      <c r="F27" s="17" t="s">
        <v>116</v>
      </c>
      <c r="G27" s="16"/>
      <c r="H27" s="12" t="str">
        <f t="shared" si="1"/>
        <v/>
      </c>
      <c r="I27" s="12" t="str">
        <f t="shared" si="5"/>
        <v>一般会計</v>
      </c>
      <c r="K27" s="12"/>
      <c r="L27" s="12"/>
      <c r="O27" s="12"/>
      <c r="P27" s="12"/>
      <c r="Q27" s="18"/>
      <c r="T27" s="12"/>
      <c r="U27" s="29" t="s">
        <v>512</v>
      </c>
      <c r="Y27" s="29" t="s">
        <v>271</v>
      </c>
      <c r="Z27" s="29" t="s">
        <v>399</v>
      </c>
      <c r="AA27" s="51" t="s">
        <v>365</v>
      </c>
      <c r="AB27" s="51" t="s">
        <v>493</v>
      </c>
      <c r="AC27" s="28"/>
      <c r="AD27" s="28"/>
      <c r="AE27" s="28"/>
      <c r="AF27" s="27"/>
      <c r="AK27" s="39" t="str">
        <f>CHAR(CODE(AK26)+1)</f>
        <v>Z</v>
      </c>
    </row>
    <row r="28" spans="1:37" ht="13.5" customHeight="1" x14ac:dyDescent="0.2">
      <c r="B28" s="12"/>
      <c r="F28" s="17" t="s">
        <v>117</v>
      </c>
      <c r="G28" s="16"/>
      <c r="H28" s="12" t="str">
        <f t="shared" si="1"/>
        <v/>
      </c>
      <c r="I28" s="12" t="str">
        <f t="shared" si="5"/>
        <v>一般会計</v>
      </c>
      <c r="K28" s="12"/>
      <c r="L28" s="12"/>
      <c r="O28" s="12"/>
      <c r="P28" s="12"/>
      <c r="Q28" s="18"/>
      <c r="T28" s="12"/>
      <c r="U28" s="29" t="s">
        <v>513</v>
      </c>
      <c r="Y28" s="29" t="s">
        <v>272</v>
      </c>
      <c r="Z28" s="29" t="s">
        <v>400</v>
      </c>
      <c r="AA28" s="51" t="s">
        <v>366</v>
      </c>
      <c r="AB28" s="51" t="s">
        <v>494</v>
      </c>
      <c r="AC28" s="28"/>
      <c r="AD28" s="28"/>
      <c r="AE28" s="28"/>
      <c r="AF28" s="27"/>
      <c r="AK28" s="39" t="s">
        <v>168</v>
      </c>
    </row>
    <row r="29" spans="1:37" ht="13.5" customHeight="1" x14ac:dyDescent="0.2">
      <c r="A29" s="12"/>
      <c r="B29" s="12"/>
      <c r="F29" s="17" t="s">
        <v>176</v>
      </c>
      <c r="G29" s="16"/>
      <c r="H29" s="12" t="str">
        <f t="shared" si="1"/>
        <v/>
      </c>
      <c r="I29" s="12" t="str">
        <f t="shared" si="5"/>
        <v>一般会計</v>
      </c>
      <c r="K29" s="12"/>
      <c r="L29" s="12"/>
      <c r="O29" s="12"/>
      <c r="P29" s="12"/>
      <c r="Q29" s="18"/>
      <c r="T29" s="12"/>
      <c r="U29" s="29" t="s">
        <v>514</v>
      </c>
      <c r="Y29" s="29" t="s">
        <v>273</v>
      </c>
      <c r="Z29" s="29" t="s">
        <v>401</v>
      </c>
      <c r="AA29" s="51" t="s">
        <v>367</v>
      </c>
      <c r="AB29" s="51" t="s">
        <v>495</v>
      </c>
      <c r="AC29" s="28"/>
      <c r="AD29" s="28"/>
      <c r="AE29" s="28"/>
      <c r="AF29" s="27"/>
      <c r="AK29" s="39" t="str">
        <f t="shared" si="7"/>
        <v>b</v>
      </c>
    </row>
    <row r="30" spans="1:37" ht="13.5" customHeight="1" x14ac:dyDescent="0.2">
      <c r="A30" s="12"/>
      <c r="B30" s="12"/>
      <c r="F30" s="17" t="s">
        <v>177</v>
      </c>
      <c r="G30" s="16"/>
      <c r="H30" s="12" t="str">
        <f t="shared" si="1"/>
        <v/>
      </c>
      <c r="I30" s="12" t="str">
        <f t="shared" si="5"/>
        <v>一般会計</v>
      </c>
      <c r="K30" s="12"/>
      <c r="L30" s="12"/>
      <c r="O30" s="12"/>
      <c r="P30" s="12"/>
      <c r="Q30" s="18"/>
      <c r="T30" s="12"/>
      <c r="U30" s="29" t="s">
        <v>515</v>
      </c>
      <c r="Y30" s="29" t="s">
        <v>274</v>
      </c>
      <c r="Z30" s="29" t="s">
        <v>402</v>
      </c>
      <c r="AA30" s="51" t="s">
        <v>368</v>
      </c>
      <c r="AB30" s="51" t="s">
        <v>496</v>
      </c>
      <c r="AC30" s="28"/>
      <c r="AD30" s="28"/>
      <c r="AE30" s="28"/>
      <c r="AF30" s="27"/>
      <c r="AK30" s="39" t="str">
        <f t="shared" si="7"/>
        <v>c</v>
      </c>
    </row>
    <row r="31" spans="1:37" ht="13.5" customHeight="1" x14ac:dyDescent="0.2">
      <c r="A31" s="12"/>
      <c r="B31" s="12"/>
      <c r="F31" s="17" t="s">
        <v>178</v>
      </c>
      <c r="G31" s="16"/>
      <c r="H31" s="12" t="str">
        <f t="shared" si="1"/>
        <v/>
      </c>
      <c r="I31" s="12" t="str">
        <f t="shared" si="5"/>
        <v>一般会計</v>
      </c>
      <c r="K31" s="12"/>
      <c r="L31" s="12"/>
      <c r="O31" s="12"/>
      <c r="P31" s="12"/>
      <c r="Q31" s="18"/>
      <c r="T31" s="12"/>
      <c r="U31" s="29" t="s">
        <v>516</v>
      </c>
      <c r="Y31" s="29" t="s">
        <v>275</v>
      </c>
      <c r="Z31" s="29" t="s">
        <v>403</v>
      </c>
      <c r="AA31" s="51" t="s">
        <v>369</v>
      </c>
      <c r="AB31" s="51" t="s">
        <v>497</v>
      </c>
      <c r="AC31" s="28"/>
      <c r="AD31" s="28"/>
      <c r="AE31" s="28"/>
      <c r="AF31" s="27"/>
      <c r="AK31" s="39" t="str">
        <f t="shared" si="7"/>
        <v>d</v>
      </c>
    </row>
    <row r="32" spans="1:37" ht="13.5" customHeight="1" x14ac:dyDescent="0.2">
      <c r="A32" s="12"/>
      <c r="B32" s="12"/>
      <c r="F32" s="17" t="s">
        <v>179</v>
      </c>
      <c r="G32" s="16"/>
      <c r="H32" s="12" t="str">
        <f t="shared" si="1"/>
        <v/>
      </c>
      <c r="I32" s="12" t="str">
        <f t="shared" si="5"/>
        <v>一般会計</v>
      </c>
      <c r="K32" s="12"/>
      <c r="L32" s="12"/>
      <c r="O32" s="12"/>
      <c r="P32" s="12"/>
      <c r="Q32" s="18"/>
      <c r="T32" s="12"/>
      <c r="U32" s="29" t="s">
        <v>517</v>
      </c>
      <c r="Y32" s="29" t="s">
        <v>276</v>
      </c>
      <c r="Z32" s="29" t="s">
        <v>404</v>
      </c>
      <c r="AA32" s="51" t="s">
        <v>55</v>
      </c>
      <c r="AB32" s="51" t="s">
        <v>55</v>
      </c>
      <c r="AC32" s="28"/>
      <c r="AD32" s="28"/>
      <c r="AE32" s="28"/>
      <c r="AF32" s="27"/>
      <c r="AK32" s="39" t="str">
        <f t="shared" si="7"/>
        <v>e</v>
      </c>
    </row>
    <row r="33" spans="1:37" ht="13.5" customHeight="1" x14ac:dyDescent="0.2">
      <c r="A33" s="12"/>
      <c r="B33" s="12"/>
      <c r="F33" s="17" t="s">
        <v>180</v>
      </c>
      <c r="G33" s="16"/>
      <c r="H33" s="12" t="str">
        <f t="shared" si="1"/>
        <v/>
      </c>
      <c r="I33" s="12" t="str">
        <f t="shared" si="5"/>
        <v>一般会計</v>
      </c>
      <c r="K33" s="12"/>
      <c r="L33" s="12"/>
      <c r="O33" s="12"/>
      <c r="P33" s="12"/>
      <c r="Q33" s="18"/>
      <c r="T33" s="12"/>
      <c r="U33" s="29" t="s">
        <v>518</v>
      </c>
      <c r="Y33" s="29" t="s">
        <v>277</v>
      </c>
      <c r="Z33" s="29" t="s">
        <v>405</v>
      </c>
      <c r="AA33" s="42"/>
      <c r="AB33" s="28"/>
      <c r="AC33" s="28"/>
      <c r="AD33" s="28"/>
      <c r="AE33" s="28"/>
      <c r="AF33" s="27"/>
      <c r="AK33" s="39" t="str">
        <f t="shared" si="7"/>
        <v>f</v>
      </c>
    </row>
    <row r="34" spans="1:37" ht="13.5" customHeight="1" x14ac:dyDescent="0.2">
      <c r="A34" s="12"/>
      <c r="B34" s="12"/>
      <c r="F34" s="17" t="s">
        <v>181</v>
      </c>
      <c r="G34" s="16"/>
      <c r="H34" s="12" t="str">
        <f t="shared" si="1"/>
        <v/>
      </c>
      <c r="I34" s="12" t="str">
        <f t="shared" si="5"/>
        <v>一般会計</v>
      </c>
      <c r="K34" s="12"/>
      <c r="L34" s="12"/>
      <c r="O34" s="12"/>
      <c r="P34" s="12"/>
      <c r="Q34" s="18"/>
      <c r="T34" s="12"/>
      <c r="U34" s="29" t="s">
        <v>519</v>
      </c>
      <c r="Y34" s="29" t="s">
        <v>278</v>
      </c>
      <c r="Z34" s="29" t="s">
        <v>406</v>
      </c>
      <c r="AB34" s="28"/>
      <c r="AC34" s="28"/>
      <c r="AD34" s="28"/>
      <c r="AE34" s="28"/>
      <c r="AF34" s="27"/>
      <c r="AK34" s="39" t="str">
        <f t="shared" si="7"/>
        <v>g</v>
      </c>
    </row>
    <row r="35" spans="1:37" ht="13.5" customHeight="1" x14ac:dyDescent="0.2">
      <c r="A35" s="12"/>
      <c r="B35" s="12"/>
      <c r="F35" s="17" t="s">
        <v>182</v>
      </c>
      <c r="G35" s="16"/>
      <c r="H35" s="12" t="str">
        <f t="shared" si="1"/>
        <v/>
      </c>
      <c r="I35" s="12" t="str">
        <f t="shared" si="5"/>
        <v>一般会計</v>
      </c>
      <c r="K35" s="12"/>
      <c r="L35" s="12"/>
      <c r="O35" s="12"/>
      <c r="P35" s="12"/>
      <c r="Q35" s="18"/>
      <c r="T35" s="12"/>
      <c r="U35" s="29" t="s">
        <v>520</v>
      </c>
      <c r="Y35" s="29" t="s">
        <v>279</v>
      </c>
      <c r="Z35" s="29" t="s">
        <v>407</v>
      </c>
      <c r="AC35" s="28"/>
      <c r="AF35" s="27"/>
      <c r="AK35" s="39" t="str">
        <f t="shared" si="7"/>
        <v>h</v>
      </c>
    </row>
    <row r="36" spans="1:37" ht="13.5" customHeight="1" x14ac:dyDescent="0.2">
      <c r="A36" s="12"/>
      <c r="B36" s="12"/>
      <c r="F36" s="17" t="s">
        <v>183</v>
      </c>
      <c r="G36" s="16"/>
      <c r="H36" s="12" t="str">
        <f t="shared" si="1"/>
        <v/>
      </c>
      <c r="I36" s="12" t="str">
        <f t="shared" si="5"/>
        <v>一般会計</v>
      </c>
      <c r="K36" s="12"/>
      <c r="L36" s="12"/>
      <c r="O36" s="12"/>
      <c r="P36" s="12"/>
      <c r="Q36" s="18"/>
      <c r="T36" s="12"/>
      <c r="Y36" s="29" t="s">
        <v>280</v>
      </c>
      <c r="Z36" s="29" t="s">
        <v>408</v>
      </c>
      <c r="AF36" s="27"/>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29" t="s">
        <v>281</v>
      </c>
      <c r="Z37" s="29" t="s">
        <v>409</v>
      </c>
      <c r="AF37" s="27"/>
      <c r="AK37" s="39" t="str">
        <f t="shared" si="7"/>
        <v>j</v>
      </c>
    </row>
    <row r="38" spans="1:37" x14ac:dyDescent="0.2">
      <c r="A38" s="12"/>
      <c r="B38" s="12"/>
      <c r="F38" s="12"/>
      <c r="G38" s="18"/>
      <c r="K38" s="12"/>
      <c r="L38" s="12"/>
      <c r="O38" s="12"/>
      <c r="P38" s="12"/>
      <c r="Q38" s="18"/>
      <c r="T38" s="12"/>
      <c r="Y38" s="29" t="s">
        <v>282</v>
      </c>
      <c r="Z38" s="29" t="s">
        <v>410</v>
      </c>
      <c r="AF38" s="27"/>
      <c r="AK38" s="39" t="str">
        <f t="shared" si="7"/>
        <v>k</v>
      </c>
    </row>
    <row r="39" spans="1:37" x14ac:dyDescent="0.2">
      <c r="A39" s="12"/>
      <c r="B39" s="12"/>
      <c r="F39" s="12" t="str">
        <f>I37</f>
        <v>一般会計</v>
      </c>
      <c r="G39" s="18"/>
      <c r="K39" s="12"/>
      <c r="L39" s="12"/>
      <c r="O39" s="12"/>
      <c r="P39" s="12"/>
      <c r="Q39" s="18"/>
      <c r="T39" s="12"/>
      <c r="U39" s="29" t="s">
        <v>522</v>
      </c>
      <c r="Y39" s="29" t="s">
        <v>283</v>
      </c>
      <c r="Z39" s="29" t="s">
        <v>411</v>
      </c>
      <c r="AF39" s="27"/>
      <c r="AK39" s="39" t="str">
        <f t="shared" si="7"/>
        <v>l</v>
      </c>
    </row>
    <row r="40" spans="1:37" x14ac:dyDescent="0.2">
      <c r="A40" s="12"/>
      <c r="B40" s="12"/>
      <c r="F40" s="12"/>
      <c r="G40" s="18"/>
      <c r="K40" s="12"/>
      <c r="L40" s="12"/>
      <c r="O40" s="12"/>
      <c r="P40" s="12"/>
      <c r="Q40" s="18"/>
      <c r="T40" s="12"/>
      <c r="U40" s="29"/>
      <c r="Y40" s="29" t="s">
        <v>284</v>
      </c>
      <c r="Z40" s="29" t="s">
        <v>412</v>
      </c>
      <c r="AF40" s="27"/>
      <c r="AK40" s="39" t="str">
        <f t="shared" si="7"/>
        <v>m</v>
      </c>
    </row>
    <row r="41" spans="1:37" x14ac:dyDescent="0.2">
      <c r="A41" s="12"/>
      <c r="B41" s="12"/>
      <c r="F41" s="12"/>
      <c r="G41" s="18"/>
      <c r="K41" s="12"/>
      <c r="L41" s="12"/>
      <c r="O41" s="12"/>
      <c r="P41" s="12"/>
      <c r="Q41" s="18"/>
      <c r="T41" s="12"/>
      <c r="U41" s="29" t="s">
        <v>225</v>
      </c>
      <c r="Y41" s="29" t="s">
        <v>285</v>
      </c>
      <c r="Z41" s="29" t="s">
        <v>413</v>
      </c>
      <c r="AF41" s="27"/>
      <c r="AK41" s="39" t="str">
        <f t="shared" si="7"/>
        <v>n</v>
      </c>
    </row>
    <row r="42" spans="1:37" x14ac:dyDescent="0.2">
      <c r="A42" s="12"/>
      <c r="B42" s="12"/>
      <c r="F42" s="12"/>
      <c r="G42" s="18"/>
      <c r="K42" s="12"/>
      <c r="L42" s="12"/>
      <c r="O42" s="12"/>
      <c r="P42" s="12"/>
      <c r="Q42" s="18"/>
      <c r="T42" s="12"/>
      <c r="U42" s="29" t="s">
        <v>235</v>
      </c>
      <c r="Y42" s="29" t="s">
        <v>286</v>
      </c>
      <c r="Z42" s="29" t="s">
        <v>414</v>
      </c>
      <c r="AF42" s="27"/>
      <c r="AK42" s="39" t="str">
        <f t="shared" si="7"/>
        <v>o</v>
      </c>
    </row>
    <row r="43" spans="1:37" x14ac:dyDescent="0.2">
      <c r="A43" s="12"/>
      <c r="B43" s="12"/>
      <c r="F43" s="12"/>
      <c r="G43" s="18"/>
      <c r="K43" s="12"/>
      <c r="L43" s="12"/>
      <c r="O43" s="12"/>
      <c r="P43" s="12"/>
      <c r="Q43" s="18"/>
      <c r="T43" s="12"/>
      <c r="Y43" s="29" t="s">
        <v>287</v>
      </c>
      <c r="Z43" s="29" t="s">
        <v>415</v>
      </c>
      <c r="AF43" s="27"/>
      <c r="AK43" s="39" t="str">
        <f t="shared" si="7"/>
        <v>p</v>
      </c>
    </row>
    <row r="44" spans="1:37" x14ac:dyDescent="0.2">
      <c r="A44" s="12"/>
      <c r="B44" s="12"/>
      <c r="F44" s="12"/>
      <c r="G44" s="18"/>
      <c r="K44" s="12"/>
      <c r="L44" s="12"/>
      <c r="O44" s="12"/>
      <c r="P44" s="12"/>
      <c r="Q44" s="18"/>
      <c r="T44" s="12"/>
      <c r="Y44" s="29" t="s">
        <v>288</v>
      </c>
      <c r="Z44" s="29" t="s">
        <v>416</v>
      </c>
      <c r="AF44" s="27"/>
      <c r="AK44" s="39" t="str">
        <f t="shared" si="7"/>
        <v>q</v>
      </c>
    </row>
    <row r="45" spans="1:37" x14ac:dyDescent="0.2">
      <c r="A45" s="12"/>
      <c r="B45" s="12"/>
      <c r="F45" s="12"/>
      <c r="G45" s="18"/>
      <c r="K45" s="12"/>
      <c r="L45" s="12"/>
      <c r="O45" s="12"/>
      <c r="P45" s="12"/>
      <c r="Q45" s="18"/>
      <c r="T45" s="12"/>
      <c r="U45" s="26" t="s">
        <v>149</v>
      </c>
      <c r="Y45" s="29" t="s">
        <v>289</v>
      </c>
      <c r="Z45" s="29" t="s">
        <v>417</v>
      </c>
      <c r="AF45" s="27"/>
      <c r="AK45" s="39" t="str">
        <f t="shared" si="7"/>
        <v>r</v>
      </c>
    </row>
    <row r="46" spans="1:37" x14ac:dyDescent="0.2">
      <c r="A46" s="12"/>
      <c r="B46" s="12"/>
      <c r="F46" s="12"/>
      <c r="G46" s="18"/>
      <c r="K46" s="12"/>
      <c r="L46" s="12"/>
      <c r="O46" s="12"/>
      <c r="P46" s="12"/>
      <c r="Q46" s="18"/>
      <c r="T46" s="12"/>
      <c r="U46" s="58" t="s">
        <v>543</v>
      </c>
      <c r="Y46" s="29" t="s">
        <v>290</v>
      </c>
      <c r="Z46" s="29" t="s">
        <v>418</v>
      </c>
      <c r="AF46" s="27"/>
      <c r="AK46" s="39" t="str">
        <f t="shared" si="7"/>
        <v>s</v>
      </c>
    </row>
    <row r="47" spans="1:37" x14ac:dyDescent="0.2">
      <c r="A47" s="12"/>
      <c r="B47" s="12"/>
      <c r="F47" s="12"/>
      <c r="G47" s="18"/>
      <c r="K47" s="12"/>
      <c r="L47" s="12"/>
      <c r="O47" s="12"/>
      <c r="P47" s="12"/>
      <c r="Q47" s="18"/>
      <c r="T47" s="12"/>
      <c r="Y47" s="29" t="s">
        <v>291</v>
      </c>
      <c r="Z47" s="29" t="s">
        <v>419</v>
      </c>
      <c r="AF47" s="27"/>
      <c r="AK47" s="39" t="str">
        <f t="shared" si="7"/>
        <v>t</v>
      </c>
    </row>
    <row r="48" spans="1:37" x14ac:dyDescent="0.2">
      <c r="A48" s="12"/>
      <c r="B48" s="12"/>
      <c r="F48" s="12"/>
      <c r="G48" s="18"/>
      <c r="K48" s="12"/>
      <c r="L48" s="12"/>
      <c r="O48" s="12"/>
      <c r="P48" s="12"/>
      <c r="Q48" s="18"/>
      <c r="T48" s="12"/>
      <c r="U48" s="58">
        <v>2021</v>
      </c>
      <c r="Y48" s="29" t="s">
        <v>292</v>
      </c>
      <c r="Z48" s="29" t="s">
        <v>420</v>
      </c>
      <c r="AF48" s="27"/>
      <c r="AK48" s="39" t="str">
        <f t="shared" si="7"/>
        <v>u</v>
      </c>
    </row>
    <row r="49" spans="1:37" x14ac:dyDescent="0.2">
      <c r="A49" s="12"/>
      <c r="B49" s="12"/>
      <c r="F49" s="12"/>
      <c r="G49" s="18"/>
      <c r="K49" s="12"/>
      <c r="L49" s="12"/>
      <c r="O49" s="12"/>
      <c r="P49" s="12"/>
      <c r="Q49" s="18"/>
      <c r="T49" s="12"/>
      <c r="U49" s="58">
        <v>2022</v>
      </c>
      <c r="Y49" s="29" t="s">
        <v>293</v>
      </c>
      <c r="Z49" s="29" t="s">
        <v>421</v>
      </c>
      <c r="AF49" s="27"/>
      <c r="AK49" s="39" t="str">
        <f t="shared" si="7"/>
        <v>v</v>
      </c>
    </row>
    <row r="50" spans="1:37" x14ac:dyDescent="0.2">
      <c r="A50" s="12"/>
      <c r="B50" s="12"/>
      <c r="F50" s="12"/>
      <c r="G50" s="18"/>
      <c r="K50" s="12"/>
      <c r="L50" s="12"/>
      <c r="O50" s="12"/>
      <c r="P50" s="12"/>
      <c r="Q50" s="18"/>
      <c r="T50" s="12"/>
      <c r="U50" s="58">
        <v>2023</v>
      </c>
      <c r="Y50" s="29" t="s">
        <v>294</v>
      </c>
      <c r="Z50" s="29" t="s">
        <v>422</v>
      </c>
      <c r="AF50" s="27"/>
    </row>
    <row r="51" spans="1:37" x14ac:dyDescent="0.2">
      <c r="A51" s="12"/>
      <c r="B51" s="12"/>
      <c r="F51" s="12"/>
      <c r="G51" s="18"/>
      <c r="K51" s="12"/>
      <c r="L51" s="12"/>
      <c r="O51" s="12"/>
      <c r="P51" s="12"/>
      <c r="Q51" s="18"/>
      <c r="T51" s="12"/>
      <c r="U51" s="58">
        <v>2024</v>
      </c>
      <c r="Y51" s="29" t="s">
        <v>295</v>
      </c>
      <c r="Z51" s="29" t="s">
        <v>423</v>
      </c>
      <c r="AF51" s="27"/>
    </row>
    <row r="52" spans="1:37" x14ac:dyDescent="0.2">
      <c r="A52" s="12"/>
      <c r="B52" s="12"/>
      <c r="F52" s="12"/>
      <c r="G52" s="18"/>
      <c r="K52" s="12"/>
      <c r="L52" s="12"/>
      <c r="O52" s="12"/>
      <c r="P52" s="12"/>
      <c r="Q52" s="18"/>
      <c r="T52" s="12"/>
      <c r="U52" s="58">
        <v>2025</v>
      </c>
      <c r="Y52" s="29" t="s">
        <v>296</v>
      </c>
      <c r="Z52" s="29" t="s">
        <v>424</v>
      </c>
      <c r="AF52" s="27"/>
    </row>
    <row r="53" spans="1:37" x14ac:dyDescent="0.2">
      <c r="A53" s="12"/>
      <c r="B53" s="12"/>
      <c r="F53" s="12"/>
      <c r="G53" s="18"/>
      <c r="K53" s="12"/>
      <c r="L53" s="12"/>
      <c r="O53" s="12"/>
      <c r="P53" s="12"/>
      <c r="Q53" s="18"/>
      <c r="T53" s="12"/>
      <c r="U53" s="58">
        <v>2026</v>
      </c>
      <c r="Y53" s="29" t="s">
        <v>297</v>
      </c>
      <c r="Z53" s="29" t="s">
        <v>425</v>
      </c>
      <c r="AF53" s="27"/>
    </row>
    <row r="54" spans="1:37" x14ac:dyDescent="0.2">
      <c r="A54" s="12"/>
      <c r="B54" s="12"/>
      <c r="F54" s="12"/>
      <c r="G54" s="18"/>
      <c r="K54" s="12"/>
      <c r="L54" s="12"/>
      <c r="O54" s="12"/>
      <c r="P54" s="19"/>
      <c r="Q54" s="18"/>
      <c r="T54" s="12"/>
      <c r="Y54" s="29" t="s">
        <v>298</v>
      </c>
      <c r="Z54" s="29" t="s">
        <v>426</v>
      </c>
      <c r="AF54" s="27"/>
    </row>
    <row r="55" spans="1:37" x14ac:dyDescent="0.2">
      <c r="A55" s="12"/>
      <c r="B55" s="12"/>
      <c r="F55" s="12"/>
      <c r="G55" s="18"/>
      <c r="K55" s="12"/>
      <c r="L55" s="12"/>
      <c r="O55" s="12"/>
      <c r="P55" s="12"/>
      <c r="Q55" s="18"/>
      <c r="T55" s="12"/>
      <c r="Y55" s="29" t="s">
        <v>299</v>
      </c>
      <c r="Z55" s="29" t="s">
        <v>427</v>
      </c>
      <c r="AF55" s="27"/>
    </row>
    <row r="56" spans="1:37" x14ac:dyDescent="0.2">
      <c r="A56" s="12"/>
      <c r="B56" s="12"/>
      <c r="F56" s="12"/>
      <c r="G56" s="18"/>
      <c r="K56" s="12"/>
      <c r="L56" s="12"/>
      <c r="O56" s="12"/>
      <c r="P56" s="12"/>
      <c r="Q56" s="18"/>
      <c r="T56" s="12"/>
      <c r="U56" s="58">
        <v>20</v>
      </c>
      <c r="Y56" s="29" t="s">
        <v>300</v>
      </c>
      <c r="Z56" s="29" t="s">
        <v>428</v>
      </c>
      <c r="AF56" s="27"/>
    </row>
    <row r="57" spans="1:37" x14ac:dyDescent="0.2">
      <c r="A57" s="12"/>
      <c r="B57" s="12"/>
      <c r="F57" s="12"/>
      <c r="G57" s="18"/>
      <c r="K57" s="12"/>
      <c r="L57" s="12"/>
      <c r="O57" s="12"/>
      <c r="P57" s="12"/>
      <c r="Q57" s="18"/>
      <c r="T57" s="12"/>
      <c r="U57" s="29" t="s">
        <v>498</v>
      </c>
      <c r="Y57" s="29" t="s">
        <v>301</v>
      </c>
      <c r="Z57" s="29" t="s">
        <v>429</v>
      </c>
      <c r="AF57" s="27"/>
    </row>
    <row r="58" spans="1:37" x14ac:dyDescent="0.2">
      <c r="A58" s="12"/>
      <c r="B58" s="12"/>
      <c r="F58" s="12"/>
      <c r="G58" s="18"/>
      <c r="K58" s="12"/>
      <c r="L58" s="12"/>
      <c r="O58" s="12"/>
      <c r="P58" s="12"/>
      <c r="Q58" s="18"/>
      <c r="T58" s="12"/>
      <c r="U58" s="29" t="s">
        <v>499</v>
      </c>
      <c r="Y58" s="29" t="s">
        <v>302</v>
      </c>
      <c r="Z58" s="29" t="s">
        <v>430</v>
      </c>
      <c r="AF58" s="27"/>
    </row>
    <row r="59" spans="1:37" x14ac:dyDescent="0.2">
      <c r="A59" s="12"/>
      <c r="B59" s="12"/>
      <c r="F59" s="12"/>
      <c r="G59" s="18"/>
      <c r="K59" s="12"/>
      <c r="L59" s="12"/>
      <c r="O59" s="12"/>
      <c r="P59" s="12"/>
      <c r="Q59" s="18"/>
      <c r="T59" s="12"/>
      <c r="Y59" s="29" t="s">
        <v>303</v>
      </c>
      <c r="Z59" s="29" t="s">
        <v>431</v>
      </c>
      <c r="AF59" s="27"/>
    </row>
    <row r="60" spans="1:37" x14ac:dyDescent="0.2">
      <c r="A60" s="12"/>
      <c r="B60" s="12"/>
      <c r="F60" s="12"/>
      <c r="G60" s="18"/>
      <c r="K60" s="12"/>
      <c r="L60" s="12"/>
      <c r="O60" s="12"/>
      <c r="P60" s="12"/>
      <c r="Q60" s="18"/>
      <c r="T60" s="12"/>
      <c r="Y60" s="29" t="s">
        <v>304</v>
      </c>
      <c r="Z60" s="29" t="s">
        <v>432</v>
      </c>
      <c r="AF60" s="27"/>
    </row>
    <row r="61" spans="1:37" x14ac:dyDescent="0.2">
      <c r="A61" s="12"/>
      <c r="B61" s="12"/>
      <c r="F61" s="12"/>
      <c r="G61" s="18"/>
      <c r="K61" s="12"/>
      <c r="L61" s="12"/>
      <c r="O61" s="12"/>
      <c r="P61" s="12"/>
      <c r="Q61" s="18"/>
      <c r="T61" s="12"/>
      <c r="Y61" s="29" t="s">
        <v>305</v>
      </c>
      <c r="Z61" s="29" t="s">
        <v>433</v>
      </c>
      <c r="AF61" s="27"/>
    </row>
    <row r="62" spans="1:37" x14ac:dyDescent="0.2">
      <c r="A62" s="12"/>
      <c r="B62" s="12"/>
      <c r="F62" s="12"/>
      <c r="G62" s="18"/>
      <c r="K62" s="12"/>
      <c r="L62" s="12"/>
      <c r="O62" s="12"/>
      <c r="P62" s="12"/>
      <c r="Q62" s="18"/>
      <c r="T62" s="12"/>
      <c r="Y62" s="29" t="s">
        <v>306</v>
      </c>
      <c r="Z62" s="29" t="s">
        <v>434</v>
      </c>
      <c r="AF62" s="27"/>
    </row>
    <row r="63" spans="1:37" x14ac:dyDescent="0.2">
      <c r="A63" s="12"/>
      <c r="B63" s="12"/>
      <c r="F63" s="12"/>
      <c r="G63" s="18"/>
      <c r="K63" s="12"/>
      <c r="L63" s="12"/>
      <c r="O63" s="12"/>
      <c r="P63" s="12"/>
      <c r="Q63" s="18"/>
      <c r="T63" s="12"/>
      <c r="Y63" s="29" t="s">
        <v>307</v>
      </c>
      <c r="Z63" s="29" t="s">
        <v>435</v>
      </c>
      <c r="AF63" s="27"/>
    </row>
    <row r="64" spans="1:37" x14ac:dyDescent="0.2">
      <c r="A64" s="12"/>
      <c r="B64" s="12"/>
      <c r="F64" s="12"/>
      <c r="G64" s="18"/>
      <c r="K64" s="12"/>
      <c r="L64" s="12"/>
      <c r="O64" s="12"/>
      <c r="P64" s="12"/>
      <c r="Q64" s="18"/>
      <c r="T64" s="12"/>
      <c r="Y64" s="29" t="s">
        <v>308</v>
      </c>
      <c r="Z64" s="29" t="s">
        <v>436</v>
      </c>
      <c r="AF64" s="27"/>
    </row>
    <row r="65" spans="1:32" x14ac:dyDescent="0.2">
      <c r="A65" s="12"/>
      <c r="B65" s="12"/>
      <c r="F65" s="12"/>
      <c r="G65" s="18"/>
      <c r="K65" s="12"/>
      <c r="L65" s="12"/>
      <c r="O65" s="12"/>
      <c r="P65" s="12"/>
      <c r="Q65" s="18"/>
      <c r="T65" s="12"/>
      <c r="Y65" s="29" t="s">
        <v>309</v>
      </c>
      <c r="Z65" s="29" t="s">
        <v>437</v>
      </c>
      <c r="AF65" s="27"/>
    </row>
    <row r="66" spans="1:32" x14ac:dyDescent="0.2">
      <c r="A66" s="12"/>
      <c r="B66" s="12"/>
      <c r="F66" s="12"/>
      <c r="G66" s="18"/>
      <c r="K66" s="12"/>
      <c r="L66" s="12"/>
      <c r="O66" s="12"/>
      <c r="P66" s="12"/>
      <c r="Q66" s="18"/>
      <c r="T66" s="12"/>
      <c r="Y66" s="29" t="s">
        <v>56</v>
      </c>
      <c r="Z66" s="29" t="s">
        <v>438</v>
      </c>
      <c r="AF66" s="27"/>
    </row>
    <row r="67" spans="1:32" x14ac:dyDescent="0.2">
      <c r="A67" s="12"/>
      <c r="B67" s="12"/>
      <c r="F67" s="12"/>
      <c r="G67" s="18"/>
      <c r="K67" s="12"/>
      <c r="L67" s="12"/>
      <c r="O67" s="12"/>
      <c r="P67" s="12"/>
      <c r="Q67" s="18"/>
      <c r="T67" s="12"/>
      <c r="Y67" s="29" t="s">
        <v>310</v>
      </c>
      <c r="Z67" s="29" t="s">
        <v>439</v>
      </c>
      <c r="AF67" s="27"/>
    </row>
    <row r="68" spans="1:32" x14ac:dyDescent="0.2">
      <c r="A68" s="12"/>
      <c r="B68" s="12"/>
      <c r="F68" s="12"/>
      <c r="G68" s="18"/>
      <c r="K68" s="12"/>
      <c r="L68" s="12"/>
      <c r="O68" s="12"/>
      <c r="P68" s="12"/>
      <c r="Q68" s="18"/>
      <c r="T68" s="12"/>
      <c r="Y68" s="29" t="s">
        <v>311</v>
      </c>
      <c r="Z68" s="29" t="s">
        <v>440</v>
      </c>
      <c r="AF68" s="27"/>
    </row>
    <row r="69" spans="1:32" x14ac:dyDescent="0.2">
      <c r="A69" s="12"/>
      <c r="B69" s="12"/>
      <c r="F69" s="12"/>
      <c r="G69" s="18"/>
      <c r="K69" s="12"/>
      <c r="L69" s="12"/>
      <c r="O69" s="12"/>
      <c r="P69" s="12"/>
      <c r="Q69" s="18"/>
      <c r="T69" s="12"/>
      <c r="Y69" s="29" t="s">
        <v>312</v>
      </c>
      <c r="Z69" s="29" t="s">
        <v>441</v>
      </c>
      <c r="AF69" s="27"/>
    </row>
    <row r="70" spans="1:32" x14ac:dyDescent="0.2">
      <c r="A70" s="12"/>
      <c r="B70" s="12"/>
      <c r="Y70" s="29" t="s">
        <v>313</v>
      </c>
      <c r="Z70" s="29" t="s">
        <v>442</v>
      </c>
    </row>
    <row r="71" spans="1:32" x14ac:dyDescent="0.2">
      <c r="Y71" s="29" t="s">
        <v>314</v>
      </c>
      <c r="Z71" s="29" t="s">
        <v>443</v>
      </c>
    </row>
    <row r="72" spans="1:32" x14ac:dyDescent="0.2">
      <c r="Y72" s="29" t="s">
        <v>315</v>
      </c>
      <c r="Z72" s="29" t="s">
        <v>444</v>
      </c>
    </row>
    <row r="73" spans="1:32" x14ac:dyDescent="0.2">
      <c r="Y73" s="29" t="s">
        <v>316</v>
      </c>
      <c r="Z73" s="29" t="s">
        <v>445</v>
      </c>
    </row>
    <row r="74" spans="1:32" x14ac:dyDescent="0.2">
      <c r="Y74" s="29" t="s">
        <v>317</v>
      </c>
      <c r="Z74" s="29" t="s">
        <v>446</v>
      </c>
    </row>
    <row r="75" spans="1:32" x14ac:dyDescent="0.2">
      <c r="Y75" s="29" t="s">
        <v>318</v>
      </c>
      <c r="Z75" s="29" t="s">
        <v>447</v>
      </c>
    </row>
    <row r="76" spans="1:32" x14ac:dyDescent="0.2">
      <c r="Y76" s="29" t="s">
        <v>319</v>
      </c>
      <c r="Z76" s="29" t="s">
        <v>448</v>
      </c>
    </row>
    <row r="77" spans="1:32" x14ac:dyDescent="0.2">
      <c r="Y77" s="29" t="s">
        <v>320</v>
      </c>
      <c r="Z77" s="29" t="s">
        <v>449</v>
      </c>
    </row>
    <row r="78" spans="1:32" x14ac:dyDescent="0.2">
      <c r="Y78" s="29" t="s">
        <v>321</v>
      </c>
      <c r="Z78" s="29" t="s">
        <v>450</v>
      </c>
    </row>
    <row r="79" spans="1:32" x14ac:dyDescent="0.2">
      <c r="Y79" s="29" t="s">
        <v>322</v>
      </c>
      <c r="Z79" s="29" t="s">
        <v>451</v>
      </c>
    </row>
    <row r="80" spans="1:32" x14ac:dyDescent="0.2">
      <c r="Y80" s="29" t="s">
        <v>323</v>
      </c>
      <c r="Z80" s="29" t="s">
        <v>452</v>
      </c>
    </row>
    <row r="81" spans="25:26" x14ac:dyDescent="0.2">
      <c r="Y81" s="29" t="s">
        <v>324</v>
      </c>
      <c r="Z81" s="29" t="s">
        <v>453</v>
      </c>
    </row>
    <row r="82" spans="25:26" x14ac:dyDescent="0.2">
      <c r="Y82" s="29" t="s">
        <v>325</v>
      </c>
      <c r="Z82" s="29" t="s">
        <v>454</v>
      </c>
    </row>
    <row r="83" spans="25:26" x14ac:dyDescent="0.2">
      <c r="Y83" s="29" t="s">
        <v>326</v>
      </c>
      <c r="Z83" s="29" t="s">
        <v>455</v>
      </c>
    </row>
    <row r="84" spans="25:26" x14ac:dyDescent="0.2">
      <c r="Y84" s="29" t="s">
        <v>327</v>
      </c>
      <c r="Z84" s="29" t="s">
        <v>456</v>
      </c>
    </row>
    <row r="85" spans="25:26" x14ac:dyDescent="0.2">
      <c r="Y85" s="29" t="s">
        <v>328</v>
      </c>
      <c r="Z85" s="29" t="s">
        <v>457</v>
      </c>
    </row>
    <row r="86" spans="25:26" x14ac:dyDescent="0.2">
      <c r="Y86" s="29" t="s">
        <v>329</v>
      </c>
      <c r="Z86" s="29" t="s">
        <v>458</v>
      </c>
    </row>
    <row r="87" spans="25:26" x14ac:dyDescent="0.2">
      <c r="Y87" s="29" t="s">
        <v>330</v>
      </c>
      <c r="Z87" s="29" t="s">
        <v>459</v>
      </c>
    </row>
    <row r="88" spans="25:26" x14ac:dyDescent="0.2">
      <c r="Y88" s="29" t="s">
        <v>331</v>
      </c>
      <c r="Z88" s="29" t="s">
        <v>460</v>
      </c>
    </row>
    <row r="89" spans="25:26" x14ac:dyDescent="0.2">
      <c r="Y89" s="29" t="s">
        <v>332</v>
      </c>
      <c r="Z89" s="29" t="s">
        <v>461</v>
      </c>
    </row>
    <row r="90" spans="25:26" x14ac:dyDescent="0.2">
      <c r="Y90" s="29" t="s">
        <v>333</v>
      </c>
      <c r="Z90" s="29" t="s">
        <v>462</v>
      </c>
    </row>
    <row r="91" spans="25:26" x14ac:dyDescent="0.2">
      <c r="Y91" s="29" t="s">
        <v>334</v>
      </c>
      <c r="Z91" s="29" t="s">
        <v>463</v>
      </c>
    </row>
    <row r="92" spans="25:26" x14ac:dyDescent="0.2">
      <c r="Y92" s="29" t="s">
        <v>335</v>
      </c>
      <c r="Z92" s="29" t="s">
        <v>464</v>
      </c>
    </row>
    <row r="93" spans="25:26" x14ac:dyDescent="0.2">
      <c r="Y93" s="29" t="s">
        <v>336</v>
      </c>
      <c r="Z93" s="29" t="s">
        <v>465</v>
      </c>
    </row>
    <row r="94" spans="25:26" x14ac:dyDescent="0.2">
      <c r="Y94" s="29" t="s">
        <v>337</v>
      </c>
      <c r="Z94" s="29" t="s">
        <v>466</v>
      </c>
    </row>
    <row r="95" spans="25:26" x14ac:dyDescent="0.2">
      <c r="Y95" s="29" t="s">
        <v>338</v>
      </c>
      <c r="Z95" s="29" t="s">
        <v>467</v>
      </c>
    </row>
    <row r="96" spans="25:26" x14ac:dyDescent="0.2">
      <c r="Y96" s="29" t="s">
        <v>242</v>
      </c>
      <c r="Z96" s="29" t="s">
        <v>468</v>
      </c>
    </row>
    <row r="97" spans="25:26" x14ac:dyDescent="0.2">
      <c r="Y97" s="29" t="s">
        <v>339</v>
      </c>
      <c r="Z97" s="29" t="s">
        <v>469</v>
      </c>
    </row>
    <row r="98" spans="25:26" x14ac:dyDescent="0.2">
      <c r="Y98" s="29" t="s">
        <v>340</v>
      </c>
      <c r="Z98" s="29" t="s">
        <v>470</v>
      </c>
    </row>
    <row r="99" spans="25:26" x14ac:dyDescent="0.2">
      <c r="Y99" s="29" t="s">
        <v>370</v>
      </c>
      <c r="Z99" s="29" t="s">
        <v>471</v>
      </c>
    </row>
    <row r="100" spans="25:26" x14ac:dyDescent="0.2">
      <c r="Y100" s="29" t="s">
        <v>546</v>
      </c>
      <c r="Z100" s="29" t="s">
        <v>472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2022-12-06T09:55:07Z</dcterms:created>
  <dcterms:modified xsi:type="dcterms:W3CDTF">2022-12-06T09:57:17Z</dcterms:modified>
</cp:coreProperties>
</file>