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補正予算レビューシート!$A$2:$BG$188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88" i="13" l="1"/>
  <c r="AY184" i="13"/>
  <c r="AY186" i="13" s="1"/>
  <c r="AY183" i="13"/>
  <c r="AY179" i="13"/>
  <c r="AY181" i="13" s="1"/>
  <c r="AY178" i="13"/>
  <c r="AY177" i="13"/>
  <c r="AY176" i="13"/>
  <c r="AY175" i="13"/>
  <c r="AY174" i="13"/>
  <c r="AY173" i="13"/>
  <c r="AY172" i="13"/>
  <c r="AY168" i="13"/>
  <c r="AY167" i="13"/>
  <c r="AY166" i="13"/>
  <c r="AY162" i="13"/>
  <c r="AY164" i="13" s="1"/>
  <c r="AY158" i="13"/>
  <c r="AY160" i="13" s="1"/>
  <c r="AY157" i="13"/>
  <c r="AY156" i="13"/>
  <c r="AY152" i="13"/>
  <c r="AY154" i="13" s="1"/>
  <c r="AY151" i="13"/>
  <c r="AY150" i="13"/>
  <c r="AY149" i="13"/>
  <c r="AY148" i="13"/>
  <c r="AY147" i="13"/>
  <c r="AY146" i="13"/>
  <c r="AY139" i="13"/>
  <c r="AU138" i="13"/>
  <c r="Y138" i="13"/>
  <c r="AY135" i="13"/>
  <c r="AY138" i="13" s="1"/>
  <c r="AU134" i="13"/>
  <c r="Y134" i="13"/>
  <c r="AY131" i="13"/>
  <c r="AU130" i="13"/>
  <c r="Y130" i="13"/>
  <c r="AW110" i="13"/>
  <c r="AT110" i="13"/>
  <c r="AQ110" i="13"/>
  <c r="AL110" i="13"/>
  <c r="AI110" i="13"/>
  <c r="AF110" i="13"/>
  <c r="Z110" i="13"/>
  <c r="W110" i="13"/>
  <c r="T110" i="13"/>
  <c r="N110" i="13"/>
  <c r="AW109" i="13"/>
  <c r="AT109" i="13"/>
  <c r="AQ109" i="13"/>
  <c r="AL109" i="13"/>
  <c r="AI109" i="13"/>
  <c r="AF109" i="13"/>
  <c r="Z109" i="13"/>
  <c r="W109" i="13"/>
  <c r="T109" i="13"/>
  <c r="N109" i="13"/>
  <c r="K109" i="13"/>
  <c r="H109" i="13"/>
  <c r="AY68" i="13"/>
  <c r="AY61" i="13"/>
  <c r="AY54" i="13"/>
  <c r="AY56" i="13" s="1"/>
  <c r="AY47" i="13"/>
  <c r="AY40" i="13"/>
  <c r="AY42" i="13" s="1"/>
  <c r="AD19" i="13"/>
  <c r="AD21" i="13" s="1"/>
  <c r="W19" i="13"/>
  <c r="W21" i="13" s="1"/>
  <c r="P19" i="13"/>
  <c r="P21" i="13" s="1"/>
  <c r="AV2" i="13"/>
  <c r="AY163" i="13" l="1"/>
  <c r="AY136" i="13"/>
  <c r="AY180" i="13"/>
  <c r="AY46" i="13"/>
  <c r="AY155" i="13"/>
  <c r="AY153" i="13"/>
  <c r="AY165" i="13"/>
  <c r="AY182" i="13"/>
  <c r="AY60" i="13"/>
  <c r="AY52" i="13"/>
  <c r="AY50" i="13"/>
  <c r="AY48" i="13"/>
  <c r="AY51" i="13"/>
  <c r="AY66" i="13"/>
  <c r="AY64" i="13"/>
  <c r="AY62" i="13"/>
  <c r="AY65" i="13"/>
  <c r="AY132" i="13"/>
  <c r="AY134" i="13"/>
  <c r="AY171" i="13"/>
  <c r="AY169" i="13"/>
  <c r="AY45" i="13"/>
  <c r="AY43" i="13"/>
  <c r="AY41" i="13"/>
  <c r="AY44" i="13"/>
  <c r="AY49" i="13"/>
  <c r="AY53" i="13"/>
  <c r="AY59" i="13"/>
  <c r="AY57" i="13"/>
  <c r="AY55" i="13"/>
  <c r="AY58" i="13"/>
  <c r="AY63" i="13"/>
  <c r="AY67" i="13"/>
  <c r="AY133" i="13"/>
  <c r="AY161" i="13"/>
  <c r="AY159" i="13"/>
  <c r="AY170" i="13"/>
  <c r="AY187" i="13"/>
  <c r="AY185" i="13"/>
  <c r="AY13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<sst xmlns="http://schemas.openxmlformats.org/spreadsheetml/2006/main" count="1053" uniqueCount="675">
  <si>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</si>
  <si>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</si>
  <si>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</si>
  <si>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</si>
  <si>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</si>
  <si>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</si>
  <si>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</si>
  <si>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</si>
  <si>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</si>
  <si>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</si>
  <si>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</si>
  <si>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</si>
  <si>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</si>
  <si>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</si>
  <si>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</si>
  <si>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</si>
  <si>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</si>
  <si>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</si>
  <si>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</si>
  <si>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</si>
  <si>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</si>
  <si>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</si>
  <si>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</si>
  <si>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</si>
  <si>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</si>
  <si>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</si>
  <si>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</si>
  <si>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</si>
  <si>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</si>
  <si>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</si>
  <si>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</si>
  <si>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</si>
  <si>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</si>
  <si>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</si>
  <si>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</si>
  <si>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</si>
  <si>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</si>
  <si>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</si>
  <si>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</si>
  <si>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</si>
  <si>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</si>
  <si>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</si>
  <si>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</si>
  <si>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</si>
  <si>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</si>
  <si>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</si>
  <si>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</si>
  <si>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</si>
  <si>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</si>
  <si>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</si>
  <si>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</si>
  <si>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</si>
  <si>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</si>
  <si>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</si>
  <si>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</si>
  <si>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</si>
  <si>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</si>
  <si>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</si>
  <si>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</si>
  <si>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</si>
  <si>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</si>
  <si>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</si>
  <si>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</si>
  <si>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</si>
  <si>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</si>
  <si>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</si>
  <si>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</si>
  <si>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</si>
  <si>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</si>
  <si>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</si>
  <si>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</si>
  <si>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</si>
  <si>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</si>
  <si>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</si>
  <si>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</si>
  <si>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</si>
  <si>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</si>
  <si>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</si>
  <si>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</si>
  <si>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</si>
  <si>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</si>
  <si>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</si>
  <si>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</si>
  <si>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</si>
  <si>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</si>
  <si>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</si>
  <si>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</si>
  <si>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</si>
  <si>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</si>
  <si>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</si>
  <si>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</si>
  <si>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</si>
  <si>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</si>
  <si>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</si>
  <si>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</si>
  <si>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</si>
  <si>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</si>
  <si>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</si>
  <si>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</si>
  <si>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</si>
  <si>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</si>
  <si>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</si>
  <si>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</si>
  <si>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</si>
  <si>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</si>
  <si>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</si>
  <si>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</si>
  <si>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</si>
  <si>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</si>
  <si>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</si>
  <si>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</si>
  <si>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</si>
  <si>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</si>
  <si>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</si>
  <si>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</si>
  <si>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</si>
  <si>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</si>
  <si>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</si>
  <si>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</si>
  <si>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</si>
  <si>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</si>
  <si>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</si>
  <si>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</si>
  <si>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</si>
  <si>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</si>
  <si>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</si>
  <si>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</si>
  <si>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</si>
  <si>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</si>
  <si>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</si>
  <si>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</si>
  <si>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</si>
  <si>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</si>
  <si>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</si>
  <si>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</si>
  <si>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</si>
  <si>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</si>
  <si>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</si>
  <si>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</si>
  <si>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</si>
  <si>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</si>
  <si>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</si>
  <si>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</si>
  <si>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</si>
  <si>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</si>
  <si>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</si>
  <si>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</si>
  <si>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</si>
  <si>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</si>
  <si>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</si>
  <si>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</si>
  <si>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</si>
  <si>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</si>
  <si>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</si>
  <si>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</si>
  <si>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</si>
  <si>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</si>
  <si>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</si>
  <si>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</si>
  <si>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</si>
  <si>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</si>
  <si>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</si>
  <si>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</si>
  <si>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</si>
  <si>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</si>
  <si>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</si>
  <si>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</si>
  <si>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</si>
  <si>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</si>
  <si>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</si>
  <si>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</si>
  <si>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</si>
  <si>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</si>
  <si>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</si>
  <si>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</si>
  <si>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</si>
  <si>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</si>
  <si>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</si>
  <si>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</si>
  <si>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</si>
  <si>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</si>
  <si>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</si>
  <si>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</si>
  <si>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</si>
  <si>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</si>
  <si>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</si>
  <si>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</si>
  <si>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</si>
  <si>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</si>
  <si>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</si>
  <si>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</si>
  <si>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</si>
  <si>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</si>
  <si>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</si>
  <si>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</si>
  <si>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</si>
  <si>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</si>
  <si>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</si>
  <si>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</si>
  <si>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</si>
  <si>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</si>
  <si>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</si>
  <si>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</si>
  <si>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</si>
  <si>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</si>
  <si>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</si>
  <si>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</si>
  <si>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</si>
  <si>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</si>
  <si>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</si>
  <si>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</si>
  <si>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</si>
  <si>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</si>
  <si>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</si>
  <si>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</si>
  <si>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</si>
  <si>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</si>
  <si>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</si>
  <si>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</si>
  <si>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</si>
  <si>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</si>
  <si>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</si>
  <si>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</si>
  <si>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</si>
  <si>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</si>
  <si>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</si>
  <si>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</si>
  <si>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</si>
  <si>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</si>
  <si>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</si>
  <si>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</si>
  <si>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</si>
  <si>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</si>
  <si>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</si>
  <si>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</si>
  <si>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</si>
  <si>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</si>
  <si>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</si>
  <si>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</si>
  <si>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</si>
  <si>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</si>
  <si>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</si>
  <si>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</si>
  <si>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</si>
  <si>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</si>
  <si>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</si>
  <si>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</si>
  <si>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</si>
  <si>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</si>
  <si>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</si>
  <si>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</si>
  <si>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</si>
  <si>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</si>
  <si>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</si>
  <si>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</si>
  <si>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</si>
  <si>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</si>
  <si>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</si>
  <si>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</si>
  <si>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</si>
  <si>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</si>
  <si>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</si>
  <si>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</si>
  <si>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</si>
  <si>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</si>
  <si>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</si>
  <si>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</si>
  <si>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</si>
  <si>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</si>
  <si>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</si>
  <si>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</si>
  <si>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</si>
  <si>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</si>
  <si>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</si>
  <si>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</si>
  <si>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</si>
  <si>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</si>
  <si>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</si>
  <si>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</si>
  <si>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</si>
  <si>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</si>
  <si>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</si>
  <si>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</si>
  <si>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</si>
  <si>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</si>
  <si>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</si>
  <si>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</si>
  <si>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</si>
  <si>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</si>
  <si>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</si>
  <si>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</si>
  <si>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</si>
  <si>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</si>
  <si>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</si>
  <si>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</si>
  <si>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</si>
  <si>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</si>
  <si>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</si>
  <si>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</si>
  <si>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</si>
  <si>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</si>
  <si>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</si>
  <si>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</si>
  <si>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</si>
  <si>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</si>
  <si>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</si>
  <si>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</si>
  <si>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</si>
  <si>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</si>
  <si>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</si>
  <si>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</si>
  <si>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</si>
  <si>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</si>
  <si>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</si>
  <si>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</si>
  <si>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</si>
  <si>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</si>
  <si>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</si>
  <si>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</si>
  <si>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</si>
  <si>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</si>
  <si>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</si>
  <si>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</si>
  <si>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</si>
  <si>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</si>
  <si>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</si>
  <si>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</si>
  <si>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</si>
  <si>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</si>
  <si>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</si>
  <si>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</si>
  <si>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</si>
  <si>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</si>
  <si>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</si>
  <si>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</si>
  <si>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</si>
  <si>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</si>
  <si>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</si>
  <si>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</si>
  <si>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</si>
  <si>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</si>
  <si>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</si>
  <si>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</si>
  <si>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</si>
  <si>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</si>
  <si>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</si>
  <si>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</si>
  <si>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</si>
  <si>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</si>
  <si>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</si>
  <si>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</si>
  <si>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</si>
  <si>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</si>
  <si>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</si>
  <si>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</si>
  <si>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</si>
  <si>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</si>
  <si>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</si>
  <si>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</si>
  <si>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</si>
  <si>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</si>
  <si>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</si>
  <si>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</si>
  <si>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</si>
  <si>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</si>
  <si>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</si>
  <si>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</si>
  <si>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</si>
  <si>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</si>
  <si>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</si>
  <si>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</si>
  <si>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</si>
  <si>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</si>
  <si>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</si>
  <si>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</si>
  <si>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</si>
  <si>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</si>
  <si>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</si>
  <si>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</si>
  <si>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</si>
  <si>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</si>
  <si>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</si>
  <si>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</si>
  <si>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</si>
  <si>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</si>
  <si>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</si>
  <si>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</si>
  <si>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</si>
  <si>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</si>
  <si>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</si>
  <si>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</si>
  <si>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</si>
  <si>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</si>
  <si>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</si>
  <si>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</si>
  <si>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</si>
  <si>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</si>
  <si>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</si>
  <si>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</si>
  <si>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</si>
  <si>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</si>
  <si>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</si>
  <si>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</si>
  <si>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</si>
  <si>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</si>
  <si>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</si>
  <si>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</si>
  <si>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</si>
  <si>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</si>
  <si>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</si>
  <si>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</si>
  <si>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</si>
  <si>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</si>
  <si>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</si>
  <si>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</si>
  <si>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</si>
  <si>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</si>
  <si>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</si>
  <si>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</si>
  <si>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</si>
  <si>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</si>
  <si>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</si>
  <si>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</si>
  <si>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</si>
  <si>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</si>
  <si>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</si>
  <si>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</si>
  <si>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</si>
  <si>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</si>
  <si>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</si>
  <si>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</si>
  <si>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</si>
  <si>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</si>
  <si>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</si>
  <si>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</si>
  <si>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</si>
  <si>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</si>
  <si>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</si>
  <si>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</si>
  <si>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</si>
  <si>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</si>
  <si>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</si>
  <si>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</si>
  <si>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</si>
  <si>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</si>
  <si>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</si>
  <si>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</si>
  <si>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</si>
  <si>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</si>
  <si>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</si>
  <si>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</si>
  <si>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</si>
  <si>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</si>
  <si>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</si>
  <si>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</si>
  <si>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</si>
  <si>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</si>
  <si>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</si>
  <si>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</si>
  <si>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</si>
  <si>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</si>
  <si>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</si>
  <si>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</si>
  <si>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</si>
  <si>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</si>
  <si>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</si>
  <si>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</si>
  <si>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</si>
  <si>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</si>
  <si>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</si>
  <si>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</si>
  <si>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</si>
  <si>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</si>
  <si>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</si>
  <si>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</si>
  <si>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</si>
  <si>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</si>
  <si>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</si>
  <si>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</si>
  <si>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</si>
  <si>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</si>
  <si>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</si>
  <si>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</si>
  <si>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</si>
  <si>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</si>
  <si>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</si>
  <si>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</si>
  <si>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</si>
  <si>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</si>
  <si>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</si>
  <si>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</si>
  <si>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</si>
  <si>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</si>
  <si>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</si>
  <si>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</si>
  <si>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</si>
  <si>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</si>
  <si>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</si>
  <si>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</si>
  <si>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</si>
  <si>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</si>
  <si>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</si>
  <si>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</si>
  <si>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</si>
  <si>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</si>
  <si>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</si>
  <si>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</si>
  <si>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</si>
  <si>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</si>
  <si>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</si>
  <si>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</si>
  <si>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</si>
  <si>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</si>
  <si>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</si>
  <si>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</si>
  <si>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</si>
  <si>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</si>
  <si>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</si>
  <si>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</si>
  <si>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</si>
  <si>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</si>
  <si>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</si>
  <si>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</si>
  <si>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</si>
  <si>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</si>
  <si>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</si>
  <si>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</si>
  <si>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</si>
  <si>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</si>
  <si>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</si>
  <si>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</si>
  <si>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</si>
  <si>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</si>
  <si>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</si>
  <si>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</si>
  <si>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</si>
  <si>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</si>
  <si>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</si>
  <si>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</si>
  <si>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</si>
  <si>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</si>
  <si>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</si>
  <si>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</si>
  <si>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</si>
  <si>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</si>
  <si>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</si>
  <si>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</si>
  <si>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</si>
  <si>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</si>
  <si>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</si>
  <si>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</si>
  <si>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</si>
  <si>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</si>
  <si>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</si>
  <si>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</si>
  <si>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</si>
  <si>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</si>
  <si>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</si>
  <si>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</si>
  <si>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</si>
  <si>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</si>
  <si>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</si>
  <si>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</si>
  <si>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</si>
  <si>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</si>
  <si>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</si>
  <si>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戦略的広報経費（国内）</t>
    <rPh sb="0" eb="2">
      <t>センリャク</t>
    </rPh>
    <rPh sb="2" eb="3">
      <t>テキ</t>
    </rPh>
    <rPh sb="3" eb="5">
      <t>コウホウ</t>
    </rPh>
    <rPh sb="5" eb="7">
      <t>ケイヒ</t>
    </rPh>
    <rPh sb="8" eb="10">
      <t>コクナイ</t>
    </rPh>
    <phoneticPr fontId="6"/>
  </si>
  <si>
    <t>大臣官房</t>
    <rPh sb="0" eb="2">
      <t>ダイジン</t>
    </rPh>
    <rPh sb="2" eb="4">
      <t>カンボウ</t>
    </rPh>
    <phoneticPr fontId="6"/>
  </si>
  <si>
    <t>政府広報室</t>
    <rPh sb="0" eb="2">
      <t>セイフ</t>
    </rPh>
    <rPh sb="2" eb="4">
      <t>コウホウ</t>
    </rPh>
    <rPh sb="4" eb="5">
      <t>シツ</t>
    </rPh>
    <phoneticPr fontId="6"/>
  </si>
  <si>
    <t>大臣官房参事官
坂本 眞一･安藤 繁･小坂 伸行</t>
    <phoneticPr fontId="6"/>
  </si>
  <si>
    <t>○</t>
  </si>
  <si>
    <t>内閣府設置法（平成１１年７月１６日法律第８９号）第４条第３項第３８号</t>
    <phoneticPr fontId="6"/>
  </si>
  <si>
    <t>-</t>
  </si>
  <si>
    <t>-</t>
    <phoneticPr fontId="6"/>
  </si>
  <si>
    <t>　政府広報は、各府省庁と連携して、インターネット、テレビ、新聞、ラジオ等の様々な媒体を用いて、広く国民に対して政府の重要施策の内容、背景、必要性等を周知し、理解を促進することを目的としている。</t>
    <phoneticPr fontId="6"/>
  </si>
  <si>
    <t>　新型コロナウイルス感染症対策や経済対策に盛り込まれた各施策の内容を始めとした喫緊の取組等について、必要に応じてクロスメディア（様々な広報媒体や統一感のあるクリエイティブを用いて、媒体同士による相乗効果を高める手法））により、戦略的かつ効果的な広報を実施している。</t>
    <phoneticPr fontId="6"/>
  </si>
  <si>
    <t>テレビCM、インターネット広告、新聞広告等の様々な広報媒体を用いて、国民に対して、政府の重要施策等の内容や必要性等について周知し、施策等の理解と協力を求める。</t>
    <phoneticPr fontId="6"/>
  </si>
  <si>
    <t>複数の広報媒体を組み合わせ、効率的・効果的な広報を実施</t>
    <phoneticPr fontId="6"/>
  </si>
  <si>
    <t>クロスメディア広報</t>
    <phoneticPr fontId="6"/>
  </si>
  <si>
    <t>クロスメディア広報　金額(x)／テーマ数(y)　　　　　　　　　　　</t>
    <phoneticPr fontId="6"/>
  </si>
  <si>
    <t>テーマ</t>
  </si>
  <si>
    <t>万円</t>
  </si>
  <si>
    <t xml:space="preserve">   　x/y</t>
    <phoneticPr fontId="6"/>
  </si>
  <si>
    <t>1,272百万円
/3ﾃｰﾏ</t>
  </si>
  <si>
    <t>10,780百万円
/6ﾃｰﾏ</t>
    <phoneticPr fontId="6"/>
  </si>
  <si>
    <t>7,511百万円
/1ﾃｰﾏ</t>
    <phoneticPr fontId="6"/>
  </si>
  <si>
    <t>民間会社も含めた全社平均値以上</t>
  </si>
  <si>
    <t>テレビＣＭの理解度を測定指標として設定</t>
  </si>
  <si>
    <t>株式会社ビデオリサーチの実施する調査「テレビCMカルテ」</t>
    <phoneticPr fontId="6"/>
  </si>
  <si>
    <t>テレビＣＭの認知度を測定指標として設定</t>
    <phoneticPr fontId="6"/>
  </si>
  <si>
    <t>民間会社も含めた全社平均値以上</t>
    <phoneticPr fontId="6"/>
  </si>
  <si>
    <t>新聞広告（記事下）における民間会社も含めた全社平均値以上</t>
    <phoneticPr fontId="6"/>
  </si>
  <si>
    <t>新聞広告（記事下）の理解度を測定指標として設定</t>
    <phoneticPr fontId="6"/>
  </si>
  <si>
    <t>株式会社ビデオリサーチ・新聞社が実施する調査「J-MONITOR」</t>
    <phoneticPr fontId="6"/>
  </si>
  <si>
    <t>新聞広告（記事下）の認知度を測定指標として設定</t>
    <phoneticPr fontId="6"/>
  </si>
  <si>
    <t>対前年度
実績以上</t>
    <phoneticPr fontId="6"/>
  </si>
  <si>
    <t>ウェブサイト「政府広報オンライン」における総ページビュー数</t>
    <phoneticPr fontId="6"/>
  </si>
  <si>
    <t>ＰＶ</t>
  </si>
  <si>
    <t>「政府広報オンライン」における総ページビュー数
（政府広報室調べ）</t>
    <phoneticPr fontId="6"/>
  </si>
  <si>
    <t>２．政府広報</t>
    <phoneticPr fontId="6"/>
  </si>
  <si>
    <t>２．政府広報の戦略的な展開</t>
    <phoneticPr fontId="6"/>
  </si>
  <si>
    <t>https://www8.cao.go.jp/hyouka/h31_besshi-2.pdf
※リンク先の施策名は第6次計画に基づくものが記載されている。</t>
    <phoneticPr fontId="6"/>
  </si>
  <si>
    <t>P3</t>
    <phoneticPr fontId="6"/>
  </si>
  <si>
    <t>無</t>
  </si>
  <si>
    <t>‐</t>
  </si>
  <si>
    <t>テレビ、新聞、スマートフォン等の媒体により、医療・年金・介護、防災、教育・子育て、景気・経済対策、税制、防犯などのテーマについて、政府広報において取り扱ってほしいとする世論調査結果などを踏まえた事業となっている。</t>
    <phoneticPr fontId="6"/>
  </si>
  <si>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6"/>
  </si>
  <si>
    <t>本事業は、政府の重要施策や基本方針に関する国民の理解増進のために必要不可欠であり、優先度の高い事業である。</t>
    <phoneticPr fontId="6"/>
  </si>
  <si>
    <t>執行額の大半を一般競争契約及び随意契約（企画競争）による調達が占めており、それぞれ競争性が確保されていることから、妥当である。
なお一部、競争性のない随意契約で調達されているが、点字新聞への広告掲載など、いずれも特定の事業者のみ実施可能な案件における特命随契に限られる。</t>
    <phoneticPr fontId="6"/>
  </si>
  <si>
    <t>成果物については、「政府広報オンライン」に集約し、広く公開している。</t>
    <phoneticPr fontId="6"/>
  </si>
  <si>
    <t>0008</t>
    <phoneticPr fontId="6"/>
  </si>
  <si>
    <t>0007</t>
    <phoneticPr fontId="6"/>
  </si>
  <si>
    <t>0006</t>
    <phoneticPr fontId="6"/>
  </si>
  <si>
    <t>（注）端数処理の関係で内訳と合計が必ずしも一致しない。</t>
    <phoneticPr fontId="6"/>
  </si>
  <si>
    <t>A.株式会社電通</t>
    <phoneticPr fontId="6"/>
  </si>
  <si>
    <t>年間広報媒体の掲載業務</t>
    <phoneticPr fontId="6"/>
  </si>
  <si>
    <t>B.株式会社東急エージェンシー</t>
    <phoneticPr fontId="6"/>
  </si>
  <si>
    <t>年間広告素材の制作業務の一部</t>
    <phoneticPr fontId="6"/>
  </si>
  <si>
    <t>年間広告素材の制作業務</t>
    <phoneticPr fontId="6"/>
  </si>
  <si>
    <t>外部委託</t>
    <phoneticPr fontId="6"/>
  </si>
  <si>
    <t>制作費</t>
    <phoneticPr fontId="6"/>
  </si>
  <si>
    <t>広告費</t>
    <phoneticPr fontId="6"/>
  </si>
  <si>
    <t>年間広告の制作業務の一部</t>
    <phoneticPr fontId="6"/>
  </si>
  <si>
    <t>英字新聞への政府広報広告の制作・掲載業務</t>
    <phoneticPr fontId="6"/>
  </si>
  <si>
    <t>D.株式会社ライトパブリシティ</t>
    <phoneticPr fontId="6"/>
  </si>
  <si>
    <t>F. 株式会社読売ＩＳ</t>
    <phoneticPr fontId="6"/>
  </si>
  <si>
    <t>G.株式会社毎日広告社</t>
    <phoneticPr fontId="6"/>
  </si>
  <si>
    <t>点字新聞への政府広報広告の制作・掲載業務</t>
    <phoneticPr fontId="6"/>
  </si>
  <si>
    <t>制作・掲載費</t>
    <phoneticPr fontId="6"/>
  </si>
  <si>
    <t>株式会社電通</t>
    <phoneticPr fontId="6"/>
  </si>
  <si>
    <t>年間広報媒体の調達業務（テレビ・ラジオスポットCM の放送及び電車内ビジョンスポットCM）</t>
    <phoneticPr fontId="6"/>
  </si>
  <si>
    <t>年間広報媒体の調達業務（インターネット広告の掲載）</t>
    <phoneticPr fontId="6"/>
  </si>
  <si>
    <t>株式会社博報堂</t>
    <phoneticPr fontId="6"/>
  </si>
  <si>
    <t>年間広報媒体の調達業務（新聞広告、ブロック紙・地方紙ウェブページ広告及び雑誌広告の掲載）</t>
    <phoneticPr fontId="6"/>
  </si>
  <si>
    <t>株式会社毎日広告社</t>
    <phoneticPr fontId="6"/>
  </si>
  <si>
    <t>街頭ビジョン広告を活用した広報の実施</t>
    <phoneticPr fontId="6"/>
  </si>
  <si>
    <t>株式会社ＨＥＬＩＯＳ</t>
    <phoneticPr fontId="6"/>
  </si>
  <si>
    <t>アプリ広告を活用した広報の実施</t>
    <phoneticPr fontId="6"/>
  </si>
  <si>
    <t>株式会社サイバーエージェント</t>
    <phoneticPr fontId="6"/>
  </si>
  <si>
    <t>タクシーサイネージ広告を活用した広報の実施</t>
    <phoneticPr fontId="6"/>
  </si>
  <si>
    <t>電車内ビジョンスポットＣＭの放映素材差替業務</t>
    <rPh sb="14" eb="16">
      <t>ホウエイ</t>
    </rPh>
    <rPh sb="16" eb="18">
      <t>ソザイ</t>
    </rPh>
    <rPh sb="18" eb="20">
      <t>サシカ</t>
    </rPh>
    <phoneticPr fontId="6"/>
  </si>
  <si>
    <t>株式会社東急エージェンシー</t>
    <phoneticPr fontId="6"/>
  </si>
  <si>
    <t>年間広告素材の制作（動画・音声）</t>
    <rPh sb="0" eb="2">
      <t>ネンカン</t>
    </rPh>
    <rPh sb="2" eb="4">
      <t>コウコク</t>
    </rPh>
    <rPh sb="4" eb="6">
      <t>ソザイ</t>
    </rPh>
    <rPh sb="7" eb="9">
      <t>セイサク</t>
    </rPh>
    <rPh sb="10" eb="12">
      <t>ドウガ</t>
    </rPh>
    <rPh sb="13" eb="15">
      <t>オンセイ</t>
    </rPh>
    <phoneticPr fontId="6"/>
  </si>
  <si>
    <t>年間広告素材の制作（新聞広告、雑誌広告及びインターネット広告等）</t>
    <rPh sb="0" eb="2">
      <t>ネンカン</t>
    </rPh>
    <rPh sb="2" eb="4">
      <t>コウコク</t>
    </rPh>
    <rPh sb="4" eb="6">
      <t>ソザイ</t>
    </rPh>
    <rPh sb="7" eb="9">
      <t>セイサク</t>
    </rPh>
    <phoneticPr fontId="6"/>
  </si>
  <si>
    <t>広告素材の撮影業務</t>
    <rPh sb="0" eb="2">
      <t>コウコク</t>
    </rPh>
    <rPh sb="2" eb="4">
      <t>ソザイ</t>
    </rPh>
    <rPh sb="5" eb="7">
      <t>サツエイ</t>
    </rPh>
    <rPh sb="7" eb="9">
      <t>ギョウム</t>
    </rPh>
    <phoneticPr fontId="6"/>
  </si>
  <si>
    <t>株式会社Ｃａ　Ｄｅｓｉｇｎ</t>
    <phoneticPr fontId="6"/>
  </si>
  <si>
    <t>タクシーサイネージ広告掲載のための動画変換費</t>
    <phoneticPr fontId="6"/>
  </si>
  <si>
    <t>株式会社ライトパブリシティ</t>
    <phoneticPr fontId="6"/>
  </si>
  <si>
    <t>年間広告の制作（動画・音声）の一部</t>
    <phoneticPr fontId="6"/>
  </si>
  <si>
    <t>年間広告の制作（新聞広告、雑誌広告及びインターネット広告等）の一部</t>
    <phoneticPr fontId="6"/>
  </si>
  <si>
    <t>ＵＵＵＭ株式会社</t>
    <phoneticPr fontId="6"/>
  </si>
  <si>
    <t>個人A</t>
    <rPh sb="0" eb="2">
      <t>コジン</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</si>
  <si>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</si>
  <si>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</si>
  <si>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</si>
  <si>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</si>
  <si>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</si>
  <si>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</si>
  <si>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</si>
  <si>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株式会社読売ＩＳ</t>
    <phoneticPr fontId="6"/>
  </si>
  <si>
    <t>英字新聞による政府広報広告の掲載業務</t>
    <phoneticPr fontId="6"/>
  </si>
  <si>
    <t>英字新聞による政府広報広告の制作業務</t>
    <phoneticPr fontId="6"/>
  </si>
  <si>
    <t>点字新聞による政府広報広告の制作・掲載業務</t>
    <phoneticPr fontId="6"/>
  </si>
  <si>
    <t>啓発広報費</t>
    <phoneticPr fontId="6"/>
  </si>
  <si>
    <t>原則として一般競争契約及び随意契約（企画競争）により調達しており、競争性を確保することにより経費の効率化に努めていることから、妥当である。</t>
    <phoneticPr fontId="6"/>
  </si>
  <si>
    <t>再委託、再々委託については範囲や必要性が妥当であると確認できたものに限って承認しており、資金の流れの中間段階での支出は合理的なものとなっている。</t>
    <phoneticPr fontId="6"/>
  </si>
  <si>
    <t>各府省庁からの広報希望等を踏まえ、真に必要な広報テーマ、訴求対象に即した媒体に限定されている。</t>
    <phoneticPr fontId="6"/>
  </si>
  <si>
    <t>-</t>
    <phoneticPr fontId="6"/>
  </si>
  <si>
    <t>新型コロナウイルス感染症の感染状況の変化等により、広報戦略を練り直すことが不可欠となり、年度内に事業を完了することが困難となったため。</t>
    <phoneticPr fontId="6"/>
  </si>
  <si>
    <t>概ね成果目標に見合った実績を達成している。</t>
    <phoneticPr fontId="6"/>
  </si>
  <si>
    <t>概ね見込みに見合ったものとなっている。</t>
    <phoneticPr fontId="6"/>
  </si>
  <si>
    <t>・政府広報オンラインURL（https://www.gov-online.go.jp/index.html）
・落札率は、他の契約の予定価格を類推されるおそれがあるため記載していない</t>
    <phoneticPr fontId="6"/>
  </si>
  <si>
    <t>-</t>
    <phoneticPr fontId="6"/>
  </si>
  <si>
    <t>8,005百万円
/10ﾃｰﾏ</t>
    <phoneticPr fontId="6"/>
  </si>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</sst>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67" xfId="0" applyFont="1" applyFill="1" applyBorder="1" applyAlignment="1">
      <alignment horizontal="center" vertical="center"/>
    </xf>
    <xf numFmtId="0" fontId="4" fillId="5" borderId="8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6" fillId="3" borderId="39"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6"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13" xfId="0" applyFont="1" applyFill="1" applyBorder="1" applyAlignment="1" applyProtection="1">
      <alignment horizontal="center" vertical="center"/>
      <protection locked="0"/>
    </xf>
    <xf numFmtId="178" fontId="23" fillId="0" borderId="32" xfId="0" applyNumberFormat="1" applyFont="1" applyFill="1" applyBorder="1" applyAlignment="1" applyProtection="1">
      <alignment horizontal="center" vertical="center" wrapText="1"/>
      <protection locked="0"/>
    </xf>
    <xf numFmtId="0" fontId="0" fillId="5" borderId="103"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49" fontId="0" fillId="5" borderId="10" xfId="0" applyNumberFormat="1" applyFont="1" applyFill="1" applyBorder="1" applyAlignment="1" applyProtection="1">
      <alignment horizontal="center"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49" fontId="0" fillId="5" borderId="22"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0" borderId="22" xfId="0" applyNumberFormat="1" applyFont="1" applyFill="1" applyBorder="1" applyAlignment="1" applyProtection="1">
      <alignment horizontal="right"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0" fontId="14" fillId="6" borderId="66"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86" xfId="0" applyFont="1" applyFill="1" applyBorder="1" applyAlignment="1">
      <alignment horizontal="center" vertical="center" wrapText="1"/>
    </xf>
    <xf numFmtId="0" fontId="0" fillId="5" borderId="85" xfId="0" applyFont="1" applyFill="1" applyBorder="1" applyAlignment="1">
      <alignment horizontal="center" vertical="center"/>
    </xf>
    <xf numFmtId="0" fontId="0" fillId="5" borderId="67" xfId="0" applyFont="1" applyFill="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1"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3"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4" fillId="0" borderId="82"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4" fillId="0" borderId="62" xfId="0" applyFont="1" applyBorder="1" applyAlignment="1" applyProtection="1">
      <alignment horizontal="left" vertical="center"/>
      <protection locked="0"/>
    </xf>
    <xf numFmtId="0" fontId="4" fillId="0" borderId="82" xfId="0" applyFont="1" applyBorder="1" applyAlignment="1" applyProtection="1">
      <alignment horizontal="left" vertical="center"/>
      <protection locked="0"/>
    </xf>
    <xf numFmtId="177" fontId="0" fillId="0" borderId="61" xfId="0" applyNumberFormat="1" applyFont="1" applyFill="1" applyBorder="1" applyAlignment="1" applyProtection="1">
      <alignment horizontal="right" vertical="center"/>
      <protection locked="0"/>
    </xf>
    <xf numFmtId="177" fontId="0" fillId="0" borderId="62"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20" fillId="0" borderId="74"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75"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0" fillId="0" borderId="64"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55" xfId="0" applyFont="1" applyBorder="1" applyAlignment="1">
      <alignment horizontal="center" vertical="center"/>
    </xf>
    <xf numFmtId="0" fontId="23"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179" fontId="23" fillId="0" borderId="23"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4" fillId="2" borderId="71"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49" fontId="21" fillId="0" borderId="22"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23" fillId="0" borderId="130" xfId="0"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179" fontId="23" fillId="0" borderId="124" xfId="0" applyNumberFormat="1"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49" fontId="21" fillId="0" borderId="96"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49" fontId="21" fillId="0" borderId="63" xfId="0" applyNumberFormat="1" applyFont="1" applyFill="1" applyBorder="1" applyAlignment="1" applyProtection="1">
      <alignment horizontal="center" vertical="center" wrapText="1"/>
      <protection locked="0"/>
    </xf>
    <xf numFmtId="49" fontId="21" fillId="0" borderId="83" xfId="0" applyNumberFormat="1" applyFont="1" applyFill="1" applyBorder="1" applyAlignment="1" applyProtection="1">
      <alignment horizontal="center"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4"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5" borderId="63"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4"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1"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0" fontId="21" fillId="5" borderId="135" xfId="0" applyFont="1" applyFill="1" applyBorder="1" applyAlignment="1">
      <alignment horizontal="center" vertical="center" wrapText="1"/>
    </xf>
    <xf numFmtId="49" fontId="21" fillId="0" borderId="70" xfId="0" applyNumberFormat="1"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2" xfId="0" applyFont="1" applyFill="1" applyBorder="1" applyAlignment="1">
      <alignment horizontal="left" vertical="center"/>
    </xf>
    <xf numFmtId="0" fontId="0" fillId="5" borderId="82" xfId="0" applyFont="1" applyFill="1" applyBorder="1" applyAlignment="1">
      <alignment horizontal="left" vertical="center"/>
    </xf>
    <xf numFmtId="0" fontId="0" fillId="5" borderId="61"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49" fontId="21" fillId="0" borderId="69" xfId="0" applyNumberFormat="1" applyFont="1" applyFill="1" applyBorder="1" applyAlignment="1" applyProtection="1">
      <alignment horizontal="center" vertical="center" wrapText="1"/>
      <protection locked="0"/>
    </xf>
    <xf numFmtId="49" fontId="21" fillId="0" borderId="95" xfId="0" applyNumberFormat="1" applyFont="1" applyFill="1" applyBorder="1" applyAlignment="1" applyProtection="1">
      <alignment horizontal="center" vertical="center" wrapText="1"/>
      <protection locked="0"/>
    </xf>
    <xf numFmtId="179" fontId="23" fillId="0" borderId="126"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49" fontId="21" fillId="0" borderId="65" xfId="0" applyNumberFormat="1"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179" fontId="23" fillId="0" borderId="130" xfId="0" applyNumberFormat="1"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5"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0" fillId="5" borderId="105" xfId="0" applyFont="1" applyFill="1" applyBorder="1" applyAlignment="1">
      <alignment vertical="center" wrapText="1"/>
    </xf>
    <xf numFmtId="0" fontId="0" fillId="5" borderId="93" xfId="0" applyFont="1" applyFill="1" applyBorder="1" applyAlignment="1">
      <alignment vertical="center" wrapText="1"/>
    </xf>
    <xf numFmtId="0" fontId="0" fillId="5" borderId="107" xfId="0" applyFont="1" applyFill="1" applyBorder="1" applyAlignment="1">
      <alignment vertical="center" wrapText="1"/>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62" xfId="0" applyFont="1" applyFill="1" applyBorder="1" applyAlignment="1">
      <alignment vertical="center"/>
    </xf>
    <xf numFmtId="0" fontId="0" fillId="5" borderId="82"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8"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13" xfId="0" applyFont="1" applyFill="1" applyBorder="1" applyAlignment="1">
      <alignment vertical="center" wrapText="1"/>
    </xf>
    <xf numFmtId="0" fontId="0" fillId="5" borderId="63"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69" xfId="0" applyFont="1" applyFill="1" applyBorder="1" applyAlignment="1">
      <alignment horizontal="left" vertical="center"/>
    </xf>
    <xf numFmtId="0" fontId="0" fillId="5" borderId="19" xfId="0" applyFont="1" applyFill="1" applyBorder="1" applyAlignment="1">
      <alignment horizontal="left" vertical="center"/>
    </xf>
    <xf numFmtId="0" fontId="0" fillId="5" borderId="60"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6" borderId="56" xfId="0" applyFont="1" applyFill="1" applyBorder="1" applyAlignment="1">
      <alignment horizontal="center" vertical="center" textRotation="255" wrapText="1"/>
    </xf>
    <xf numFmtId="0" fontId="16" fillId="6" borderId="79" xfId="0" applyFont="1" applyFill="1" applyBorder="1" applyAlignment="1">
      <alignment horizontal="center" vertical="center" textRotation="255" wrapText="1"/>
    </xf>
    <xf numFmtId="0" fontId="14" fillId="6" borderId="38"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6" fillId="6" borderId="71"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4" fillId="6" borderId="76" xfId="0" applyFont="1" applyFill="1" applyBorder="1" applyAlignment="1">
      <alignment horizontal="center" vertical="center" wrapText="1"/>
    </xf>
    <xf numFmtId="0" fontId="14" fillId="6" borderId="117"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0" fillId="5" borderId="64"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14" fillId="6" borderId="100"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29"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4" fillId="6" borderId="39"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5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0" fillId="0" borderId="64"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6"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14" fillId="6" borderId="103" xfId="0" applyFont="1" applyFill="1" applyBorder="1" applyAlignment="1">
      <alignment horizontal="center" vertical="center"/>
    </xf>
    <xf numFmtId="0" fontId="14" fillId="6" borderId="121" xfId="0" applyFont="1" applyFill="1" applyBorder="1" applyAlignment="1">
      <alignment horizontal="center" vertical="center"/>
    </xf>
    <xf numFmtId="0" fontId="14" fillId="6" borderId="33"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5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64"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39" xfId="0" applyFont="1" applyFill="1" applyBorder="1" applyAlignment="1" applyProtection="1">
      <alignment vertical="center" wrapText="1"/>
      <protection locked="0"/>
    </xf>
    <xf numFmtId="0" fontId="4" fillId="5" borderId="59"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9" xfId="0" applyFont="1" applyFill="1" applyBorder="1" applyAlignment="1">
      <alignment horizontal="center" vertical="center"/>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59"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2" borderId="103"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6" xfId="0" applyFont="1" applyBorder="1" applyAlignment="1">
      <alignment horizontal="center" vertical="center"/>
    </xf>
    <xf numFmtId="0" fontId="0" fillId="0" borderId="46"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17" xfId="3" applyFont="1" applyFill="1" applyBorder="1" applyAlignment="1" applyProtection="1">
      <alignment horizontal="center" vertical="center" wrapText="1"/>
    </xf>
    <xf numFmtId="0" fontId="0" fillId="2" borderId="108" xfId="0" applyFont="1" applyFill="1" applyBorder="1" applyAlignment="1">
      <alignment horizontal="center" vertical="center"/>
    </xf>
    <xf numFmtId="0" fontId="0" fillId="2" borderId="103" xfId="0" applyFont="1" applyFill="1" applyBorder="1" applyAlignment="1">
      <alignment horizontal="center" vertical="center"/>
    </xf>
    <xf numFmtId="0" fontId="14" fillId="2" borderId="100" xfId="0" applyFont="1" applyFill="1" applyBorder="1" applyAlignment="1">
      <alignment horizontal="center" vertical="center" wrapText="1"/>
    </xf>
    <xf numFmtId="0" fontId="14" fillId="2" borderId="103" xfId="0" applyFont="1" applyFill="1" applyBorder="1" applyAlignment="1">
      <alignment horizontal="center" vertical="center"/>
    </xf>
    <xf numFmtId="0" fontId="14" fillId="2" borderId="121"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0" fillId="5" borderId="64"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wrapText="1" shrinkToFit="1"/>
      <protection locked="0"/>
    </xf>
    <xf numFmtId="0" fontId="0" fillId="0" borderId="74" xfId="1" applyFont="1" applyFill="1" applyBorder="1" applyAlignment="1" applyProtection="1">
      <alignment horizontal="left" vertical="top" wrapText="1"/>
      <protection locked="0"/>
    </xf>
    <xf numFmtId="0" fontId="0" fillId="0" borderId="69"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0" xfId="0" applyNumberFormat="1" applyFont="1" applyFill="1" applyBorder="1" applyAlignment="1" applyProtection="1">
      <alignment horizontal="center" vertical="center"/>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31" fillId="4" borderId="22" xfId="0" applyFont="1" applyFill="1" applyBorder="1" applyAlignment="1">
      <alignment horizontal="center" vertical="center" wrapText="1"/>
    </xf>
    <xf numFmtId="0" fontId="28" fillId="2" borderId="80"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0" fontId="13" fillId="2" borderId="80"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2" xfId="0" applyFont="1" applyFill="1" applyBorder="1" applyAlignment="1">
      <alignment horizontal="center" vertical="center"/>
    </xf>
    <xf numFmtId="0" fontId="0" fillId="4" borderId="32" xfId="0" applyFont="1" applyFill="1" applyBorder="1" applyAlignment="1">
      <alignment horizontal="center" vertical="center"/>
    </xf>
    <xf numFmtId="177" fontId="0" fillId="5" borderId="56"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13" fillId="2" borderId="64"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7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77" xfId="3" applyFont="1" applyFill="1" applyBorder="1" applyAlignment="1" applyProtection="1">
      <alignment horizontal="center" vertical="center" wrapText="1"/>
    </xf>
    <xf numFmtId="0" fontId="10" fillId="0" borderId="78"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2" fillId="0" borderId="59"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55"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59"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10"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64"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4"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32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34851</xdr:colOff>
      <xdr:row>112</xdr:row>
      <xdr:rowOff>139390</xdr:rowOff>
    </xdr:from>
    <xdr:to>
      <xdr:col>49</xdr:col>
      <xdr:colOff>348474</xdr:colOff>
      <xdr:row>123</xdr:row>
      <xdr:rowOff>232138</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668" y="42920579"/>
          <a:ext cx="8804812" cy="3925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88"/>
  <sheetViews>
    <sheetView tabSelected="1" view="pageBreakPreview" zoomScale="82" zoomScaleNormal="75" zoomScaleSheetLayoutView="82" zoomScalePageLayoutView="85" workbookViewId="0"/>
  </sheetViews>
  <sheetFormatPr defaultRowHeight="13.2" x14ac:dyDescent="0.2"/>
  <cols>
    <col min="1" max="5" width="2.6640625" customWidth="1"/>
    <col min="6" max="6" width="4" customWidth="1"/>
    <col min="7" max="49" width="2.6640625" customWidth="1"/>
    <col min="50" max="50" width="6.6640625" customWidth="1"/>
    <col min="51" max="51" width="8.6640625" hidden="1" customWidth="1"/>
    <col min="52" max="56" width="2.109375" customWidth="1"/>
    <col min="61" max="61" width="27.88671875" customWidth="1"/>
    <col min="62" max="62" width="12.109375" customWidth="1"/>
  </cols>
  <sheetData>
    <row r="1" spans="1:50" ht="23.25" customHeight="1" x14ac:dyDescent="0.2">
      <c r="AP1" s="10"/>
      <c r="AQ1" s="10"/>
      <c r="AR1" s="10"/>
      <c r="AS1" s="10"/>
      <c r="AT1" s="10"/>
      <c r="AU1" s="10"/>
      <c r="AV1" s="10"/>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5" t="s">
        <v>0</v>
      </c>
      <c r="Y2" s="58"/>
      <c r="Z2" s="40"/>
      <c r="AA2" s="40"/>
      <c r="AB2" s="40"/>
      <c r="AC2" s="40"/>
      <c r="AD2" s="691">
        <v>2022</v>
      </c>
      <c r="AE2" s="691"/>
      <c r="AF2" s="691"/>
      <c r="AG2" s="691"/>
      <c r="AH2" s="691"/>
      <c r="AI2" s="67" t="s">
        <v>252</v>
      </c>
      <c r="AJ2" s="691" t="s">
        <v>564</v>
      </c>
      <c r="AK2" s="691"/>
      <c r="AL2" s="691"/>
      <c r="AM2" s="691"/>
      <c r="AN2" s="67" t="s">
        <v>252</v>
      </c>
      <c r="AO2" s="691">
        <v>21</v>
      </c>
      <c r="AP2" s="691"/>
      <c r="AQ2" s="691"/>
      <c r="AR2" s="68" t="s">
        <v>252</v>
      </c>
      <c r="AS2" s="692">
        <v>6</v>
      </c>
      <c r="AT2" s="692"/>
      <c r="AU2" s="692"/>
      <c r="AV2" s="67" t="str">
        <f>IF(AW2="","","-")</f>
        <v/>
      </c>
      <c r="AW2" s="693"/>
      <c r="AX2" s="693"/>
    </row>
    <row r="3" spans="1:50" ht="21" customHeight="1" thickBot="1" x14ac:dyDescent="0.25">
      <c r="A3" s="694" t="s">
        <v>562</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22" t="s">
        <v>52</v>
      </c>
      <c r="AJ3" s="696" t="s">
        <v>565</v>
      </c>
      <c r="AK3" s="696"/>
      <c r="AL3" s="696"/>
      <c r="AM3" s="696"/>
      <c r="AN3" s="696"/>
      <c r="AO3" s="696"/>
      <c r="AP3" s="696"/>
      <c r="AQ3" s="696"/>
      <c r="AR3" s="696"/>
      <c r="AS3" s="696"/>
      <c r="AT3" s="696"/>
      <c r="AU3" s="696"/>
      <c r="AV3" s="696"/>
      <c r="AW3" s="696"/>
      <c r="AX3" s="23" t="s">
        <v>53</v>
      </c>
    </row>
    <row r="4" spans="1:50" ht="24.75" customHeight="1" x14ac:dyDescent="0.2">
      <c r="A4" s="666" t="s">
        <v>23</v>
      </c>
      <c r="B4" s="667"/>
      <c r="C4" s="667"/>
      <c r="D4" s="667"/>
      <c r="E4" s="667"/>
      <c r="F4" s="667"/>
      <c r="G4" s="668" t="s">
        <v>566</v>
      </c>
      <c r="H4" s="669"/>
      <c r="I4" s="669"/>
      <c r="J4" s="669"/>
      <c r="K4" s="669"/>
      <c r="L4" s="669"/>
      <c r="M4" s="669"/>
      <c r="N4" s="669"/>
      <c r="O4" s="669"/>
      <c r="P4" s="669"/>
      <c r="Q4" s="669"/>
      <c r="R4" s="669"/>
      <c r="S4" s="669"/>
      <c r="T4" s="669"/>
      <c r="U4" s="669"/>
      <c r="V4" s="669"/>
      <c r="W4" s="669"/>
      <c r="X4" s="669"/>
      <c r="Y4" s="670" t="s">
        <v>1</v>
      </c>
      <c r="Z4" s="671"/>
      <c r="AA4" s="671"/>
      <c r="AB4" s="671"/>
      <c r="AC4" s="671"/>
      <c r="AD4" s="672"/>
      <c r="AE4" s="673" t="s">
        <v>567</v>
      </c>
      <c r="AF4" s="674"/>
      <c r="AG4" s="674"/>
      <c r="AH4" s="674"/>
      <c r="AI4" s="674"/>
      <c r="AJ4" s="674"/>
      <c r="AK4" s="674"/>
      <c r="AL4" s="674"/>
      <c r="AM4" s="674"/>
      <c r="AN4" s="674"/>
      <c r="AO4" s="674"/>
      <c r="AP4" s="675"/>
      <c r="AQ4" s="676" t="s">
        <v>2</v>
      </c>
      <c r="AR4" s="671"/>
      <c r="AS4" s="671"/>
      <c r="AT4" s="671"/>
      <c r="AU4" s="671"/>
      <c r="AV4" s="671"/>
      <c r="AW4" s="671"/>
      <c r="AX4" s="677"/>
    </row>
    <row r="5" spans="1:50" ht="45" customHeight="1" x14ac:dyDescent="0.2">
      <c r="A5" s="678" t="s">
        <v>55</v>
      </c>
      <c r="B5" s="679"/>
      <c r="C5" s="679"/>
      <c r="D5" s="679"/>
      <c r="E5" s="679"/>
      <c r="F5" s="680"/>
      <c r="G5" s="681" t="s">
        <v>345</v>
      </c>
      <c r="H5" s="682"/>
      <c r="I5" s="682"/>
      <c r="J5" s="682"/>
      <c r="K5" s="682"/>
      <c r="L5" s="682"/>
      <c r="M5" s="683" t="s">
        <v>54</v>
      </c>
      <c r="N5" s="684"/>
      <c r="O5" s="684"/>
      <c r="P5" s="684"/>
      <c r="Q5" s="684"/>
      <c r="R5" s="685"/>
      <c r="S5" s="686" t="s">
        <v>355</v>
      </c>
      <c r="T5" s="682"/>
      <c r="U5" s="682"/>
      <c r="V5" s="682"/>
      <c r="W5" s="682"/>
      <c r="X5" s="687"/>
      <c r="Y5" s="688" t="s">
        <v>3</v>
      </c>
      <c r="Z5" s="689"/>
      <c r="AA5" s="689"/>
      <c r="AB5" s="689"/>
      <c r="AC5" s="689"/>
      <c r="AD5" s="690"/>
      <c r="AE5" s="648" t="s">
        <v>568</v>
      </c>
      <c r="AF5" s="648"/>
      <c r="AG5" s="648"/>
      <c r="AH5" s="648"/>
      <c r="AI5" s="648"/>
      <c r="AJ5" s="648"/>
      <c r="AK5" s="648"/>
      <c r="AL5" s="648"/>
      <c r="AM5" s="648"/>
      <c r="AN5" s="648"/>
      <c r="AO5" s="648"/>
      <c r="AP5" s="649"/>
      <c r="AQ5" s="650" t="s">
        <v>569</v>
      </c>
      <c r="AR5" s="651"/>
      <c r="AS5" s="651"/>
      <c r="AT5" s="651"/>
      <c r="AU5" s="651"/>
      <c r="AV5" s="651"/>
      <c r="AW5" s="651"/>
      <c r="AX5" s="652"/>
    </row>
    <row r="6" spans="1:50" ht="39" customHeight="1" x14ac:dyDescent="0.2">
      <c r="A6" s="653" t="s">
        <v>4</v>
      </c>
      <c r="B6" s="654"/>
      <c r="C6" s="654"/>
      <c r="D6" s="654"/>
      <c r="E6" s="654"/>
      <c r="F6" s="654"/>
      <c r="G6" s="655" t="str">
        <f>入力規則等!F39</f>
        <v>一般会計</v>
      </c>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7"/>
    </row>
    <row r="7" spans="1:50" ht="49.5" customHeight="1" x14ac:dyDescent="0.2">
      <c r="A7" s="634" t="s">
        <v>20</v>
      </c>
      <c r="B7" s="635"/>
      <c r="C7" s="635"/>
      <c r="D7" s="635"/>
      <c r="E7" s="635"/>
      <c r="F7" s="636"/>
      <c r="G7" s="658" t="s">
        <v>571</v>
      </c>
      <c r="H7" s="659"/>
      <c r="I7" s="659"/>
      <c r="J7" s="659"/>
      <c r="K7" s="659"/>
      <c r="L7" s="659"/>
      <c r="M7" s="659"/>
      <c r="N7" s="659"/>
      <c r="O7" s="659"/>
      <c r="P7" s="659"/>
      <c r="Q7" s="659"/>
      <c r="R7" s="659"/>
      <c r="S7" s="659"/>
      <c r="T7" s="659"/>
      <c r="U7" s="659"/>
      <c r="V7" s="659"/>
      <c r="W7" s="659"/>
      <c r="X7" s="660"/>
      <c r="Y7" s="661" t="s">
        <v>238</v>
      </c>
      <c r="Z7" s="524"/>
      <c r="AA7" s="524"/>
      <c r="AB7" s="524"/>
      <c r="AC7" s="524"/>
      <c r="AD7" s="662"/>
      <c r="AE7" s="663" t="s">
        <v>573</v>
      </c>
      <c r="AF7" s="664"/>
      <c r="AG7" s="664"/>
      <c r="AH7" s="664"/>
      <c r="AI7" s="664"/>
      <c r="AJ7" s="664"/>
      <c r="AK7" s="664"/>
      <c r="AL7" s="664"/>
      <c r="AM7" s="664"/>
      <c r="AN7" s="664"/>
      <c r="AO7" s="664"/>
      <c r="AP7" s="664"/>
      <c r="AQ7" s="664"/>
      <c r="AR7" s="664"/>
      <c r="AS7" s="664"/>
      <c r="AT7" s="664"/>
      <c r="AU7" s="664"/>
      <c r="AV7" s="664"/>
      <c r="AW7" s="664"/>
      <c r="AX7" s="665"/>
    </row>
    <row r="8" spans="1:50" ht="53.25" customHeight="1" x14ac:dyDescent="0.2">
      <c r="A8" s="634" t="s">
        <v>172</v>
      </c>
      <c r="B8" s="635"/>
      <c r="C8" s="635"/>
      <c r="D8" s="635"/>
      <c r="E8" s="635"/>
      <c r="F8" s="636"/>
      <c r="G8" s="637" t="str">
        <f>入力規則等!A27</f>
        <v>-</v>
      </c>
      <c r="H8" s="638"/>
      <c r="I8" s="638"/>
      <c r="J8" s="638"/>
      <c r="K8" s="638"/>
      <c r="L8" s="638"/>
      <c r="M8" s="638"/>
      <c r="N8" s="638"/>
      <c r="O8" s="638"/>
      <c r="P8" s="638"/>
      <c r="Q8" s="638"/>
      <c r="R8" s="638"/>
      <c r="S8" s="638"/>
      <c r="T8" s="638"/>
      <c r="U8" s="638"/>
      <c r="V8" s="638"/>
      <c r="W8" s="638"/>
      <c r="X8" s="639"/>
      <c r="Y8" s="640" t="s">
        <v>173</v>
      </c>
      <c r="Z8" s="641"/>
      <c r="AA8" s="641"/>
      <c r="AB8" s="641"/>
      <c r="AC8" s="641"/>
      <c r="AD8" s="642"/>
      <c r="AE8" s="643" t="str">
        <f>入力規則等!K13</f>
        <v>その他の事項経費</v>
      </c>
      <c r="AF8" s="638"/>
      <c r="AG8" s="638"/>
      <c r="AH8" s="638"/>
      <c r="AI8" s="638"/>
      <c r="AJ8" s="638"/>
      <c r="AK8" s="638"/>
      <c r="AL8" s="638"/>
      <c r="AM8" s="638"/>
      <c r="AN8" s="638"/>
      <c r="AO8" s="638"/>
      <c r="AP8" s="638"/>
      <c r="AQ8" s="638"/>
      <c r="AR8" s="638"/>
      <c r="AS8" s="638"/>
      <c r="AT8" s="638"/>
      <c r="AU8" s="638"/>
      <c r="AV8" s="638"/>
      <c r="AW8" s="638"/>
      <c r="AX8" s="644"/>
    </row>
    <row r="9" spans="1:50" ht="58.5" customHeight="1" x14ac:dyDescent="0.2">
      <c r="A9" s="629" t="s">
        <v>21</v>
      </c>
      <c r="B9" s="630"/>
      <c r="C9" s="630"/>
      <c r="D9" s="630"/>
      <c r="E9" s="630"/>
      <c r="F9" s="630"/>
      <c r="G9" s="645" t="s">
        <v>574</v>
      </c>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646"/>
      <c r="AU9" s="646"/>
      <c r="AV9" s="646"/>
      <c r="AW9" s="646"/>
      <c r="AX9" s="647"/>
    </row>
    <row r="10" spans="1:50" ht="80.25" customHeight="1" x14ac:dyDescent="0.2">
      <c r="A10" s="617" t="s">
        <v>27</v>
      </c>
      <c r="B10" s="618"/>
      <c r="C10" s="618"/>
      <c r="D10" s="618"/>
      <c r="E10" s="618"/>
      <c r="F10" s="618"/>
      <c r="G10" s="619" t="s">
        <v>575</v>
      </c>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0"/>
      <c r="AP10" s="620"/>
      <c r="AQ10" s="620"/>
      <c r="AR10" s="620"/>
      <c r="AS10" s="620"/>
      <c r="AT10" s="620"/>
      <c r="AU10" s="620"/>
      <c r="AV10" s="620"/>
      <c r="AW10" s="620"/>
      <c r="AX10" s="621"/>
    </row>
    <row r="11" spans="1:50" ht="42" customHeight="1" x14ac:dyDescent="0.2">
      <c r="A11" s="617" t="s">
        <v>5</v>
      </c>
      <c r="B11" s="618"/>
      <c r="C11" s="618"/>
      <c r="D11" s="618"/>
      <c r="E11" s="618"/>
      <c r="F11" s="622"/>
      <c r="G11" s="623" t="str">
        <f>入力規則等!P10</f>
        <v>委託・請負</v>
      </c>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624"/>
      <c r="AM11" s="624"/>
      <c r="AN11" s="624"/>
      <c r="AO11" s="624"/>
      <c r="AP11" s="624"/>
      <c r="AQ11" s="624"/>
      <c r="AR11" s="624"/>
      <c r="AS11" s="624"/>
      <c r="AT11" s="624"/>
      <c r="AU11" s="624"/>
      <c r="AV11" s="624"/>
      <c r="AW11" s="624"/>
      <c r="AX11" s="625"/>
    </row>
    <row r="12" spans="1:50" ht="21" customHeight="1" x14ac:dyDescent="0.2">
      <c r="A12" s="626" t="s">
        <v>22</v>
      </c>
      <c r="B12" s="627"/>
      <c r="C12" s="627"/>
      <c r="D12" s="627"/>
      <c r="E12" s="627"/>
      <c r="F12" s="628"/>
      <c r="G12" s="632"/>
      <c r="H12" s="633"/>
      <c r="I12" s="633"/>
      <c r="J12" s="633"/>
      <c r="K12" s="633"/>
      <c r="L12" s="633"/>
      <c r="M12" s="633"/>
      <c r="N12" s="633"/>
      <c r="O12" s="633"/>
      <c r="P12" s="421" t="s">
        <v>384</v>
      </c>
      <c r="Q12" s="422"/>
      <c r="R12" s="422"/>
      <c r="S12" s="422"/>
      <c r="T12" s="422"/>
      <c r="U12" s="422"/>
      <c r="V12" s="423"/>
      <c r="W12" s="421" t="s">
        <v>536</v>
      </c>
      <c r="X12" s="422"/>
      <c r="Y12" s="422"/>
      <c r="Z12" s="422"/>
      <c r="AA12" s="422"/>
      <c r="AB12" s="422"/>
      <c r="AC12" s="423"/>
      <c r="AD12" s="421" t="s">
        <v>538</v>
      </c>
      <c r="AE12" s="422"/>
      <c r="AF12" s="422"/>
      <c r="AG12" s="422"/>
      <c r="AH12" s="422"/>
      <c r="AI12" s="422"/>
      <c r="AJ12" s="423"/>
      <c r="AK12" s="421" t="s">
        <v>551</v>
      </c>
      <c r="AL12" s="422"/>
      <c r="AM12" s="422"/>
      <c r="AN12" s="422"/>
      <c r="AO12" s="422"/>
      <c r="AP12" s="422"/>
      <c r="AQ12" s="423"/>
      <c r="AR12" s="391"/>
      <c r="AS12" s="392"/>
      <c r="AT12" s="392"/>
      <c r="AU12" s="392"/>
      <c r="AV12" s="392"/>
      <c r="AW12" s="392"/>
      <c r="AX12" s="580"/>
    </row>
    <row r="13" spans="1:50" ht="21" customHeight="1" x14ac:dyDescent="0.2">
      <c r="A13" s="179"/>
      <c r="B13" s="180"/>
      <c r="C13" s="180"/>
      <c r="D13" s="180"/>
      <c r="E13" s="180"/>
      <c r="F13" s="181"/>
      <c r="G13" s="581" t="s">
        <v>6</v>
      </c>
      <c r="H13" s="582"/>
      <c r="I13" s="588" t="s">
        <v>7</v>
      </c>
      <c r="J13" s="589"/>
      <c r="K13" s="589"/>
      <c r="L13" s="589"/>
      <c r="M13" s="589"/>
      <c r="N13" s="589"/>
      <c r="O13" s="590"/>
      <c r="P13" s="83" t="s">
        <v>572</v>
      </c>
      <c r="Q13" s="84"/>
      <c r="R13" s="84"/>
      <c r="S13" s="84"/>
      <c r="T13" s="84"/>
      <c r="U13" s="84"/>
      <c r="V13" s="85"/>
      <c r="W13" s="83" t="s">
        <v>572</v>
      </c>
      <c r="X13" s="84"/>
      <c r="Y13" s="84"/>
      <c r="Z13" s="84"/>
      <c r="AA13" s="84"/>
      <c r="AB13" s="84"/>
      <c r="AC13" s="85"/>
      <c r="AD13" s="83" t="s">
        <v>572</v>
      </c>
      <c r="AE13" s="84"/>
      <c r="AF13" s="84"/>
      <c r="AG13" s="84"/>
      <c r="AH13" s="84"/>
      <c r="AI13" s="84"/>
      <c r="AJ13" s="85"/>
      <c r="AK13" s="83" t="s">
        <v>572</v>
      </c>
      <c r="AL13" s="84"/>
      <c r="AM13" s="84"/>
      <c r="AN13" s="84"/>
      <c r="AO13" s="84"/>
      <c r="AP13" s="84"/>
      <c r="AQ13" s="85"/>
      <c r="AR13" s="608"/>
      <c r="AS13" s="609"/>
      <c r="AT13" s="609"/>
      <c r="AU13" s="609"/>
      <c r="AV13" s="609"/>
      <c r="AW13" s="609"/>
      <c r="AX13" s="610"/>
    </row>
    <row r="14" spans="1:50" ht="21" customHeight="1" x14ac:dyDescent="0.2">
      <c r="A14" s="179"/>
      <c r="B14" s="180"/>
      <c r="C14" s="180"/>
      <c r="D14" s="180"/>
      <c r="E14" s="180"/>
      <c r="F14" s="181"/>
      <c r="G14" s="583"/>
      <c r="H14" s="584"/>
      <c r="I14" s="603" t="s">
        <v>8</v>
      </c>
      <c r="J14" s="604"/>
      <c r="K14" s="604"/>
      <c r="L14" s="604"/>
      <c r="M14" s="604"/>
      <c r="N14" s="604"/>
      <c r="O14" s="605"/>
      <c r="P14" s="83">
        <v>1874</v>
      </c>
      <c r="Q14" s="84"/>
      <c r="R14" s="84"/>
      <c r="S14" s="84"/>
      <c r="T14" s="84"/>
      <c r="U14" s="84"/>
      <c r="V14" s="85"/>
      <c r="W14" s="83">
        <v>9430</v>
      </c>
      <c r="X14" s="84"/>
      <c r="Y14" s="84"/>
      <c r="Z14" s="84"/>
      <c r="AA14" s="84"/>
      <c r="AB14" s="84"/>
      <c r="AC14" s="85"/>
      <c r="AD14" s="83">
        <v>4936</v>
      </c>
      <c r="AE14" s="84"/>
      <c r="AF14" s="84"/>
      <c r="AG14" s="84"/>
      <c r="AH14" s="84"/>
      <c r="AI14" s="84"/>
      <c r="AJ14" s="85"/>
      <c r="AK14" s="83">
        <v>3069</v>
      </c>
      <c r="AL14" s="84"/>
      <c r="AM14" s="84"/>
      <c r="AN14" s="84"/>
      <c r="AO14" s="84"/>
      <c r="AP14" s="84"/>
      <c r="AQ14" s="85"/>
      <c r="AR14" s="611"/>
      <c r="AS14" s="612"/>
      <c r="AT14" s="612"/>
      <c r="AU14" s="612"/>
      <c r="AV14" s="612"/>
      <c r="AW14" s="612"/>
      <c r="AX14" s="613"/>
    </row>
    <row r="15" spans="1:50" ht="21" customHeight="1" x14ac:dyDescent="0.2">
      <c r="A15" s="179"/>
      <c r="B15" s="180"/>
      <c r="C15" s="180"/>
      <c r="D15" s="180"/>
      <c r="E15" s="180"/>
      <c r="F15" s="181"/>
      <c r="G15" s="585"/>
      <c r="H15" s="584"/>
      <c r="I15" s="591" t="s">
        <v>561</v>
      </c>
      <c r="J15" s="592"/>
      <c r="K15" s="592"/>
      <c r="L15" s="592"/>
      <c r="M15" s="592"/>
      <c r="N15" s="592"/>
      <c r="O15" s="593"/>
      <c r="P15" s="594"/>
      <c r="Q15" s="595"/>
      <c r="R15" s="595"/>
      <c r="S15" s="595"/>
      <c r="T15" s="595"/>
      <c r="U15" s="595"/>
      <c r="V15" s="596"/>
      <c r="W15" s="594"/>
      <c r="X15" s="595"/>
      <c r="Y15" s="595"/>
      <c r="Z15" s="595"/>
      <c r="AA15" s="595"/>
      <c r="AB15" s="595"/>
      <c r="AC15" s="596"/>
      <c r="AD15" s="594"/>
      <c r="AE15" s="595"/>
      <c r="AF15" s="595"/>
      <c r="AG15" s="595"/>
      <c r="AH15" s="595"/>
      <c r="AI15" s="595"/>
      <c r="AJ15" s="596"/>
      <c r="AK15" s="83">
        <v>3069</v>
      </c>
      <c r="AL15" s="84"/>
      <c r="AM15" s="84"/>
      <c r="AN15" s="84"/>
      <c r="AO15" s="84"/>
      <c r="AP15" s="84"/>
      <c r="AQ15" s="85"/>
      <c r="AR15" s="611"/>
      <c r="AS15" s="612"/>
      <c r="AT15" s="612"/>
      <c r="AU15" s="612"/>
      <c r="AV15" s="612"/>
      <c r="AW15" s="612"/>
      <c r="AX15" s="613"/>
    </row>
    <row r="16" spans="1:50" ht="21" customHeight="1" x14ac:dyDescent="0.2">
      <c r="A16" s="179"/>
      <c r="B16" s="180"/>
      <c r="C16" s="180"/>
      <c r="D16" s="180"/>
      <c r="E16" s="180"/>
      <c r="F16" s="181"/>
      <c r="G16" s="585"/>
      <c r="H16" s="584"/>
      <c r="I16" s="603" t="s">
        <v>45</v>
      </c>
      <c r="J16" s="606"/>
      <c r="K16" s="606"/>
      <c r="L16" s="606"/>
      <c r="M16" s="606"/>
      <c r="N16" s="606"/>
      <c r="O16" s="607"/>
      <c r="P16" s="83">
        <v>1352</v>
      </c>
      <c r="Q16" s="84"/>
      <c r="R16" s="84"/>
      <c r="S16" s="84"/>
      <c r="T16" s="84"/>
      <c r="U16" s="84"/>
      <c r="V16" s="85"/>
      <c r="W16" s="83">
        <v>1598</v>
      </c>
      <c r="X16" s="84"/>
      <c r="Y16" s="84"/>
      <c r="Z16" s="84"/>
      <c r="AA16" s="84"/>
      <c r="AB16" s="84"/>
      <c r="AC16" s="85"/>
      <c r="AD16" s="83">
        <v>7512</v>
      </c>
      <c r="AE16" s="84"/>
      <c r="AF16" s="84"/>
      <c r="AG16" s="84"/>
      <c r="AH16" s="84"/>
      <c r="AI16" s="84"/>
      <c r="AJ16" s="85"/>
      <c r="AK16" s="83">
        <v>4936</v>
      </c>
      <c r="AL16" s="84"/>
      <c r="AM16" s="84"/>
      <c r="AN16" s="84"/>
      <c r="AO16" s="84"/>
      <c r="AP16" s="84"/>
      <c r="AQ16" s="85"/>
      <c r="AR16" s="611"/>
      <c r="AS16" s="612"/>
      <c r="AT16" s="612"/>
      <c r="AU16" s="612"/>
      <c r="AV16" s="612"/>
      <c r="AW16" s="612"/>
      <c r="AX16" s="613"/>
    </row>
    <row r="17" spans="1:50" ht="21" customHeight="1" x14ac:dyDescent="0.2">
      <c r="A17" s="179"/>
      <c r="B17" s="180"/>
      <c r="C17" s="180"/>
      <c r="D17" s="180"/>
      <c r="E17" s="180"/>
      <c r="F17" s="181"/>
      <c r="G17" s="585"/>
      <c r="H17" s="584"/>
      <c r="I17" s="603" t="s">
        <v>46</v>
      </c>
      <c r="J17" s="606"/>
      <c r="K17" s="606"/>
      <c r="L17" s="606"/>
      <c r="M17" s="606"/>
      <c r="N17" s="606"/>
      <c r="O17" s="607"/>
      <c r="P17" s="83">
        <v>-1598</v>
      </c>
      <c r="Q17" s="84"/>
      <c r="R17" s="84"/>
      <c r="S17" s="84"/>
      <c r="T17" s="84"/>
      <c r="U17" s="84"/>
      <c r="V17" s="85"/>
      <c r="W17" s="83">
        <v>-7512</v>
      </c>
      <c r="X17" s="84"/>
      <c r="Y17" s="84"/>
      <c r="Z17" s="84"/>
      <c r="AA17" s="84"/>
      <c r="AB17" s="84"/>
      <c r="AC17" s="85"/>
      <c r="AD17" s="83">
        <v>-4936</v>
      </c>
      <c r="AE17" s="84"/>
      <c r="AF17" s="84"/>
      <c r="AG17" s="84"/>
      <c r="AH17" s="84"/>
      <c r="AI17" s="84"/>
      <c r="AJ17" s="85"/>
      <c r="AK17" s="83" t="s">
        <v>252</v>
      </c>
      <c r="AL17" s="84"/>
      <c r="AM17" s="84"/>
      <c r="AN17" s="84"/>
      <c r="AO17" s="84"/>
      <c r="AP17" s="84"/>
      <c r="AQ17" s="85"/>
      <c r="AR17" s="611"/>
      <c r="AS17" s="612"/>
      <c r="AT17" s="612"/>
      <c r="AU17" s="612"/>
      <c r="AV17" s="612"/>
      <c r="AW17" s="612"/>
      <c r="AX17" s="613"/>
    </row>
    <row r="18" spans="1:50" ht="24.75" customHeight="1" x14ac:dyDescent="0.2">
      <c r="A18" s="179"/>
      <c r="B18" s="180"/>
      <c r="C18" s="180"/>
      <c r="D18" s="180"/>
      <c r="E18" s="180"/>
      <c r="F18" s="181"/>
      <c r="G18" s="585"/>
      <c r="H18" s="584"/>
      <c r="I18" s="603" t="s">
        <v>44</v>
      </c>
      <c r="J18" s="604"/>
      <c r="K18" s="604"/>
      <c r="L18" s="604"/>
      <c r="M18" s="604"/>
      <c r="N18" s="604"/>
      <c r="O18" s="605"/>
      <c r="P18" s="83" t="s">
        <v>572</v>
      </c>
      <c r="Q18" s="84"/>
      <c r="R18" s="84"/>
      <c r="S18" s="84"/>
      <c r="T18" s="84"/>
      <c r="U18" s="84"/>
      <c r="V18" s="85"/>
      <c r="W18" s="83">
        <v>5044</v>
      </c>
      <c r="X18" s="84"/>
      <c r="Y18" s="84"/>
      <c r="Z18" s="84"/>
      <c r="AA18" s="84"/>
      <c r="AB18" s="84"/>
      <c r="AC18" s="85"/>
      <c r="AD18" s="83" t="s">
        <v>572</v>
      </c>
      <c r="AE18" s="84"/>
      <c r="AF18" s="84"/>
      <c r="AG18" s="84"/>
      <c r="AH18" s="84"/>
      <c r="AI18" s="84"/>
      <c r="AJ18" s="85"/>
      <c r="AK18" s="83" t="s">
        <v>572</v>
      </c>
      <c r="AL18" s="84"/>
      <c r="AM18" s="84"/>
      <c r="AN18" s="84"/>
      <c r="AO18" s="84"/>
      <c r="AP18" s="84"/>
      <c r="AQ18" s="85"/>
      <c r="AR18" s="611"/>
      <c r="AS18" s="612"/>
      <c r="AT18" s="612"/>
      <c r="AU18" s="612"/>
      <c r="AV18" s="612"/>
      <c r="AW18" s="612"/>
      <c r="AX18" s="613"/>
    </row>
    <row r="19" spans="1:50" ht="24.75" customHeight="1" x14ac:dyDescent="0.2">
      <c r="A19" s="179"/>
      <c r="B19" s="180"/>
      <c r="C19" s="180"/>
      <c r="D19" s="180"/>
      <c r="E19" s="180"/>
      <c r="F19" s="181"/>
      <c r="G19" s="586"/>
      <c r="H19" s="587"/>
      <c r="I19" s="597" t="s">
        <v>18</v>
      </c>
      <c r="J19" s="598"/>
      <c r="K19" s="598"/>
      <c r="L19" s="598"/>
      <c r="M19" s="598"/>
      <c r="N19" s="598"/>
      <c r="O19" s="599"/>
      <c r="P19" s="600">
        <f>SUM(P13:V18)</f>
        <v>1628</v>
      </c>
      <c r="Q19" s="601"/>
      <c r="R19" s="601"/>
      <c r="S19" s="601"/>
      <c r="T19" s="601"/>
      <c r="U19" s="601"/>
      <c r="V19" s="602"/>
      <c r="W19" s="600">
        <f>SUM(W13:AC18)</f>
        <v>8560</v>
      </c>
      <c r="X19" s="601"/>
      <c r="Y19" s="601"/>
      <c r="Z19" s="601"/>
      <c r="AA19" s="601"/>
      <c r="AB19" s="601"/>
      <c r="AC19" s="602"/>
      <c r="AD19" s="600">
        <f>SUM(AD13:AJ18)</f>
        <v>7512</v>
      </c>
      <c r="AE19" s="601"/>
      <c r="AF19" s="601"/>
      <c r="AG19" s="601"/>
      <c r="AH19" s="601"/>
      <c r="AI19" s="601"/>
      <c r="AJ19" s="602"/>
      <c r="AK19" s="600">
        <f>SUM(AK13:AQ18)-AK15</f>
        <v>8005</v>
      </c>
      <c r="AL19" s="601"/>
      <c r="AM19" s="601"/>
      <c r="AN19" s="601"/>
      <c r="AO19" s="601"/>
      <c r="AP19" s="601"/>
      <c r="AQ19" s="602"/>
      <c r="AR19" s="611"/>
      <c r="AS19" s="612"/>
      <c r="AT19" s="612"/>
      <c r="AU19" s="612"/>
      <c r="AV19" s="612"/>
      <c r="AW19" s="612"/>
      <c r="AX19" s="613"/>
    </row>
    <row r="20" spans="1:50" ht="24.75" customHeight="1" x14ac:dyDescent="0.2">
      <c r="A20" s="179"/>
      <c r="B20" s="180"/>
      <c r="C20" s="180"/>
      <c r="D20" s="180"/>
      <c r="E20" s="180"/>
      <c r="F20" s="181"/>
      <c r="G20" s="565" t="s">
        <v>9</v>
      </c>
      <c r="H20" s="566"/>
      <c r="I20" s="566"/>
      <c r="J20" s="566"/>
      <c r="K20" s="566"/>
      <c r="L20" s="566"/>
      <c r="M20" s="566"/>
      <c r="N20" s="566"/>
      <c r="O20" s="566"/>
      <c r="P20" s="83">
        <v>1272</v>
      </c>
      <c r="Q20" s="84"/>
      <c r="R20" s="84"/>
      <c r="S20" s="84"/>
      <c r="T20" s="84"/>
      <c r="U20" s="84"/>
      <c r="V20" s="85"/>
      <c r="W20" s="83">
        <v>10780</v>
      </c>
      <c r="X20" s="84"/>
      <c r="Y20" s="84"/>
      <c r="Z20" s="84"/>
      <c r="AA20" s="84"/>
      <c r="AB20" s="84"/>
      <c r="AC20" s="85"/>
      <c r="AD20" s="83">
        <v>7511</v>
      </c>
      <c r="AE20" s="84"/>
      <c r="AF20" s="84"/>
      <c r="AG20" s="84"/>
      <c r="AH20" s="84"/>
      <c r="AI20" s="84"/>
      <c r="AJ20" s="85"/>
      <c r="AK20" s="563"/>
      <c r="AL20" s="563"/>
      <c r="AM20" s="563"/>
      <c r="AN20" s="563"/>
      <c r="AO20" s="563"/>
      <c r="AP20" s="563"/>
      <c r="AQ20" s="563"/>
      <c r="AR20" s="611"/>
      <c r="AS20" s="612"/>
      <c r="AT20" s="612"/>
      <c r="AU20" s="612"/>
      <c r="AV20" s="612"/>
      <c r="AW20" s="612"/>
      <c r="AX20" s="613"/>
    </row>
    <row r="21" spans="1:50" ht="24.75" customHeight="1" x14ac:dyDescent="0.2">
      <c r="A21" s="179"/>
      <c r="B21" s="180"/>
      <c r="C21" s="180"/>
      <c r="D21" s="180"/>
      <c r="E21" s="180"/>
      <c r="F21" s="181"/>
      <c r="G21" s="565" t="s">
        <v>10</v>
      </c>
      <c r="H21" s="566"/>
      <c r="I21" s="566"/>
      <c r="J21" s="566"/>
      <c r="K21" s="566"/>
      <c r="L21" s="566"/>
      <c r="M21" s="566"/>
      <c r="N21" s="566"/>
      <c r="O21" s="566"/>
      <c r="P21" s="562">
        <f>IF(P19=0, "-", SUM(P20)/P19)</f>
        <v>0.78132678132678135</v>
      </c>
      <c r="Q21" s="562"/>
      <c r="R21" s="562"/>
      <c r="S21" s="562"/>
      <c r="T21" s="562"/>
      <c r="U21" s="562"/>
      <c r="V21" s="562"/>
      <c r="W21" s="562">
        <f>IF(W19=0, "-", SUM(W20)/W19)</f>
        <v>1.2593457943925233</v>
      </c>
      <c r="X21" s="562"/>
      <c r="Y21" s="562"/>
      <c r="Z21" s="562"/>
      <c r="AA21" s="562"/>
      <c r="AB21" s="562"/>
      <c r="AC21" s="562"/>
      <c r="AD21" s="562">
        <f>IF(AD19=0, "-", SUM(AD20)/AD19)</f>
        <v>0.99986687965921195</v>
      </c>
      <c r="AE21" s="562"/>
      <c r="AF21" s="562"/>
      <c r="AG21" s="562"/>
      <c r="AH21" s="562"/>
      <c r="AI21" s="562"/>
      <c r="AJ21" s="562"/>
      <c r="AK21" s="563"/>
      <c r="AL21" s="563"/>
      <c r="AM21" s="563"/>
      <c r="AN21" s="563"/>
      <c r="AO21" s="563"/>
      <c r="AP21" s="563"/>
      <c r="AQ21" s="564"/>
      <c r="AR21" s="611"/>
      <c r="AS21" s="612"/>
      <c r="AT21" s="612"/>
      <c r="AU21" s="612"/>
      <c r="AV21" s="612"/>
      <c r="AW21" s="612"/>
      <c r="AX21" s="613"/>
    </row>
    <row r="22" spans="1:50" ht="25.5" customHeight="1" x14ac:dyDescent="0.2">
      <c r="A22" s="629"/>
      <c r="B22" s="630"/>
      <c r="C22" s="630"/>
      <c r="D22" s="630"/>
      <c r="E22" s="630"/>
      <c r="F22" s="631"/>
      <c r="G22" s="560" t="s">
        <v>212</v>
      </c>
      <c r="H22" s="561"/>
      <c r="I22" s="561"/>
      <c r="J22" s="561"/>
      <c r="K22" s="561"/>
      <c r="L22" s="561"/>
      <c r="M22" s="561"/>
      <c r="N22" s="561"/>
      <c r="O22" s="561"/>
      <c r="P22" s="562">
        <f>IF(P20=0, "-", SUM(P20)/SUM(P13,P14))</f>
        <v>0.67876200640341511</v>
      </c>
      <c r="Q22" s="562"/>
      <c r="R22" s="562"/>
      <c r="S22" s="562"/>
      <c r="T22" s="562"/>
      <c r="U22" s="562"/>
      <c r="V22" s="562"/>
      <c r="W22" s="562">
        <f>IF(W20=0, "-", SUM(W20)/SUM(W13,W14))</f>
        <v>1.1431601272534464</v>
      </c>
      <c r="X22" s="562"/>
      <c r="Y22" s="562"/>
      <c r="Z22" s="562"/>
      <c r="AA22" s="562"/>
      <c r="AB22" s="562"/>
      <c r="AC22" s="562"/>
      <c r="AD22" s="562">
        <f>IF(AD20=0, "-", SUM(AD20)/SUM(AD13,AD14))</f>
        <v>1.521677471636953</v>
      </c>
      <c r="AE22" s="562"/>
      <c r="AF22" s="562"/>
      <c r="AG22" s="562"/>
      <c r="AH22" s="562"/>
      <c r="AI22" s="562"/>
      <c r="AJ22" s="562"/>
      <c r="AK22" s="563"/>
      <c r="AL22" s="563"/>
      <c r="AM22" s="563"/>
      <c r="AN22" s="563"/>
      <c r="AO22" s="563"/>
      <c r="AP22" s="563"/>
      <c r="AQ22" s="564"/>
      <c r="AR22" s="614"/>
      <c r="AS22" s="615"/>
      <c r="AT22" s="615"/>
      <c r="AU22" s="615"/>
      <c r="AV22" s="615"/>
      <c r="AW22" s="615"/>
      <c r="AX22" s="616"/>
    </row>
    <row r="23" spans="1:50" ht="40.35" customHeight="1" x14ac:dyDescent="0.2">
      <c r="A23" s="552" t="s">
        <v>563</v>
      </c>
      <c r="B23" s="553"/>
      <c r="C23" s="553"/>
      <c r="D23" s="553"/>
      <c r="E23" s="553"/>
      <c r="F23" s="554"/>
      <c r="G23" s="558" t="s">
        <v>204</v>
      </c>
      <c r="H23" s="396"/>
      <c r="I23" s="396"/>
      <c r="J23" s="396"/>
      <c r="K23" s="396"/>
      <c r="L23" s="396"/>
      <c r="M23" s="396"/>
      <c r="N23" s="396"/>
      <c r="O23" s="397"/>
      <c r="P23" s="559" t="s">
        <v>561</v>
      </c>
      <c r="Q23" s="396"/>
      <c r="R23" s="396"/>
      <c r="S23" s="396"/>
      <c r="T23" s="396"/>
      <c r="U23" s="396"/>
      <c r="V23" s="397"/>
      <c r="W23" s="572" t="s">
        <v>203</v>
      </c>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573"/>
    </row>
    <row r="24" spans="1:50" ht="25.5" customHeight="1" x14ac:dyDescent="0.2">
      <c r="A24" s="555"/>
      <c r="B24" s="556"/>
      <c r="C24" s="556"/>
      <c r="D24" s="556"/>
      <c r="E24" s="556"/>
      <c r="F24" s="557"/>
      <c r="G24" s="546" t="s">
        <v>663</v>
      </c>
      <c r="H24" s="547"/>
      <c r="I24" s="547"/>
      <c r="J24" s="547"/>
      <c r="K24" s="547"/>
      <c r="L24" s="547"/>
      <c r="M24" s="547"/>
      <c r="N24" s="547"/>
      <c r="O24" s="548"/>
      <c r="P24" s="549">
        <v>3069</v>
      </c>
      <c r="Q24" s="550"/>
      <c r="R24" s="550"/>
      <c r="S24" s="550"/>
      <c r="T24" s="550"/>
      <c r="U24" s="550"/>
      <c r="V24" s="551"/>
      <c r="W24" s="574"/>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6"/>
    </row>
    <row r="25" spans="1:50" ht="25.5" customHeight="1" thickBot="1" x14ac:dyDescent="0.25">
      <c r="A25" s="555"/>
      <c r="B25" s="556"/>
      <c r="C25" s="556"/>
      <c r="D25" s="556"/>
      <c r="E25" s="556"/>
      <c r="F25" s="557"/>
      <c r="G25" s="168" t="s">
        <v>18</v>
      </c>
      <c r="H25" s="567"/>
      <c r="I25" s="567"/>
      <c r="J25" s="567"/>
      <c r="K25" s="567"/>
      <c r="L25" s="567"/>
      <c r="M25" s="567"/>
      <c r="N25" s="567"/>
      <c r="O25" s="568"/>
      <c r="P25" s="569">
        <f>AK15</f>
        <v>3069</v>
      </c>
      <c r="Q25" s="570"/>
      <c r="R25" s="570"/>
      <c r="S25" s="570"/>
      <c r="T25" s="570"/>
      <c r="U25" s="570"/>
      <c r="V25" s="571"/>
      <c r="W25" s="577"/>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578"/>
      <c r="AV25" s="578"/>
      <c r="AW25" s="578"/>
      <c r="AX25" s="579"/>
    </row>
    <row r="26" spans="1:50" ht="47.25" customHeight="1" x14ac:dyDescent="0.2">
      <c r="A26" s="528" t="s">
        <v>544</v>
      </c>
      <c r="B26" s="529"/>
      <c r="C26" s="529"/>
      <c r="D26" s="529"/>
      <c r="E26" s="529"/>
      <c r="F26" s="530"/>
      <c r="G26" s="545" t="s">
        <v>576</v>
      </c>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505"/>
      <c r="AV26" s="505"/>
      <c r="AW26" s="505"/>
      <c r="AX26" s="506"/>
    </row>
    <row r="27" spans="1:50" ht="31.5" customHeight="1" x14ac:dyDescent="0.2">
      <c r="A27" s="507" t="s">
        <v>545</v>
      </c>
      <c r="B27" s="400"/>
      <c r="C27" s="400"/>
      <c r="D27" s="400"/>
      <c r="E27" s="400"/>
      <c r="F27" s="350"/>
      <c r="G27" s="508" t="s">
        <v>540</v>
      </c>
      <c r="H27" s="509"/>
      <c r="I27" s="509"/>
      <c r="J27" s="509"/>
      <c r="K27" s="509"/>
      <c r="L27" s="509"/>
      <c r="M27" s="509"/>
      <c r="N27" s="509"/>
      <c r="O27" s="509"/>
      <c r="P27" s="510" t="s">
        <v>539</v>
      </c>
      <c r="Q27" s="509"/>
      <c r="R27" s="509"/>
      <c r="S27" s="509"/>
      <c r="T27" s="509"/>
      <c r="U27" s="509"/>
      <c r="V27" s="509"/>
      <c r="W27" s="509"/>
      <c r="X27" s="511"/>
      <c r="Y27" s="512"/>
      <c r="Z27" s="513"/>
      <c r="AA27" s="514"/>
      <c r="AB27" s="515" t="s">
        <v>11</v>
      </c>
      <c r="AC27" s="515"/>
      <c r="AD27" s="515"/>
      <c r="AE27" s="402" t="s">
        <v>384</v>
      </c>
      <c r="AF27" s="526"/>
      <c r="AG27" s="526"/>
      <c r="AH27" s="527"/>
      <c r="AI27" s="402" t="s">
        <v>536</v>
      </c>
      <c r="AJ27" s="526"/>
      <c r="AK27" s="526"/>
      <c r="AL27" s="527"/>
      <c r="AM27" s="402" t="s">
        <v>352</v>
      </c>
      <c r="AN27" s="526"/>
      <c r="AO27" s="526"/>
      <c r="AP27" s="527"/>
      <c r="AQ27" s="501" t="s">
        <v>383</v>
      </c>
      <c r="AR27" s="502"/>
      <c r="AS27" s="502"/>
      <c r="AT27" s="503"/>
      <c r="AU27" s="501" t="s">
        <v>552</v>
      </c>
      <c r="AV27" s="502"/>
      <c r="AW27" s="502"/>
      <c r="AX27" s="504"/>
    </row>
    <row r="28" spans="1:50" ht="23.25" customHeight="1" x14ac:dyDescent="0.2">
      <c r="A28" s="507"/>
      <c r="B28" s="400"/>
      <c r="C28" s="400"/>
      <c r="D28" s="400"/>
      <c r="E28" s="400"/>
      <c r="F28" s="350"/>
      <c r="G28" s="543" t="s">
        <v>577</v>
      </c>
      <c r="H28" s="469"/>
      <c r="I28" s="469"/>
      <c r="J28" s="469"/>
      <c r="K28" s="469"/>
      <c r="L28" s="469"/>
      <c r="M28" s="469"/>
      <c r="N28" s="469"/>
      <c r="O28" s="469"/>
      <c r="P28" s="238" t="s">
        <v>578</v>
      </c>
      <c r="Q28" s="472"/>
      <c r="R28" s="472"/>
      <c r="S28" s="472"/>
      <c r="T28" s="472"/>
      <c r="U28" s="472"/>
      <c r="V28" s="472"/>
      <c r="W28" s="472"/>
      <c r="X28" s="473"/>
      <c r="Y28" s="477" t="s">
        <v>48</v>
      </c>
      <c r="Z28" s="478"/>
      <c r="AA28" s="479"/>
      <c r="AB28" s="480" t="s">
        <v>580</v>
      </c>
      <c r="AC28" s="480"/>
      <c r="AD28" s="480"/>
      <c r="AE28" s="481">
        <v>3</v>
      </c>
      <c r="AF28" s="481"/>
      <c r="AG28" s="481"/>
      <c r="AH28" s="481"/>
      <c r="AI28" s="481">
        <v>6</v>
      </c>
      <c r="AJ28" s="481"/>
      <c r="AK28" s="481"/>
      <c r="AL28" s="481"/>
      <c r="AM28" s="481">
        <v>1</v>
      </c>
      <c r="AN28" s="481"/>
      <c r="AO28" s="481"/>
      <c r="AP28" s="481"/>
      <c r="AQ28" s="495" t="s">
        <v>252</v>
      </c>
      <c r="AR28" s="481"/>
      <c r="AS28" s="481"/>
      <c r="AT28" s="481"/>
      <c r="AU28" s="393" t="s">
        <v>252</v>
      </c>
      <c r="AV28" s="496"/>
      <c r="AW28" s="496"/>
      <c r="AX28" s="497"/>
    </row>
    <row r="29" spans="1:50" ht="23.25" customHeight="1" x14ac:dyDescent="0.2">
      <c r="A29" s="410"/>
      <c r="B29" s="408"/>
      <c r="C29" s="408"/>
      <c r="D29" s="408"/>
      <c r="E29" s="408"/>
      <c r="F29" s="352"/>
      <c r="G29" s="470"/>
      <c r="H29" s="471"/>
      <c r="I29" s="471"/>
      <c r="J29" s="471"/>
      <c r="K29" s="471"/>
      <c r="L29" s="471"/>
      <c r="M29" s="471"/>
      <c r="N29" s="471"/>
      <c r="O29" s="471"/>
      <c r="P29" s="474"/>
      <c r="Q29" s="475"/>
      <c r="R29" s="475"/>
      <c r="S29" s="475"/>
      <c r="T29" s="475"/>
      <c r="U29" s="475"/>
      <c r="V29" s="475"/>
      <c r="W29" s="475"/>
      <c r="X29" s="476"/>
      <c r="Y29" s="498" t="s">
        <v>49</v>
      </c>
      <c r="Z29" s="499"/>
      <c r="AA29" s="500"/>
      <c r="AB29" s="480" t="s">
        <v>580</v>
      </c>
      <c r="AC29" s="480"/>
      <c r="AD29" s="480"/>
      <c r="AE29" s="481">
        <v>3</v>
      </c>
      <c r="AF29" s="481"/>
      <c r="AG29" s="481"/>
      <c r="AH29" s="481"/>
      <c r="AI29" s="481">
        <v>7</v>
      </c>
      <c r="AJ29" s="481"/>
      <c r="AK29" s="481"/>
      <c r="AL29" s="481"/>
      <c r="AM29" s="481">
        <v>6</v>
      </c>
      <c r="AN29" s="481"/>
      <c r="AO29" s="481"/>
      <c r="AP29" s="481"/>
      <c r="AQ29" s="495">
        <v>10</v>
      </c>
      <c r="AR29" s="481"/>
      <c r="AS29" s="481"/>
      <c r="AT29" s="481"/>
      <c r="AU29" s="393" t="s">
        <v>252</v>
      </c>
      <c r="AV29" s="496"/>
      <c r="AW29" s="496"/>
      <c r="AX29" s="497"/>
    </row>
    <row r="30" spans="1:50" ht="23.25" customHeight="1" x14ac:dyDescent="0.2">
      <c r="A30" s="517" t="s">
        <v>546</v>
      </c>
      <c r="B30" s="518"/>
      <c r="C30" s="518"/>
      <c r="D30" s="518"/>
      <c r="E30" s="518"/>
      <c r="F30" s="519"/>
      <c r="G30" s="422" t="s">
        <v>547</v>
      </c>
      <c r="H30" s="422"/>
      <c r="I30" s="422"/>
      <c r="J30" s="422"/>
      <c r="K30" s="422"/>
      <c r="L30" s="422"/>
      <c r="M30" s="422"/>
      <c r="N30" s="422"/>
      <c r="O30" s="422"/>
      <c r="P30" s="422"/>
      <c r="Q30" s="422"/>
      <c r="R30" s="422"/>
      <c r="S30" s="422"/>
      <c r="T30" s="422"/>
      <c r="U30" s="422"/>
      <c r="V30" s="422"/>
      <c r="W30" s="422"/>
      <c r="X30" s="423"/>
      <c r="Y30" s="424"/>
      <c r="Z30" s="425"/>
      <c r="AA30" s="426"/>
      <c r="AB30" s="421" t="s">
        <v>11</v>
      </c>
      <c r="AC30" s="422"/>
      <c r="AD30" s="423"/>
      <c r="AE30" s="421" t="s">
        <v>384</v>
      </c>
      <c r="AF30" s="422"/>
      <c r="AG30" s="422"/>
      <c r="AH30" s="423"/>
      <c r="AI30" s="421" t="s">
        <v>536</v>
      </c>
      <c r="AJ30" s="422"/>
      <c r="AK30" s="422"/>
      <c r="AL30" s="423"/>
      <c r="AM30" s="421" t="s">
        <v>352</v>
      </c>
      <c r="AN30" s="422"/>
      <c r="AO30" s="422"/>
      <c r="AP30" s="423"/>
      <c r="AQ30" s="427" t="s">
        <v>553</v>
      </c>
      <c r="AR30" s="428"/>
      <c r="AS30" s="428"/>
      <c r="AT30" s="428"/>
      <c r="AU30" s="428"/>
      <c r="AV30" s="428"/>
      <c r="AW30" s="428"/>
      <c r="AX30" s="429"/>
    </row>
    <row r="31" spans="1:50" ht="23.25" customHeight="1" x14ac:dyDescent="0.2">
      <c r="A31" s="520"/>
      <c r="B31" s="521"/>
      <c r="C31" s="521"/>
      <c r="D31" s="521"/>
      <c r="E31" s="521"/>
      <c r="F31" s="522"/>
      <c r="G31" s="430" t="s">
        <v>579</v>
      </c>
      <c r="H31" s="431"/>
      <c r="I31" s="431"/>
      <c r="J31" s="431"/>
      <c r="K31" s="431"/>
      <c r="L31" s="431"/>
      <c r="M31" s="431"/>
      <c r="N31" s="431"/>
      <c r="O31" s="431"/>
      <c r="P31" s="431"/>
      <c r="Q31" s="431"/>
      <c r="R31" s="431"/>
      <c r="S31" s="431"/>
      <c r="T31" s="431"/>
      <c r="U31" s="431"/>
      <c r="V31" s="431"/>
      <c r="W31" s="431"/>
      <c r="X31" s="431"/>
      <c r="Y31" s="489" t="s">
        <v>546</v>
      </c>
      <c r="Z31" s="490"/>
      <c r="AA31" s="491"/>
      <c r="AB31" s="492" t="s">
        <v>581</v>
      </c>
      <c r="AC31" s="493"/>
      <c r="AD31" s="494"/>
      <c r="AE31" s="495">
        <v>42400</v>
      </c>
      <c r="AF31" s="495"/>
      <c r="AG31" s="495"/>
      <c r="AH31" s="495"/>
      <c r="AI31" s="495">
        <v>179667</v>
      </c>
      <c r="AJ31" s="495"/>
      <c r="AK31" s="495"/>
      <c r="AL31" s="495"/>
      <c r="AM31" s="495">
        <v>751138</v>
      </c>
      <c r="AN31" s="495"/>
      <c r="AO31" s="495"/>
      <c r="AP31" s="495"/>
      <c r="AQ31" s="393">
        <v>80050</v>
      </c>
      <c r="AR31" s="386"/>
      <c r="AS31" s="386"/>
      <c r="AT31" s="386"/>
      <c r="AU31" s="386"/>
      <c r="AV31" s="386"/>
      <c r="AW31" s="386"/>
      <c r="AX31" s="387"/>
    </row>
    <row r="32" spans="1:50" ht="46.5" customHeight="1" x14ac:dyDescent="0.2">
      <c r="A32" s="523"/>
      <c r="B32" s="524"/>
      <c r="C32" s="524"/>
      <c r="D32" s="524"/>
      <c r="E32" s="524"/>
      <c r="F32" s="525"/>
      <c r="G32" s="432"/>
      <c r="H32" s="433"/>
      <c r="I32" s="433"/>
      <c r="J32" s="433"/>
      <c r="K32" s="433"/>
      <c r="L32" s="433"/>
      <c r="M32" s="433"/>
      <c r="N32" s="433"/>
      <c r="O32" s="433"/>
      <c r="P32" s="433"/>
      <c r="Q32" s="433"/>
      <c r="R32" s="433"/>
      <c r="S32" s="433"/>
      <c r="T32" s="433"/>
      <c r="U32" s="433"/>
      <c r="V32" s="433"/>
      <c r="W32" s="433"/>
      <c r="X32" s="433"/>
      <c r="Y32" s="465" t="s">
        <v>548</v>
      </c>
      <c r="Z32" s="482"/>
      <c r="AA32" s="483"/>
      <c r="AB32" s="484" t="s">
        <v>582</v>
      </c>
      <c r="AC32" s="485"/>
      <c r="AD32" s="486"/>
      <c r="AE32" s="544" t="s">
        <v>583</v>
      </c>
      <c r="AF32" s="487"/>
      <c r="AG32" s="487"/>
      <c r="AH32" s="487"/>
      <c r="AI32" s="544" t="s">
        <v>584</v>
      </c>
      <c r="AJ32" s="487"/>
      <c r="AK32" s="487"/>
      <c r="AL32" s="487"/>
      <c r="AM32" s="544" t="s">
        <v>585</v>
      </c>
      <c r="AN32" s="487"/>
      <c r="AO32" s="487"/>
      <c r="AP32" s="487"/>
      <c r="AQ32" s="544" t="s">
        <v>673</v>
      </c>
      <c r="AR32" s="487"/>
      <c r="AS32" s="487"/>
      <c r="AT32" s="487"/>
      <c r="AU32" s="487"/>
      <c r="AV32" s="487"/>
      <c r="AW32" s="487"/>
      <c r="AX32" s="488"/>
    </row>
    <row r="33" spans="1:51" ht="18.75" customHeight="1" x14ac:dyDescent="0.2">
      <c r="A33" s="533" t="s">
        <v>210</v>
      </c>
      <c r="B33" s="534"/>
      <c r="C33" s="534"/>
      <c r="D33" s="534"/>
      <c r="E33" s="534"/>
      <c r="F33" s="535"/>
      <c r="G33" s="446" t="s">
        <v>131</v>
      </c>
      <c r="H33" s="417"/>
      <c r="I33" s="417"/>
      <c r="J33" s="417"/>
      <c r="K33" s="417"/>
      <c r="L33" s="417"/>
      <c r="M33" s="417"/>
      <c r="N33" s="417"/>
      <c r="O33" s="418"/>
      <c r="P33" s="419" t="s">
        <v>51</v>
      </c>
      <c r="Q33" s="417"/>
      <c r="R33" s="417"/>
      <c r="S33" s="417"/>
      <c r="T33" s="417"/>
      <c r="U33" s="417"/>
      <c r="V33" s="417"/>
      <c r="W33" s="417"/>
      <c r="X33" s="418"/>
      <c r="Y33" s="447"/>
      <c r="Z33" s="448"/>
      <c r="AA33" s="449"/>
      <c r="AB33" s="453" t="s">
        <v>11</v>
      </c>
      <c r="AC33" s="454"/>
      <c r="AD33" s="455"/>
      <c r="AE33" s="453" t="s">
        <v>384</v>
      </c>
      <c r="AF33" s="454"/>
      <c r="AG33" s="454"/>
      <c r="AH33" s="455"/>
      <c r="AI33" s="531" t="s">
        <v>536</v>
      </c>
      <c r="AJ33" s="531"/>
      <c r="AK33" s="531"/>
      <c r="AL33" s="453"/>
      <c r="AM33" s="531" t="s">
        <v>352</v>
      </c>
      <c r="AN33" s="531"/>
      <c r="AO33" s="531"/>
      <c r="AP33" s="453"/>
      <c r="AQ33" s="434" t="s">
        <v>164</v>
      </c>
      <c r="AR33" s="435"/>
      <c r="AS33" s="435"/>
      <c r="AT33" s="436"/>
      <c r="AU33" s="417" t="s">
        <v>121</v>
      </c>
      <c r="AV33" s="417"/>
      <c r="AW33" s="417"/>
      <c r="AX33" s="420"/>
    </row>
    <row r="34" spans="1:51" ht="18.75" customHeight="1" x14ac:dyDescent="0.2">
      <c r="A34" s="536"/>
      <c r="B34" s="537"/>
      <c r="C34" s="537"/>
      <c r="D34" s="537"/>
      <c r="E34" s="537"/>
      <c r="F34" s="538"/>
      <c r="G34" s="401"/>
      <c r="H34" s="378"/>
      <c r="I34" s="378"/>
      <c r="J34" s="378"/>
      <c r="K34" s="378"/>
      <c r="L34" s="378"/>
      <c r="M34" s="378"/>
      <c r="N34" s="378"/>
      <c r="O34" s="379"/>
      <c r="P34" s="377"/>
      <c r="Q34" s="378"/>
      <c r="R34" s="378"/>
      <c r="S34" s="378"/>
      <c r="T34" s="378"/>
      <c r="U34" s="378"/>
      <c r="V34" s="378"/>
      <c r="W34" s="378"/>
      <c r="X34" s="379"/>
      <c r="Y34" s="450"/>
      <c r="Z34" s="451"/>
      <c r="AA34" s="452"/>
      <c r="AB34" s="402"/>
      <c r="AC34" s="403"/>
      <c r="AD34" s="404"/>
      <c r="AE34" s="402"/>
      <c r="AF34" s="403"/>
      <c r="AG34" s="403"/>
      <c r="AH34" s="404"/>
      <c r="AI34" s="532"/>
      <c r="AJ34" s="532"/>
      <c r="AK34" s="532"/>
      <c r="AL34" s="402"/>
      <c r="AM34" s="532"/>
      <c r="AN34" s="532"/>
      <c r="AO34" s="532"/>
      <c r="AP34" s="402"/>
      <c r="AQ34" s="394" t="s">
        <v>573</v>
      </c>
      <c r="AR34" s="395"/>
      <c r="AS34" s="375" t="s">
        <v>165</v>
      </c>
      <c r="AT34" s="376"/>
      <c r="AU34" s="398">
        <v>4</v>
      </c>
      <c r="AV34" s="398"/>
      <c r="AW34" s="378" t="s">
        <v>158</v>
      </c>
      <c r="AX34" s="407"/>
    </row>
    <row r="35" spans="1:51" ht="23.25" customHeight="1" x14ac:dyDescent="0.2">
      <c r="A35" s="539"/>
      <c r="B35" s="537"/>
      <c r="C35" s="537"/>
      <c r="D35" s="537"/>
      <c r="E35" s="537"/>
      <c r="F35" s="538"/>
      <c r="G35" s="456" t="s">
        <v>586</v>
      </c>
      <c r="H35" s="457"/>
      <c r="I35" s="457"/>
      <c r="J35" s="457"/>
      <c r="K35" s="457"/>
      <c r="L35" s="457"/>
      <c r="M35" s="457"/>
      <c r="N35" s="457"/>
      <c r="O35" s="458"/>
      <c r="P35" s="239" t="s">
        <v>587</v>
      </c>
      <c r="Q35" s="239"/>
      <c r="R35" s="239"/>
      <c r="S35" s="239"/>
      <c r="T35" s="239"/>
      <c r="U35" s="239"/>
      <c r="V35" s="239"/>
      <c r="W35" s="239"/>
      <c r="X35" s="363"/>
      <c r="Y35" s="465" t="s">
        <v>12</v>
      </c>
      <c r="Z35" s="466"/>
      <c r="AA35" s="467"/>
      <c r="AB35" s="406" t="s">
        <v>221</v>
      </c>
      <c r="AC35" s="406"/>
      <c r="AD35" s="406"/>
      <c r="AE35" s="393">
        <v>73.099999999999994</v>
      </c>
      <c r="AF35" s="386"/>
      <c r="AG35" s="386"/>
      <c r="AH35" s="386"/>
      <c r="AI35" s="393">
        <v>59.1</v>
      </c>
      <c r="AJ35" s="386"/>
      <c r="AK35" s="386"/>
      <c r="AL35" s="386"/>
      <c r="AM35" s="393">
        <v>48</v>
      </c>
      <c r="AN35" s="386"/>
      <c r="AO35" s="386"/>
      <c r="AP35" s="386"/>
      <c r="AQ35" s="388" t="s">
        <v>572</v>
      </c>
      <c r="AR35" s="389"/>
      <c r="AS35" s="389"/>
      <c r="AT35" s="390"/>
      <c r="AU35" s="386" t="s">
        <v>572</v>
      </c>
      <c r="AV35" s="386"/>
      <c r="AW35" s="386"/>
      <c r="AX35" s="387"/>
    </row>
    <row r="36" spans="1:51" ht="23.25" customHeight="1" x14ac:dyDescent="0.2">
      <c r="A36" s="540"/>
      <c r="B36" s="541"/>
      <c r="C36" s="541"/>
      <c r="D36" s="541"/>
      <c r="E36" s="541"/>
      <c r="F36" s="542"/>
      <c r="G36" s="459"/>
      <c r="H36" s="460"/>
      <c r="I36" s="460"/>
      <c r="J36" s="460"/>
      <c r="K36" s="460"/>
      <c r="L36" s="460"/>
      <c r="M36" s="460"/>
      <c r="N36" s="460"/>
      <c r="O36" s="461"/>
      <c r="P36" s="242"/>
      <c r="Q36" s="242"/>
      <c r="R36" s="242"/>
      <c r="S36" s="242"/>
      <c r="T36" s="242"/>
      <c r="U36" s="242"/>
      <c r="V36" s="242"/>
      <c r="W36" s="242"/>
      <c r="X36" s="380"/>
      <c r="Y36" s="421" t="s">
        <v>47</v>
      </c>
      <c r="Z36" s="422"/>
      <c r="AA36" s="423"/>
      <c r="AB36" s="406" t="s">
        <v>221</v>
      </c>
      <c r="AC36" s="406"/>
      <c r="AD36" s="406"/>
      <c r="AE36" s="393">
        <v>75.2</v>
      </c>
      <c r="AF36" s="386"/>
      <c r="AG36" s="386"/>
      <c r="AH36" s="386"/>
      <c r="AI36" s="393">
        <v>55.4</v>
      </c>
      <c r="AJ36" s="386"/>
      <c r="AK36" s="386"/>
      <c r="AL36" s="386"/>
      <c r="AM36" s="393">
        <v>57.8</v>
      </c>
      <c r="AN36" s="386"/>
      <c r="AO36" s="386"/>
      <c r="AP36" s="386"/>
      <c r="AQ36" s="388" t="s">
        <v>252</v>
      </c>
      <c r="AR36" s="389"/>
      <c r="AS36" s="389"/>
      <c r="AT36" s="390"/>
      <c r="AU36" s="386">
        <v>57.8</v>
      </c>
      <c r="AV36" s="386"/>
      <c r="AW36" s="386"/>
      <c r="AX36" s="387"/>
    </row>
    <row r="37" spans="1:51" ht="23.25" customHeight="1" x14ac:dyDescent="0.2">
      <c r="A37" s="539"/>
      <c r="B37" s="537"/>
      <c r="C37" s="537"/>
      <c r="D37" s="537"/>
      <c r="E37" s="537"/>
      <c r="F37" s="538"/>
      <c r="G37" s="462"/>
      <c r="H37" s="463"/>
      <c r="I37" s="463"/>
      <c r="J37" s="463"/>
      <c r="K37" s="463"/>
      <c r="L37" s="463"/>
      <c r="M37" s="463"/>
      <c r="N37" s="463"/>
      <c r="O37" s="464"/>
      <c r="P37" s="224"/>
      <c r="Q37" s="224"/>
      <c r="R37" s="224"/>
      <c r="S37" s="224"/>
      <c r="T37" s="224"/>
      <c r="U37" s="224"/>
      <c r="V37" s="224"/>
      <c r="W37" s="224"/>
      <c r="X37" s="365"/>
      <c r="Y37" s="421" t="s">
        <v>13</v>
      </c>
      <c r="Z37" s="422"/>
      <c r="AA37" s="423"/>
      <c r="AB37" s="468" t="s">
        <v>14</v>
      </c>
      <c r="AC37" s="468"/>
      <c r="AD37" s="468"/>
      <c r="AE37" s="393">
        <v>97.207446808510596</v>
      </c>
      <c r="AF37" s="386"/>
      <c r="AG37" s="386"/>
      <c r="AH37" s="386"/>
      <c r="AI37" s="393">
        <v>106.678700361011</v>
      </c>
      <c r="AJ37" s="386"/>
      <c r="AK37" s="386"/>
      <c r="AL37" s="386"/>
      <c r="AM37" s="393">
        <v>83</v>
      </c>
      <c r="AN37" s="386"/>
      <c r="AO37" s="386"/>
      <c r="AP37" s="386"/>
      <c r="AQ37" s="388" t="s">
        <v>572</v>
      </c>
      <c r="AR37" s="389"/>
      <c r="AS37" s="389"/>
      <c r="AT37" s="390"/>
      <c r="AU37" s="386" t="s">
        <v>572</v>
      </c>
      <c r="AV37" s="386"/>
      <c r="AW37" s="386"/>
      <c r="AX37" s="387"/>
    </row>
    <row r="38" spans="1:51" ht="23.25" customHeight="1" x14ac:dyDescent="0.2">
      <c r="A38" s="409" t="s">
        <v>230</v>
      </c>
      <c r="B38" s="399"/>
      <c r="C38" s="399"/>
      <c r="D38" s="399"/>
      <c r="E38" s="399"/>
      <c r="F38" s="349"/>
      <c r="G38" s="411" t="s">
        <v>588</v>
      </c>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3"/>
    </row>
    <row r="39" spans="1:51" ht="23.25" customHeight="1" x14ac:dyDescent="0.2">
      <c r="A39" s="410"/>
      <c r="B39" s="408"/>
      <c r="C39" s="408"/>
      <c r="D39" s="408"/>
      <c r="E39" s="408"/>
      <c r="F39" s="352"/>
      <c r="G39" s="414"/>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6"/>
    </row>
    <row r="40" spans="1:51" ht="18.75" customHeight="1" x14ac:dyDescent="0.2">
      <c r="A40" s="381" t="s">
        <v>210</v>
      </c>
      <c r="B40" s="437"/>
      <c r="C40" s="437"/>
      <c r="D40" s="437"/>
      <c r="E40" s="437"/>
      <c r="F40" s="438"/>
      <c r="G40" s="446" t="s">
        <v>131</v>
      </c>
      <c r="H40" s="417"/>
      <c r="I40" s="417"/>
      <c r="J40" s="417"/>
      <c r="K40" s="417"/>
      <c r="L40" s="417"/>
      <c r="M40" s="417"/>
      <c r="N40" s="417"/>
      <c r="O40" s="418"/>
      <c r="P40" s="419" t="s">
        <v>51</v>
      </c>
      <c r="Q40" s="417"/>
      <c r="R40" s="417"/>
      <c r="S40" s="417"/>
      <c r="T40" s="417"/>
      <c r="U40" s="417"/>
      <c r="V40" s="417"/>
      <c r="W40" s="417"/>
      <c r="X40" s="418"/>
      <c r="Y40" s="447"/>
      <c r="Z40" s="448"/>
      <c r="AA40" s="449"/>
      <c r="AB40" s="453" t="s">
        <v>11</v>
      </c>
      <c r="AC40" s="454"/>
      <c r="AD40" s="455"/>
      <c r="AE40" s="107" t="s">
        <v>384</v>
      </c>
      <c r="AF40" s="107"/>
      <c r="AG40" s="107"/>
      <c r="AH40" s="107"/>
      <c r="AI40" s="107" t="s">
        <v>536</v>
      </c>
      <c r="AJ40" s="107"/>
      <c r="AK40" s="107"/>
      <c r="AL40" s="107"/>
      <c r="AM40" s="107" t="s">
        <v>352</v>
      </c>
      <c r="AN40" s="107"/>
      <c r="AO40" s="107"/>
      <c r="AP40" s="107"/>
      <c r="AQ40" s="434" t="s">
        <v>164</v>
      </c>
      <c r="AR40" s="435"/>
      <c r="AS40" s="435"/>
      <c r="AT40" s="436"/>
      <c r="AU40" s="417" t="s">
        <v>121</v>
      </c>
      <c r="AV40" s="417"/>
      <c r="AW40" s="417"/>
      <c r="AX40" s="420"/>
      <c r="AY40">
        <f>COUNTA($G$42)</f>
        <v>1</v>
      </c>
    </row>
    <row r="41" spans="1:51" ht="18.75" customHeight="1" x14ac:dyDescent="0.2">
      <c r="A41" s="439"/>
      <c r="B41" s="440"/>
      <c r="C41" s="440"/>
      <c r="D41" s="440"/>
      <c r="E41" s="440"/>
      <c r="F41" s="441"/>
      <c r="G41" s="401"/>
      <c r="H41" s="378"/>
      <c r="I41" s="378"/>
      <c r="J41" s="378"/>
      <c r="K41" s="378"/>
      <c r="L41" s="378"/>
      <c r="M41" s="378"/>
      <c r="N41" s="378"/>
      <c r="O41" s="379"/>
      <c r="P41" s="377"/>
      <c r="Q41" s="378"/>
      <c r="R41" s="378"/>
      <c r="S41" s="378"/>
      <c r="T41" s="378"/>
      <c r="U41" s="378"/>
      <c r="V41" s="378"/>
      <c r="W41" s="378"/>
      <c r="X41" s="379"/>
      <c r="Y41" s="450"/>
      <c r="Z41" s="451"/>
      <c r="AA41" s="452"/>
      <c r="AB41" s="402"/>
      <c r="AC41" s="403"/>
      <c r="AD41" s="404"/>
      <c r="AE41" s="107"/>
      <c r="AF41" s="107"/>
      <c r="AG41" s="107"/>
      <c r="AH41" s="107"/>
      <c r="AI41" s="107"/>
      <c r="AJ41" s="107"/>
      <c r="AK41" s="107"/>
      <c r="AL41" s="107"/>
      <c r="AM41" s="107"/>
      <c r="AN41" s="107"/>
      <c r="AO41" s="107"/>
      <c r="AP41" s="107"/>
      <c r="AQ41" s="394" t="s">
        <v>573</v>
      </c>
      <c r="AR41" s="395"/>
      <c r="AS41" s="375" t="s">
        <v>165</v>
      </c>
      <c r="AT41" s="376"/>
      <c r="AU41" s="398">
        <v>4</v>
      </c>
      <c r="AV41" s="398"/>
      <c r="AW41" s="378" t="s">
        <v>158</v>
      </c>
      <c r="AX41" s="407"/>
      <c r="AY41">
        <f t="shared" ref="AY41:AY46" si="0">$AY$40</f>
        <v>1</v>
      </c>
    </row>
    <row r="42" spans="1:51" ht="23.25" customHeight="1" x14ac:dyDescent="0.2">
      <c r="A42" s="442"/>
      <c r="B42" s="440"/>
      <c r="C42" s="440"/>
      <c r="D42" s="440"/>
      <c r="E42" s="440"/>
      <c r="F42" s="441"/>
      <c r="G42" s="456" t="s">
        <v>590</v>
      </c>
      <c r="H42" s="457"/>
      <c r="I42" s="457"/>
      <c r="J42" s="457"/>
      <c r="K42" s="457"/>
      <c r="L42" s="457"/>
      <c r="M42" s="457"/>
      <c r="N42" s="457"/>
      <c r="O42" s="458"/>
      <c r="P42" s="239" t="s">
        <v>589</v>
      </c>
      <c r="Q42" s="239"/>
      <c r="R42" s="239"/>
      <c r="S42" s="239"/>
      <c r="T42" s="239"/>
      <c r="U42" s="239"/>
      <c r="V42" s="239"/>
      <c r="W42" s="239"/>
      <c r="X42" s="363"/>
      <c r="Y42" s="465" t="s">
        <v>12</v>
      </c>
      <c r="Z42" s="466"/>
      <c r="AA42" s="467"/>
      <c r="AB42" s="406" t="s">
        <v>221</v>
      </c>
      <c r="AC42" s="406"/>
      <c r="AD42" s="406"/>
      <c r="AE42" s="393">
        <v>12.2</v>
      </c>
      <c r="AF42" s="386"/>
      <c r="AG42" s="386"/>
      <c r="AH42" s="386"/>
      <c r="AI42" s="393">
        <v>29.1</v>
      </c>
      <c r="AJ42" s="386"/>
      <c r="AK42" s="386"/>
      <c r="AL42" s="386"/>
      <c r="AM42" s="393">
        <v>32.700000000000003</v>
      </c>
      <c r="AN42" s="386"/>
      <c r="AO42" s="386"/>
      <c r="AP42" s="386"/>
      <c r="AQ42" s="388" t="s">
        <v>572</v>
      </c>
      <c r="AR42" s="389"/>
      <c r="AS42" s="389"/>
      <c r="AT42" s="390"/>
      <c r="AU42" s="386" t="s">
        <v>572</v>
      </c>
      <c r="AV42" s="386"/>
      <c r="AW42" s="386"/>
      <c r="AX42" s="387"/>
      <c r="AY42">
        <f t="shared" si="0"/>
        <v>1</v>
      </c>
    </row>
    <row r="43" spans="1:51" ht="23.25" customHeight="1" x14ac:dyDescent="0.2">
      <c r="A43" s="443"/>
      <c r="B43" s="444"/>
      <c r="C43" s="444"/>
      <c r="D43" s="444"/>
      <c r="E43" s="444"/>
      <c r="F43" s="445"/>
      <c r="G43" s="459"/>
      <c r="H43" s="460"/>
      <c r="I43" s="460"/>
      <c r="J43" s="460"/>
      <c r="K43" s="460"/>
      <c r="L43" s="460"/>
      <c r="M43" s="460"/>
      <c r="N43" s="460"/>
      <c r="O43" s="461"/>
      <c r="P43" s="242"/>
      <c r="Q43" s="242"/>
      <c r="R43" s="242"/>
      <c r="S43" s="242"/>
      <c r="T43" s="242"/>
      <c r="U43" s="242"/>
      <c r="V43" s="242"/>
      <c r="W43" s="242"/>
      <c r="X43" s="380"/>
      <c r="Y43" s="421" t="s">
        <v>47</v>
      </c>
      <c r="Z43" s="422"/>
      <c r="AA43" s="423"/>
      <c r="AB43" s="405" t="s">
        <v>221</v>
      </c>
      <c r="AC43" s="405"/>
      <c r="AD43" s="405"/>
      <c r="AE43" s="393">
        <v>30.2</v>
      </c>
      <c r="AF43" s="386"/>
      <c r="AG43" s="386"/>
      <c r="AH43" s="386"/>
      <c r="AI43" s="393">
        <v>32.299999999999997</v>
      </c>
      <c r="AJ43" s="386"/>
      <c r="AK43" s="386"/>
      <c r="AL43" s="386"/>
      <c r="AM43" s="393">
        <v>30.8</v>
      </c>
      <c r="AN43" s="386"/>
      <c r="AO43" s="386"/>
      <c r="AP43" s="386"/>
      <c r="AQ43" s="388" t="s">
        <v>252</v>
      </c>
      <c r="AR43" s="389"/>
      <c r="AS43" s="389"/>
      <c r="AT43" s="390"/>
      <c r="AU43" s="386">
        <v>30.8</v>
      </c>
      <c r="AV43" s="386"/>
      <c r="AW43" s="386"/>
      <c r="AX43" s="387"/>
      <c r="AY43">
        <f t="shared" si="0"/>
        <v>1</v>
      </c>
    </row>
    <row r="44" spans="1:51" ht="23.25" customHeight="1" x14ac:dyDescent="0.2">
      <c r="A44" s="442"/>
      <c r="B44" s="440"/>
      <c r="C44" s="440"/>
      <c r="D44" s="440"/>
      <c r="E44" s="440"/>
      <c r="F44" s="441"/>
      <c r="G44" s="462"/>
      <c r="H44" s="463"/>
      <c r="I44" s="463"/>
      <c r="J44" s="463"/>
      <c r="K44" s="463"/>
      <c r="L44" s="463"/>
      <c r="M44" s="463"/>
      <c r="N44" s="463"/>
      <c r="O44" s="464"/>
      <c r="P44" s="224"/>
      <c r="Q44" s="224"/>
      <c r="R44" s="224"/>
      <c r="S44" s="224"/>
      <c r="T44" s="224"/>
      <c r="U44" s="224"/>
      <c r="V44" s="224"/>
      <c r="W44" s="224"/>
      <c r="X44" s="365"/>
      <c r="Y44" s="421" t="s">
        <v>13</v>
      </c>
      <c r="Z44" s="422"/>
      <c r="AA44" s="423"/>
      <c r="AB44" s="468" t="s">
        <v>14</v>
      </c>
      <c r="AC44" s="468"/>
      <c r="AD44" s="468"/>
      <c r="AE44" s="393">
        <v>40.397350993377501</v>
      </c>
      <c r="AF44" s="386"/>
      <c r="AG44" s="386"/>
      <c r="AH44" s="386"/>
      <c r="AI44" s="393">
        <v>90.092879256966</v>
      </c>
      <c r="AJ44" s="386"/>
      <c r="AK44" s="386"/>
      <c r="AL44" s="386"/>
      <c r="AM44" s="393">
        <v>106.2</v>
      </c>
      <c r="AN44" s="386"/>
      <c r="AO44" s="386"/>
      <c r="AP44" s="386"/>
      <c r="AQ44" s="388" t="s">
        <v>572</v>
      </c>
      <c r="AR44" s="389"/>
      <c r="AS44" s="389"/>
      <c r="AT44" s="390"/>
      <c r="AU44" s="386" t="s">
        <v>572</v>
      </c>
      <c r="AV44" s="386"/>
      <c r="AW44" s="386"/>
      <c r="AX44" s="387"/>
      <c r="AY44">
        <f t="shared" si="0"/>
        <v>1</v>
      </c>
    </row>
    <row r="45" spans="1:51" ht="23.25" customHeight="1" x14ac:dyDescent="0.2">
      <c r="A45" s="409" t="s">
        <v>230</v>
      </c>
      <c r="B45" s="399"/>
      <c r="C45" s="399"/>
      <c r="D45" s="399"/>
      <c r="E45" s="399"/>
      <c r="F45" s="349"/>
      <c r="G45" s="411" t="s">
        <v>588</v>
      </c>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412"/>
      <c r="AV45" s="412"/>
      <c r="AW45" s="412"/>
      <c r="AX45" s="413"/>
      <c r="AY45">
        <f t="shared" si="0"/>
        <v>1</v>
      </c>
    </row>
    <row r="46" spans="1:51" ht="23.25" customHeight="1" x14ac:dyDescent="0.2">
      <c r="A46" s="410"/>
      <c r="B46" s="408"/>
      <c r="C46" s="408"/>
      <c r="D46" s="408"/>
      <c r="E46" s="408"/>
      <c r="F46" s="352"/>
      <c r="G46" s="414"/>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6"/>
      <c r="AY46">
        <f t="shared" si="0"/>
        <v>1</v>
      </c>
    </row>
    <row r="47" spans="1:51" ht="18.75" customHeight="1" x14ac:dyDescent="0.2">
      <c r="A47" s="381" t="s">
        <v>210</v>
      </c>
      <c r="B47" s="437"/>
      <c r="C47" s="437"/>
      <c r="D47" s="437"/>
      <c r="E47" s="437"/>
      <c r="F47" s="438"/>
      <c r="G47" s="446" t="s">
        <v>131</v>
      </c>
      <c r="H47" s="417"/>
      <c r="I47" s="417"/>
      <c r="J47" s="417"/>
      <c r="K47" s="417"/>
      <c r="L47" s="417"/>
      <c r="M47" s="417"/>
      <c r="N47" s="417"/>
      <c r="O47" s="418"/>
      <c r="P47" s="419" t="s">
        <v>51</v>
      </c>
      <c r="Q47" s="417"/>
      <c r="R47" s="417"/>
      <c r="S47" s="417"/>
      <c r="T47" s="417"/>
      <c r="U47" s="417"/>
      <c r="V47" s="417"/>
      <c r="W47" s="417"/>
      <c r="X47" s="418"/>
      <c r="Y47" s="447"/>
      <c r="Z47" s="448"/>
      <c r="AA47" s="449"/>
      <c r="AB47" s="453" t="s">
        <v>11</v>
      </c>
      <c r="AC47" s="454"/>
      <c r="AD47" s="455"/>
      <c r="AE47" s="107" t="s">
        <v>384</v>
      </c>
      <c r="AF47" s="107"/>
      <c r="AG47" s="107"/>
      <c r="AH47" s="107"/>
      <c r="AI47" s="107" t="s">
        <v>536</v>
      </c>
      <c r="AJ47" s="107"/>
      <c r="AK47" s="107"/>
      <c r="AL47" s="107"/>
      <c r="AM47" s="107" t="s">
        <v>352</v>
      </c>
      <c r="AN47" s="107"/>
      <c r="AO47" s="107"/>
      <c r="AP47" s="107"/>
      <c r="AQ47" s="434" t="s">
        <v>164</v>
      </c>
      <c r="AR47" s="435"/>
      <c r="AS47" s="435"/>
      <c r="AT47" s="436"/>
      <c r="AU47" s="417" t="s">
        <v>121</v>
      </c>
      <c r="AV47" s="417"/>
      <c r="AW47" s="417"/>
      <c r="AX47" s="420"/>
      <c r="AY47">
        <f>COUNTA($G$49)</f>
        <v>1</v>
      </c>
    </row>
    <row r="48" spans="1:51" ht="18.75" customHeight="1" x14ac:dyDescent="0.2">
      <c r="A48" s="439"/>
      <c r="B48" s="440"/>
      <c r="C48" s="440"/>
      <c r="D48" s="440"/>
      <c r="E48" s="440"/>
      <c r="F48" s="441"/>
      <c r="G48" s="401"/>
      <c r="H48" s="378"/>
      <c r="I48" s="378"/>
      <c r="J48" s="378"/>
      <c r="K48" s="378"/>
      <c r="L48" s="378"/>
      <c r="M48" s="378"/>
      <c r="N48" s="378"/>
      <c r="O48" s="379"/>
      <c r="P48" s="377"/>
      <c r="Q48" s="378"/>
      <c r="R48" s="378"/>
      <c r="S48" s="378"/>
      <c r="T48" s="378"/>
      <c r="U48" s="378"/>
      <c r="V48" s="378"/>
      <c r="W48" s="378"/>
      <c r="X48" s="379"/>
      <c r="Y48" s="450"/>
      <c r="Z48" s="451"/>
      <c r="AA48" s="452"/>
      <c r="AB48" s="402"/>
      <c r="AC48" s="403"/>
      <c r="AD48" s="404"/>
      <c r="AE48" s="107"/>
      <c r="AF48" s="107"/>
      <c r="AG48" s="107"/>
      <c r="AH48" s="107"/>
      <c r="AI48" s="107"/>
      <c r="AJ48" s="107"/>
      <c r="AK48" s="107"/>
      <c r="AL48" s="107"/>
      <c r="AM48" s="107"/>
      <c r="AN48" s="107"/>
      <c r="AO48" s="107"/>
      <c r="AP48" s="107"/>
      <c r="AQ48" s="394" t="s">
        <v>573</v>
      </c>
      <c r="AR48" s="395"/>
      <c r="AS48" s="375" t="s">
        <v>165</v>
      </c>
      <c r="AT48" s="376"/>
      <c r="AU48" s="398">
        <v>4</v>
      </c>
      <c r="AV48" s="398"/>
      <c r="AW48" s="378" t="s">
        <v>158</v>
      </c>
      <c r="AX48" s="407"/>
      <c r="AY48">
        <f t="shared" ref="AY48:AY53" si="1">$AY$47</f>
        <v>1</v>
      </c>
    </row>
    <row r="49" spans="1:51" ht="23.25" customHeight="1" x14ac:dyDescent="0.2">
      <c r="A49" s="442"/>
      <c r="B49" s="440"/>
      <c r="C49" s="440"/>
      <c r="D49" s="440"/>
      <c r="E49" s="440"/>
      <c r="F49" s="441"/>
      <c r="G49" s="456" t="s">
        <v>591</v>
      </c>
      <c r="H49" s="457"/>
      <c r="I49" s="457"/>
      <c r="J49" s="457"/>
      <c r="K49" s="457"/>
      <c r="L49" s="457"/>
      <c r="M49" s="457"/>
      <c r="N49" s="457"/>
      <c r="O49" s="458"/>
      <c r="P49" s="239" t="s">
        <v>592</v>
      </c>
      <c r="Q49" s="239"/>
      <c r="R49" s="239"/>
      <c r="S49" s="239"/>
      <c r="T49" s="239"/>
      <c r="U49" s="239"/>
      <c r="V49" s="239"/>
      <c r="W49" s="239"/>
      <c r="X49" s="363"/>
      <c r="Y49" s="465" t="s">
        <v>12</v>
      </c>
      <c r="Z49" s="466"/>
      <c r="AA49" s="467"/>
      <c r="AB49" s="516" t="s">
        <v>14</v>
      </c>
      <c r="AC49" s="516"/>
      <c r="AD49" s="516"/>
      <c r="AE49" s="393">
        <v>90.1</v>
      </c>
      <c r="AF49" s="386"/>
      <c r="AG49" s="386"/>
      <c r="AH49" s="386"/>
      <c r="AI49" s="393">
        <v>88.2</v>
      </c>
      <c r="AJ49" s="386"/>
      <c r="AK49" s="386"/>
      <c r="AL49" s="386"/>
      <c r="AM49" s="393">
        <v>90</v>
      </c>
      <c r="AN49" s="386"/>
      <c r="AO49" s="386"/>
      <c r="AP49" s="386"/>
      <c r="AQ49" s="388" t="s">
        <v>572</v>
      </c>
      <c r="AR49" s="389"/>
      <c r="AS49" s="389"/>
      <c r="AT49" s="390"/>
      <c r="AU49" s="386" t="s">
        <v>572</v>
      </c>
      <c r="AV49" s="386"/>
      <c r="AW49" s="386"/>
      <c r="AX49" s="387"/>
      <c r="AY49">
        <f t="shared" si="1"/>
        <v>1</v>
      </c>
    </row>
    <row r="50" spans="1:51" ht="23.25" customHeight="1" x14ac:dyDescent="0.2">
      <c r="A50" s="443"/>
      <c r="B50" s="444"/>
      <c r="C50" s="444"/>
      <c r="D50" s="444"/>
      <c r="E50" s="444"/>
      <c r="F50" s="445"/>
      <c r="G50" s="459"/>
      <c r="H50" s="460"/>
      <c r="I50" s="460"/>
      <c r="J50" s="460"/>
      <c r="K50" s="460"/>
      <c r="L50" s="460"/>
      <c r="M50" s="460"/>
      <c r="N50" s="460"/>
      <c r="O50" s="461"/>
      <c r="P50" s="242"/>
      <c r="Q50" s="242"/>
      <c r="R50" s="242"/>
      <c r="S50" s="242"/>
      <c r="T50" s="242"/>
      <c r="U50" s="242"/>
      <c r="V50" s="242"/>
      <c r="W50" s="242"/>
      <c r="X50" s="380"/>
      <c r="Y50" s="421" t="s">
        <v>47</v>
      </c>
      <c r="Z50" s="422"/>
      <c r="AA50" s="423"/>
      <c r="AB50" s="516" t="s">
        <v>14</v>
      </c>
      <c r="AC50" s="516"/>
      <c r="AD50" s="516"/>
      <c r="AE50" s="393">
        <v>83.9</v>
      </c>
      <c r="AF50" s="386"/>
      <c r="AG50" s="386"/>
      <c r="AH50" s="386"/>
      <c r="AI50" s="393">
        <v>84.7</v>
      </c>
      <c r="AJ50" s="386"/>
      <c r="AK50" s="386"/>
      <c r="AL50" s="386"/>
      <c r="AM50" s="393">
        <v>84.8</v>
      </c>
      <c r="AN50" s="386"/>
      <c r="AO50" s="386"/>
      <c r="AP50" s="386"/>
      <c r="AQ50" s="388" t="s">
        <v>572</v>
      </c>
      <c r="AR50" s="389"/>
      <c r="AS50" s="389"/>
      <c r="AT50" s="390"/>
      <c r="AU50" s="386">
        <v>84.8</v>
      </c>
      <c r="AV50" s="386"/>
      <c r="AW50" s="386"/>
      <c r="AX50" s="387"/>
      <c r="AY50">
        <f t="shared" si="1"/>
        <v>1</v>
      </c>
    </row>
    <row r="51" spans="1:51" ht="23.25" customHeight="1" x14ac:dyDescent="0.2">
      <c r="A51" s="442"/>
      <c r="B51" s="440"/>
      <c r="C51" s="440"/>
      <c r="D51" s="440"/>
      <c r="E51" s="440"/>
      <c r="F51" s="441"/>
      <c r="G51" s="462"/>
      <c r="H51" s="463"/>
      <c r="I51" s="463"/>
      <c r="J51" s="463"/>
      <c r="K51" s="463"/>
      <c r="L51" s="463"/>
      <c r="M51" s="463"/>
      <c r="N51" s="463"/>
      <c r="O51" s="464"/>
      <c r="P51" s="224"/>
      <c r="Q51" s="224"/>
      <c r="R51" s="224"/>
      <c r="S51" s="224"/>
      <c r="T51" s="224"/>
      <c r="U51" s="224"/>
      <c r="V51" s="224"/>
      <c r="W51" s="224"/>
      <c r="X51" s="365"/>
      <c r="Y51" s="421" t="s">
        <v>13</v>
      </c>
      <c r="Z51" s="422"/>
      <c r="AA51" s="423"/>
      <c r="AB51" s="468" t="s">
        <v>14</v>
      </c>
      <c r="AC51" s="468"/>
      <c r="AD51" s="468"/>
      <c r="AE51" s="393">
        <v>107.4</v>
      </c>
      <c r="AF51" s="386"/>
      <c r="AG51" s="386"/>
      <c r="AH51" s="386"/>
      <c r="AI51" s="393">
        <v>104.132231404959</v>
      </c>
      <c r="AJ51" s="386"/>
      <c r="AK51" s="386"/>
      <c r="AL51" s="386"/>
      <c r="AM51" s="393">
        <v>106.1</v>
      </c>
      <c r="AN51" s="386"/>
      <c r="AO51" s="386"/>
      <c r="AP51" s="386"/>
      <c r="AQ51" s="388" t="s">
        <v>572</v>
      </c>
      <c r="AR51" s="389"/>
      <c r="AS51" s="389"/>
      <c r="AT51" s="390"/>
      <c r="AU51" s="386" t="s">
        <v>572</v>
      </c>
      <c r="AV51" s="386"/>
      <c r="AW51" s="386"/>
      <c r="AX51" s="387"/>
      <c r="AY51">
        <f t="shared" si="1"/>
        <v>1</v>
      </c>
    </row>
    <row r="52" spans="1:51" ht="23.25" customHeight="1" x14ac:dyDescent="0.2">
      <c r="A52" s="409" t="s">
        <v>230</v>
      </c>
      <c r="B52" s="399"/>
      <c r="C52" s="399"/>
      <c r="D52" s="399"/>
      <c r="E52" s="399"/>
      <c r="F52" s="349"/>
      <c r="G52" s="411" t="s">
        <v>593</v>
      </c>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3"/>
      <c r="AY52">
        <f t="shared" si="1"/>
        <v>1</v>
      </c>
    </row>
    <row r="53" spans="1:51" ht="23.25" customHeight="1" x14ac:dyDescent="0.2">
      <c r="A53" s="410"/>
      <c r="B53" s="408"/>
      <c r="C53" s="408"/>
      <c r="D53" s="408"/>
      <c r="E53" s="408"/>
      <c r="F53" s="352"/>
      <c r="G53" s="414"/>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c r="AK53" s="415"/>
      <c r="AL53" s="415"/>
      <c r="AM53" s="415"/>
      <c r="AN53" s="415"/>
      <c r="AO53" s="415"/>
      <c r="AP53" s="415"/>
      <c r="AQ53" s="415"/>
      <c r="AR53" s="415"/>
      <c r="AS53" s="415"/>
      <c r="AT53" s="415"/>
      <c r="AU53" s="415"/>
      <c r="AV53" s="415"/>
      <c r="AW53" s="415"/>
      <c r="AX53" s="416"/>
      <c r="AY53">
        <f t="shared" si="1"/>
        <v>1</v>
      </c>
    </row>
    <row r="54" spans="1:51" ht="18.75" customHeight="1" x14ac:dyDescent="0.2">
      <c r="A54" s="381" t="s">
        <v>210</v>
      </c>
      <c r="B54" s="437"/>
      <c r="C54" s="437"/>
      <c r="D54" s="437"/>
      <c r="E54" s="437"/>
      <c r="F54" s="438"/>
      <c r="G54" s="446" t="s">
        <v>131</v>
      </c>
      <c r="H54" s="417"/>
      <c r="I54" s="417"/>
      <c r="J54" s="417"/>
      <c r="K54" s="417"/>
      <c r="L54" s="417"/>
      <c r="M54" s="417"/>
      <c r="N54" s="417"/>
      <c r="O54" s="418"/>
      <c r="P54" s="419" t="s">
        <v>51</v>
      </c>
      <c r="Q54" s="417"/>
      <c r="R54" s="417"/>
      <c r="S54" s="417"/>
      <c r="T54" s="417"/>
      <c r="U54" s="417"/>
      <c r="V54" s="417"/>
      <c r="W54" s="417"/>
      <c r="X54" s="418"/>
      <c r="Y54" s="447"/>
      <c r="Z54" s="448"/>
      <c r="AA54" s="449"/>
      <c r="AB54" s="453" t="s">
        <v>11</v>
      </c>
      <c r="AC54" s="454"/>
      <c r="AD54" s="455"/>
      <c r="AE54" s="107" t="s">
        <v>384</v>
      </c>
      <c r="AF54" s="107"/>
      <c r="AG54" s="107"/>
      <c r="AH54" s="107"/>
      <c r="AI54" s="107" t="s">
        <v>536</v>
      </c>
      <c r="AJ54" s="107"/>
      <c r="AK54" s="107"/>
      <c r="AL54" s="107"/>
      <c r="AM54" s="107" t="s">
        <v>352</v>
      </c>
      <c r="AN54" s="107"/>
      <c r="AO54" s="107"/>
      <c r="AP54" s="107"/>
      <c r="AQ54" s="434" t="s">
        <v>164</v>
      </c>
      <c r="AR54" s="435"/>
      <c r="AS54" s="435"/>
      <c r="AT54" s="436"/>
      <c r="AU54" s="417" t="s">
        <v>121</v>
      </c>
      <c r="AV54" s="417"/>
      <c r="AW54" s="417"/>
      <c r="AX54" s="420"/>
      <c r="AY54">
        <f>COUNTA($G$56)</f>
        <v>1</v>
      </c>
    </row>
    <row r="55" spans="1:51" ht="18.75" customHeight="1" x14ac:dyDescent="0.2">
      <c r="A55" s="439"/>
      <c r="B55" s="440"/>
      <c r="C55" s="440"/>
      <c r="D55" s="440"/>
      <c r="E55" s="440"/>
      <c r="F55" s="441"/>
      <c r="G55" s="401"/>
      <c r="H55" s="378"/>
      <c r="I55" s="378"/>
      <c r="J55" s="378"/>
      <c r="K55" s="378"/>
      <c r="L55" s="378"/>
      <c r="M55" s="378"/>
      <c r="N55" s="378"/>
      <c r="O55" s="379"/>
      <c r="P55" s="377"/>
      <c r="Q55" s="378"/>
      <c r="R55" s="378"/>
      <c r="S55" s="378"/>
      <c r="T55" s="378"/>
      <c r="U55" s="378"/>
      <c r="V55" s="378"/>
      <c r="W55" s="378"/>
      <c r="X55" s="379"/>
      <c r="Y55" s="450"/>
      <c r="Z55" s="451"/>
      <c r="AA55" s="452"/>
      <c r="AB55" s="402"/>
      <c r="AC55" s="403"/>
      <c r="AD55" s="404"/>
      <c r="AE55" s="107"/>
      <c r="AF55" s="107"/>
      <c r="AG55" s="107"/>
      <c r="AH55" s="107"/>
      <c r="AI55" s="107"/>
      <c r="AJ55" s="107"/>
      <c r="AK55" s="107"/>
      <c r="AL55" s="107"/>
      <c r="AM55" s="107"/>
      <c r="AN55" s="107"/>
      <c r="AO55" s="107"/>
      <c r="AP55" s="107"/>
      <c r="AQ55" s="394" t="s">
        <v>573</v>
      </c>
      <c r="AR55" s="395"/>
      <c r="AS55" s="375" t="s">
        <v>165</v>
      </c>
      <c r="AT55" s="376"/>
      <c r="AU55" s="398">
        <v>4</v>
      </c>
      <c r="AV55" s="398"/>
      <c r="AW55" s="378" t="s">
        <v>158</v>
      </c>
      <c r="AX55" s="407"/>
      <c r="AY55">
        <f t="shared" ref="AY55:AY60" si="2">$AY$54</f>
        <v>1</v>
      </c>
    </row>
    <row r="56" spans="1:51" ht="23.25" customHeight="1" x14ac:dyDescent="0.2">
      <c r="A56" s="442"/>
      <c r="B56" s="440"/>
      <c r="C56" s="440"/>
      <c r="D56" s="440"/>
      <c r="E56" s="440"/>
      <c r="F56" s="441"/>
      <c r="G56" s="456" t="s">
        <v>591</v>
      </c>
      <c r="H56" s="457"/>
      <c r="I56" s="457"/>
      <c r="J56" s="457"/>
      <c r="K56" s="457"/>
      <c r="L56" s="457"/>
      <c r="M56" s="457"/>
      <c r="N56" s="457"/>
      <c r="O56" s="458"/>
      <c r="P56" s="239" t="s">
        <v>594</v>
      </c>
      <c r="Q56" s="239"/>
      <c r="R56" s="239"/>
      <c r="S56" s="239"/>
      <c r="T56" s="239"/>
      <c r="U56" s="239"/>
      <c r="V56" s="239"/>
      <c r="W56" s="239"/>
      <c r="X56" s="363"/>
      <c r="Y56" s="465" t="s">
        <v>12</v>
      </c>
      <c r="Z56" s="466"/>
      <c r="AA56" s="467"/>
      <c r="AB56" s="516" t="s">
        <v>14</v>
      </c>
      <c r="AC56" s="516"/>
      <c r="AD56" s="516"/>
      <c r="AE56" s="393">
        <v>69.3</v>
      </c>
      <c r="AF56" s="386"/>
      <c r="AG56" s="386"/>
      <c r="AH56" s="386"/>
      <c r="AI56" s="393">
        <v>57</v>
      </c>
      <c r="AJ56" s="386"/>
      <c r="AK56" s="386"/>
      <c r="AL56" s="386"/>
      <c r="AM56" s="393">
        <v>83.4</v>
      </c>
      <c r="AN56" s="386"/>
      <c r="AO56" s="386"/>
      <c r="AP56" s="386"/>
      <c r="AQ56" s="388" t="s">
        <v>572</v>
      </c>
      <c r="AR56" s="389"/>
      <c r="AS56" s="389"/>
      <c r="AT56" s="390"/>
      <c r="AU56" s="386" t="s">
        <v>572</v>
      </c>
      <c r="AV56" s="386"/>
      <c r="AW56" s="386"/>
      <c r="AX56" s="387"/>
      <c r="AY56">
        <f t="shared" si="2"/>
        <v>1</v>
      </c>
    </row>
    <row r="57" spans="1:51" ht="23.25" customHeight="1" x14ac:dyDescent="0.2">
      <c r="A57" s="443"/>
      <c r="B57" s="444"/>
      <c r="C57" s="444"/>
      <c r="D57" s="444"/>
      <c r="E57" s="444"/>
      <c r="F57" s="445"/>
      <c r="G57" s="459"/>
      <c r="H57" s="460"/>
      <c r="I57" s="460"/>
      <c r="J57" s="460"/>
      <c r="K57" s="460"/>
      <c r="L57" s="460"/>
      <c r="M57" s="460"/>
      <c r="N57" s="460"/>
      <c r="O57" s="461"/>
      <c r="P57" s="242"/>
      <c r="Q57" s="242"/>
      <c r="R57" s="242"/>
      <c r="S57" s="242"/>
      <c r="T57" s="242"/>
      <c r="U57" s="242"/>
      <c r="V57" s="242"/>
      <c r="W57" s="242"/>
      <c r="X57" s="380"/>
      <c r="Y57" s="421" t="s">
        <v>47</v>
      </c>
      <c r="Z57" s="422"/>
      <c r="AA57" s="423"/>
      <c r="AB57" s="516" t="s">
        <v>14</v>
      </c>
      <c r="AC57" s="516"/>
      <c r="AD57" s="516"/>
      <c r="AE57" s="393">
        <v>68.8</v>
      </c>
      <c r="AF57" s="386"/>
      <c r="AG57" s="386"/>
      <c r="AH57" s="386"/>
      <c r="AI57" s="393">
        <v>70.400000000000006</v>
      </c>
      <c r="AJ57" s="386"/>
      <c r="AK57" s="386"/>
      <c r="AL57" s="386"/>
      <c r="AM57" s="393">
        <v>72</v>
      </c>
      <c r="AN57" s="386"/>
      <c r="AO57" s="386"/>
      <c r="AP57" s="386"/>
      <c r="AQ57" s="388" t="s">
        <v>252</v>
      </c>
      <c r="AR57" s="389"/>
      <c r="AS57" s="389"/>
      <c r="AT57" s="390"/>
      <c r="AU57" s="386">
        <v>72</v>
      </c>
      <c r="AV57" s="386"/>
      <c r="AW57" s="386"/>
      <c r="AX57" s="387"/>
      <c r="AY57">
        <f t="shared" si="2"/>
        <v>1</v>
      </c>
    </row>
    <row r="58" spans="1:51" ht="23.25" customHeight="1" x14ac:dyDescent="0.2">
      <c r="A58" s="442"/>
      <c r="B58" s="440"/>
      <c r="C58" s="440"/>
      <c r="D58" s="440"/>
      <c r="E58" s="440"/>
      <c r="F58" s="441"/>
      <c r="G58" s="462"/>
      <c r="H58" s="463"/>
      <c r="I58" s="463"/>
      <c r="J58" s="463"/>
      <c r="K58" s="463"/>
      <c r="L58" s="463"/>
      <c r="M58" s="463"/>
      <c r="N58" s="463"/>
      <c r="O58" s="464"/>
      <c r="P58" s="224"/>
      <c r="Q58" s="224"/>
      <c r="R58" s="224"/>
      <c r="S58" s="224"/>
      <c r="T58" s="224"/>
      <c r="U58" s="224"/>
      <c r="V58" s="224"/>
      <c r="W58" s="224"/>
      <c r="X58" s="365"/>
      <c r="Y58" s="421" t="s">
        <v>13</v>
      </c>
      <c r="Z58" s="422"/>
      <c r="AA58" s="423"/>
      <c r="AB58" s="468" t="s">
        <v>14</v>
      </c>
      <c r="AC58" s="468"/>
      <c r="AD58" s="468"/>
      <c r="AE58" s="393">
        <v>100.7</v>
      </c>
      <c r="AF58" s="386"/>
      <c r="AG58" s="386"/>
      <c r="AH58" s="386"/>
      <c r="AI58" s="393">
        <v>80.965909090909093</v>
      </c>
      <c r="AJ58" s="386"/>
      <c r="AK58" s="386"/>
      <c r="AL58" s="386"/>
      <c r="AM58" s="393">
        <v>115.8</v>
      </c>
      <c r="AN58" s="386"/>
      <c r="AO58" s="386"/>
      <c r="AP58" s="386"/>
      <c r="AQ58" s="388" t="s">
        <v>572</v>
      </c>
      <c r="AR58" s="389"/>
      <c r="AS58" s="389"/>
      <c r="AT58" s="390"/>
      <c r="AU58" s="386" t="s">
        <v>572</v>
      </c>
      <c r="AV58" s="386"/>
      <c r="AW58" s="386"/>
      <c r="AX58" s="387"/>
      <c r="AY58">
        <f t="shared" si="2"/>
        <v>1</v>
      </c>
    </row>
    <row r="59" spans="1:51" ht="23.25" customHeight="1" x14ac:dyDescent="0.2">
      <c r="A59" s="409" t="s">
        <v>230</v>
      </c>
      <c r="B59" s="399"/>
      <c r="C59" s="399"/>
      <c r="D59" s="399"/>
      <c r="E59" s="399"/>
      <c r="F59" s="349"/>
      <c r="G59" s="411" t="s">
        <v>593</v>
      </c>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3"/>
      <c r="AY59">
        <f t="shared" si="2"/>
        <v>1</v>
      </c>
    </row>
    <row r="60" spans="1:51" ht="23.25" customHeight="1" x14ac:dyDescent="0.2">
      <c r="A60" s="410"/>
      <c r="B60" s="408"/>
      <c r="C60" s="408"/>
      <c r="D60" s="408"/>
      <c r="E60" s="408"/>
      <c r="F60" s="352"/>
      <c r="G60" s="414"/>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5"/>
      <c r="AN60" s="415"/>
      <c r="AO60" s="415"/>
      <c r="AP60" s="415"/>
      <c r="AQ60" s="415"/>
      <c r="AR60" s="415"/>
      <c r="AS60" s="415"/>
      <c r="AT60" s="415"/>
      <c r="AU60" s="415"/>
      <c r="AV60" s="415"/>
      <c r="AW60" s="415"/>
      <c r="AX60" s="416"/>
      <c r="AY60">
        <f t="shared" si="2"/>
        <v>1</v>
      </c>
    </row>
    <row r="61" spans="1:51" ht="18.75" customHeight="1" x14ac:dyDescent="0.2">
      <c r="A61" s="381" t="s">
        <v>210</v>
      </c>
      <c r="B61" s="437"/>
      <c r="C61" s="437"/>
      <c r="D61" s="437"/>
      <c r="E61" s="437"/>
      <c r="F61" s="438"/>
      <c r="G61" s="446" t="s">
        <v>131</v>
      </c>
      <c r="H61" s="417"/>
      <c r="I61" s="417"/>
      <c r="J61" s="417"/>
      <c r="K61" s="417"/>
      <c r="L61" s="417"/>
      <c r="M61" s="417"/>
      <c r="N61" s="417"/>
      <c r="O61" s="418"/>
      <c r="P61" s="419" t="s">
        <v>51</v>
      </c>
      <c r="Q61" s="417"/>
      <c r="R61" s="417"/>
      <c r="S61" s="417"/>
      <c r="T61" s="417"/>
      <c r="U61" s="417"/>
      <c r="V61" s="417"/>
      <c r="W61" s="417"/>
      <c r="X61" s="418"/>
      <c r="Y61" s="447"/>
      <c r="Z61" s="448"/>
      <c r="AA61" s="449"/>
      <c r="AB61" s="453" t="s">
        <v>11</v>
      </c>
      <c r="AC61" s="454"/>
      <c r="AD61" s="455"/>
      <c r="AE61" s="107" t="s">
        <v>384</v>
      </c>
      <c r="AF61" s="107"/>
      <c r="AG61" s="107"/>
      <c r="AH61" s="107"/>
      <c r="AI61" s="107" t="s">
        <v>536</v>
      </c>
      <c r="AJ61" s="107"/>
      <c r="AK61" s="107"/>
      <c r="AL61" s="107"/>
      <c r="AM61" s="107" t="s">
        <v>352</v>
      </c>
      <c r="AN61" s="107"/>
      <c r="AO61" s="107"/>
      <c r="AP61" s="107"/>
      <c r="AQ61" s="434" t="s">
        <v>164</v>
      </c>
      <c r="AR61" s="435"/>
      <c r="AS61" s="435"/>
      <c r="AT61" s="436"/>
      <c r="AU61" s="417" t="s">
        <v>121</v>
      </c>
      <c r="AV61" s="417"/>
      <c r="AW61" s="417"/>
      <c r="AX61" s="420"/>
      <c r="AY61">
        <f>COUNTA($G$63)</f>
        <v>1</v>
      </c>
    </row>
    <row r="62" spans="1:51" ht="18.75" customHeight="1" x14ac:dyDescent="0.2">
      <c r="A62" s="439"/>
      <c r="B62" s="440"/>
      <c r="C62" s="440"/>
      <c r="D62" s="440"/>
      <c r="E62" s="440"/>
      <c r="F62" s="441"/>
      <c r="G62" s="401"/>
      <c r="H62" s="378"/>
      <c r="I62" s="378"/>
      <c r="J62" s="378"/>
      <c r="K62" s="378"/>
      <c r="L62" s="378"/>
      <c r="M62" s="378"/>
      <c r="N62" s="378"/>
      <c r="O62" s="379"/>
      <c r="P62" s="377"/>
      <c r="Q62" s="378"/>
      <c r="R62" s="378"/>
      <c r="S62" s="378"/>
      <c r="T62" s="378"/>
      <c r="U62" s="378"/>
      <c r="V62" s="378"/>
      <c r="W62" s="378"/>
      <c r="X62" s="379"/>
      <c r="Y62" s="450"/>
      <c r="Z62" s="451"/>
      <c r="AA62" s="452"/>
      <c r="AB62" s="402"/>
      <c r="AC62" s="403"/>
      <c r="AD62" s="404"/>
      <c r="AE62" s="107"/>
      <c r="AF62" s="107"/>
      <c r="AG62" s="107"/>
      <c r="AH62" s="107"/>
      <c r="AI62" s="107"/>
      <c r="AJ62" s="107"/>
      <c r="AK62" s="107"/>
      <c r="AL62" s="107"/>
      <c r="AM62" s="107"/>
      <c r="AN62" s="107"/>
      <c r="AO62" s="107"/>
      <c r="AP62" s="107"/>
      <c r="AQ62" s="394" t="s">
        <v>573</v>
      </c>
      <c r="AR62" s="395"/>
      <c r="AS62" s="375" t="s">
        <v>165</v>
      </c>
      <c r="AT62" s="376"/>
      <c r="AU62" s="398">
        <v>4</v>
      </c>
      <c r="AV62" s="398"/>
      <c r="AW62" s="378" t="s">
        <v>158</v>
      </c>
      <c r="AX62" s="407"/>
      <c r="AY62">
        <f t="shared" ref="AY62:AY67" si="3">$AY$61</f>
        <v>1</v>
      </c>
    </row>
    <row r="63" spans="1:51" ht="23.25" customHeight="1" x14ac:dyDescent="0.2">
      <c r="A63" s="442"/>
      <c r="B63" s="440"/>
      <c r="C63" s="440"/>
      <c r="D63" s="440"/>
      <c r="E63" s="440"/>
      <c r="F63" s="441"/>
      <c r="G63" s="456" t="s">
        <v>595</v>
      </c>
      <c r="H63" s="457"/>
      <c r="I63" s="457"/>
      <c r="J63" s="457"/>
      <c r="K63" s="457"/>
      <c r="L63" s="457"/>
      <c r="M63" s="457"/>
      <c r="N63" s="457"/>
      <c r="O63" s="458"/>
      <c r="P63" s="239" t="s">
        <v>596</v>
      </c>
      <c r="Q63" s="239"/>
      <c r="R63" s="239"/>
      <c r="S63" s="239"/>
      <c r="T63" s="239"/>
      <c r="U63" s="239"/>
      <c r="V63" s="239"/>
      <c r="W63" s="239"/>
      <c r="X63" s="363"/>
      <c r="Y63" s="465" t="s">
        <v>12</v>
      </c>
      <c r="Z63" s="466"/>
      <c r="AA63" s="467"/>
      <c r="AB63" s="406" t="s">
        <v>597</v>
      </c>
      <c r="AC63" s="406"/>
      <c r="AD63" s="406"/>
      <c r="AE63" s="393">
        <v>34128451</v>
      </c>
      <c r="AF63" s="386"/>
      <c r="AG63" s="386"/>
      <c r="AH63" s="386"/>
      <c r="AI63" s="393">
        <v>41892865</v>
      </c>
      <c r="AJ63" s="386"/>
      <c r="AK63" s="386"/>
      <c r="AL63" s="386"/>
      <c r="AM63" s="393">
        <v>34236997</v>
      </c>
      <c r="AN63" s="386"/>
      <c r="AO63" s="386"/>
      <c r="AP63" s="386"/>
      <c r="AQ63" s="388" t="s">
        <v>572</v>
      </c>
      <c r="AR63" s="389"/>
      <c r="AS63" s="389"/>
      <c r="AT63" s="390"/>
      <c r="AU63" s="386" t="s">
        <v>572</v>
      </c>
      <c r="AV63" s="386"/>
      <c r="AW63" s="386"/>
      <c r="AX63" s="387"/>
      <c r="AY63">
        <f t="shared" si="3"/>
        <v>1</v>
      </c>
    </row>
    <row r="64" spans="1:51" ht="23.25" customHeight="1" x14ac:dyDescent="0.2">
      <c r="A64" s="443"/>
      <c r="B64" s="444"/>
      <c r="C64" s="444"/>
      <c r="D64" s="444"/>
      <c r="E64" s="444"/>
      <c r="F64" s="445"/>
      <c r="G64" s="459"/>
      <c r="H64" s="460"/>
      <c r="I64" s="460"/>
      <c r="J64" s="460"/>
      <c r="K64" s="460"/>
      <c r="L64" s="460"/>
      <c r="M64" s="460"/>
      <c r="N64" s="460"/>
      <c r="O64" s="461"/>
      <c r="P64" s="242"/>
      <c r="Q64" s="242"/>
      <c r="R64" s="242"/>
      <c r="S64" s="242"/>
      <c r="T64" s="242"/>
      <c r="U64" s="242"/>
      <c r="V64" s="242"/>
      <c r="W64" s="242"/>
      <c r="X64" s="380"/>
      <c r="Y64" s="421" t="s">
        <v>47</v>
      </c>
      <c r="Z64" s="422"/>
      <c r="AA64" s="423"/>
      <c r="AB64" s="406" t="s">
        <v>597</v>
      </c>
      <c r="AC64" s="406"/>
      <c r="AD64" s="406"/>
      <c r="AE64" s="393">
        <v>24036134</v>
      </c>
      <c r="AF64" s="386"/>
      <c r="AG64" s="386"/>
      <c r="AH64" s="386"/>
      <c r="AI64" s="393">
        <v>34128451</v>
      </c>
      <c r="AJ64" s="386"/>
      <c r="AK64" s="386"/>
      <c r="AL64" s="386"/>
      <c r="AM64" s="393">
        <v>41892865</v>
      </c>
      <c r="AN64" s="386"/>
      <c r="AO64" s="386"/>
      <c r="AP64" s="386"/>
      <c r="AQ64" s="388" t="s">
        <v>252</v>
      </c>
      <c r="AR64" s="389"/>
      <c r="AS64" s="389"/>
      <c r="AT64" s="390"/>
      <c r="AU64" s="386">
        <v>34236997</v>
      </c>
      <c r="AV64" s="386"/>
      <c r="AW64" s="386"/>
      <c r="AX64" s="387"/>
      <c r="AY64">
        <f t="shared" si="3"/>
        <v>1</v>
      </c>
    </row>
    <row r="65" spans="1:51" ht="23.25" customHeight="1" x14ac:dyDescent="0.2">
      <c r="A65" s="442"/>
      <c r="B65" s="440"/>
      <c r="C65" s="440"/>
      <c r="D65" s="440"/>
      <c r="E65" s="440"/>
      <c r="F65" s="441"/>
      <c r="G65" s="462"/>
      <c r="H65" s="463"/>
      <c r="I65" s="463"/>
      <c r="J65" s="463"/>
      <c r="K65" s="463"/>
      <c r="L65" s="463"/>
      <c r="M65" s="463"/>
      <c r="N65" s="463"/>
      <c r="O65" s="464"/>
      <c r="P65" s="224"/>
      <c r="Q65" s="224"/>
      <c r="R65" s="224"/>
      <c r="S65" s="224"/>
      <c r="T65" s="224"/>
      <c r="U65" s="224"/>
      <c r="V65" s="224"/>
      <c r="W65" s="224"/>
      <c r="X65" s="365"/>
      <c r="Y65" s="421" t="s">
        <v>13</v>
      </c>
      <c r="Z65" s="422"/>
      <c r="AA65" s="423"/>
      <c r="AB65" s="468" t="s">
        <v>14</v>
      </c>
      <c r="AC65" s="468"/>
      <c r="AD65" s="468"/>
      <c r="AE65" s="393">
        <v>141.988104243386</v>
      </c>
      <c r="AF65" s="386"/>
      <c r="AG65" s="386"/>
      <c r="AH65" s="386"/>
      <c r="AI65" s="393">
        <v>122.750560815081</v>
      </c>
      <c r="AJ65" s="386"/>
      <c r="AK65" s="386"/>
      <c r="AL65" s="386"/>
      <c r="AM65" s="393">
        <v>81.7</v>
      </c>
      <c r="AN65" s="386"/>
      <c r="AO65" s="386"/>
      <c r="AP65" s="386"/>
      <c r="AQ65" s="388" t="s">
        <v>572</v>
      </c>
      <c r="AR65" s="389"/>
      <c r="AS65" s="389"/>
      <c r="AT65" s="390"/>
      <c r="AU65" s="386" t="s">
        <v>572</v>
      </c>
      <c r="AV65" s="386"/>
      <c r="AW65" s="386"/>
      <c r="AX65" s="387"/>
      <c r="AY65">
        <f t="shared" si="3"/>
        <v>1</v>
      </c>
    </row>
    <row r="66" spans="1:51" ht="23.25" customHeight="1" x14ac:dyDescent="0.2">
      <c r="A66" s="409" t="s">
        <v>230</v>
      </c>
      <c r="B66" s="399"/>
      <c r="C66" s="399"/>
      <c r="D66" s="399"/>
      <c r="E66" s="399"/>
      <c r="F66" s="349"/>
      <c r="G66" s="411" t="s">
        <v>598</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c r="AY66">
        <f t="shared" si="3"/>
        <v>1</v>
      </c>
    </row>
    <row r="67" spans="1:51" ht="23.25" customHeight="1" x14ac:dyDescent="0.2">
      <c r="A67" s="410"/>
      <c r="B67" s="408"/>
      <c r="C67" s="408"/>
      <c r="D67" s="408"/>
      <c r="E67" s="408"/>
      <c r="F67" s="352"/>
      <c r="G67" s="414"/>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6"/>
      <c r="AY67">
        <f t="shared" si="3"/>
        <v>1</v>
      </c>
    </row>
    <row r="68" spans="1:51" ht="18.75" customHeight="1" thickBot="1" x14ac:dyDescent="0.25">
      <c r="A68" s="381" t="s">
        <v>541</v>
      </c>
      <c r="B68" s="382"/>
      <c r="C68" s="382"/>
      <c r="D68" s="382"/>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382"/>
      <c r="AI68" s="382"/>
      <c r="AJ68" s="382"/>
      <c r="AK68" s="382"/>
      <c r="AL68" s="382"/>
      <c r="AM68" s="382"/>
      <c r="AN68" s="382"/>
      <c r="AO68" s="383" t="s">
        <v>207</v>
      </c>
      <c r="AP68" s="384"/>
      <c r="AQ68" s="384"/>
      <c r="AR68" s="73"/>
      <c r="AS68" s="383"/>
      <c r="AT68" s="384"/>
      <c r="AU68" s="384"/>
      <c r="AV68" s="384"/>
      <c r="AW68" s="384"/>
      <c r="AX68" s="385"/>
      <c r="AY68">
        <f>COUNTIF($AR$68,"☑")</f>
        <v>0</v>
      </c>
    </row>
    <row r="69" spans="1:51" ht="45" customHeight="1" x14ac:dyDescent="0.2">
      <c r="A69" s="353" t="s">
        <v>251</v>
      </c>
      <c r="B69" s="354"/>
      <c r="C69" s="356" t="s">
        <v>166</v>
      </c>
      <c r="D69" s="354"/>
      <c r="E69" s="357" t="s">
        <v>178</v>
      </c>
      <c r="F69" s="358"/>
      <c r="G69" s="359" t="s">
        <v>599</v>
      </c>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0"/>
      <c r="AX69" s="361"/>
    </row>
    <row r="70" spans="1:51" ht="32.25" customHeight="1" x14ac:dyDescent="0.2">
      <c r="A70" s="355"/>
      <c r="B70" s="347"/>
      <c r="C70" s="346"/>
      <c r="D70" s="347"/>
      <c r="E70" s="348" t="s">
        <v>177</v>
      </c>
      <c r="F70" s="349"/>
      <c r="G70" s="362" t="s">
        <v>600</v>
      </c>
      <c r="H70" s="239"/>
      <c r="I70" s="239"/>
      <c r="J70" s="239"/>
      <c r="K70" s="239"/>
      <c r="L70" s="239"/>
      <c r="M70" s="239"/>
      <c r="N70" s="239"/>
      <c r="O70" s="239"/>
      <c r="P70" s="239"/>
      <c r="Q70" s="239"/>
      <c r="R70" s="239"/>
      <c r="S70" s="239"/>
      <c r="T70" s="239"/>
      <c r="U70" s="239"/>
      <c r="V70" s="363"/>
      <c r="W70" s="366" t="s">
        <v>549</v>
      </c>
      <c r="X70" s="367"/>
      <c r="Y70" s="367"/>
      <c r="Z70" s="367"/>
      <c r="AA70" s="368"/>
      <c r="AB70" s="369" t="s">
        <v>601</v>
      </c>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1"/>
    </row>
    <row r="71" spans="1:51" ht="21" customHeight="1" thickBot="1" x14ac:dyDescent="0.25">
      <c r="A71" s="355"/>
      <c r="B71" s="347"/>
      <c r="C71" s="346"/>
      <c r="D71" s="347"/>
      <c r="E71" s="351"/>
      <c r="F71" s="352"/>
      <c r="G71" s="364"/>
      <c r="H71" s="224"/>
      <c r="I71" s="224"/>
      <c r="J71" s="224"/>
      <c r="K71" s="224"/>
      <c r="L71" s="224"/>
      <c r="M71" s="224"/>
      <c r="N71" s="224"/>
      <c r="O71" s="224"/>
      <c r="P71" s="224"/>
      <c r="Q71" s="224"/>
      <c r="R71" s="224"/>
      <c r="S71" s="224"/>
      <c r="T71" s="224"/>
      <c r="U71" s="224"/>
      <c r="V71" s="365"/>
      <c r="W71" s="372" t="s">
        <v>550</v>
      </c>
      <c r="X71" s="373"/>
      <c r="Y71" s="373"/>
      <c r="Z71" s="373"/>
      <c r="AA71" s="374"/>
      <c r="AB71" s="369" t="s">
        <v>602</v>
      </c>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1"/>
    </row>
    <row r="72" spans="1:51" ht="27" customHeight="1" x14ac:dyDescent="0.2">
      <c r="A72" s="313" t="s">
        <v>43</v>
      </c>
      <c r="B72" s="314"/>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4"/>
      <c r="AW72" s="314"/>
      <c r="AX72" s="315"/>
    </row>
    <row r="73" spans="1:51" ht="27" customHeight="1" x14ac:dyDescent="0.2">
      <c r="A73" s="5"/>
      <c r="B73" s="6"/>
      <c r="C73" s="316" t="s">
        <v>29</v>
      </c>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8"/>
      <c r="AD73" s="317" t="s">
        <v>32</v>
      </c>
      <c r="AE73" s="317"/>
      <c r="AF73" s="317"/>
      <c r="AG73" s="319" t="s">
        <v>28</v>
      </c>
      <c r="AH73" s="317"/>
      <c r="AI73" s="317"/>
      <c r="AJ73" s="317"/>
      <c r="AK73" s="317"/>
      <c r="AL73" s="317"/>
      <c r="AM73" s="317"/>
      <c r="AN73" s="317"/>
      <c r="AO73" s="317"/>
      <c r="AP73" s="317"/>
      <c r="AQ73" s="317"/>
      <c r="AR73" s="317"/>
      <c r="AS73" s="317"/>
      <c r="AT73" s="317"/>
      <c r="AU73" s="317"/>
      <c r="AV73" s="317"/>
      <c r="AW73" s="317"/>
      <c r="AX73" s="320"/>
    </row>
    <row r="74" spans="1:51" ht="66" customHeight="1" x14ac:dyDescent="0.2">
      <c r="A74" s="321" t="s">
        <v>126</v>
      </c>
      <c r="B74" s="322"/>
      <c r="C74" s="327" t="s">
        <v>127</v>
      </c>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9"/>
      <c r="AD74" s="330" t="s">
        <v>570</v>
      </c>
      <c r="AE74" s="331"/>
      <c r="AF74" s="331"/>
      <c r="AG74" s="332" t="s">
        <v>605</v>
      </c>
      <c r="AH74" s="333"/>
      <c r="AI74" s="333"/>
      <c r="AJ74" s="333"/>
      <c r="AK74" s="333"/>
      <c r="AL74" s="333"/>
      <c r="AM74" s="333"/>
      <c r="AN74" s="333"/>
      <c r="AO74" s="333"/>
      <c r="AP74" s="333"/>
      <c r="AQ74" s="333"/>
      <c r="AR74" s="333"/>
      <c r="AS74" s="333"/>
      <c r="AT74" s="333"/>
      <c r="AU74" s="333"/>
      <c r="AV74" s="333"/>
      <c r="AW74" s="333"/>
      <c r="AX74" s="334"/>
    </row>
    <row r="75" spans="1:51" ht="66" customHeight="1" x14ac:dyDescent="0.2">
      <c r="A75" s="323"/>
      <c r="B75" s="324"/>
      <c r="C75" s="335" t="s">
        <v>33</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220"/>
      <c r="AD75" s="221" t="s">
        <v>570</v>
      </c>
      <c r="AE75" s="222"/>
      <c r="AF75" s="222"/>
      <c r="AG75" s="271" t="s">
        <v>606</v>
      </c>
      <c r="AH75" s="272"/>
      <c r="AI75" s="272"/>
      <c r="AJ75" s="272"/>
      <c r="AK75" s="272"/>
      <c r="AL75" s="272"/>
      <c r="AM75" s="272"/>
      <c r="AN75" s="272"/>
      <c r="AO75" s="272"/>
      <c r="AP75" s="272"/>
      <c r="AQ75" s="272"/>
      <c r="AR75" s="272"/>
      <c r="AS75" s="272"/>
      <c r="AT75" s="272"/>
      <c r="AU75" s="272"/>
      <c r="AV75" s="272"/>
      <c r="AW75" s="272"/>
      <c r="AX75" s="273"/>
    </row>
    <row r="76" spans="1:51" ht="40.5" customHeight="1" x14ac:dyDescent="0.2">
      <c r="A76" s="325"/>
      <c r="B76" s="326"/>
      <c r="C76" s="298" t="s">
        <v>128</v>
      </c>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300"/>
      <c r="AD76" s="283" t="s">
        <v>570</v>
      </c>
      <c r="AE76" s="284"/>
      <c r="AF76" s="284"/>
      <c r="AG76" s="241" t="s">
        <v>607</v>
      </c>
      <c r="AH76" s="242"/>
      <c r="AI76" s="242"/>
      <c r="AJ76" s="242"/>
      <c r="AK76" s="242"/>
      <c r="AL76" s="242"/>
      <c r="AM76" s="242"/>
      <c r="AN76" s="242"/>
      <c r="AO76" s="242"/>
      <c r="AP76" s="242"/>
      <c r="AQ76" s="242"/>
      <c r="AR76" s="242"/>
      <c r="AS76" s="242"/>
      <c r="AT76" s="242"/>
      <c r="AU76" s="242"/>
      <c r="AV76" s="242"/>
      <c r="AW76" s="242"/>
      <c r="AX76" s="243"/>
    </row>
    <row r="77" spans="1:51" ht="27" customHeight="1" x14ac:dyDescent="0.2">
      <c r="A77" s="251" t="s">
        <v>35</v>
      </c>
      <c r="B77" s="301"/>
      <c r="C77" s="303" t="s">
        <v>37</v>
      </c>
      <c r="D77" s="23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5"/>
      <c r="AD77" s="235" t="s">
        <v>570</v>
      </c>
      <c r="AE77" s="236"/>
      <c r="AF77" s="236"/>
      <c r="AG77" s="238" t="s">
        <v>608</v>
      </c>
      <c r="AH77" s="239"/>
      <c r="AI77" s="239"/>
      <c r="AJ77" s="239"/>
      <c r="AK77" s="239"/>
      <c r="AL77" s="239"/>
      <c r="AM77" s="239"/>
      <c r="AN77" s="239"/>
      <c r="AO77" s="239"/>
      <c r="AP77" s="239"/>
      <c r="AQ77" s="239"/>
      <c r="AR77" s="239"/>
      <c r="AS77" s="239"/>
      <c r="AT77" s="239"/>
      <c r="AU77" s="239"/>
      <c r="AV77" s="239"/>
      <c r="AW77" s="239"/>
      <c r="AX77" s="240"/>
    </row>
    <row r="78" spans="1:51" ht="35.25" customHeight="1" x14ac:dyDescent="0.2">
      <c r="A78" s="253"/>
      <c r="B78" s="302"/>
      <c r="C78" s="306"/>
      <c r="D78" s="307"/>
      <c r="E78" s="310" t="s">
        <v>231</v>
      </c>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2"/>
      <c r="AD78" s="221" t="s">
        <v>603</v>
      </c>
      <c r="AE78" s="222"/>
      <c r="AF78" s="290"/>
      <c r="AG78" s="241"/>
      <c r="AH78" s="242"/>
      <c r="AI78" s="242"/>
      <c r="AJ78" s="242"/>
      <c r="AK78" s="242"/>
      <c r="AL78" s="242"/>
      <c r="AM78" s="242"/>
      <c r="AN78" s="242"/>
      <c r="AO78" s="242"/>
      <c r="AP78" s="242"/>
      <c r="AQ78" s="242"/>
      <c r="AR78" s="242"/>
      <c r="AS78" s="242"/>
      <c r="AT78" s="242"/>
      <c r="AU78" s="242"/>
      <c r="AV78" s="242"/>
      <c r="AW78" s="242"/>
      <c r="AX78" s="243"/>
    </row>
    <row r="79" spans="1:51" ht="26.25" customHeight="1" x14ac:dyDescent="0.2">
      <c r="A79" s="253"/>
      <c r="B79" s="302"/>
      <c r="C79" s="308"/>
      <c r="D79" s="309"/>
      <c r="E79" s="291" t="s">
        <v>197</v>
      </c>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3"/>
      <c r="AD79" s="294" t="s">
        <v>674</v>
      </c>
      <c r="AE79" s="295"/>
      <c r="AF79" s="295"/>
      <c r="AG79" s="241"/>
      <c r="AH79" s="242"/>
      <c r="AI79" s="242"/>
      <c r="AJ79" s="242"/>
      <c r="AK79" s="242"/>
      <c r="AL79" s="242"/>
      <c r="AM79" s="242"/>
      <c r="AN79" s="242"/>
      <c r="AO79" s="242"/>
      <c r="AP79" s="242"/>
      <c r="AQ79" s="242"/>
      <c r="AR79" s="242"/>
      <c r="AS79" s="242"/>
      <c r="AT79" s="242"/>
      <c r="AU79" s="242"/>
      <c r="AV79" s="242"/>
      <c r="AW79" s="242"/>
      <c r="AX79" s="243"/>
    </row>
    <row r="80" spans="1:51" ht="26.25" customHeight="1" x14ac:dyDescent="0.2">
      <c r="A80" s="253"/>
      <c r="B80" s="254"/>
      <c r="C80" s="296" t="s">
        <v>38</v>
      </c>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60" t="s">
        <v>604</v>
      </c>
      <c r="AE80" s="261"/>
      <c r="AF80" s="261"/>
      <c r="AG80" s="263" t="s">
        <v>573</v>
      </c>
      <c r="AH80" s="264"/>
      <c r="AI80" s="264"/>
      <c r="AJ80" s="264"/>
      <c r="AK80" s="264"/>
      <c r="AL80" s="264"/>
      <c r="AM80" s="264"/>
      <c r="AN80" s="264"/>
      <c r="AO80" s="264"/>
      <c r="AP80" s="264"/>
      <c r="AQ80" s="264"/>
      <c r="AR80" s="264"/>
      <c r="AS80" s="264"/>
      <c r="AT80" s="264"/>
      <c r="AU80" s="264"/>
      <c r="AV80" s="264"/>
      <c r="AW80" s="264"/>
      <c r="AX80" s="265"/>
    </row>
    <row r="81" spans="1:50" ht="52.5" customHeight="1" x14ac:dyDescent="0.2">
      <c r="A81" s="253"/>
      <c r="B81" s="254"/>
      <c r="C81" s="219" t="s">
        <v>129</v>
      </c>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1" t="s">
        <v>570</v>
      </c>
      <c r="AE81" s="222"/>
      <c r="AF81" s="222"/>
      <c r="AG81" s="271" t="s">
        <v>664</v>
      </c>
      <c r="AH81" s="272"/>
      <c r="AI81" s="272"/>
      <c r="AJ81" s="272"/>
      <c r="AK81" s="272"/>
      <c r="AL81" s="272"/>
      <c r="AM81" s="272"/>
      <c r="AN81" s="272"/>
      <c r="AO81" s="272"/>
      <c r="AP81" s="272"/>
      <c r="AQ81" s="272"/>
      <c r="AR81" s="272"/>
      <c r="AS81" s="272"/>
      <c r="AT81" s="272"/>
      <c r="AU81" s="272"/>
      <c r="AV81" s="272"/>
      <c r="AW81" s="272"/>
      <c r="AX81" s="273"/>
    </row>
    <row r="82" spans="1:50" ht="60.75" customHeight="1" x14ac:dyDescent="0.2">
      <c r="A82" s="253"/>
      <c r="B82" s="254"/>
      <c r="C82" s="219" t="s">
        <v>34</v>
      </c>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1" t="s">
        <v>570</v>
      </c>
      <c r="AE82" s="222"/>
      <c r="AF82" s="222"/>
      <c r="AG82" s="271" t="s">
        <v>665</v>
      </c>
      <c r="AH82" s="272"/>
      <c r="AI82" s="272"/>
      <c r="AJ82" s="272"/>
      <c r="AK82" s="272"/>
      <c r="AL82" s="272"/>
      <c r="AM82" s="272"/>
      <c r="AN82" s="272"/>
      <c r="AO82" s="272"/>
      <c r="AP82" s="272"/>
      <c r="AQ82" s="272"/>
      <c r="AR82" s="272"/>
      <c r="AS82" s="272"/>
      <c r="AT82" s="272"/>
      <c r="AU82" s="272"/>
      <c r="AV82" s="272"/>
      <c r="AW82" s="272"/>
      <c r="AX82" s="273"/>
    </row>
    <row r="83" spans="1:50" ht="43.5" customHeight="1" x14ac:dyDescent="0.2">
      <c r="A83" s="253"/>
      <c r="B83" s="254"/>
      <c r="C83" s="219" t="s">
        <v>39</v>
      </c>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82"/>
      <c r="AD83" s="221" t="s">
        <v>570</v>
      </c>
      <c r="AE83" s="222"/>
      <c r="AF83" s="222"/>
      <c r="AG83" s="271" t="s">
        <v>666</v>
      </c>
      <c r="AH83" s="272"/>
      <c r="AI83" s="272"/>
      <c r="AJ83" s="272"/>
      <c r="AK83" s="272"/>
      <c r="AL83" s="272"/>
      <c r="AM83" s="272"/>
      <c r="AN83" s="272"/>
      <c r="AO83" s="272"/>
      <c r="AP83" s="272"/>
      <c r="AQ83" s="272"/>
      <c r="AR83" s="272"/>
      <c r="AS83" s="272"/>
      <c r="AT83" s="272"/>
      <c r="AU83" s="272"/>
      <c r="AV83" s="272"/>
      <c r="AW83" s="272"/>
      <c r="AX83" s="273"/>
    </row>
    <row r="84" spans="1:50" ht="26.25" customHeight="1" x14ac:dyDescent="0.2">
      <c r="A84" s="253"/>
      <c r="B84" s="254"/>
      <c r="C84" s="219" t="s">
        <v>208</v>
      </c>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82"/>
      <c r="AD84" s="283" t="s">
        <v>604</v>
      </c>
      <c r="AE84" s="284"/>
      <c r="AF84" s="284"/>
      <c r="AG84" s="271" t="s">
        <v>667</v>
      </c>
      <c r="AH84" s="272"/>
      <c r="AI84" s="272"/>
      <c r="AJ84" s="272"/>
      <c r="AK84" s="272"/>
      <c r="AL84" s="272"/>
      <c r="AM84" s="272"/>
      <c r="AN84" s="272"/>
      <c r="AO84" s="272"/>
      <c r="AP84" s="272"/>
      <c r="AQ84" s="272"/>
      <c r="AR84" s="272"/>
      <c r="AS84" s="272"/>
      <c r="AT84" s="272"/>
      <c r="AU84" s="272"/>
      <c r="AV84" s="272"/>
      <c r="AW84" s="272"/>
      <c r="AX84" s="273"/>
    </row>
    <row r="85" spans="1:50" ht="64.5" customHeight="1" x14ac:dyDescent="0.2">
      <c r="A85" s="253"/>
      <c r="B85" s="254"/>
      <c r="C85" s="337" t="s">
        <v>209</v>
      </c>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9"/>
      <c r="AD85" s="221" t="s">
        <v>570</v>
      </c>
      <c r="AE85" s="222"/>
      <c r="AF85" s="290"/>
      <c r="AG85" s="271" t="s">
        <v>668</v>
      </c>
      <c r="AH85" s="272"/>
      <c r="AI85" s="272"/>
      <c r="AJ85" s="272"/>
      <c r="AK85" s="272"/>
      <c r="AL85" s="272"/>
      <c r="AM85" s="272"/>
      <c r="AN85" s="272"/>
      <c r="AO85" s="272"/>
      <c r="AP85" s="272"/>
      <c r="AQ85" s="272"/>
      <c r="AR85" s="272"/>
      <c r="AS85" s="272"/>
      <c r="AT85" s="272"/>
      <c r="AU85" s="272"/>
      <c r="AV85" s="272"/>
      <c r="AW85" s="272"/>
      <c r="AX85" s="273"/>
    </row>
    <row r="86" spans="1:50" ht="26.25" customHeight="1" x14ac:dyDescent="0.2">
      <c r="A86" s="255"/>
      <c r="B86" s="256"/>
      <c r="C86" s="340" t="s">
        <v>199</v>
      </c>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2"/>
      <c r="AD86" s="343" t="s">
        <v>604</v>
      </c>
      <c r="AE86" s="344"/>
      <c r="AF86" s="345"/>
      <c r="AG86" s="271" t="s">
        <v>667</v>
      </c>
      <c r="AH86" s="272"/>
      <c r="AI86" s="272"/>
      <c r="AJ86" s="272"/>
      <c r="AK86" s="272"/>
      <c r="AL86" s="272"/>
      <c r="AM86" s="272"/>
      <c r="AN86" s="272"/>
      <c r="AO86" s="272"/>
      <c r="AP86" s="272"/>
      <c r="AQ86" s="272"/>
      <c r="AR86" s="272"/>
      <c r="AS86" s="272"/>
      <c r="AT86" s="272"/>
      <c r="AU86" s="272"/>
      <c r="AV86" s="272"/>
      <c r="AW86" s="272"/>
      <c r="AX86" s="273"/>
    </row>
    <row r="87" spans="1:50" ht="27" customHeight="1" x14ac:dyDescent="0.2">
      <c r="A87" s="251" t="s">
        <v>36</v>
      </c>
      <c r="B87" s="252"/>
      <c r="C87" s="257" t="s">
        <v>200</v>
      </c>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9"/>
      <c r="AD87" s="260" t="s">
        <v>570</v>
      </c>
      <c r="AE87" s="261"/>
      <c r="AF87" s="262"/>
      <c r="AG87" s="263" t="s">
        <v>669</v>
      </c>
      <c r="AH87" s="264"/>
      <c r="AI87" s="264"/>
      <c r="AJ87" s="264"/>
      <c r="AK87" s="264"/>
      <c r="AL87" s="264"/>
      <c r="AM87" s="264"/>
      <c r="AN87" s="264"/>
      <c r="AO87" s="264"/>
      <c r="AP87" s="264"/>
      <c r="AQ87" s="264"/>
      <c r="AR87" s="264"/>
      <c r="AS87" s="264"/>
      <c r="AT87" s="264"/>
      <c r="AU87" s="264"/>
      <c r="AV87" s="264"/>
      <c r="AW87" s="264"/>
      <c r="AX87" s="265"/>
    </row>
    <row r="88" spans="1:50" ht="35.25" customHeight="1" x14ac:dyDescent="0.2">
      <c r="A88" s="253"/>
      <c r="B88" s="254"/>
      <c r="C88" s="266" t="s">
        <v>41</v>
      </c>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8"/>
      <c r="AD88" s="269" t="s">
        <v>604</v>
      </c>
      <c r="AE88" s="270"/>
      <c r="AF88" s="270"/>
      <c r="AG88" s="271" t="s">
        <v>667</v>
      </c>
      <c r="AH88" s="272"/>
      <c r="AI88" s="272"/>
      <c r="AJ88" s="272"/>
      <c r="AK88" s="272"/>
      <c r="AL88" s="272"/>
      <c r="AM88" s="272"/>
      <c r="AN88" s="272"/>
      <c r="AO88" s="272"/>
      <c r="AP88" s="272"/>
      <c r="AQ88" s="272"/>
      <c r="AR88" s="272"/>
      <c r="AS88" s="272"/>
      <c r="AT88" s="272"/>
      <c r="AU88" s="272"/>
      <c r="AV88" s="272"/>
      <c r="AW88" s="272"/>
      <c r="AX88" s="273"/>
    </row>
    <row r="89" spans="1:50" ht="27" customHeight="1" x14ac:dyDescent="0.2">
      <c r="A89" s="253"/>
      <c r="B89" s="254"/>
      <c r="C89" s="219" t="s">
        <v>167</v>
      </c>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1" t="s">
        <v>570</v>
      </c>
      <c r="AE89" s="222"/>
      <c r="AF89" s="222"/>
      <c r="AG89" s="271" t="s">
        <v>670</v>
      </c>
      <c r="AH89" s="272"/>
      <c r="AI89" s="272"/>
      <c r="AJ89" s="272"/>
      <c r="AK89" s="272"/>
      <c r="AL89" s="272"/>
      <c r="AM89" s="272"/>
      <c r="AN89" s="272"/>
      <c r="AO89" s="272"/>
      <c r="AP89" s="272"/>
      <c r="AQ89" s="272"/>
      <c r="AR89" s="272"/>
      <c r="AS89" s="272"/>
      <c r="AT89" s="272"/>
      <c r="AU89" s="272"/>
      <c r="AV89" s="272"/>
      <c r="AW89" s="272"/>
      <c r="AX89" s="273"/>
    </row>
    <row r="90" spans="1:50" ht="48" customHeight="1" x14ac:dyDescent="0.2">
      <c r="A90" s="255"/>
      <c r="B90" s="256"/>
      <c r="C90" s="219" t="s">
        <v>40</v>
      </c>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1" t="s">
        <v>570</v>
      </c>
      <c r="AE90" s="222"/>
      <c r="AF90" s="222"/>
      <c r="AG90" s="223" t="s">
        <v>609</v>
      </c>
      <c r="AH90" s="224"/>
      <c r="AI90" s="224"/>
      <c r="AJ90" s="224"/>
      <c r="AK90" s="224"/>
      <c r="AL90" s="224"/>
      <c r="AM90" s="224"/>
      <c r="AN90" s="224"/>
      <c r="AO90" s="224"/>
      <c r="AP90" s="224"/>
      <c r="AQ90" s="224"/>
      <c r="AR90" s="224"/>
      <c r="AS90" s="224"/>
      <c r="AT90" s="224"/>
      <c r="AU90" s="224"/>
      <c r="AV90" s="224"/>
      <c r="AW90" s="224"/>
      <c r="AX90" s="225"/>
    </row>
    <row r="91" spans="1:50" ht="41.25" customHeight="1" x14ac:dyDescent="0.2">
      <c r="A91" s="226" t="s">
        <v>50</v>
      </c>
      <c r="B91" s="227"/>
      <c r="C91" s="232" t="s">
        <v>130</v>
      </c>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4"/>
      <c r="AD91" s="235" t="s">
        <v>604</v>
      </c>
      <c r="AE91" s="236"/>
      <c r="AF91" s="237"/>
      <c r="AG91" s="238" t="s">
        <v>672</v>
      </c>
      <c r="AH91" s="239"/>
      <c r="AI91" s="239"/>
      <c r="AJ91" s="239"/>
      <c r="AK91" s="239"/>
      <c r="AL91" s="239"/>
      <c r="AM91" s="239"/>
      <c r="AN91" s="239"/>
      <c r="AO91" s="239"/>
      <c r="AP91" s="239"/>
      <c r="AQ91" s="239"/>
      <c r="AR91" s="239"/>
      <c r="AS91" s="239"/>
      <c r="AT91" s="239"/>
      <c r="AU91" s="239"/>
      <c r="AV91" s="239"/>
      <c r="AW91" s="239"/>
      <c r="AX91" s="240"/>
    </row>
    <row r="92" spans="1:50" ht="19.649999999999999" customHeight="1" x14ac:dyDescent="0.2">
      <c r="A92" s="228"/>
      <c r="B92" s="229"/>
      <c r="C92" s="244" t="s">
        <v>0</v>
      </c>
      <c r="D92" s="245"/>
      <c r="E92" s="245"/>
      <c r="F92" s="245"/>
      <c r="G92" s="245"/>
      <c r="H92" s="245"/>
      <c r="I92" s="245"/>
      <c r="J92" s="245"/>
      <c r="K92" s="245"/>
      <c r="L92" s="245"/>
      <c r="M92" s="245"/>
      <c r="N92" s="245"/>
      <c r="O92" s="246" t="s">
        <v>23</v>
      </c>
      <c r="P92" s="247"/>
      <c r="Q92" s="247"/>
      <c r="R92" s="247"/>
      <c r="S92" s="247"/>
      <c r="T92" s="247"/>
      <c r="U92" s="247"/>
      <c r="V92" s="247"/>
      <c r="W92" s="247"/>
      <c r="X92" s="247"/>
      <c r="Y92" s="247"/>
      <c r="Z92" s="247"/>
      <c r="AA92" s="247"/>
      <c r="AB92" s="247"/>
      <c r="AC92" s="247"/>
      <c r="AD92" s="247"/>
      <c r="AE92" s="247"/>
      <c r="AF92" s="248"/>
      <c r="AG92" s="241"/>
      <c r="AH92" s="242"/>
      <c r="AI92" s="242"/>
      <c r="AJ92" s="242"/>
      <c r="AK92" s="242"/>
      <c r="AL92" s="242"/>
      <c r="AM92" s="242"/>
      <c r="AN92" s="242"/>
      <c r="AO92" s="242"/>
      <c r="AP92" s="242"/>
      <c r="AQ92" s="242"/>
      <c r="AR92" s="242"/>
      <c r="AS92" s="242"/>
      <c r="AT92" s="242"/>
      <c r="AU92" s="242"/>
      <c r="AV92" s="242"/>
      <c r="AW92" s="242"/>
      <c r="AX92" s="243"/>
    </row>
    <row r="93" spans="1:50" ht="24.75" customHeight="1" x14ac:dyDescent="0.2">
      <c r="A93" s="228"/>
      <c r="B93" s="229"/>
      <c r="C93" s="249"/>
      <c r="D93" s="250"/>
      <c r="E93" s="197"/>
      <c r="F93" s="197"/>
      <c r="G93" s="197"/>
      <c r="H93" s="198"/>
      <c r="I93" s="198"/>
      <c r="J93" s="285"/>
      <c r="K93" s="285"/>
      <c r="L93" s="285"/>
      <c r="M93" s="198"/>
      <c r="N93" s="286"/>
      <c r="O93" s="287"/>
      <c r="P93" s="288"/>
      <c r="Q93" s="288"/>
      <c r="R93" s="288"/>
      <c r="S93" s="288"/>
      <c r="T93" s="288"/>
      <c r="U93" s="288"/>
      <c r="V93" s="288"/>
      <c r="W93" s="288"/>
      <c r="X93" s="288"/>
      <c r="Y93" s="288"/>
      <c r="Z93" s="288"/>
      <c r="AA93" s="288"/>
      <c r="AB93" s="288"/>
      <c r="AC93" s="288"/>
      <c r="AD93" s="288"/>
      <c r="AE93" s="288"/>
      <c r="AF93" s="289"/>
      <c r="AG93" s="241"/>
      <c r="AH93" s="242"/>
      <c r="AI93" s="242"/>
      <c r="AJ93" s="242"/>
      <c r="AK93" s="242"/>
      <c r="AL93" s="242"/>
      <c r="AM93" s="242"/>
      <c r="AN93" s="242"/>
      <c r="AO93" s="242"/>
      <c r="AP93" s="242"/>
      <c r="AQ93" s="242"/>
      <c r="AR93" s="242"/>
      <c r="AS93" s="242"/>
      <c r="AT93" s="242"/>
      <c r="AU93" s="242"/>
      <c r="AV93" s="242"/>
      <c r="AW93" s="242"/>
      <c r="AX93" s="243"/>
    </row>
    <row r="94" spans="1:50" ht="24.75" customHeight="1" x14ac:dyDescent="0.2">
      <c r="A94" s="228"/>
      <c r="B94" s="229"/>
      <c r="C94" s="205"/>
      <c r="D94" s="206"/>
      <c r="E94" s="197"/>
      <c r="F94" s="197"/>
      <c r="G94" s="197"/>
      <c r="H94" s="198"/>
      <c r="I94" s="198"/>
      <c r="J94" s="199"/>
      <c r="K94" s="199"/>
      <c r="L94" s="199"/>
      <c r="M94" s="200"/>
      <c r="N94" s="201"/>
      <c r="O94" s="202"/>
      <c r="P94" s="203"/>
      <c r="Q94" s="203"/>
      <c r="R94" s="203"/>
      <c r="S94" s="203"/>
      <c r="T94" s="203"/>
      <c r="U94" s="203"/>
      <c r="V94" s="203"/>
      <c r="W94" s="203"/>
      <c r="X94" s="203"/>
      <c r="Y94" s="203"/>
      <c r="Z94" s="203"/>
      <c r="AA94" s="203"/>
      <c r="AB94" s="203"/>
      <c r="AC94" s="203"/>
      <c r="AD94" s="203"/>
      <c r="AE94" s="203"/>
      <c r="AF94" s="204"/>
      <c r="AG94" s="241"/>
      <c r="AH94" s="242"/>
      <c r="AI94" s="242"/>
      <c r="AJ94" s="242"/>
      <c r="AK94" s="242"/>
      <c r="AL94" s="242"/>
      <c r="AM94" s="242"/>
      <c r="AN94" s="242"/>
      <c r="AO94" s="242"/>
      <c r="AP94" s="242"/>
      <c r="AQ94" s="242"/>
      <c r="AR94" s="242"/>
      <c r="AS94" s="242"/>
      <c r="AT94" s="242"/>
      <c r="AU94" s="242"/>
      <c r="AV94" s="242"/>
      <c r="AW94" s="242"/>
      <c r="AX94" s="243"/>
    </row>
    <row r="95" spans="1:50" ht="24.75" customHeight="1" x14ac:dyDescent="0.2">
      <c r="A95" s="228"/>
      <c r="B95" s="229"/>
      <c r="C95" s="205"/>
      <c r="D95" s="206"/>
      <c r="E95" s="197"/>
      <c r="F95" s="197"/>
      <c r="G95" s="197"/>
      <c r="H95" s="198"/>
      <c r="I95" s="198"/>
      <c r="J95" s="199"/>
      <c r="K95" s="199"/>
      <c r="L95" s="199"/>
      <c r="M95" s="200"/>
      <c r="N95" s="201"/>
      <c r="O95" s="202"/>
      <c r="P95" s="203"/>
      <c r="Q95" s="203"/>
      <c r="R95" s="203"/>
      <c r="S95" s="203"/>
      <c r="T95" s="203"/>
      <c r="U95" s="203"/>
      <c r="V95" s="203"/>
      <c r="W95" s="203"/>
      <c r="X95" s="203"/>
      <c r="Y95" s="203"/>
      <c r="Z95" s="203"/>
      <c r="AA95" s="203"/>
      <c r="AB95" s="203"/>
      <c r="AC95" s="203"/>
      <c r="AD95" s="203"/>
      <c r="AE95" s="203"/>
      <c r="AF95" s="204"/>
      <c r="AG95" s="241"/>
      <c r="AH95" s="242"/>
      <c r="AI95" s="242"/>
      <c r="AJ95" s="242"/>
      <c r="AK95" s="242"/>
      <c r="AL95" s="242"/>
      <c r="AM95" s="242"/>
      <c r="AN95" s="242"/>
      <c r="AO95" s="242"/>
      <c r="AP95" s="242"/>
      <c r="AQ95" s="242"/>
      <c r="AR95" s="242"/>
      <c r="AS95" s="242"/>
      <c r="AT95" s="242"/>
      <c r="AU95" s="242"/>
      <c r="AV95" s="242"/>
      <c r="AW95" s="242"/>
      <c r="AX95" s="243"/>
    </row>
    <row r="96" spans="1:50" ht="24.75" customHeight="1" x14ac:dyDescent="0.2">
      <c r="A96" s="228"/>
      <c r="B96" s="229"/>
      <c r="C96" s="205"/>
      <c r="D96" s="206"/>
      <c r="E96" s="197"/>
      <c r="F96" s="197"/>
      <c r="G96" s="197"/>
      <c r="H96" s="198"/>
      <c r="I96" s="198"/>
      <c r="J96" s="199"/>
      <c r="K96" s="199"/>
      <c r="L96" s="199"/>
      <c r="M96" s="200"/>
      <c r="N96" s="201"/>
      <c r="O96" s="202"/>
      <c r="P96" s="203"/>
      <c r="Q96" s="203"/>
      <c r="R96" s="203"/>
      <c r="S96" s="203"/>
      <c r="T96" s="203"/>
      <c r="U96" s="203"/>
      <c r="V96" s="203"/>
      <c r="W96" s="203"/>
      <c r="X96" s="203"/>
      <c r="Y96" s="203"/>
      <c r="Z96" s="203"/>
      <c r="AA96" s="203"/>
      <c r="AB96" s="203"/>
      <c r="AC96" s="203"/>
      <c r="AD96" s="203"/>
      <c r="AE96" s="203"/>
      <c r="AF96" s="204"/>
      <c r="AG96" s="241"/>
      <c r="AH96" s="242"/>
      <c r="AI96" s="242"/>
      <c r="AJ96" s="242"/>
      <c r="AK96" s="242"/>
      <c r="AL96" s="242"/>
      <c r="AM96" s="242"/>
      <c r="AN96" s="242"/>
      <c r="AO96" s="242"/>
      <c r="AP96" s="242"/>
      <c r="AQ96" s="242"/>
      <c r="AR96" s="242"/>
      <c r="AS96" s="242"/>
      <c r="AT96" s="242"/>
      <c r="AU96" s="242"/>
      <c r="AV96" s="242"/>
      <c r="AW96" s="242"/>
      <c r="AX96" s="243"/>
    </row>
    <row r="97" spans="1:51" ht="24.75" customHeight="1" thickBot="1" x14ac:dyDescent="0.25">
      <c r="A97" s="230"/>
      <c r="B97" s="231"/>
      <c r="C97" s="274"/>
      <c r="D97" s="275"/>
      <c r="E97" s="197"/>
      <c r="F97" s="197"/>
      <c r="G97" s="197"/>
      <c r="H97" s="198"/>
      <c r="I97" s="198"/>
      <c r="J97" s="276"/>
      <c r="K97" s="276"/>
      <c r="L97" s="276"/>
      <c r="M97" s="277"/>
      <c r="N97" s="278"/>
      <c r="O97" s="279"/>
      <c r="P97" s="280"/>
      <c r="Q97" s="280"/>
      <c r="R97" s="280"/>
      <c r="S97" s="280"/>
      <c r="T97" s="280"/>
      <c r="U97" s="280"/>
      <c r="V97" s="280"/>
      <c r="W97" s="280"/>
      <c r="X97" s="280"/>
      <c r="Y97" s="280"/>
      <c r="Z97" s="280"/>
      <c r="AA97" s="280"/>
      <c r="AB97" s="280"/>
      <c r="AC97" s="280"/>
      <c r="AD97" s="280"/>
      <c r="AE97" s="280"/>
      <c r="AF97" s="281"/>
      <c r="AG97" s="223"/>
      <c r="AH97" s="224"/>
      <c r="AI97" s="224"/>
      <c r="AJ97" s="224"/>
      <c r="AK97" s="224"/>
      <c r="AL97" s="224"/>
      <c r="AM97" s="224"/>
      <c r="AN97" s="224"/>
      <c r="AO97" s="224"/>
      <c r="AP97" s="224"/>
      <c r="AQ97" s="224"/>
      <c r="AR97" s="224"/>
      <c r="AS97" s="224"/>
      <c r="AT97" s="224"/>
      <c r="AU97" s="224"/>
      <c r="AV97" s="224"/>
      <c r="AW97" s="224"/>
      <c r="AX97" s="225"/>
    </row>
    <row r="98" spans="1:51" ht="24.75" customHeight="1" x14ac:dyDescent="0.2">
      <c r="A98" s="207" t="s">
        <v>31</v>
      </c>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9"/>
    </row>
    <row r="99" spans="1:51" ht="67.5" customHeight="1" thickBot="1" x14ac:dyDescent="0.25">
      <c r="A99" s="210" t="s">
        <v>671</v>
      </c>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2"/>
    </row>
    <row r="100" spans="1:51" ht="24.75" customHeight="1" x14ac:dyDescent="0.2">
      <c r="A100" s="213" t="s">
        <v>211</v>
      </c>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5"/>
    </row>
    <row r="101" spans="1:51" ht="24.75" customHeight="1" x14ac:dyDescent="0.2">
      <c r="A101" s="216" t="s">
        <v>246</v>
      </c>
      <c r="B101" s="217"/>
      <c r="C101" s="217"/>
      <c r="D101" s="218"/>
      <c r="E101" s="193" t="s">
        <v>573</v>
      </c>
      <c r="F101" s="194"/>
      <c r="G101" s="194"/>
      <c r="H101" s="194"/>
      <c r="I101" s="194"/>
      <c r="J101" s="194"/>
      <c r="K101" s="194"/>
      <c r="L101" s="194"/>
      <c r="M101" s="194"/>
      <c r="N101" s="194"/>
      <c r="O101" s="194"/>
      <c r="P101" s="195"/>
      <c r="Q101" s="193"/>
      <c r="R101" s="194"/>
      <c r="S101" s="194"/>
      <c r="T101" s="194"/>
      <c r="U101" s="194"/>
      <c r="V101" s="194"/>
      <c r="W101" s="194"/>
      <c r="X101" s="194"/>
      <c r="Y101" s="194"/>
      <c r="Z101" s="194"/>
      <c r="AA101" s="194"/>
      <c r="AB101" s="195"/>
      <c r="AC101" s="193"/>
      <c r="AD101" s="194"/>
      <c r="AE101" s="194"/>
      <c r="AF101" s="194"/>
      <c r="AG101" s="194"/>
      <c r="AH101" s="194"/>
      <c r="AI101" s="194"/>
      <c r="AJ101" s="194"/>
      <c r="AK101" s="194"/>
      <c r="AL101" s="194"/>
      <c r="AM101" s="194"/>
      <c r="AN101" s="195"/>
      <c r="AO101" s="193"/>
      <c r="AP101" s="194"/>
      <c r="AQ101" s="194"/>
      <c r="AR101" s="194"/>
      <c r="AS101" s="194"/>
      <c r="AT101" s="194"/>
      <c r="AU101" s="194"/>
      <c r="AV101" s="194"/>
      <c r="AW101" s="194"/>
      <c r="AX101" s="196"/>
      <c r="AY101" s="66"/>
    </row>
    <row r="102" spans="1:51" ht="24.75" customHeight="1" x14ac:dyDescent="0.2">
      <c r="A102" s="106" t="s">
        <v>245</v>
      </c>
      <c r="B102" s="106"/>
      <c r="C102" s="106"/>
      <c r="D102" s="106"/>
      <c r="E102" s="193" t="s">
        <v>573</v>
      </c>
      <c r="F102" s="194"/>
      <c r="G102" s="194"/>
      <c r="H102" s="194"/>
      <c r="I102" s="194"/>
      <c r="J102" s="194"/>
      <c r="K102" s="194"/>
      <c r="L102" s="194"/>
      <c r="M102" s="194"/>
      <c r="N102" s="194"/>
      <c r="O102" s="194"/>
      <c r="P102" s="195"/>
      <c r="Q102" s="193"/>
      <c r="R102" s="194"/>
      <c r="S102" s="194"/>
      <c r="T102" s="194"/>
      <c r="U102" s="194"/>
      <c r="V102" s="194"/>
      <c r="W102" s="194"/>
      <c r="X102" s="194"/>
      <c r="Y102" s="194"/>
      <c r="Z102" s="194"/>
      <c r="AA102" s="194"/>
      <c r="AB102" s="195"/>
      <c r="AC102" s="193"/>
      <c r="AD102" s="194"/>
      <c r="AE102" s="194"/>
      <c r="AF102" s="194"/>
      <c r="AG102" s="194"/>
      <c r="AH102" s="194"/>
      <c r="AI102" s="194"/>
      <c r="AJ102" s="194"/>
      <c r="AK102" s="194"/>
      <c r="AL102" s="194"/>
      <c r="AM102" s="194"/>
      <c r="AN102" s="195"/>
      <c r="AO102" s="193"/>
      <c r="AP102" s="194"/>
      <c r="AQ102" s="194"/>
      <c r="AR102" s="194"/>
      <c r="AS102" s="194"/>
      <c r="AT102" s="194"/>
      <c r="AU102" s="194"/>
      <c r="AV102" s="194"/>
      <c r="AW102" s="194"/>
      <c r="AX102" s="196"/>
    </row>
    <row r="103" spans="1:51" ht="24.75" customHeight="1" x14ac:dyDescent="0.2">
      <c r="A103" s="106" t="s">
        <v>244</v>
      </c>
      <c r="B103" s="106"/>
      <c r="C103" s="106"/>
      <c r="D103" s="106"/>
      <c r="E103" s="193" t="s">
        <v>573</v>
      </c>
      <c r="F103" s="194"/>
      <c r="G103" s="194"/>
      <c r="H103" s="194"/>
      <c r="I103" s="194"/>
      <c r="J103" s="194"/>
      <c r="K103" s="194"/>
      <c r="L103" s="194"/>
      <c r="M103" s="194"/>
      <c r="N103" s="194"/>
      <c r="O103" s="194"/>
      <c r="P103" s="195"/>
      <c r="Q103" s="193"/>
      <c r="R103" s="194"/>
      <c r="S103" s="194"/>
      <c r="T103" s="194"/>
      <c r="U103" s="194"/>
      <c r="V103" s="194"/>
      <c r="W103" s="194"/>
      <c r="X103" s="194"/>
      <c r="Y103" s="194"/>
      <c r="Z103" s="194"/>
      <c r="AA103" s="194"/>
      <c r="AB103" s="195"/>
      <c r="AC103" s="193"/>
      <c r="AD103" s="194"/>
      <c r="AE103" s="194"/>
      <c r="AF103" s="194"/>
      <c r="AG103" s="194"/>
      <c r="AH103" s="194"/>
      <c r="AI103" s="194"/>
      <c r="AJ103" s="194"/>
      <c r="AK103" s="194"/>
      <c r="AL103" s="194"/>
      <c r="AM103" s="194"/>
      <c r="AN103" s="195"/>
      <c r="AO103" s="193"/>
      <c r="AP103" s="194"/>
      <c r="AQ103" s="194"/>
      <c r="AR103" s="194"/>
      <c r="AS103" s="194"/>
      <c r="AT103" s="194"/>
      <c r="AU103" s="194"/>
      <c r="AV103" s="194"/>
      <c r="AW103" s="194"/>
      <c r="AX103" s="196"/>
    </row>
    <row r="104" spans="1:51" ht="24.75" customHeight="1" x14ac:dyDescent="0.2">
      <c r="A104" s="106" t="s">
        <v>243</v>
      </c>
      <c r="B104" s="106"/>
      <c r="C104" s="106"/>
      <c r="D104" s="106"/>
      <c r="E104" s="193" t="s">
        <v>610</v>
      </c>
      <c r="F104" s="194"/>
      <c r="G104" s="194"/>
      <c r="H104" s="194"/>
      <c r="I104" s="194"/>
      <c r="J104" s="194"/>
      <c r="K104" s="194"/>
      <c r="L104" s="194"/>
      <c r="M104" s="194"/>
      <c r="N104" s="194"/>
      <c r="O104" s="194"/>
      <c r="P104" s="195"/>
      <c r="Q104" s="193"/>
      <c r="R104" s="194"/>
      <c r="S104" s="194"/>
      <c r="T104" s="194"/>
      <c r="U104" s="194"/>
      <c r="V104" s="194"/>
      <c r="W104" s="194"/>
      <c r="X104" s="194"/>
      <c r="Y104" s="194"/>
      <c r="Z104" s="194"/>
      <c r="AA104" s="194"/>
      <c r="AB104" s="195"/>
      <c r="AC104" s="193"/>
      <c r="AD104" s="194"/>
      <c r="AE104" s="194"/>
      <c r="AF104" s="194"/>
      <c r="AG104" s="194"/>
      <c r="AH104" s="194"/>
      <c r="AI104" s="194"/>
      <c r="AJ104" s="194"/>
      <c r="AK104" s="194"/>
      <c r="AL104" s="194"/>
      <c r="AM104" s="194"/>
      <c r="AN104" s="195"/>
      <c r="AO104" s="193"/>
      <c r="AP104" s="194"/>
      <c r="AQ104" s="194"/>
      <c r="AR104" s="194"/>
      <c r="AS104" s="194"/>
      <c r="AT104" s="194"/>
      <c r="AU104" s="194"/>
      <c r="AV104" s="194"/>
      <c r="AW104" s="194"/>
      <c r="AX104" s="196"/>
    </row>
    <row r="105" spans="1:51" ht="24.75" customHeight="1" x14ac:dyDescent="0.2">
      <c r="A105" s="106" t="s">
        <v>242</v>
      </c>
      <c r="B105" s="106"/>
      <c r="C105" s="106"/>
      <c r="D105" s="106"/>
      <c r="E105" s="193" t="s">
        <v>610</v>
      </c>
      <c r="F105" s="194"/>
      <c r="G105" s="194"/>
      <c r="H105" s="194"/>
      <c r="I105" s="194"/>
      <c r="J105" s="194"/>
      <c r="K105" s="194"/>
      <c r="L105" s="194"/>
      <c r="M105" s="194"/>
      <c r="N105" s="194"/>
      <c r="O105" s="194"/>
      <c r="P105" s="195"/>
      <c r="Q105" s="193"/>
      <c r="R105" s="194"/>
      <c r="S105" s="194"/>
      <c r="T105" s="194"/>
      <c r="U105" s="194"/>
      <c r="V105" s="194"/>
      <c r="W105" s="194"/>
      <c r="X105" s="194"/>
      <c r="Y105" s="194"/>
      <c r="Z105" s="194"/>
      <c r="AA105" s="194"/>
      <c r="AB105" s="195"/>
      <c r="AC105" s="193"/>
      <c r="AD105" s="194"/>
      <c r="AE105" s="194"/>
      <c r="AF105" s="194"/>
      <c r="AG105" s="194"/>
      <c r="AH105" s="194"/>
      <c r="AI105" s="194"/>
      <c r="AJ105" s="194"/>
      <c r="AK105" s="194"/>
      <c r="AL105" s="194"/>
      <c r="AM105" s="194"/>
      <c r="AN105" s="195"/>
      <c r="AO105" s="193"/>
      <c r="AP105" s="194"/>
      <c r="AQ105" s="194"/>
      <c r="AR105" s="194"/>
      <c r="AS105" s="194"/>
      <c r="AT105" s="194"/>
      <c r="AU105" s="194"/>
      <c r="AV105" s="194"/>
      <c r="AW105" s="194"/>
      <c r="AX105" s="196"/>
    </row>
    <row r="106" spans="1:51" ht="24.75" customHeight="1" x14ac:dyDescent="0.2">
      <c r="A106" s="106" t="s">
        <v>241</v>
      </c>
      <c r="B106" s="106"/>
      <c r="C106" s="106"/>
      <c r="D106" s="106"/>
      <c r="E106" s="193" t="s">
        <v>611</v>
      </c>
      <c r="F106" s="194"/>
      <c r="G106" s="194"/>
      <c r="H106" s="194"/>
      <c r="I106" s="194"/>
      <c r="J106" s="194"/>
      <c r="K106" s="194"/>
      <c r="L106" s="194"/>
      <c r="M106" s="194"/>
      <c r="N106" s="194"/>
      <c r="O106" s="194"/>
      <c r="P106" s="195"/>
      <c r="Q106" s="193"/>
      <c r="R106" s="194"/>
      <c r="S106" s="194"/>
      <c r="T106" s="194"/>
      <c r="U106" s="194"/>
      <c r="V106" s="194"/>
      <c r="W106" s="194"/>
      <c r="X106" s="194"/>
      <c r="Y106" s="194"/>
      <c r="Z106" s="194"/>
      <c r="AA106" s="194"/>
      <c r="AB106" s="195"/>
      <c r="AC106" s="193"/>
      <c r="AD106" s="194"/>
      <c r="AE106" s="194"/>
      <c r="AF106" s="194"/>
      <c r="AG106" s="194"/>
      <c r="AH106" s="194"/>
      <c r="AI106" s="194"/>
      <c r="AJ106" s="194"/>
      <c r="AK106" s="194"/>
      <c r="AL106" s="194"/>
      <c r="AM106" s="194"/>
      <c r="AN106" s="195"/>
      <c r="AO106" s="193"/>
      <c r="AP106" s="194"/>
      <c r="AQ106" s="194"/>
      <c r="AR106" s="194"/>
      <c r="AS106" s="194"/>
      <c r="AT106" s="194"/>
      <c r="AU106" s="194"/>
      <c r="AV106" s="194"/>
      <c r="AW106" s="194"/>
      <c r="AX106" s="196"/>
    </row>
    <row r="107" spans="1:51" ht="24.75" customHeight="1" x14ac:dyDescent="0.2">
      <c r="A107" s="106" t="s">
        <v>240</v>
      </c>
      <c r="B107" s="106"/>
      <c r="C107" s="106"/>
      <c r="D107" s="106"/>
      <c r="E107" s="193" t="s">
        <v>612</v>
      </c>
      <c r="F107" s="194"/>
      <c r="G107" s="194"/>
      <c r="H107" s="194"/>
      <c r="I107" s="194"/>
      <c r="J107" s="194"/>
      <c r="K107" s="194"/>
      <c r="L107" s="194"/>
      <c r="M107" s="194"/>
      <c r="N107" s="194"/>
      <c r="O107" s="194"/>
      <c r="P107" s="195"/>
      <c r="Q107" s="193"/>
      <c r="R107" s="194"/>
      <c r="S107" s="194"/>
      <c r="T107" s="194"/>
      <c r="U107" s="194"/>
      <c r="V107" s="194"/>
      <c r="W107" s="194"/>
      <c r="X107" s="194"/>
      <c r="Y107" s="194"/>
      <c r="Z107" s="194"/>
      <c r="AA107" s="194"/>
      <c r="AB107" s="195"/>
      <c r="AC107" s="193"/>
      <c r="AD107" s="194"/>
      <c r="AE107" s="194"/>
      <c r="AF107" s="194"/>
      <c r="AG107" s="194"/>
      <c r="AH107" s="194"/>
      <c r="AI107" s="194"/>
      <c r="AJ107" s="194"/>
      <c r="AK107" s="194"/>
      <c r="AL107" s="194"/>
      <c r="AM107" s="194"/>
      <c r="AN107" s="195"/>
      <c r="AO107" s="193"/>
      <c r="AP107" s="194"/>
      <c r="AQ107" s="194"/>
      <c r="AR107" s="194"/>
      <c r="AS107" s="194"/>
      <c r="AT107" s="194"/>
      <c r="AU107" s="194"/>
      <c r="AV107" s="194"/>
      <c r="AW107" s="194"/>
      <c r="AX107" s="196"/>
    </row>
    <row r="108" spans="1:51" ht="24.75" customHeight="1" x14ac:dyDescent="0.2">
      <c r="A108" s="106" t="s">
        <v>239</v>
      </c>
      <c r="B108" s="106"/>
      <c r="C108" s="106"/>
      <c r="D108" s="106"/>
      <c r="E108" s="193" t="s">
        <v>612</v>
      </c>
      <c r="F108" s="194"/>
      <c r="G108" s="194"/>
      <c r="H108" s="194"/>
      <c r="I108" s="194"/>
      <c r="J108" s="194"/>
      <c r="K108" s="194"/>
      <c r="L108" s="194"/>
      <c r="M108" s="194"/>
      <c r="N108" s="194"/>
      <c r="O108" s="194"/>
      <c r="P108" s="195"/>
      <c r="Q108" s="193"/>
      <c r="R108" s="194"/>
      <c r="S108" s="194"/>
      <c r="T108" s="194"/>
      <c r="U108" s="194"/>
      <c r="V108" s="194"/>
      <c r="W108" s="194"/>
      <c r="X108" s="194"/>
      <c r="Y108" s="194"/>
      <c r="Z108" s="194"/>
      <c r="AA108" s="194"/>
      <c r="AB108" s="195"/>
      <c r="AC108" s="193"/>
      <c r="AD108" s="194"/>
      <c r="AE108" s="194"/>
      <c r="AF108" s="194"/>
      <c r="AG108" s="194"/>
      <c r="AH108" s="194"/>
      <c r="AI108" s="194"/>
      <c r="AJ108" s="194"/>
      <c r="AK108" s="194"/>
      <c r="AL108" s="194"/>
      <c r="AM108" s="194"/>
      <c r="AN108" s="195"/>
      <c r="AO108" s="193"/>
      <c r="AP108" s="194"/>
      <c r="AQ108" s="194"/>
      <c r="AR108" s="194"/>
      <c r="AS108" s="194"/>
      <c r="AT108" s="194"/>
      <c r="AU108" s="194"/>
      <c r="AV108" s="194"/>
      <c r="AW108" s="194"/>
      <c r="AX108" s="196"/>
    </row>
    <row r="109" spans="1:51" ht="24.75" customHeight="1" x14ac:dyDescent="0.2">
      <c r="A109" s="106" t="s">
        <v>384</v>
      </c>
      <c r="B109" s="106"/>
      <c r="C109" s="106"/>
      <c r="D109" s="106"/>
      <c r="E109" s="192" t="s">
        <v>565</v>
      </c>
      <c r="F109" s="176"/>
      <c r="G109" s="176"/>
      <c r="H109" s="69" t="str">
        <f>IF(E109="","","-")</f>
        <v>-</v>
      </c>
      <c r="I109" s="176"/>
      <c r="J109" s="176"/>
      <c r="K109" s="69" t="str">
        <f>IF(I109="","","-")</f>
        <v/>
      </c>
      <c r="L109" s="178">
        <v>6</v>
      </c>
      <c r="M109" s="178"/>
      <c r="N109" s="69" t="str">
        <f>IF(O109="","","-")</f>
        <v/>
      </c>
      <c r="O109" s="190"/>
      <c r="P109" s="191"/>
      <c r="Q109" s="192"/>
      <c r="R109" s="176"/>
      <c r="S109" s="176"/>
      <c r="T109" s="69" t="str">
        <f>IF(Q109="","","-")</f>
        <v/>
      </c>
      <c r="U109" s="176"/>
      <c r="V109" s="176"/>
      <c r="W109" s="69" t="str">
        <f>IF(U109="","","-")</f>
        <v/>
      </c>
      <c r="X109" s="178"/>
      <c r="Y109" s="178"/>
      <c r="Z109" s="69" t="str">
        <f>IF(AA109="","","-")</f>
        <v/>
      </c>
      <c r="AA109" s="190"/>
      <c r="AB109" s="191"/>
      <c r="AC109" s="192"/>
      <c r="AD109" s="176"/>
      <c r="AE109" s="176"/>
      <c r="AF109" s="69" t="str">
        <f>IF(AC109="","","-")</f>
        <v/>
      </c>
      <c r="AG109" s="176"/>
      <c r="AH109" s="176"/>
      <c r="AI109" s="69" t="str">
        <f>IF(AG109="","","-")</f>
        <v/>
      </c>
      <c r="AJ109" s="178"/>
      <c r="AK109" s="178"/>
      <c r="AL109" s="69" t="str">
        <f>IF(AM109="","","-")</f>
        <v/>
      </c>
      <c r="AM109" s="190"/>
      <c r="AN109" s="191"/>
      <c r="AO109" s="192"/>
      <c r="AP109" s="176"/>
      <c r="AQ109" s="69" t="str">
        <f>IF(AO109="","","-")</f>
        <v/>
      </c>
      <c r="AR109" s="176"/>
      <c r="AS109" s="176"/>
      <c r="AT109" s="69" t="str">
        <f>IF(AR109="","","-")</f>
        <v/>
      </c>
      <c r="AU109" s="178"/>
      <c r="AV109" s="178"/>
      <c r="AW109" s="69" t="str">
        <f>IF(AX109="","","-")</f>
        <v/>
      </c>
      <c r="AX109" s="72"/>
    </row>
    <row r="110" spans="1:51" ht="24.75" customHeight="1" x14ac:dyDescent="0.2">
      <c r="A110" s="106" t="s">
        <v>554</v>
      </c>
      <c r="B110" s="106"/>
      <c r="C110" s="106"/>
      <c r="D110" s="106"/>
      <c r="E110" s="192" t="s">
        <v>565</v>
      </c>
      <c r="F110" s="176"/>
      <c r="G110" s="176"/>
      <c r="H110" s="69"/>
      <c r="I110" s="176"/>
      <c r="J110" s="176"/>
      <c r="K110" s="69"/>
      <c r="L110" s="178">
        <v>6</v>
      </c>
      <c r="M110" s="178"/>
      <c r="N110" s="69" t="str">
        <f>IF(O110="","","-")</f>
        <v/>
      </c>
      <c r="O110" s="190"/>
      <c r="P110" s="191"/>
      <c r="Q110" s="192"/>
      <c r="R110" s="176"/>
      <c r="S110" s="176"/>
      <c r="T110" s="69" t="str">
        <f>IF(Q110="","","-")</f>
        <v/>
      </c>
      <c r="U110" s="176"/>
      <c r="V110" s="176"/>
      <c r="W110" s="69" t="str">
        <f>IF(U110="","","-")</f>
        <v/>
      </c>
      <c r="X110" s="178"/>
      <c r="Y110" s="178"/>
      <c r="Z110" s="69" t="str">
        <f>IF(AA110="","","-")</f>
        <v/>
      </c>
      <c r="AA110" s="190"/>
      <c r="AB110" s="191"/>
      <c r="AC110" s="192"/>
      <c r="AD110" s="176"/>
      <c r="AE110" s="176"/>
      <c r="AF110" s="69" t="str">
        <f>IF(AC110="","","-")</f>
        <v/>
      </c>
      <c r="AG110" s="176"/>
      <c r="AH110" s="176"/>
      <c r="AI110" s="69" t="str">
        <f>IF(AG110="","","-")</f>
        <v/>
      </c>
      <c r="AJ110" s="178"/>
      <c r="AK110" s="178"/>
      <c r="AL110" s="69" t="str">
        <f>IF(AM110="","","-")</f>
        <v/>
      </c>
      <c r="AM110" s="190"/>
      <c r="AN110" s="191"/>
      <c r="AO110" s="192"/>
      <c r="AP110" s="176"/>
      <c r="AQ110" s="69" t="str">
        <f>IF(AO110="","","-")</f>
        <v/>
      </c>
      <c r="AR110" s="176"/>
      <c r="AS110" s="176"/>
      <c r="AT110" s="69" t="str">
        <f>IF(AR110="","","-")</f>
        <v/>
      </c>
      <c r="AU110" s="178"/>
      <c r="AV110" s="178"/>
      <c r="AW110" s="69" t="str">
        <f>IF(AX110="","","-")</f>
        <v/>
      </c>
      <c r="AX110" s="72"/>
    </row>
    <row r="111" spans="1:51" ht="24.75" customHeight="1" x14ac:dyDescent="0.2">
      <c r="A111" s="106" t="s">
        <v>352</v>
      </c>
      <c r="B111" s="106"/>
      <c r="C111" s="106"/>
      <c r="D111" s="106"/>
      <c r="E111" s="188">
        <v>2021</v>
      </c>
      <c r="F111" s="177"/>
      <c r="G111" s="176" t="s">
        <v>564</v>
      </c>
      <c r="H111" s="176"/>
      <c r="I111" s="176"/>
      <c r="J111" s="177">
        <v>20</v>
      </c>
      <c r="K111" s="177"/>
      <c r="L111" s="178">
        <v>6</v>
      </c>
      <c r="M111" s="178"/>
      <c r="N111" s="178"/>
      <c r="O111" s="177"/>
      <c r="P111" s="177"/>
      <c r="Q111" s="188"/>
      <c r="R111" s="177"/>
      <c r="S111" s="176"/>
      <c r="T111" s="176"/>
      <c r="U111" s="176"/>
      <c r="V111" s="177"/>
      <c r="W111" s="177"/>
      <c r="X111" s="178"/>
      <c r="Y111" s="178"/>
      <c r="Z111" s="178"/>
      <c r="AA111" s="177"/>
      <c r="AB111" s="189"/>
      <c r="AC111" s="188"/>
      <c r="AD111" s="177"/>
      <c r="AE111" s="176"/>
      <c r="AF111" s="176"/>
      <c r="AG111" s="176"/>
      <c r="AH111" s="177"/>
      <c r="AI111" s="177"/>
      <c r="AJ111" s="178"/>
      <c r="AK111" s="178"/>
      <c r="AL111" s="178"/>
      <c r="AM111" s="177"/>
      <c r="AN111" s="189"/>
      <c r="AO111" s="188"/>
      <c r="AP111" s="177"/>
      <c r="AQ111" s="176"/>
      <c r="AR111" s="176"/>
      <c r="AS111" s="176"/>
      <c r="AT111" s="177"/>
      <c r="AU111" s="177"/>
      <c r="AV111" s="178"/>
      <c r="AW111" s="178"/>
      <c r="AX111" s="72"/>
    </row>
    <row r="112" spans="1:51" ht="28.35" customHeight="1" x14ac:dyDescent="0.2">
      <c r="A112" s="179" t="s">
        <v>233</v>
      </c>
      <c r="B112" s="180"/>
      <c r="C112" s="180"/>
      <c r="D112" s="180"/>
      <c r="E112" s="180"/>
      <c r="F112" s="181"/>
      <c r="G112" s="57" t="s">
        <v>555</v>
      </c>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2">
      <c r="A113" s="179"/>
      <c r="B113" s="180"/>
      <c r="C113" s="180"/>
      <c r="D113" s="180"/>
      <c r="E113" s="180"/>
      <c r="F113" s="181"/>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2">
      <c r="A114" s="179"/>
      <c r="B114" s="180"/>
      <c r="C114" s="180"/>
      <c r="D114" s="180"/>
      <c r="E114" s="180"/>
      <c r="F114" s="181"/>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2">
      <c r="A115" s="179"/>
      <c r="B115" s="180"/>
      <c r="C115" s="180"/>
      <c r="D115" s="180"/>
      <c r="E115" s="180"/>
      <c r="F115" s="181"/>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7.75" customHeight="1" x14ac:dyDescent="0.2">
      <c r="A116" s="179"/>
      <c r="B116" s="180"/>
      <c r="C116" s="180"/>
      <c r="D116" s="180"/>
      <c r="E116" s="180"/>
      <c r="F116" s="181"/>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2">
      <c r="A117" s="179"/>
      <c r="B117" s="180"/>
      <c r="C117" s="180"/>
      <c r="D117" s="180"/>
      <c r="E117" s="180"/>
      <c r="F117" s="181"/>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2">
      <c r="A118" s="179"/>
      <c r="B118" s="180"/>
      <c r="C118" s="180"/>
      <c r="D118" s="180"/>
      <c r="E118" s="180"/>
      <c r="F118" s="181"/>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7.75" customHeight="1" x14ac:dyDescent="0.2">
      <c r="A119" s="179"/>
      <c r="B119" s="180"/>
      <c r="C119" s="180"/>
      <c r="D119" s="180"/>
      <c r="E119" s="180"/>
      <c r="F119" s="181"/>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8.35" customHeight="1" x14ac:dyDescent="0.2">
      <c r="A120" s="179"/>
      <c r="B120" s="180"/>
      <c r="C120" s="180"/>
      <c r="D120" s="180"/>
      <c r="E120" s="180"/>
      <c r="F120" s="181"/>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2">
      <c r="A121" s="179"/>
      <c r="B121" s="180"/>
      <c r="C121" s="180"/>
      <c r="D121" s="180"/>
      <c r="E121" s="180"/>
      <c r="F121" s="181"/>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2">
      <c r="A122" s="179"/>
      <c r="B122" s="180"/>
      <c r="C122" s="180"/>
      <c r="D122" s="180"/>
      <c r="E122" s="180"/>
      <c r="F122" s="181"/>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8.35" customHeight="1" x14ac:dyDescent="0.2">
      <c r="A123" s="179"/>
      <c r="B123" s="180"/>
      <c r="C123" s="180"/>
      <c r="D123" s="180"/>
      <c r="E123" s="180"/>
      <c r="F123" s="181"/>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2">
      <c r="A124" s="179"/>
      <c r="B124" s="180"/>
      <c r="C124" s="180"/>
      <c r="D124" s="180"/>
      <c r="E124" s="180"/>
      <c r="F124" s="181"/>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thickBot="1" x14ac:dyDescent="0.25">
      <c r="A125" s="179"/>
      <c r="B125" s="180"/>
      <c r="C125" s="180"/>
      <c r="D125" s="180"/>
      <c r="E125" s="180"/>
      <c r="F125" s="181"/>
      <c r="G125" s="34"/>
      <c r="H125" s="35"/>
      <c r="I125" s="35"/>
      <c r="J125" s="35"/>
      <c r="K125" s="35" t="s">
        <v>613</v>
      </c>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4.75" customHeight="1" x14ac:dyDescent="0.2">
      <c r="A126" s="182" t="s">
        <v>235</v>
      </c>
      <c r="B126" s="183"/>
      <c r="C126" s="183"/>
      <c r="D126" s="183"/>
      <c r="E126" s="183"/>
      <c r="F126" s="184"/>
      <c r="G126" s="164" t="s">
        <v>614</v>
      </c>
      <c r="H126" s="165"/>
      <c r="I126" s="165"/>
      <c r="J126" s="165"/>
      <c r="K126" s="165"/>
      <c r="L126" s="165"/>
      <c r="M126" s="165"/>
      <c r="N126" s="165"/>
      <c r="O126" s="165"/>
      <c r="P126" s="165"/>
      <c r="Q126" s="165"/>
      <c r="R126" s="165"/>
      <c r="S126" s="165"/>
      <c r="T126" s="165"/>
      <c r="U126" s="165"/>
      <c r="V126" s="165"/>
      <c r="W126" s="165"/>
      <c r="X126" s="165"/>
      <c r="Y126" s="165"/>
      <c r="Z126" s="165"/>
      <c r="AA126" s="165"/>
      <c r="AB126" s="166"/>
      <c r="AC126" s="164" t="s">
        <v>616</v>
      </c>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7"/>
    </row>
    <row r="127" spans="1:50" ht="24.75" customHeight="1" x14ac:dyDescent="0.2">
      <c r="A127" s="185"/>
      <c r="B127" s="186"/>
      <c r="C127" s="186"/>
      <c r="D127" s="186"/>
      <c r="E127" s="186"/>
      <c r="F127" s="187"/>
      <c r="G127" s="168" t="s">
        <v>15</v>
      </c>
      <c r="H127" s="169"/>
      <c r="I127" s="169"/>
      <c r="J127" s="169"/>
      <c r="K127" s="169"/>
      <c r="L127" s="170" t="s">
        <v>16</v>
      </c>
      <c r="M127" s="169"/>
      <c r="N127" s="169"/>
      <c r="O127" s="169"/>
      <c r="P127" s="169"/>
      <c r="Q127" s="169"/>
      <c r="R127" s="169"/>
      <c r="S127" s="169"/>
      <c r="T127" s="169"/>
      <c r="U127" s="169"/>
      <c r="V127" s="169"/>
      <c r="W127" s="169"/>
      <c r="X127" s="171"/>
      <c r="Y127" s="172" t="s">
        <v>17</v>
      </c>
      <c r="Z127" s="173"/>
      <c r="AA127" s="173"/>
      <c r="AB127" s="174"/>
      <c r="AC127" s="168" t="s">
        <v>15</v>
      </c>
      <c r="AD127" s="169"/>
      <c r="AE127" s="169"/>
      <c r="AF127" s="169"/>
      <c r="AG127" s="169"/>
      <c r="AH127" s="170" t="s">
        <v>16</v>
      </c>
      <c r="AI127" s="169"/>
      <c r="AJ127" s="169"/>
      <c r="AK127" s="169"/>
      <c r="AL127" s="169"/>
      <c r="AM127" s="169"/>
      <c r="AN127" s="169"/>
      <c r="AO127" s="169"/>
      <c r="AP127" s="169"/>
      <c r="AQ127" s="169"/>
      <c r="AR127" s="169"/>
      <c r="AS127" s="169"/>
      <c r="AT127" s="171"/>
      <c r="AU127" s="172" t="s">
        <v>17</v>
      </c>
      <c r="AV127" s="173"/>
      <c r="AW127" s="173"/>
      <c r="AX127" s="175"/>
    </row>
    <row r="128" spans="1:50" ht="24.75" customHeight="1" x14ac:dyDescent="0.2">
      <c r="A128" s="185"/>
      <c r="B128" s="186"/>
      <c r="C128" s="186"/>
      <c r="D128" s="186"/>
      <c r="E128" s="186"/>
      <c r="F128" s="187"/>
      <c r="G128" s="154" t="s">
        <v>621</v>
      </c>
      <c r="H128" s="155"/>
      <c r="I128" s="155"/>
      <c r="J128" s="155"/>
      <c r="K128" s="156"/>
      <c r="L128" s="157" t="s">
        <v>615</v>
      </c>
      <c r="M128" s="158"/>
      <c r="N128" s="158"/>
      <c r="O128" s="158"/>
      <c r="P128" s="158"/>
      <c r="Q128" s="158"/>
      <c r="R128" s="158"/>
      <c r="S128" s="158"/>
      <c r="T128" s="158"/>
      <c r="U128" s="158"/>
      <c r="V128" s="158"/>
      <c r="W128" s="158"/>
      <c r="X128" s="159"/>
      <c r="Y128" s="160">
        <v>6679</v>
      </c>
      <c r="Z128" s="161"/>
      <c r="AA128" s="161"/>
      <c r="AB128" s="162"/>
      <c r="AC128" s="154" t="s">
        <v>619</v>
      </c>
      <c r="AD128" s="155"/>
      <c r="AE128" s="155"/>
      <c r="AF128" s="155"/>
      <c r="AG128" s="156"/>
      <c r="AH128" s="157" t="s">
        <v>617</v>
      </c>
      <c r="AI128" s="158"/>
      <c r="AJ128" s="158"/>
      <c r="AK128" s="158"/>
      <c r="AL128" s="158"/>
      <c r="AM128" s="158"/>
      <c r="AN128" s="158"/>
      <c r="AO128" s="158"/>
      <c r="AP128" s="158"/>
      <c r="AQ128" s="158"/>
      <c r="AR128" s="158"/>
      <c r="AS128" s="158"/>
      <c r="AT128" s="159"/>
      <c r="AU128" s="160">
        <v>124</v>
      </c>
      <c r="AV128" s="161"/>
      <c r="AW128" s="161"/>
      <c r="AX128" s="163"/>
    </row>
    <row r="129" spans="1:51" ht="24.75" customHeight="1" x14ac:dyDescent="0.2">
      <c r="A129" s="185"/>
      <c r="B129" s="186"/>
      <c r="C129" s="186"/>
      <c r="D129" s="186"/>
      <c r="E129" s="186"/>
      <c r="F129" s="187"/>
      <c r="G129" s="144"/>
      <c r="H129" s="145"/>
      <c r="I129" s="145"/>
      <c r="J129" s="145"/>
      <c r="K129" s="146"/>
      <c r="L129" s="147"/>
      <c r="M129" s="148"/>
      <c r="N129" s="148"/>
      <c r="O129" s="148"/>
      <c r="P129" s="148"/>
      <c r="Q129" s="148"/>
      <c r="R129" s="148"/>
      <c r="S129" s="148"/>
      <c r="T129" s="148"/>
      <c r="U129" s="148"/>
      <c r="V129" s="148"/>
      <c r="W129" s="148"/>
      <c r="X129" s="149"/>
      <c r="Y129" s="150"/>
      <c r="Z129" s="151"/>
      <c r="AA129" s="151"/>
      <c r="AB129" s="152"/>
      <c r="AC129" s="144" t="s">
        <v>620</v>
      </c>
      <c r="AD129" s="145"/>
      <c r="AE129" s="145"/>
      <c r="AF129" s="145"/>
      <c r="AG129" s="146"/>
      <c r="AH129" s="147" t="s">
        <v>618</v>
      </c>
      <c r="AI129" s="148"/>
      <c r="AJ129" s="148"/>
      <c r="AK129" s="148"/>
      <c r="AL129" s="148"/>
      <c r="AM129" s="148"/>
      <c r="AN129" s="148"/>
      <c r="AO129" s="148"/>
      <c r="AP129" s="148"/>
      <c r="AQ129" s="148"/>
      <c r="AR129" s="148"/>
      <c r="AS129" s="148"/>
      <c r="AT129" s="149"/>
      <c r="AU129" s="150">
        <v>32</v>
      </c>
      <c r="AV129" s="151"/>
      <c r="AW129" s="151"/>
      <c r="AX129" s="153"/>
    </row>
    <row r="130" spans="1:51" ht="24.75" customHeight="1" thickBot="1" x14ac:dyDescent="0.25">
      <c r="A130" s="185"/>
      <c r="B130" s="186"/>
      <c r="C130" s="186"/>
      <c r="D130" s="186"/>
      <c r="E130" s="186"/>
      <c r="F130" s="187"/>
      <c r="G130" s="135" t="s">
        <v>18</v>
      </c>
      <c r="H130" s="136"/>
      <c r="I130" s="136"/>
      <c r="J130" s="136"/>
      <c r="K130" s="136"/>
      <c r="L130" s="137"/>
      <c r="M130" s="138"/>
      <c r="N130" s="138"/>
      <c r="O130" s="138"/>
      <c r="P130" s="138"/>
      <c r="Q130" s="138"/>
      <c r="R130" s="138"/>
      <c r="S130" s="138"/>
      <c r="T130" s="138"/>
      <c r="U130" s="138"/>
      <c r="V130" s="138"/>
      <c r="W130" s="138"/>
      <c r="X130" s="139"/>
      <c r="Y130" s="140">
        <f>SUM(Y128:AB129)</f>
        <v>6679</v>
      </c>
      <c r="Z130" s="141"/>
      <c r="AA130" s="141"/>
      <c r="AB130" s="142"/>
      <c r="AC130" s="135" t="s">
        <v>18</v>
      </c>
      <c r="AD130" s="136"/>
      <c r="AE130" s="136"/>
      <c r="AF130" s="136"/>
      <c r="AG130" s="136"/>
      <c r="AH130" s="137"/>
      <c r="AI130" s="138"/>
      <c r="AJ130" s="138"/>
      <c r="AK130" s="138"/>
      <c r="AL130" s="138"/>
      <c r="AM130" s="138"/>
      <c r="AN130" s="138"/>
      <c r="AO130" s="138"/>
      <c r="AP130" s="138"/>
      <c r="AQ130" s="138"/>
      <c r="AR130" s="138"/>
      <c r="AS130" s="138"/>
      <c r="AT130" s="139"/>
      <c r="AU130" s="140">
        <f>SUM(AU128:AX129)</f>
        <v>156</v>
      </c>
      <c r="AV130" s="141"/>
      <c r="AW130" s="141"/>
      <c r="AX130" s="143"/>
    </row>
    <row r="131" spans="1:51" ht="24.75" customHeight="1" x14ac:dyDescent="0.2">
      <c r="A131" s="185"/>
      <c r="B131" s="186"/>
      <c r="C131" s="186"/>
      <c r="D131" s="186"/>
      <c r="E131" s="186"/>
      <c r="F131" s="187"/>
      <c r="G131" s="164" t="s">
        <v>624</v>
      </c>
      <c r="H131" s="165"/>
      <c r="I131" s="165"/>
      <c r="J131" s="165"/>
      <c r="K131" s="165"/>
      <c r="L131" s="165"/>
      <c r="M131" s="165"/>
      <c r="N131" s="165"/>
      <c r="O131" s="165"/>
      <c r="P131" s="165"/>
      <c r="Q131" s="165"/>
      <c r="R131" s="165"/>
      <c r="S131" s="165"/>
      <c r="T131" s="165"/>
      <c r="U131" s="165"/>
      <c r="V131" s="165"/>
      <c r="W131" s="165"/>
      <c r="X131" s="165"/>
      <c r="Y131" s="165"/>
      <c r="Z131" s="165"/>
      <c r="AA131" s="165"/>
      <c r="AB131" s="166"/>
      <c r="AC131" s="164" t="s">
        <v>625</v>
      </c>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7"/>
      <c r="AY131">
        <f>COUNTA($G$133,$AC$133)</f>
        <v>2</v>
      </c>
    </row>
    <row r="132" spans="1:51" ht="24.75" customHeight="1" x14ac:dyDescent="0.2">
      <c r="A132" s="185"/>
      <c r="B132" s="186"/>
      <c r="C132" s="186"/>
      <c r="D132" s="186"/>
      <c r="E132" s="186"/>
      <c r="F132" s="187"/>
      <c r="G132" s="168" t="s">
        <v>15</v>
      </c>
      <c r="H132" s="169"/>
      <c r="I132" s="169"/>
      <c r="J132" s="169"/>
      <c r="K132" s="169"/>
      <c r="L132" s="170" t="s">
        <v>16</v>
      </c>
      <c r="M132" s="169"/>
      <c r="N132" s="169"/>
      <c r="O132" s="169"/>
      <c r="P132" s="169"/>
      <c r="Q132" s="169"/>
      <c r="R132" s="169"/>
      <c r="S132" s="169"/>
      <c r="T132" s="169"/>
      <c r="U132" s="169"/>
      <c r="V132" s="169"/>
      <c r="W132" s="169"/>
      <c r="X132" s="171"/>
      <c r="Y132" s="172" t="s">
        <v>17</v>
      </c>
      <c r="Z132" s="173"/>
      <c r="AA132" s="173"/>
      <c r="AB132" s="174"/>
      <c r="AC132" s="168" t="s">
        <v>15</v>
      </c>
      <c r="AD132" s="169"/>
      <c r="AE132" s="169"/>
      <c r="AF132" s="169"/>
      <c r="AG132" s="169"/>
      <c r="AH132" s="170" t="s">
        <v>16</v>
      </c>
      <c r="AI132" s="169"/>
      <c r="AJ132" s="169"/>
      <c r="AK132" s="169"/>
      <c r="AL132" s="169"/>
      <c r="AM132" s="169"/>
      <c r="AN132" s="169"/>
      <c r="AO132" s="169"/>
      <c r="AP132" s="169"/>
      <c r="AQ132" s="169"/>
      <c r="AR132" s="169"/>
      <c r="AS132" s="169"/>
      <c r="AT132" s="171"/>
      <c r="AU132" s="172" t="s">
        <v>17</v>
      </c>
      <c r="AV132" s="173"/>
      <c r="AW132" s="173"/>
      <c r="AX132" s="175"/>
      <c r="AY132">
        <f>$AY$131</f>
        <v>2</v>
      </c>
    </row>
    <row r="133" spans="1:51" ht="24.75" customHeight="1" x14ac:dyDescent="0.2">
      <c r="A133" s="185"/>
      <c r="B133" s="186"/>
      <c r="C133" s="186"/>
      <c r="D133" s="186"/>
      <c r="E133" s="186"/>
      <c r="F133" s="187"/>
      <c r="G133" s="154" t="s">
        <v>620</v>
      </c>
      <c r="H133" s="155"/>
      <c r="I133" s="155"/>
      <c r="J133" s="155"/>
      <c r="K133" s="156"/>
      <c r="L133" s="157" t="s">
        <v>622</v>
      </c>
      <c r="M133" s="158"/>
      <c r="N133" s="158"/>
      <c r="O133" s="158"/>
      <c r="P133" s="158"/>
      <c r="Q133" s="158"/>
      <c r="R133" s="158"/>
      <c r="S133" s="158"/>
      <c r="T133" s="158"/>
      <c r="U133" s="158"/>
      <c r="V133" s="158"/>
      <c r="W133" s="158"/>
      <c r="X133" s="159"/>
      <c r="Y133" s="160">
        <v>123</v>
      </c>
      <c r="Z133" s="161"/>
      <c r="AA133" s="161"/>
      <c r="AB133" s="162"/>
      <c r="AC133" s="154" t="s">
        <v>621</v>
      </c>
      <c r="AD133" s="155"/>
      <c r="AE133" s="155"/>
      <c r="AF133" s="155"/>
      <c r="AG133" s="156"/>
      <c r="AH133" s="157" t="s">
        <v>623</v>
      </c>
      <c r="AI133" s="158"/>
      <c r="AJ133" s="158"/>
      <c r="AK133" s="158"/>
      <c r="AL133" s="158"/>
      <c r="AM133" s="158"/>
      <c r="AN133" s="158"/>
      <c r="AO133" s="158"/>
      <c r="AP133" s="158"/>
      <c r="AQ133" s="158"/>
      <c r="AR133" s="158"/>
      <c r="AS133" s="158"/>
      <c r="AT133" s="159"/>
      <c r="AU133" s="160">
        <v>2</v>
      </c>
      <c r="AV133" s="161"/>
      <c r="AW133" s="161"/>
      <c r="AX133" s="163"/>
      <c r="AY133">
        <f>$AY$131</f>
        <v>2</v>
      </c>
    </row>
    <row r="134" spans="1:51" ht="24.75" customHeight="1" thickBot="1" x14ac:dyDescent="0.25">
      <c r="A134" s="185"/>
      <c r="B134" s="186"/>
      <c r="C134" s="186"/>
      <c r="D134" s="186"/>
      <c r="E134" s="186"/>
      <c r="F134" s="187"/>
      <c r="G134" s="135" t="s">
        <v>18</v>
      </c>
      <c r="H134" s="136"/>
      <c r="I134" s="136"/>
      <c r="J134" s="136"/>
      <c r="K134" s="136"/>
      <c r="L134" s="137"/>
      <c r="M134" s="138"/>
      <c r="N134" s="138"/>
      <c r="O134" s="138"/>
      <c r="P134" s="138"/>
      <c r="Q134" s="138"/>
      <c r="R134" s="138"/>
      <c r="S134" s="138"/>
      <c r="T134" s="138"/>
      <c r="U134" s="138"/>
      <c r="V134" s="138"/>
      <c r="W134" s="138"/>
      <c r="X134" s="139"/>
      <c r="Y134" s="140">
        <f>SUM(Y133:AB133)</f>
        <v>123</v>
      </c>
      <c r="Z134" s="141"/>
      <c r="AA134" s="141"/>
      <c r="AB134" s="142"/>
      <c r="AC134" s="135" t="s">
        <v>18</v>
      </c>
      <c r="AD134" s="136"/>
      <c r="AE134" s="136"/>
      <c r="AF134" s="136"/>
      <c r="AG134" s="136"/>
      <c r="AH134" s="137"/>
      <c r="AI134" s="138"/>
      <c r="AJ134" s="138"/>
      <c r="AK134" s="138"/>
      <c r="AL134" s="138"/>
      <c r="AM134" s="138"/>
      <c r="AN134" s="138"/>
      <c r="AO134" s="138"/>
      <c r="AP134" s="138"/>
      <c r="AQ134" s="138"/>
      <c r="AR134" s="138"/>
      <c r="AS134" s="138"/>
      <c r="AT134" s="139"/>
      <c r="AU134" s="140">
        <f>SUM(AU133:AX133)</f>
        <v>2</v>
      </c>
      <c r="AV134" s="141"/>
      <c r="AW134" s="141"/>
      <c r="AX134" s="143"/>
      <c r="AY134">
        <f>$AY$131</f>
        <v>2</v>
      </c>
    </row>
    <row r="135" spans="1:51" ht="24.75" customHeight="1" x14ac:dyDescent="0.2">
      <c r="A135" s="185"/>
      <c r="B135" s="186"/>
      <c r="C135" s="186"/>
      <c r="D135" s="186"/>
      <c r="E135" s="186"/>
      <c r="F135" s="187"/>
      <c r="G135" s="164" t="s">
        <v>626</v>
      </c>
      <c r="H135" s="165"/>
      <c r="I135" s="165"/>
      <c r="J135" s="165"/>
      <c r="K135" s="165"/>
      <c r="L135" s="165"/>
      <c r="M135" s="165"/>
      <c r="N135" s="165"/>
      <c r="O135" s="165"/>
      <c r="P135" s="165"/>
      <c r="Q135" s="165"/>
      <c r="R135" s="165"/>
      <c r="S135" s="165"/>
      <c r="T135" s="165"/>
      <c r="U135" s="165"/>
      <c r="V135" s="165"/>
      <c r="W135" s="165"/>
      <c r="X135" s="165"/>
      <c r="Y135" s="165"/>
      <c r="Z135" s="165"/>
      <c r="AA135" s="165"/>
      <c r="AB135" s="166"/>
      <c r="AC135" s="164"/>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7"/>
      <c r="AY135">
        <f>COUNTA($G$137,$AC$137)</f>
        <v>1</v>
      </c>
    </row>
    <row r="136" spans="1:51" ht="24.75" customHeight="1" x14ac:dyDescent="0.2">
      <c r="A136" s="185"/>
      <c r="B136" s="186"/>
      <c r="C136" s="186"/>
      <c r="D136" s="186"/>
      <c r="E136" s="186"/>
      <c r="F136" s="187"/>
      <c r="G136" s="168" t="s">
        <v>15</v>
      </c>
      <c r="H136" s="169"/>
      <c r="I136" s="169"/>
      <c r="J136" s="169"/>
      <c r="K136" s="169"/>
      <c r="L136" s="170" t="s">
        <v>16</v>
      </c>
      <c r="M136" s="169"/>
      <c r="N136" s="169"/>
      <c r="O136" s="169"/>
      <c r="P136" s="169"/>
      <c r="Q136" s="169"/>
      <c r="R136" s="169"/>
      <c r="S136" s="169"/>
      <c r="T136" s="169"/>
      <c r="U136" s="169"/>
      <c r="V136" s="169"/>
      <c r="W136" s="169"/>
      <c r="X136" s="171"/>
      <c r="Y136" s="172" t="s">
        <v>17</v>
      </c>
      <c r="Z136" s="173"/>
      <c r="AA136" s="173"/>
      <c r="AB136" s="174"/>
      <c r="AC136" s="168" t="s">
        <v>15</v>
      </c>
      <c r="AD136" s="169"/>
      <c r="AE136" s="169"/>
      <c r="AF136" s="169"/>
      <c r="AG136" s="169"/>
      <c r="AH136" s="170" t="s">
        <v>16</v>
      </c>
      <c r="AI136" s="169"/>
      <c r="AJ136" s="169"/>
      <c r="AK136" s="169"/>
      <c r="AL136" s="169"/>
      <c r="AM136" s="169"/>
      <c r="AN136" s="169"/>
      <c r="AO136" s="169"/>
      <c r="AP136" s="169"/>
      <c r="AQ136" s="169"/>
      <c r="AR136" s="169"/>
      <c r="AS136" s="169"/>
      <c r="AT136" s="171"/>
      <c r="AU136" s="172" t="s">
        <v>17</v>
      </c>
      <c r="AV136" s="173"/>
      <c r="AW136" s="173"/>
      <c r="AX136" s="175"/>
      <c r="AY136">
        <f>$AY$135</f>
        <v>1</v>
      </c>
    </row>
    <row r="137" spans="1:51" ht="24.75" customHeight="1" x14ac:dyDescent="0.2">
      <c r="A137" s="185"/>
      <c r="B137" s="186"/>
      <c r="C137" s="186"/>
      <c r="D137" s="186"/>
      <c r="E137" s="186"/>
      <c r="F137" s="187"/>
      <c r="G137" s="154" t="s">
        <v>628</v>
      </c>
      <c r="H137" s="155"/>
      <c r="I137" s="155"/>
      <c r="J137" s="155"/>
      <c r="K137" s="156"/>
      <c r="L137" s="157" t="s">
        <v>627</v>
      </c>
      <c r="M137" s="158"/>
      <c r="N137" s="158"/>
      <c r="O137" s="158"/>
      <c r="P137" s="158"/>
      <c r="Q137" s="158"/>
      <c r="R137" s="158"/>
      <c r="S137" s="158"/>
      <c r="T137" s="158"/>
      <c r="U137" s="158"/>
      <c r="V137" s="158"/>
      <c r="W137" s="158"/>
      <c r="X137" s="159"/>
      <c r="Y137" s="160">
        <v>1</v>
      </c>
      <c r="Z137" s="161"/>
      <c r="AA137" s="161"/>
      <c r="AB137" s="162"/>
      <c r="AC137" s="154"/>
      <c r="AD137" s="155"/>
      <c r="AE137" s="155"/>
      <c r="AF137" s="155"/>
      <c r="AG137" s="156"/>
      <c r="AH137" s="157"/>
      <c r="AI137" s="158"/>
      <c r="AJ137" s="158"/>
      <c r="AK137" s="158"/>
      <c r="AL137" s="158"/>
      <c r="AM137" s="158"/>
      <c r="AN137" s="158"/>
      <c r="AO137" s="158"/>
      <c r="AP137" s="158"/>
      <c r="AQ137" s="158"/>
      <c r="AR137" s="158"/>
      <c r="AS137" s="158"/>
      <c r="AT137" s="159"/>
      <c r="AU137" s="160"/>
      <c r="AV137" s="161"/>
      <c r="AW137" s="161"/>
      <c r="AX137" s="163"/>
      <c r="AY137">
        <f>$AY$135</f>
        <v>1</v>
      </c>
    </row>
    <row r="138" spans="1:51" ht="24.75" customHeight="1" x14ac:dyDescent="0.2">
      <c r="A138" s="185"/>
      <c r="B138" s="186"/>
      <c r="C138" s="186"/>
      <c r="D138" s="186"/>
      <c r="E138" s="186"/>
      <c r="F138" s="187"/>
      <c r="G138" s="135" t="s">
        <v>18</v>
      </c>
      <c r="H138" s="136"/>
      <c r="I138" s="136"/>
      <c r="J138" s="136"/>
      <c r="K138" s="136"/>
      <c r="L138" s="137"/>
      <c r="M138" s="138"/>
      <c r="N138" s="138"/>
      <c r="O138" s="138"/>
      <c r="P138" s="138"/>
      <c r="Q138" s="138"/>
      <c r="R138" s="138"/>
      <c r="S138" s="138"/>
      <c r="T138" s="138"/>
      <c r="U138" s="138"/>
      <c r="V138" s="138"/>
      <c r="W138" s="138"/>
      <c r="X138" s="139"/>
      <c r="Y138" s="140">
        <f>SUM(Y137:AB137)</f>
        <v>1</v>
      </c>
      <c r="Z138" s="141"/>
      <c r="AA138" s="141"/>
      <c r="AB138" s="142"/>
      <c r="AC138" s="135" t="s">
        <v>18</v>
      </c>
      <c r="AD138" s="136"/>
      <c r="AE138" s="136"/>
      <c r="AF138" s="136"/>
      <c r="AG138" s="136"/>
      <c r="AH138" s="137"/>
      <c r="AI138" s="138"/>
      <c r="AJ138" s="138"/>
      <c r="AK138" s="138"/>
      <c r="AL138" s="138"/>
      <c r="AM138" s="138"/>
      <c r="AN138" s="138"/>
      <c r="AO138" s="138"/>
      <c r="AP138" s="138"/>
      <c r="AQ138" s="138"/>
      <c r="AR138" s="138"/>
      <c r="AS138" s="138"/>
      <c r="AT138" s="139"/>
      <c r="AU138" s="140">
        <f>SUM(AU137:AX137)</f>
        <v>0</v>
      </c>
      <c r="AV138" s="141"/>
      <c r="AW138" s="141"/>
      <c r="AX138" s="143"/>
      <c r="AY138">
        <f>$AY$135</f>
        <v>1</v>
      </c>
    </row>
    <row r="139" spans="1:51" ht="24.75" customHeight="1" thickBot="1" x14ac:dyDescent="0.25">
      <c r="A139" s="130" t="s">
        <v>542</v>
      </c>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2"/>
      <c r="AL139" s="133" t="s">
        <v>207</v>
      </c>
      <c r="AM139" s="134"/>
      <c r="AN139" s="134"/>
      <c r="AO139" s="71" t="s">
        <v>206</v>
      </c>
      <c r="AP139" s="20"/>
      <c r="AQ139" s="20"/>
      <c r="AR139" s="20"/>
      <c r="AS139" s="20"/>
      <c r="AT139" s="20"/>
      <c r="AU139" s="20"/>
      <c r="AV139" s="20"/>
      <c r="AW139" s="20"/>
      <c r="AX139" s="21"/>
      <c r="AY139">
        <f>COUNTIF($AO$139,"☑")</f>
        <v>0</v>
      </c>
    </row>
    <row r="140" spans="1:51" ht="24.75" customHeight="1" x14ac:dyDescent="0.2">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2"/>
    <row r="142" spans="1:51" ht="24.75" customHeight="1" x14ac:dyDescent="0.2">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2">
      <c r="A143" s="9"/>
      <c r="B143" s="37" t="s">
        <v>215</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2">
      <c r="A144" s="105"/>
      <c r="B144" s="105"/>
      <c r="C144" s="105" t="s">
        <v>24</v>
      </c>
      <c r="D144" s="105"/>
      <c r="E144" s="105"/>
      <c r="F144" s="105"/>
      <c r="G144" s="105"/>
      <c r="H144" s="105"/>
      <c r="I144" s="105"/>
      <c r="J144" s="93" t="s">
        <v>180</v>
      </c>
      <c r="K144" s="106"/>
      <c r="L144" s="106"/>
      <c r="M144" s="106"/>
      <c r="N144" s="106"/>
      <c r="O144" s="106"/>
      <c r="P144" s="107" t="s">
        <v>25</v>
      </c>
      <c r="Q144" s="107"/>
      <c r="R144" s="107"/>
      <c r="S144" s="107"/>
      <c r="T144" s="107"/>
      <c r="U144" s="107"/>
      <c r="V144" s="107"/>
      <c r="W144" s="107"/>
      <c r="X144" s="107"/>
      <c r="Y144" s="108" t="s">
        <v>179</v>
      </c>
      <c r="Z144" s="109"/>
      <c r="AA144" s="109"/>
      <c r="AB144" s="109"/>
      <c r="AC144" s="93" t="s">
        <v>205</v>
      </c>
      <c r="AD144" s="93"/>
      <c r="AE144" s="93"/>
      <c r="AF144" s="93"/>
      <c r="AG144" s="93"/>
      <c r="AH144" s="108" t="s">
        <v>220</v>
      </c>
      <c r="AI144" s="105"/>
      <c r="AJ144" s="105"/>
      <c r="AK144" s="105"/>
      <c r="AL144" s="105" t="s">
        <v>19</v>
      </c>
      <c r="AM144" s="105"/>
      <c r="AN144" s="105"/>
      <c r="AO144" s="110"/>
      <c r="AP144" s="94" t="s">
        <v>181</v>
      </c>
      <c r="AQ144" s="94"/>
      <c r="AR144" s="94"/>
      <c r="AS144" s="94"/>
      <c r="AT144" s="94"/>
      <c r="AU144" s="94"/>
      <c r="AV144" s="94"/>
      <c r="AW144" s="94"/>
      <c r="AX144" s="94"/>
    </row>
    <row r="145" spans="1:51" ht="60" customHeight="1" x14ac:dyDescent="0.2">
      <c r="A145" s="86">
        <v>1</v>
      </c>
      <c r="B145" s="86">
        <v>1</v>
      </c>
      <c r="C145" s="101" t="s">
        <v>629</v>
      </c>
      <c r="D145" s="100"/>
      <c r="E145" s="100"/>
      <c r="F145" s="100"/>
      <c r="G145" s="100"/>
      <c r="H145" s="100"/>
      <c r="I145" s="100"/>
      <c r="J145" s="87">
        <v>5010401143788</v>
      </c>
      <c r="K145" s="88"/>
      <c r="L145" s="88"/>
      <c r="M145" s="88"/>
      <c r="N145" s="88"/>
      <c r="O145" s="88"/>
      <c r="P145" s="102" t="s">
        <v>630</v>
      </c>
      <c r="Q145" s="89"/>
      <c r="R145" s="89"/>
      <c r="S145" s="89"/>
      <c r="T145" s="89"/>
      <c r="U145" s="89"/>
      <c r="V145" s="89"/>
      <c r="W145" s="89"/>
      <c r="X145" s="89"/>
      <c r="Y145" s="90">
        <v>3966</v>
      </c>
      <c r="Z145" s="91"/>
      <c r="AA145" s="91"/>
      <c r="AB145" s="92"/>
      <c r="AC145" s="111" t="s">
        <v>222</v>
      </c>
      <c r="AD145" s="111"/>
      <c r="AE145" s="111"/>
      <c r="AF145" s="111"/>
      <c r="AG145" s="111"/>
      <c r="AH145" s="77">
        <v>5</v>
      </c>
      <c r="AI145" s="78"/>
      <c r="AJ145" s="78"/>
      <c r="AK145" s="78"/>
      <c r="AL145" s="79" t="s">
        <v>252</v>
      </c>
      <c r="AM145" s="80"/>
      <c r="AN145" s="80"/>
      <c r="AO145" s="81"/>
      <c r="AP145" s="82" t="s">
        <v>252</v>
      </c>
      <c r="AQ145" s="82"/>
      <c r="AR145" s="82"/>
      <c r="AS145" s="82"/>
      <c r="AT145" s="82"/>
      <c r="AU145" s="82"/>
      <c r="AV145" s="82"/>
      <c r="AW145" s="82"/>
      <c r="AX145" s="82"/>
    </row>
    <row r="146" spans="1:51" ht="43.5" customHeight="1" x14ac:dyDescent="0.2">
      <c r="A146" s="86">
        <v>2</v>
      </c>
      <c r="B146" s="86">
        <v>1</v>
      </c>
      <c r="C146" s="101" t="s">
        <v>629</v>
      </c>
      <c r="D146" s="100"/>
      <c r="E146" s="100"/>
      <c r="F146" s="100"/>
      <c r="G146" s="100"/>
      <c r="H146" s="100"/>
      <c r="I146" s="100"/>
      <c r="J146" s="87">
        <v>5010401143788</v>
      </c>
      <c r="K146" s="88"/>
      <c r="L146" s="88"/>
      <c r="M146" s="88"/>
      <c r="N146" s="88"/>
      <c r="O146" s="88"/>
      <c r="P146" s="102" t="s">
        <v>631</v>
      </c>
      <c r="Q146" s="89"/>
      <c r="R146" s="89"/>
      <c r="S146" s="89"/>
      <c r="T146" s="89"/>
      <c r="U146" s="89"/>
      <c r="V146" s="89"/>
      <c r="W146" s="89"/>
      <c r="X146" s="89"/>
      <c r="Y146" s="90">
        <v>2712</v>
      </c>
      <c r="Z146" s="91"/>
      <c r="AA146" s="91"/>
      <c r="AB146" s="92"/>
      <c r="AC146" s="111" t="s">
        <v>222</v>
      </c>
      <c r="AD146" s="111"/>
      <c r="AE146" s="111"/>
      <c r="AF146" s="111"/>
      <c r="AG146" s="111"/>
      <c r="AH146" s="77">
        <v>8</v>
      </c>
      <c r="AI146" s="78"/>
      <c r="AJ146" s="78"/>
      <c r="AK146" s="78"/>
      <c r="AL146" s="79" t="s">
        <v>252</v>
      </c>
      <c r="AM146" s="80"/>
      <c r="AN146" s="80"/>
      <c r="AO146" s="81"/>
      <c r="AP146" s="82" t="s">
        <v>252</v>
      </c>
      <c r="AQ146" s="82"/>
      <c r="AR146" s="82"/>
      <c r="AS146" s="82"/>
      <c r="AT146" s="82"/>
      <c r="AU146" s="82"/>
      <c r="AV146" s="82"/>
      <c r="AW146" s="82"/>
      <c r="AX146" s="82"/>
      <c r="AY146">
        <f>COUNTA($C$146)</f>
        <v>1</v>
      </c>
    </row>
    <row r="147" spans="1:51" ht="66.75" customHeight="1" x14ac:dyDescent="0.2">
      <c r="A147" s="86">
        <v>3</v>
      </c>
      <c r="B147" s="86">
        <v>1</v>
      </c>
      <c r="C147" s="101" t="s">
        <v>632</v>
      </c>
      <c r="D147" s="100"/>
      <c r="E147" s="100"/>
      <c r="F147" s="100"/>
      <c r="G147" s="100"/>
      <c r="H147" s="100"/>
      <c r="I147" s="100"/>
      <c r="J147" s="87">
        <v>8010401024011</v>
      </c>
      <c r="K147" s="88"/>
      <c r="L147" s="88"/>
      <c r="M147" s="88"/>
      <c r="N147" s="88"/>
      <c r="O147" s="88"/>
      <c r="P147" s="102" t="s">
        <v>633</v>
      </c>
      <c r="Q147" s="89"/>
      <c r="R147" s="89"/>
      <c r="S147" s="89"/>
      <c r="T147" s="89"/>
      <c r="U147" s="89"/>
      <c r="V147" s="89"/>
      <c r="W147" s="89"/>
      <c r="X147" s="89"/>
      <c r="Y147" s="90">
        <v>637</v>
      </c>
      <c r="Z147" s="91"/>
      <c r="AA147" s="91"/>
      <c r="AB147" s="92"/>
      <c r="AC147" s="111" t="s">
        <v>222</v>
      </c>
      <c r="AD147" s="111"/>
      <c r="AE147" s="111"/>
      <c r="AF147" s="111"/>
      <c r="AG147" s="111"/>
      <c r="AH147" s="77">
        <v>4</v>
      </c>
      <c r="AI147" s="78"/>
      <c r="AJ147" s="78"/>
      <c r="AK147" s="78"/>
      <c r="AL147" s="79" t="s">
        <v>252</v>
      </c>
      <c r="AM147" s="80"/>
      <c r="AN147" s="80"/>
      <c r="AO147" s="81"/>
      <c r="AP147" s="82" t="s">
        <v>252</v>
      </c>
      <c r="AQ147" s="82"/>
      <c r="AR147" s="82"/>
      <c r="AS147" s="82"/>
      <c r="AT147" s="82"/>
      <c r="AU147" s="82"/>
      <c r="AV147" s="82"/>
      <c r="AW147" s="82"/>
      <c r="AX147" s="82"/>
      <c r="AY147">
        <f>COUNTA($C$147)</f>
        <v>1</v>
      </c>
    </row>
    <row r="148" spans="1:51" ht="30" customHeight="1" x14ac:dyDescent="0.2">
      <c r="A148" s="86">
        <v>4</v>
      </c>
      <c r="B148" s="86">
        <v>1</v>
      </c>
      <c r="C148" s="101" t="s">
        <v>634</v>
      </c>
      <c r="D148" s="100"/>
      <c r="E148" s="100"/>
      <c r="F148" s="100"/>
      <c r="G148" s="100"/>
      <c r="H148" s="100"/>
      <c r="I148" s="100"/>
      <c r="J148" s="87">
        <v>2010001029960</v>
      </c>
      <c r="K148" s="88"/>
      <c r="L148" s="88"/>
      <c r="M148" s="88"/>
      <c r="N148" s="88"/>
      <c r="O148" s="88"/>
      <c r="P148" s="102" t="s">
        <v>635</v>
      </c>
      <c r="Q148" s="89"/>
      <c r="R148" s="89"/>
      <c r="S148" s="89"/>
      <c r="T148" s="89"/>
      <c r="U148" s="89"/>
      <c r="V148" s="89"/>
      <c r="W148" s="89"/>
      <c r="X148" s="89"/>
      <c r="Y148" s="90">
        <v>25</v>
      </c>
      <c r="Z148" s="91"/>
      <c r="AA148" s="91"/>
      <c r="AB148" s="92"/>
      <c r="AC148" s="111" t="s">
        <v>222</v>
      </c>
      <c r="AD148" s="111"/>
      <c r="AE148" s="111"/>
      <c r="AF148" s="111"/>
      <c r="AG148" s="111"/>
      <c r="AH148" s="77">
        <v>4</v>
      </c>
      <c r="AI148" s="78"/>
      <c r="AJ148" s="78"/>
      <c r="AK148" s="78"/>
      <c r="AL148" s="79" t="s">
        <v>252</v>
      </c>
      <c r="AM148" s="80"/>
      <c r="AN148" s="80"/>
      <c r="AO148" s="81"/>
      <c r="AP148" s="82" t="s">
        <v>252</v>
      </c>
      <c r="AQ148" s="82"/>
      <c r="AR148" s="82"/>
      <c r="AS148" s="82"/>
      <c r="AT148" s="82"/>
      <c r="AU148" s="82"/>
      <c r="AV148" s="82"/>
      <c r="AW148" s="82"/>
      <c r="AX148" s="82"/>
      <c r="AY148">
        <f>COUNTA($C$148)</f>
        <v>1</v>
      </c>
    </row>
    <row r="149" spans="1:51" ht="30" customHeight="1" x14ac:dyDescent="0.2">
      <c r="A149" s="86">
        <v>5</v>
      </c>
      <c r="B149" s="86">
        <v>1</v>
      </c>
      <c r="C149" s="101" t="s">
        <v>636</v>
      </c>
      <c r="D149" s="100"/>
      <c r="E149" s="100"/>
      <c r="F149" s="100"/>
      <c r="G149" s="100"/>
      <c r="H149" s="100"/>
      <c r="I149" s="100"/>
      <c r="J149" s="87">
        <v>6010001088128</v>
      </c>
      <c r="K149" s="88"/>
      <c r="L149" s="88"/>
      <c r="M149" s="88"/>
      <c r="N149" s="88"/>
      <c r="O149" s="88"/>
      <c r="P149" s="102" t="s">
        <v>637</v>
      </c>
      <c r="Q149" s="89"/>
      <c r="R149" s="89"/>
      <c r="S149" s="89"/>
      <c r="T149" s="89"/>
      <c r="U149" s="89"/>
      <c r="V149" s="89"/>
      <c r="W149" s="89"/>
      <c r="X149" s="89"/>
      <c r="Y149" s="90">
        <v>9</v>
      </c>
      <c r="Z149" s="91"/>
      <c r="AA149" s="91"/>
      <c r="AB149" s="92"/>
      <c r="AC149" s="111" t="s">
        <v>222</v>
      </c>
      <c r="AD149" s="111"/>
      <c r="AE149" s="111"/>
      <c r="AF149" s="111"/>
      <c r="AG149" s="111"/>
      <c r="AH149" s="77">
        <v>5</v>
      </c>
      <c r="AI149" s="78"/>
      <c r="AJ149" s="78"/>
      <c r="AK149" s="78"/>
      <c r="AL149" s="79" t="s">
        <v>252</v>
      </c>
      <c r="AM149" s="80"/>
      <c r="AN149" s="80"/>
      <c r="AO149" s="81"/>
      <c r="AP149" s="82" t="s">
        <v>252</v>
      </c>
      <c r="AQ149" s="82"/>
      <c r="AR149" s="82"/>
      <c r="AS149" s="82"/>
      <c r="AT149" s="82"/>
      <c r="AU149" s="82"/>
      <c r="AV149" s="82"/>
      <c r="AW149" s="82"/>
      <c r="AX149" s="82"/>
      <c r="AY149">
        <f>COUNTA($C$149)</f>
        <v>1</v>
      </c>
    </row>
    <row r="150" spans="1:51" ht="31.5" customHeight="1" x14ac:dyDescent="0.2">
      <c r="A150" s="86">
        <v>6</v>
      </c>
      <c r="B150" s="86">
        <v>1</v>
      </c>
      <c r="C150" s="101" t="s">
        <v>638</v>
      </c>
      <c r="D150" s="100"/>
      <c r="E150" s="100"/>
      <c r="F150" s="100"/>
      <c r="G150" s="100"/>
      <c r="H150" s="100"/>
      <c r="I150" s="100"/>
      <c r="J150" s="87">
        <v>4011001034156</v>
      </c>
      <c r="K150" s="88"/>
      <c r="L150" s="88"/>
      <c r="M150" s="88"/>
      <c r="N150" s="88"/>
      <c r="O150" s="88"/>
      <c r="P150" s="102" t="s">
        <v>639</v>
      </c>
      <c r="Q150" s="89"/>
      <c r="R150" s="89"/>
      <c r="S150" s="89"/>
      <c r="T150" s="89"/>
      <c r="U150" s="89"/>
      <c r="V150" s="89"/>
      <c r="W150" s="89"/>
      <c r="X150" s="89"/>
      <c r="Y150" s="90">
        <v>3</v>
      </c>
      <c r="Z150" s="91"/>
      <c r="AA150" s="91"/>
      <c r="AB150" s="92"/>
      <c r="AC150" s="111" t="s">
        <v>222</v>
      </c>
      <c r="AD150" s="111"/>
      <c r="AE150" s="111"/>
      <c r="AF150" s="111"/>
      <c r="AG150" s="111"/>
      <c r="AH150" s="77">
        <v>5</v>
      </c>
      <c r="AI150" s="78"/>
      <c r="AJ150" s="78"/>
      <c r="AK150" s="78"/>
      <c r="AL150" s="79" t="s">
        <v>252</v>
      </c>
      <c r="AM150" s="80"/>
      <c r="AN150" s="80"/>
      <c r="AO150" s="81"/>
      <c r="AP150" s="82" t="s">
        <v>252</v>
      </c>
      <c r="AQ150" s="82"/>
      <c r="AR150" s="82"/>
      <c r="AS150" s="82"/>
      <c r="AT150" s="82"/>
      <c r="AU150" s="82"/>
      <c r="AV150" s="82"/>
      <c r="AW150" s="82"/>
      <c r="AX150" s="82"/>
      <c r="AY150">
        <f>COUNTA($C$150)</f>
        <v>1</v>
      </c>
    </row>
    <row r="151" spans="1:51" ht="38.25" customHeight="1" x14ac:dyDescent="0.2">
      <c r="A151" s="86">
        <v>7</v>
      </c>
      <c r="B151" s="86">
        <v>1</v>
      </c>
      <c r="C151" s="101" t="s">
        <v>629</v>
      </c>
      <c r="D151" s="100"/>
      <c r="E151" s="100"/>
      <c r="F151" s="100"/>
      <c r="G151" s="100"/>
      <c r="H151" s="100"/>
      <c r="I151" s="100"/>
      <c r="J151" s="87">
        <v>5010401143788</v>
      </c>
      <c r="K151" s="88"/>
      <c r="L151" s="88"/>
      <c r="M151" s="88"/>
      <c r="N151" s="88"/>
      <c r="O151" s="88"/>
      <c r="P151" s="102" t="s">
        <v>640</v>
      </c>
      <c r="Q151" s="89"/>
      <c r="R151" s="89"/>
      <c r="S151" s="89"/>
      <c r="T151" s="89"/>
      <c r="U151" s="89"/>
      <c r="V151" s="89"/>
      <c r="W151" s="89"/>
      <c r="X151" s="89"/>
      <c r="Y151" s="90">
        <v>1</v>
      </c>
      <c r="Z151" s="91"/>
      <c r="AA151" s="91"/>
      <c r="AB151" s="92"/>
      <c r="AC151" s="111" t="s">
        <v>229</v>
      </c>
      <c r="AD151" s="111"/>
      <c r="AE151" s="111"/>
      <c r="AF151" s="111"/>
      <c r="AG151" s="111"/>
      <c r="AH151" s="77" t="s">
        <v>252</v>
      </c>
      <c r="AI151" s="78"/>
      <c r="AJ151" s="78"/>
      <c r="AK151" s="78"/>
      <c r="AL151" s="79" t="s">
        <v>252</v>
      </c>
      <c r="AM151" s="80"/>
      <c r="AN151" s="80"/>
      <c r="AO151" s="81"/>
      <c r="AP151" s="82" t="s">
        <v>252</v>
      </c>
      <c r="AQ151" s="82"/>
      <c r="AR151" s="82"/>
      <c r="AS151" s="82"/>
      <c r="AT151" s="82"/>
      <c r="AU151" s="82"/>
      <c r="AV151" s="82"/>
      <c r="AW151" s="82"/>
      <c r="AX151" s="82"/>
      <c r="AY151">
        <f>COUNTA($C$151)</f>
        <v>1</v>
      </c>
    </row>
    <row r="152" spans="1:51" ht="24.75" customHeight="1" x14ac:dyDescent="0.2">
      <c r="A152" s="41"/>
      <c r="B152" s="41"/>
      <c r="C152" s="41"/>
      <c r="D152" s="41"/>
      <c r="E152" s="41"/>
      <c r="F152" s="41"/>
      <c r="G152" s="41"/>
      <c r="H152" s="41"/>
      <c r="I152" s="41"/>
      <c r="J152" s="42"/>
      <c r="K152" s="42"/>
      <c r="L152" s="42"/>
      <c r="M152" s="42"/>
      <c r="N152" s="42"/>
      <c r="O152" s="42"/>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3"/>
      <c r="AQ152" s="43"/>
      <c r="AR152" s="43"/>
      <c r="AS152" s="43"/>
      <c r="AT152" s="43"/>
      <c r="AU152" s="43"/>
      <c r="AV152" s="43"/>
      <c r="AW152" s="43"/>
      <c r="AX152" s="43"/>
      <c r="AY152">
        <f>COUNTA($C$155)</f>
        <v>1</v>
      </c>
    </row>
    <row r="153" spans="1:51" ht="24.75" customHeight="1" x14ac:dyDescent="0.2">
      <c r="A153" s="41"/>
      <c r="B153" s="45" t="s">
        <v>159</v>
      </c>
      <c r="C153" s="41"/>
      <c r="D153" s="41"/>
      <c r="E153" s="41"/>
      <c r="F153" s="41"/>
      <c r="G153" s="41"/>
      <c r="H153" s="41"/>
      <c r="I153" s="41"/>
      <c r="J153" s="41"/>
      <c r="K153" s="41"/>
      <c r="L153" s="41"/>
      <c r="M153" s="41"/>
      <c r="N153" s="41"/>
      <c r="O153" s="41"/>
      <c r="P153" s="46"/>
      <c r="Q153" s="46"/>
      <c r="R153" s="46"/>
      <c r="S153" s="46"/>
      <c r="T153" s="46"/>
      <c r="U153" s="46"/>
      <c r="V153" s="46"/>
      <c r="W153" s="46"/>
      <c r="X153" s="46"/>
      <c r="Y153" s="47"/>
      <c r="Z153" s="47"/>
      <c r="AA153" s="47"/>
      <c r="AB153" s="47"/>
      <c r="AC153" s="47"/>
      <c r="AD153" s="47"/>
      <c r="AE153" s="47"/>
      <c r="AF153" s="47"/>
      <c r="AG153" s="47"/>
      <c r="AH153" s="47"/>
      <c r="AI153" s="47"/>
      <c r="AJ153" s="47"/>
      <c r="AK153" s="47"/>
      <c r="AL153" s="47"/>
      <c r="AM153" s="47"/>
      <c r="AN153" s="47"/>
      <c r="AO153" s="47"/>
      <c r="AP153" s="46"/>
      <c r="AQ153" s="46"/>
      <c r="AR153" s="46"/>
      <c r="AS153" s="46"/>
      <c r="AT153" s="46"/>
      <c r="AU153" s="46"/>
      <c r="AV153" s="46"/>
      <c r="AW153" s="46"/>
      <c r="AX153" s="46"/>
      <c r="AY153">
        <f>$AY$152</f>
        <v>1</v>
      </c>
    </row>
    <row r="154" spans="1:51" ht="59.25" customHeight="1" x14ac:dyDescent="0.2">
      <c r="A154" s="105"/>
      <c r="B154" s="105"/>
      <c r="C154" s="105" t="s">
        <v>24</v>
      </c>
      <c r="D154" s="105"/>
      <c r="E154" s="105"/>
      <c r="F154" s="105"/>
      <c r="G154" s="105"/>
      <c r="H154" s="105"/>
      <c r="I154" s="105"/>
      <c r="J154" s="93" t="s">
        <v>180</v>
      </c>
      <c r="K154" s="106"/>
      <c r="L154" s="106"/>
      <c r="M154" s="106"/>
      <c r="N154" s="106"/>
      <c r="O154" s="106"/>
      <c r="P154" s="107" t="s">
        <v>25</v>
      </c>
      <c r="Q154" s="107"/>
      <c r="R154" s="107"/>
      <c r="S154" s="107"/>
      <c r="T154" s="107"/>
      <c r="U154" s="107"/>
      <c r="V154" s="107"/>
      <c r="W154" s="107"/>
      <c r="X154" s="107"/>
      <c r="Y154" s="108" t="s">
        <v>179</v>
      </c>
      <c r="Z154" s="109"/>
      <c r="AA154" s="109"/>
      <c r="AB154" s="109"/>
      <c r="AC154" s="93" t="s">
        <v>205</v>
      </c>
      <c r="AD154" s="93"/>
      <c r="AE154" s="93"/>
      <c r="AF154" s="93"/>
      <c r="AG154" s="93"/>
      <c r="AH154" s="108" t="s">
        <v>220</v>
      </c>
      <c r="AI154" s="105"/>
      <c r="AJ154" s="105"/>
      <c r="AK154" s="105"/>
      <c r="AL154" s="105" t="s">
        <v>19</v>
      </c>
      <c r="AM154" s="105"/>
      <c r="AN154" s="105"/>
      <c r="AO154" s="110"/>
      <c r="AP154" s="94" t="s">
        <v>181</v>
      </c>
      <c r="AQ154" s="94"/>
      <c r="AR154" s="94"/>
      <c r="AS154" s="94"/>
      <c r="AT154" s="94"/>
      <c r="AU154" s="94"/>
      <c r="AV154" s="94"/>
      <c r="AW154" s="94"/>
      <c r="AX154" s="94"/>
      <c r="AY154">
        <f>$AY$152</f>
        <v>1</v>
      </c>
    </row>
    <row r="155" spans="1:51" ht="39.75" customHeight="1" x14ac:dyDescent="0.2">
      <c r="A155" s="86">
        <v>1</v>
      </c>
      <c r="B155" s="86">
        <v>1</v>
      </c>
      <c r="C155" s="101" t="s">
        <v>641</v>
      </c>
      <c r="D155" s="100"/>
      <c r="E155" s="100"/>
      <c r="F155" s="100"/>
      <c r="G155" s="100"/>
      <c r="H155" s="100"/>
      <c r="I155" s="100"/>
      <c r="J155" s="87">
        <v>6010401019178</v>
      </c>
      <c r="K155" s="88"/>
      <c r="L155" s="88"/>
      <c r="M155" s="88"/>
      <c r="N155" s="88"/>
      <c r="O155" s="88"/>
      <c r="P155" s="102" t="s">
        <v>642</v>
      </c>
      <c r="Q155" s="89"/>
      <c r="R155" s="89"/>
      <c r="S155" s="89"/>
      <c r="T155" s="89"/>
      <c r="U155" s="89"/>
      <c r="V155" s="89"/>
      <c r="W155" s="89"/>
      <c r="X155" s="89"/>
      <c r="Y155" s="90">
        <v>149</v>
      </c>
      <c r="Z155" s="91"/>
      <c r="AA155" s="91"/>
      <c r="AB155" s="92"/>
      <c r="AC155" s="75" t="s">
        <v>223</v>
      </c>
      <c r="AD155" s="76"/>
      <c r="AE155" s="76"/>
      <c r="AF155" s="76"/>
      <c r="AG155" s="76"/>
      <c r="AH155" s="103">
        <v>7</v>
      </c>
      <c r="AI155" s="104"/>
      <c r="AJ155" s="104"/>
      <c r="AK155" s="104"/>
      <c r="AL155" s="79" t="s">
        <v>252</v>
      </c>
      <c r="AM155" s="80"/>
      <c r="AN155" s="80"/>
      <c r="AO155" s="81"/>
      <c r="AP155" s="82" t="s">
        <v>252</v>
      </c>
      <c r="AQ155" s="82"/>
      <c r="AR155" s="82"/>
      <c r="AS155" s="82"/>
      <c r="AT155" s="82"/>
      <c r="AU155" s="82"/>
      <c r="AV155" s="82"/>
      <c r="AW155" s="82"/>
      <c r="AX155" s="82"/>
      <c r="AY155">
        <f>$AY$152</f>
        <v>1</v>
      </c>
    </row>
    <row r="156" spans="1:51" ht="51.75" customHeight="1" x14ac:dyDescent="0.2">
      <c r="A156" s="86">
        <v>2</v>
      </c>
      <c r="B156" s="86">
        <v>1</v>
      </c>
      <c r="C156" s="101" t="s">
        <v>641</v>
      </c>
      <c r="D156" s="100"/>
      <c r="E156" s="100"/>
      <c r="F156" s="100"/>
      <c r="G156" s="100"/>
      <c r="H156" s="100"/>
      <c r="I156" s="100"/>
      <c r="J156" s="87">
        <v>6010401019178</v>
      </c>
      <c r="K156" s="88"/>
      <c r="L156" s="88"/>
      <c r="M156" s="88"/>
      <c r="N156" s="88"/>
      <c r="O156" s="88"/>
      <c r="P156" s="102" t="s">
        <v>643</v>
      </c>
      <c r="Q156" s="89"/>
      <c r="R156" s="89"/>
      <c r="S156" s="89"/>
      <c r="T156" s="89"/>
      <c r="U156" s="89"/>
      <c r="V156" s="89"/>
      <c r="W156" s="89"/>
      <c r="X156" s="89"/>
      <c r="Y156" s="90">
        <v>5</v>
      </c>
      <c r="Z156" s="91"/>
      <c r="AA156" s="91"/>
      <c r="AB156" s="92"/>
      <c r="AC156" s="75" t="s">
        <v>223</v>
      </c>
      <c r="AD156" s="76"/>
      <c r="AE156" s="76"/>
      <c r="AF156" s="76"/>
      <c r="AG156" s="76"/>
      <c r="AH156" s="103">
        <v>4</v>
      </c>
      <c r="AI156" s="104"/>
      <c r="AJ156" s="104"/>
      <c r="AK156" s="104"/>
      <c r="AL156" s="79" t="s">
        <v>252</v>
      </c>
      <c r="AM156" s="80"/>
      <c r="AN156" s="80"/>
      <c r="AO156" s="81"/>
      <c r="AP156" s="82" t="s">
        <v>252</v>
      </c>
      <c r="AQ156" s="82"/>
      <c r="AR156" s="82"/>
      <c r="AS156" s="82"/>
      <c r="AT156" s="82"/>
      <c r="AU156" s="82"/>
      <c r="AV156" s="82"/>
      <c r="AW156" s="82"/>
      <c r="AX156" s="82"/>
      <c r="AY156">
        <f>COUNTA($C$156)</f>
        <v>1</v>
      </c>
    </row>
    <row r="157" spans="1:51" ht="39.75" customHeight="1" x14ac:dyDescent="0.2">
      <c r="A157" s="86">
        <v>3</v>
      </c>
      <c r="B157" s="86">
        <v>1</v>
      </c>
      <c r="C157" s="101" t="s">
        <v>641</v>
      </c>
      <c r="D157" s="100"/>
      <c r="E157" s="100"/>
      <c r="F157" s="100"/>
      <c r="G157" s="100"/>
      <c r="H157" s="100"/>
      <c r="I157" s="100"/>
      <c r="J157" s="87">
        <v>6010401019178</v>
      </c>
      <c r="K157" s="88"/>
      <c r="L157" s="88"/>
      <c r="M157" s="88"/>
      <c r="N157" s="88"/>
      <c r="O157" s="88"/>
      <c r="P157" s="102" t="s">
        <v>644</v>
      </c>
      <c r="Q157" s="89"/>
      <c r="R157" s="89"/>
      <c r="S157" s="89"/>
      <c r="T157" s="89"/>
      <c r="U157" s="89"/>
      <c r="V157" s="89"/>
      <c r="W157" s="89"/>
      <c r="X157" s="89"/>
      <c r="Y157" s="90">
        <v>1</v>
      </c>
      <c r="Z157" s="91"/>
      <c r="AA157" s="91"/>
      <c r="AB157" s="92"/>
      <c r="AC157" s="75" t="s">
        <v>229</v>
      </c>
      <c r="AD157" s="76"/>
      <c r="AE157" s="76"/>
      <c r="AF157" s="76"/>
      <c r="AG157" s="76"/>
      <c r="AH157" s="103" t="s">
        <v>252</v>
      </c>
      <c r="AI157" s="104"/>
      <c r="AJ157" s="104"/>
      <c r="AK157" s="104"/>
      <c r="AL157" s="79" t="s">
        <v>252</v>
      </c>
      <c r="AM157" s="80"/>
      <c r="AN157" s="80"/>
      <c r="AO157" s="81"/>
      <c r="AP157" s="82" t="s">
        <v>252</v>
      </c>
      <c r="AQ157" s="82"/>
      <c r="AR157" s="82"/>
      <c r="AS157" s="82"/>
      <c r="AT157" s="82"/>
      <c r="AU157" s="82"/>
      <c r="AV157" s="82"/>
      <c r="AW157" s="82"/>
      <c r="AX157" s="82"/>
      <c r="AY157">
        <f>COUNTA($C$157)</f>
        <v>1</v>
      </c>
    </row>
    <row r="158" spans="1:51" ht="24.75" customHeight="1" x14ac:dyDescent="0.2">
      <c r="A158" s="48"/>
      <c r="B158" s="48"/>
      <c r="C158" s="48"/>
      <c r="D158" s="48"/>
      <c r="E158" s="48"/>
      <c r="F158" s="48"/>
      <c r="G158" s="48"/>
      <c r="H158" s="48"/>
      <c r="I158" s="48"/>
      <c r="J158" s="48"/>
      <c r="K158" s="48"/>
      <c r="L158" s="48"/>
      <c r="M158" s="48"/>
      <c r="N158" s="48"/>
      <c r="O158" s="48"/>
      <c r="P158" s="49"/>
      <c r="Q158" s="49"/>
      <c r="R158" s="49"/>
      <c r="S158" s="49"/>
      <c r="T158" s="49"/>
      <c r="U158" s="49"/>
      <c r="V158" s="49"/>
      <c r="W158" s="49"/>
      <c r="X158" s="49"/>
      <c r="Y158" s="50"/>
      <c r="Z158" s="50"/>
      <c r="AA158" s="50"/>
      <c r="AB158" s="50"/>
      <c r="AC158" s="50"/>
      <c r="AD158" s="50"/>
      <c r="AE158" s="50"/>
      <c r="AF158" s="50"/>
      <c r="AG158" s="50"/>
      <c r="AH158" s="50"/>
      <c r="AI158" s="50"/>
      <c r="AJ158" s="50"/>
      <c r="AK158" s="50"/>
      <c r="AL158" s="50"/>
      <c r="AM158" s="50"/>
      <c r="AN158" s="50"/>
      <c r="AO158" s="50"/>
      <c r="AP158" s="49"/>
      <c r="AQ158" s="49"/>
      <c r="AR158" s="49"/>
      <c r="AS158" s="49"/>
      <c r="AT158" s="49"/>
      <c r="AU158" s="49"/>
      <c r="AV158" s="49"/>
      <c r="AW158" s="49"/>
      <c r="AX158" s="49"/>
      <c r="AY158">
        <f>COUNTA($C$161)</f>
        <v>1</v>
      </c>
    </row>
    <row r="159" spans="1:51" ht="24.75" customHeight="1" x14ac:dyDescent="0.2">
      <c r="A159" s="41"/>
      <c r="B159" s="45" t="s">
        <v>198</v>
      </c>
      <c r="C159" s="41"/>
      <c r="D159" s="41"/>
      <c r="E159" s="41"/>
      <c r="F159" s="41"/>
      <c r="G159" s="41"/>
      <c r="H159" s="41"/>
      <c r="I159" s="41"/>
      <c r="J159" s="41"/>
      <c r="K159" s="41"/>
      <c r="L159" s="41"/>
      <c r="M159" s="41"/>
      <c r="N159" s="41"/>
      <c r="O159" s="41"/>
      <c r="P159" s="46"/>
      <c r="Q159" s="46"/>
      <c r="R159" s="46"/>
      <c r="S159" s="46"/>
      <c r="T159" s="46"/>
      <c r="U159" s="46"/>
      <c r="V159" s="46"/>
      <c r="W159" s="46"/>
      <c r="X159" s="46"/>
      <c r="Y159" s="47"/>
      <c r="Z159" s="47"/>
      <c r="AA159" s="47"/>
      <c r="AB159" s="47"/>
      <c r="AC159" s="47"/>
      <c r="AD159" s="47"/>
      <c r="AE159" s="47"/>
      <c r="AF159" s="47"/>
      <c r="AG159" s="47"/>
      <c r="AH159" s="47"/>
      <c r="AI159" s="47"/>
      <c r="AJ159" s="47"/>
      <c r="AK159" s="47"/>
      <c r="AL159" s="47"/>
      <c r="AM159" s="47"/>
      <c r="AN159" s="47"/>
      <c r="AO159" s="47"/>
      <c r="AP159" s="46"/>
      <c r="AQ159" s="46"/>
      <c r="AR159" s="46"/>
      <c r="AS159" s="46"/>
      <c r="AT159" s="46"/>
      <c r="AU159" s="46"/>
      <c r="AV159" s="46"/>
      <c r="AW159" s="46"/>
      <c r="AX159" s="46"/>
      <c r="AY159">
        <f>$AY$158</f>
        <v>1</v>
      </c>
    </row>
    <row r="160" spans="1:51" ht="59.25" customHeight="1" x14ac:dyDescent="0.2">
      <c r="A160" s="105"/>
      <c r="B160" s="105"/>
      <c r="C160" s="105" t="s">
        <v>24</v>
      </c>
      <c r="D160" s="105"/>
      <c r="E160" s="105"/>
      <c r="F160" s="105"/>
      <c r="G160" s="105"/>
      <c r="H160" s="105"/>
      <c r="I160" s="105"/>
      <c r="J160" s="93" t="s">
        <v>180</v>
      </c>
      <c r="K160" s="106"/>
      <c r="L160" s="106"/>
      <c r="M160" s="106"/>
      <c r="N160" s="106"/>
      <c r="O160" s="106"/>
      <c r="P160" s="107" t="s">
        <v>25</v>
      </c>
      <c r="Q160" s="107"/>
      <c r="R160" s="107"/>
      <c r="S160" s="107"/>
      <c r="T160" s="107"/>
      <c r="U160" s="107"/>
      <c r="V160" s="107"/>
      <c r="W160" s="107"/>
      <c r="X160" s="107"/>
      <c r="Y160" s="108" t="s">
        <v>179</v>
      </c>
      <c r="Z160" s="109"/>
      <c r="AA160" s="109"/>
      <c r="AB160" s="109"/>
      <c r="AC160" s="93" t="s">
        <v>205</v>
      </c>
      <c r="AD160" s="93"/>
      <c r="AE160" s="93"/>
      <c r="AF160" s="93"/>
      <c r="AG160" s="93"/>
      <c r="AH160" s="108" t="s">
        <v>220</v>
      </c>
      <c r="AI160" s="105"/>
      <c r="AJ160" s="105"/>
      <c r="AK160" s="105"/>
      <c r="AL160" s="105" t="s">
        <v>19</v>
      </c>
      <c r="AM160" s="105"/>
      <c r="AN160" s="105"/>
      <c r="AO160" s="110"/>
      <c r="AP160" s="94" t="s">
        <v>181</v>
      </c>
      <c r="AQ160" s="94"/>
      <c r="AR160" s="94"/>
      <c r="AS160" s="94"/>
      <c r="AT160" s="94"/>
      <c r="AU160" s="94"/>
      <c r="AV160" s="94"/>
      <c r="AW160" s="94"/>
      <c r="AX160" s="94"/>
      <c r="AY160">
        <f>$AY$158</f>
        <v>1</v>
      </c>
    </row>
    <row r="161" spans="1:51" ht="30" customHeight="1" x14ac:dyDescent="0.2">
      <c r="A161" s="86">
        <v>1</v>
      </c>
      <c r="B161" s="86">
        <v>1</v>
      </c>
      <c r="C161" s="101" t="s">
        <v>645</v>
      </c>
      <c r="D161" s="100"/>
      <c r="E161" s="100"/>
      <c r="F161" s="100"/>
      <c r="G161" s="100"/>
      <c r="H161" s="100"/>
      <c r="I161" s="100"/>
      <c r="J161" s="87">
        <v>2011001123167</v>
      </c>
      <c r="K161" s="88"/>
      <c r="L161" s="88"/>
      <c r="M161" s="88"/>
      <c r="N161" s="88"/>
      <c r="O161" s="88"/>
      <c r="P161" s="102" t="s">
        <v>646</v>
      </c>
      <c r="Q161" s="89"/>
      <c r="R161" s="89"/>
      <c r="S161" s="89"/>
      <c r="T161" s="89"/>
      <c r="U161" s="89"/>
      <c r="V161" s="89"/>
      <c r="W161" s="89"/>
      <c r="X161" s="89"/>
      <c r="Y161" s="90">
        <v>0.03</v>
      </c>
      <c r="Z161" s="91"/>
      <c r="AA161" s="91"/>
      <c r="AB161" s="92"/>
      <c r="AC161" s="111" t="s">
        <v>68</v>
      </c>
      <c r="AD161" s="111"/>
      <c r="AE161" s="111"/>
      <c r="AF161" s="111"/>
      <c r="AG161" s="111"/>
      <c r="AH161" s="77" t="s">
        <v>252</v>
      </c>
      <c r="AI161" s="78"/>
      <c r="AJ161" s="78"/>
      <c r="AK161" s="78"/>
      <c r="AL161" s="79" t="s">
        <v>252</v>
      </c>
      <c r="AM161" s="80"/>
      <c r="AN161" s="80"/>
      <c r="AO161" s="81"/>
      <c r="AP161" s="82" t="s">
        <v>252</v>
      </c>
      <c r="AQ161" s="82"/>
      <c r="AR161" s="82"/>
      <c r="AS161" s="82"/>
      <c r="AT161" s="82"/>
      <c r="AU161" s="82"/>
      <c r="AV161" s="82"/>
      <c r="AW161" s="82"/>
      <c r="AX161" s="82"/>
      <c r="AY161">
        <f>$AY$158</f>
        <v>1</v>
      </c>
    </row>
    <row r="162" spans="1:51" ht="24.75" customHeight="1" x14ac:dyDescent="0.2">
      <c r="A162" s="48"/>
      <c r="B162" s="48"/>
      <c r="C162" s="48"/>
      <c r="D162" s="48"/>
      <c r="E162" s="48"/>
      <c r="F162" s="48"/>
      <c r="G162" s="48"/>
      <c r="H162" s="48"/>
      <c r="I162" s="48"/>
      <c r="J162" s="48"/>
      <c r="K162" s="48"/>
      <c r="L162" s="48"/>
      <c r="M162" s="48"/>
      <c r="N162" s="48"/>
      <c r="O162" s="48"/>
      <c r="P162" s="49"/>
      <c r="Q162" s="49"/>
      <c r="R162" s="49"/>
      <c r="S162" s="49"/>
      <c r="T162" s="49"/>
      <c r="U162" s="49"/>
      <c r="V162" s="49"/>
      <c r="W162" s="49"/>
      <c r="X162" s="49"/>
      <c r="Y162" s="50"/>
      <c r="Z162" s="50"/>
      <c r="AA162" s="50"/>
      <c r="AB162" s="50"/>
      <c r="AC162" s="50"/>
      <c r="AD162" s="50"/>
      <c r="AE162" s="50"/>
      <c r="AF162" s="50"/>
      <c r="AG162" s="50"/>
      <c r="AH162" s="50"/>
      <c r="AI162" s="50"/>
      <c r="AJ162" s="50"/>
      <c r="AK162" s="50"/>
      <c r="AL162" s="50"/>
      <c r="AM162" s="50"/>
      <c r="AN162" s="50"/>
      <c r="AO162" s="50"/>
      <c r="AP162" s="49"/>
      <c r="AQ162" s="49"/>
      <c r="AR162" s="49"/>
      <c r="AS162" s="49"/>
      <c r="AT162" s="49"/>
      <c r="AU162" s="49"/>
      <c r="AV162" s="49"/>
      <c r="AW162" s="49"/>
      <c r="AX162" s="49"/>
      <c r="AY162">
        <f>COUNTA($C$165)</f>
        <v>1</v>
      </c>
    </row>
    <row r="163" spans="1:51" ht="24.75" customHeight="1" x14ac:dyDescent="0.2">
      <c r="A163" s="41"/>
      <c r="B163" s="45" t="s">
        <v>160</v>
      </c>
      <c r="C163" s="41"/>
      <c r="D163" s="41"/>
      <c r="E163" s="41"/>
      <c r="F163" s="41"/>
      <c r="G163" s="41"/>
      <c r="H163" s="41"/>
      <c r="I163" s="41"/>
      <c r="J163" s="41"/>
      <c r="K163" s="41"/>
      <c r="L163" s="41"/>
      <c r="M163" s="41"/>
      <c r="N163" s="41"/>
      <c r="O163" s="41"/>
      <c r="P163" s="46"/>
      <c r="Q163" s="46"/>
      <c r="R163" s="46"/>
      <c r="S163" s="46"/>
      <c r="T163" s="46"/>
      <c r="U163" s="46"/>
      <c r="V163" s="46"/>
      <c r="W163" s="46"/>
      <c r="X163" s="46"/>
      <c r="Y163" s="47"/>
      <c r="Z163" s="47"/>
      <c r="AA163" s="47"/>
      <c r="AB163" s="47"/>
      <c r="AC163" s="47"/>
      <c r="AD163" s="47"/>
      <c r="AE163" s="47"/>
      <c r="AF163" s="47"/>
      <c r="AG163" s="47"/>
      <c r="AH163" s="47"/>
      <c r="AI163" s="47"/>
      <c r="AJ163" s="47"/>
      <c r="AK163" s="47"/>
      <c r="AL163" s="47"/>
      <c r="AM163" s="47"/>
      <c r="AN163" s="47"/>
      <c r="AO163" s="47"/>
      <c r="AP163" s="46"/>
      <c r="AQ163" s="46"/>
      <c r="AR163" s="46"/>
      <c r="AS163" s="46"/>
      <c r="AT163" s="46"/>
      <c r="AU163" s="46"/>
      <c r="AV163" s="46"/>
      <c r="AW163" s="46"/>
      <c r="AX163" s="46"/>
      <c r="AY163">
        <f>$AY$162</f>
        <v>1</v>
      </c>
    </row>
    <row r="164" spans="1:51" ht="59.25" customHeight="1" x14ac:dyDescent="0.2">
      <c r="A164" s="105"/>
      <c r="B164" s="105"/>
      <c r="C164" s="105" t="s">
        <v>24</v>
      </c>
      <c r="D164" s="105"/>
      <c r="E164" s="105"/>
      <c r="F164" s="105"/>
      <c r="G164" s="105"/>
      <c r="H164" s="105"/>
      <c r="I164" s="105"/>
      <c r="J164" s="93" t="s">
        <v>180</v>
      </c>
      <c r="K164" s="106"/>
      <c r="L164" s="106"/>
      <c r="M164" s="106"/>
      <c r="N164" s="106"/>
      <c r="O164" s="106"/>
      <c r="P164" s="107" t="s">
        <v>25</v>
      </c>
      <c r="Q164" s="107"/>
      <c r="R164" s="107"/>
      <c r="S164" s="107"/>
      <c r="T164" s="107"/>
      <c r="U164" s="107"/>
      <c r="V164" s="107"/>
      <c r="W164" s="107"/>
      <c r="X164" s="107"/>
      <c r="Y164" s="108" t="s">
        <v>179</v>
      </c>
      <c r="Z164" s="109"/>
      <c r="AA164" s="109"/>
      <c r="AB164" s="109"/>
      <c r="AC164" s="93" t="s">
        <v>205</v>
      </c>
      <c r="AD164" s="93"/>
      <c r="AE164" s="93"/>
      <c r="AF164" s="93"/>
      <c r="AG164" s="93"/>
      <c r="AH164" s="108" t="s">
        <v>220</v>
      </c>
      <c r="AI164" s="105"/>
      <c r="AJ164" s="105"/>
      <c r="AK164" s="105"/>
      <c r="AL164" s="105" t="s">
        <v>19</v>
      </c>
      <c r="AM164" s="105"/>
      <c r="AN164" s="105"/>
      <c r="AO164" s="110"/>
      <c r="AP164" s="94" t="s">
        <v>181</v>
      </c>
      <c r="AQ164" s="94"/>
      <c r="AR164" s="94"/>
      <c r="AS164" s="94"/>
      <c r="AT164" s="94"/>
      <c r="AU164" s="94"/>
      <c r="AV164" s="94"/>
      <c r="AW164" s="94"/>
      <c r="AX164" s="94"/>
      <c r="AY164">
        <f>$AY$162</f>
        <v>1</v>
      </c>
    </row>
    <row r="165" spans="1:51" ht="41.25" customHeight="1" x14ac:dyDescent="0.2">
      <c r="A165" s="86">
        <v>1</v>
      </c>
      <c r="B165" s="86">
        <v>1</v>
      </c>
      <c r="C165" s="101" t="s">
        <v>647</v>
      </c>
      <c r="D165" s="100"/>
      <c r="E165" s="100"/>
      <c r="F165" s="100"/>
      <c r="G165" s="100"/>
      <c r="H165" s="100"/>
      <c r="I165" s="100"/>
      <c r="J165" s="87">
        <v>2010001060180</v>
      </c>
      <c r="K165" s="88"/>
      <c r="L165" s="88"/>
      <c r="M165" s="88"/>
      <c r="N165" s="88"/>
      <c r="O165" s="88"/>
      <c r="P165" s="102" t="s">
        <v>648</v>
      </c>
      <c r="Q165" s="89"/>
      <c r="R165" s="89"/>
      <c r="S165" s="89"/>
      <c r="T165" s="89"/>
      <c r="U165" s="89"/>
      <c r="V165" s="89"/>
      <c r="W165" s="89"/>
      <c r="X165" s="89"/>
      <c r="Y165" s="90">
        <v>119</v>
      </c>
      <c r="Z165" s="91"/>
      <c r="AA165" s="91"/>
      <c r="AB165" s="92"/>
      <c r="AC165" s="75" t="s">
        <v>68</v>
      </c>
      <c r="AD165" s="76"/>
      <c r="AE165" s="76"/>
      <c r="AF165" s="76"/>
      <c r="AG165" s="76"/>
      <c r="AH165" s="103" t="s">
        <v>252</v>
      </c>
      <c r="AI165" s="104"/>
      <c r="AJ165" s="104"/>
      <c r="AK165" s="104"/>
      <c r="AL165" s="79" t="s">
        <v>252</v>
      </c>
      <c r="AM165" s="80"/>
      <c r="AN165" s="80"/>
      <c r="AO165" s="81"/>
      <c r="AP165" s="82" t="s">
        <v>252</v>
      </c>
      <c r="AQ165" s="82"/>
      <c r="AR165" s="82"/>
      <c r="AS165" s="82"/>
      <c r="AT165" s="82"/>
      <c r="AU165" s="82"/>
      <c r="AV165" s="82"/>
      <c r="AW165" s="82"/>
      <c r="AX165" s="82"/>
      <c r="AY165">
        <f>$AY$162</f>
        <v>1</v>
      </c>
    </row>
    <row r="166" spans="1:51" ht="59.25" customHeight="1" x14ac:dyDescent="0.2">
      <c r="A166" s="86">
        <v>2</v>
      </c>
      <c r="B166" s="86">
        <v>1</v>
      </c>
      <c r="C166" s="101" t="s">
        <v>647</v>
      </c>
      <c r="D166" s="100"/>
      <c r="E166" s="100"/>
      <c r="F166" s="100"/>
      <c r="G166" s="100"/>
      <c r="H166" s="100"/>
      <c r="I166" s="100"/>
      <c r="J166" s="87">
        <v>2010001060180</v>
      </c>
      <c r="K166" s="88"/>
      <c r="L166" s="88"/>
      <c r="M166" s="88"/>
      <c r="N166" s="88"/>
      <c r="O166" s="88"/>
      <c r="P166" s="102" t="s">
        <v>649</v>
      </c>
      <c r="Q166" s="89"/>
      <c r="R166" s="89"/>
      <c r="S166" s="89"/>
      <c r="T166" s="89"/>
      <c r="U166" s="89"/>
      <c r="V166" s="89"/>
      <c r="W166" s="89"/>
      <c r="X166" s="89"/>
      <c r="Y166" s="90">
        <v>4</v>
      </c>
      <c r="Z166" s="91"/>
      <c r="AA166" s="91"/>
      <c r="AB166" s="92"/>
      <c r="AC166" s="75" t="s">
        <v>68</v>
      </c>
      <c r="AD166" s="76"/>
      <c r="AE166" s="76"/>
      <c r="AF166" s="76"/>
      <c r="AG166" s="76"/>
      <c r="AH166" s="103" t="s">
        <v>252</v>
      </c>
      <c r="AI166" s="104"/>
      <c r="AJ166" s="104"/>
      <c r="AK166" s="104"/>
      <c r="AL166" s="79" t="s">
        <v>252</v>
      </c>
      <c r="AM166" s="80"/>
      <c r="AN166" s="80"/>
      <c r="AO166" s="81"/>
      <c r="AP166" s="82" t="s">
        <v>252</v>
      </c>
      <c r="AQ166" s="82"/>
      <c r="AR166" s="82"/>
      <c r="AS166" s="82"/>
      <c r="AT166" s="82"/>
      <c r="AU166" s="82"/>
      <c r="AV166" s="82"/>
      <c r="AW166" s="82"/>
      <c r="AX166" s="82"/>
      <c r="AY166">
        <f>COUNTA($C$166)</f>
        <v>1</v>
      </c>
    </row>
    <row r="167" spans="1:51" ht="59.25" customHeight="1" x14ac:dyDescent="0.2">
      <c r="A167" s="86">
        <v>3</v>
      </c>
      <c r="B167" s="86">
        <v>1</v>
      </c>
      <c r="C167" s="115" t="s">
        <v>650</v>
      </c>
      <c r="D167" s="116"/>
      <c r="E167" s="116"/>
      <c r="F167" s="116"/>
      <c r="G167" s="116"/>
      <c r="H167" s="116"/>
      <c r="I167" s="117"/>
      <c r="J167" s="118">
        <v>9011001095607</v>
      </c>
      <c r="K167" s="119"/>
      <c r="L167" s="119"/>
      <c r="M167" s="119"/>
      <c r="N167" s="119"/>
      <c r="O167" s="120"/>
      <c r="P167" s="121" t="s">
        <v>649</v>
      </c>
      <c r="Q167" s="122"/>
      <c r="R167" s="122"/>
      <c r="S167" s="122"/>
      <c r="T167" s="122"/>
      <c r="U167" s="122"/>
      <c r="V167" s="122"/>
      <c r="W167" s="122"/>
      <c r="X167" s="123"/>
      <c r="Y167" s="90">
        <v>0.2</v>
      </c>
      <c r="Z167" s="91"/>
      <c r="AA167" s="91"/>
      <c r="AB167" s="92"/>
      <c r="AC167" s="124" t="s">
        <v>68</v>
      </c>
      <c r="AD167" s="125"/>
      <c r="AE167" s="125"/>
      <c r="AF167" s="125"/>
      <c r="AG167" s="126"/>
      <c r="AH167" s="127" t="s">
        <v>252</v>
      </c>
      <c r="AI167" s="128"/>
      <c r="AJ167" s="128"/>
      <c r="AK167" s="129"/>
      <c r="AL167" s="79" t="s">
        <v>252</v>
      </c>
      <c r="AM167" s="80"/>
      <c r="AN167" s="80"/>
      <c r="AO167" s="81"/>
      <c r="AP167" s="112" t="s">
        <v>252</v>
      </c>
      <c r="AQ167" s="113"/>
      <c r="AR167" s="113"/>
      <c r="AS167" s="113"/>
      <c r="AT167" s="113"/>
      <c r="AU167" s="113"/>
      <c r="AV167" s="113"/>
      <c r="AW167" s="113"/>
      <c r="AX167" s="114"/>
      <c r="AY167">
        <f>COUNTA($C$167)</f>
        <v>1</v>
      </c>
    </row>
    <row r="168" spans="1:51" ht="24.75" customHeight="1" x14ac:dyDescent="0.2">
      <c r="A168" s="48"/>
      <c r="B168" s="48"/>
      <c r="C168" s="48"/>
      <c r="D168" s="48"/>
      <c r="E168" s="48"/>
      <c r="F168" s="48"/>
      <c r="G168" s="48"/>
      <c r="H168" s="48"/>
      <c r="I168" s="48"/>
      <c r="J168" s="48"/>
      <c r="K168" s="48"/>
      <c r="L168" s="48"/>
      <c r="M168" s="48"/>
      <c r="N168" s="48"/>
      <c r="O168" s="48"/>
      <c r="P168" s="49"/>
      <c r="Q168" s="49"/>
      <c r="R168" s="49"/>
      <c r="S168" s="49"/>
      <c r="T168" s="49"/>
      <c r="U168" s="49"/>
      <c r="V168" s="49"/>
      <c r="W168" s="49"/>
      <c r="X168" s="49"/>
      <c r="Y168" s="50"/>
      <c r="Z168" s="50"/>
      <c r="AA168" s="50"/>
      <c r="AB168" s="50"/>
      <c r="AC168" s="50"/>
      <c r="AD168" s="50"/>
      <c r="AE168" s="50"/>
      <c r="AF168" s="50"/>
      <c r="AG168" s="50"/>
      <c r="AH168" s="50"/>
      <c r="AI168" s="50"/>
      <c r="AJ168" s="50"/>
      <c r="AK168" s="50"/>
      <c r="AL168" s="50"/>
      <c r="AM168" s="50"/>
      <c r="AN168" s="50"/>
      <c r="AO168" s="50"/>
      <c r="AP168" s="49"/>
      <c r="AQ168" s="49"/>
      <c r="AR168" s="49"/>
      <c r="AS168" s="49"/>
      <c r="AT168" s="49"/>
      <c r="AU168" s="49"/>
      <c r="AV168" s="49"/>
      <c r="AW168" s="49"/>
      <c r="AX168" s="49"/>
      <c r="AY168">
        <f>COUNTA($C$171)</f>
        <v>1</v>
      </c>
    </row>
    <row r="169" spans="1:51" ht="24.75" customHeight="1" x14ac:dyDescent="0.2">
      <c r="A169" s="41"/>
      <c r="B169" s="45" t="s">
        <v>161</v>
      </c>
      <c r="C169" s="41"/>
      <c r="D169" s="41"/>
      <c r="E169" s="41"/>
      <c r="F169" s="41"/>
      <c r="G169" s="41"/>
      <c r="H169" s="41"/>
      <c r="I169" s="41"/>
      <c r="J169" s="41"/>
      <c r="K169" s="41"/>
      <c r="L169" s="41"/>
      <c r="M169" s="41"/>
      <c r="N169" s="41"/>
      <c r="O169" s="41"/>
      <c r="P169" s="46"/>
      <c r="Q169" s="46"/>
      <c r="R169" s="46"/>
      <c r="S169" s="46"/>
      <c r="T169" s="46"/>
      <c r="U169" s="46"/>
      <c r="V169" s="46"/>
      <c r="W169" s="46"/>
      <c r="X169" s="46"/>
      <c r="Y169" s="47"/>
      <c r="Z169" s="47"/>
      <c r="AA169" s="47"/>
      <c r="AB169" s="47"/>
      <c r="AC169" s="47"/>
      <c r="AD169" s="47"/>
      <c r="AE169" s="47"/>
      <c r="AF169" s="47"/>
      <c r="AG169" s="47"/>
      <c r="AH169" s="47"/>
      <c r="AI169" s="47"/>
      <c r="AJ169" s="47"/>
      <c r="AK169" s="47"/>
      <c r="AL169" s="47"/>
      <c r="AM169" s="47"/>
      <c r="AN169" s="47"/>
      <c r="AO169" s="47"/>
      <c r="AP169" s="46"/>
      <c r="AQ169" s="46"/>
      <c r="AR169" s="46"/>
      <c r="AS169" s="46"/>
      <c r="AT169" s="46"/>
      <c r="AU169" s="46"/>
      <c r="AV169" s="46"/>
      <c r="AW169" s="46"/>
      <c r="AX169" s="46"/>
      <c r="AY169">
        <f>$AY$168</f>
        <v>1</v>
      </c>
    </row>
    <row r="170" spans="1:51" ht="59.25" customHeight="1" x14ac:dyDescent="0.2">
      <c r="A170" s="105"/>
      <c r="B170" s="105"/>
      <c r="C170" s="105" t="s">
        <v>24</v>
      </c>
      <c r="D170" s="105"/>
      <c r="E170" s="105"/>
      <c r="F170" s="105"/>
      <c r="G170" s="105"/>
      <c r="H170" s="105"/>
      <c r="I170" s="105"/>
      <c r="J170" s="93" t="s">
        <v>180</v>
      </c>
      <c r="K170" s="106"/>
      <c r="L170" s="106"/>
      <c r="M170" s="106"/>
      <c r="N170" s="106"/>
      <c r="O170" s="106"/>
      <c r="P170" s="107" t="s">
        <v>25</v>
      </c>
      <c r="Q170" s="107"/>
      <c r="R170" s="107"/>
      <c r="S170" s="107"/>
      <c r="T170" s="107"/>
      <c r="U170" s="107"/>
      <c r="V170" s="107"/>
      <c r="W170" s="107"/>
      <c r="X170" s="107"/>
      <c r="Y170" s="108" t="s">
        <v>179</v>
      </c>
      <c r="Z170" s="109"/>
      <c r="AA170" s="109"/>
      <c r="AB170" s="109"/>
      <c r="AC170" s="93" t="s">
        <v>205</v>
      </c>
      <c r="AD170" s="93"/>
      <c r="AE170" s="93"/>
      <c r="AF170" s="93"/>
      <c r="AG170" s="93"/>
      <c r="AH170" s="108" t="s">
        <v>220</v>
      </c>
      <c r="AI170" s="105"/>
      <c r="AJ170" s="105"/>
      <c r="AK170" s="105"/>
      <c r="AL170" s="105" t="s">
        <v>19</v>
      </c>
      <c r="AM170" s="105"/>
      <c r="AN170" s="105"/>
      <c r="AO170" s="110"/>
      <c r="AP170" s="94" t="s">
        <v>181</v>
      </c>
      <c r="AQ170" s="94"/>
      <c r="AR170" s="94"/>
      <c r="AS170" s="94"/>
      <c r="AT170" s="94"/>
      <c r="AU170" s="94"/>
      <c r="AV170" s="94"/>
      <c r="AW170" s="94"/>
      <c r="AX170" s="94"/>
      <c r="AY170">
        <f>$AY$168</f>
        <v>1</v>
      </c>
    </row>
    <row r="171" spans="1:51" ht="54.75" customHeight="1" x14ac:dyDescent="0.2">
      <c r="A171" s="86">
        <v>1</v>
      </c>
      <c r="B171" s="86">
        <v>1</v>
      </c>
      <c r="C171" s="101" t="s">
        <v>651</v>
      </c>
      <c r="D171" s="100"/>
      <c r="E171" s="100"/>
      <c r="F171" s="100"/>
      <c r="G171" s="100"/>
      <c r="H171" s="100"/>
      <c r="I171" s="100"/>
      <c r="J171" s="87" t="s">
        <v>252</v>
      </c>
      <c r="K171" s="88"/>
      <c r="L171" s="88"/>
      <c r="M171" s="88"/>
      <c r="N171" s="88"/>
      <c r="O171" s="88"/>
      <c r="P171" s="102" t="s">
        <v>649</v>
      </c>
      <c r="Q171" s="89"/>
      <c r="R171" s="89"/>
      <c r="S171" s="89"/>
      <c r="T171" s="89"/>
      <c r="U171" s="89"/>
      <c r="V171" s="89"/>
      <c r="W171" s="89"/>
      <c r="X171" s="89"/>
      <c r="Y171" s="90">
        <v>0</v>
      </c>
      <c r="Z171" s="91"/>
      <c r="AA171" s="91"/>
      <c r="AB171" s="92"/>
      <c r="AC171" s="75" t="s">
        <v>68</v>
      </c>
      <c r="AD171" s="76"/>
      <c r="AE171" s="76"/>
      <c r="AF171" s="76"/>
      <c r="AG171" s="76"/>
      <c r="AH171" s="77" t="s">
        <v>252</v>
      </c>
      <c r="AI171" s="78"/>
      <c r="AJ171" s="78"/>
      <c r="AK171" s="78"/>
      <c r="AL171" s="79" t="s">
        <v>252</v>
      </c>
      <c r="AM171" s="80"/>
      <c r="AN171" s="80"/>
      <c r="AO171" s="81"/>
      <c r="AP171" s="82" t="s">
        <v>252</v>
      </c>
      <c r="AQ171" s="82"/>
      <c r="AR171" s="82"/>
      <c r="AS171" s="82"/>
      <c r="AT171" s="82"/>
      <c r="AU171" s="82"/>
      <c r="AV171" s="82"/>
      <c r="AW171" s="82"/>
      <c r="AX171" s="82"/>
      <c r="AY171">
        <f>$AY$168</f>
        <v>1</v>
      </c>
    </row>
    <row r="172" spans="1:51" ht="54.75" customHeight="1" x14ac:dyDescent="0.2">
      <c r="A172" s="86">
        <v>2</v>
      </c>
      <c r="B172" s="86">
        <v>1</v>
      </c>
      <c r="C172" s="101" t="s">
        <v>652</v>
      </c>
      <c r="D172" s="100"/>
      <c r="E172" s="100"/>
      <c r="F172" s="100"/>
      <c r="G172" s="100"/>
      <c r="H172" s="100"/>
      <c r="I172" s="100"/>
      <c r="J172" s="87" t="s">
        <v>252</v>
      </c>
      <c r="K172" s="88"/>
      <c r="L172" s="88"/>
      <c r="M172" s="88"/>
      <c r="N172" s="88"/>
      <c r="O172" s="88"/>
      <c r="P172" s="102" t="s">
        <v>649</v>
      </c>
      <c r="Q172" s="89"/>
      <c r="R172" s="89"/>
      <c r="S172" s="89"/>
      <c r="T172" s="89"/>
      <c r="U172" s="89"/>
      <c r="V172" s="89"/>
      <c r="W172" s="89"/>
      <c r="X172" s="89"/>
      <c r="Y172" s="90">
        <v>0</v>
      </c>
      <c r="Z172" s="91"/>
      <c r="AA172" s="91"/>
      <c r="AB172" s="92"/>
      <c r="AC172" s="75" t="s">
        <v>68</v>
      </c>
      <c r="AD172" s="76"/>
      <c r="AE172" s="76"/>
      <c r="AF172" s="76"/>
      <c r="AG172" s="76"/>
      <c r="AH172" s="77" t="s">
        <v>252</v>
      </c>
      <c r="AI172" s="78"/>
      <c r="AJ172" s="78"/>
      <c r="AK172" s="78"/>
      <c r="AL172" s="79" t="s">
        <v>252</v>
      </c>
      <c r="AM172" s="80"/>
      <c r="AN172" s="80"/>
      <c r="AO172" s="81"/>
      <c r="AP172" s="82" t="s">
        <v>252</v>
      </c>
      <c r="AQ172" s="82"/>
      <c r="AR172" s="82"/>
      <c r="AS172" s="82"/>
      <c r="AT172" s="82"/>
      <c r="AU172" s="82"/>
      <c r="AV172" s="82"/>
      <c r="AW172" s="82"/>
      <c r="AX172" s="82"/>
      <c r="AY172">
        <f>COUNTA($C$172)</f>
        <v>1</v>
      </c>
    </row>
    <row r="173" spans="1:51" ht="54.75" customHeight="1" x14ac:dyDescent="0.2">
      <c r="A173" s="86">
        <v>3</v>
      </c>
      <c r="B173" s="86">
        <v>1</v>
      </c>
      <c r="C173" s="101" t="s">
        <v>653</v>
      </c>
      <c r="D173" s="100"/>
      <c r="E173" s="100"/>
      <c r="F173" s="100"/>
      <c r="G173" s="100"/>
      <c r="H173" s="100"/>
      <c r="I173" s="100"/>
      <c r="J173" s="87" t="s">
        <v>252</v>
      </c>
      <c r="K173" s="88"/>
      <c r="L173" s="88"/>
      <c r="M173" s="88"/>
      <c r="N173" s="88"/>
      <c r="O173" s="88"/>
      <c r="P173" s="102" t="s">
        <v>649</v>
      </c>
      <c r="Q173" s="89"/>
      <c r="R173" s="89"/>
      <c r="S173" s="89"/>
      <c r="T173" s="89"/>
      <c r="U173" s="89"/>
      <c r="V173" s="89"/>
      <c r="W173" s="89"/>
      <c r="X173" s="89"/>
      <c r="Y173" s="90">
        <v>0</v>
      </c>
      <c r="Z173" s="91"/>
      <c r="AA173" s="91"/>
      <c r="AB173" s="92"/>
      <c r="AC173" s="75" t="s">
        <v>68</v>
      </c>
      <c r="AD173" s="76"/>
      <c r="AE173" s="76"/>
      <c r="AF173" s="76"/>
      <c r="AG173" s="76"/>
      <c r="AH173" s="77" t="s">
        <v>252</v>
      </c>
      <c r="AI173" s="78"/>
      <c r="AJ173" s="78"/>
      <c r="AK173" s="78"/>
      <c r="AL173" s="79" t="s">
        <v>252</v>
      </c>
      <c r="AM173" s="80"/>
      <c r="AN173" s="80"/>
      <c r="AO173" s="81"/>
      <c r="AP173" s="82" t="s">
        <v>252</v>
      </c>
      <c r="AQ173" s="82"/>
      <c r="AR173" s="82"/>
      <c r="AS173" s="82"/>
      <c r="AT173" s="82"/>
      <c r="AU173" s="82"/>
      <c r="AV173" s="82"/>
      <c r="AW173" s="82"/>
      <c r="AX173" s="82"/>
      <c r="AY173">
        <f>COUNTA($C$173)</f>
        <v>1</v>
      </c>
    </row>
    <row r="174" spans="1:51" ht="54.75" customHeight="1" x14ac:dyDescent="0.2">
      <c r="A174" s="86">
        <v>4</v>
      </c>
      <c r="B174" s="86">
        <v>1</v>
      </c>
      <c r="C174" s="101" t="s">
        <v>654</v>
      </c>
      <c r="D174" s="100"/>
      <c r="E174" s="100"/>
      <c r="F174" s="100"/>
      <c r="G174" s="100"/>
      <c r="H174" s="100"/>
      <c r="I174" s="100"/>
      <c r="J174" s="87" t="s">
        <v>252</v>
      </c>
      <c r="K174" s="88"/>
      <c r="L174" s="88"/>
      <c r="M174" s="88"/>
      <c r="N174" s="88"/>
      <c r="O174" s="88"/>
      <c r="P174" s="102" t="s">
        <v>649</v>
      </c>
      <c r="Q174" s="89"/>
      <c r="R174" s="89"/>
      <c r="S174" s="89"/>
      <c r="T174" s="89"/>
      <c r="U174" s="89"/>
      <c r="V174" s="89"/>
      <c r="W174" s="89"/>
      <c r="X174" s="89"/>
      <c r="Y174" s="90">
        <v>0</v>
      </c>
      <c r="Z174" s="91"/>
      <c r="AA174" s="91"/>
      <c r="AB174" s="92"/>
      <c r="AC174" s="75" t="s">
        <v>68</v>
      </c>
      <c r="AD174" s="76"/>
      <c r="AE174" s="76"/>
      <c r="AF174" s="76"/>
      <c r="AG174" s="76"/>
      <c r="AH174" s="77" t="s">
        <v>252</v>
      </c>
      <c r="AI174" s="78"/>
      <c r="AJ174" s="78"/>
      <c r="AK174" s="78"/>
      <c r="AL174" s="79" t="s">
        <v>252</v>
      </c>
      <c r="AM174" s="80"/>
      <c r="AN174" s="80"/>
      <c r="AO174" s="81"/>
      <c r="AP174" s="82" t="s">
        <v>252</v>
      </c>
      <c r="AQ174" s="82"/>
      <c r="AR174" s="82"/>
      <c r="AS174" s="82"/>
      <c r="AT174" s="82"/>
      <c r="AU174" s="82"/>
      <c r="AV174" s="82"/>
      <c r="AW174" s="82"/>
      <c r="AX174" s="82"/>
      <c r="AY174">
        <f>COUNTA($C$174)</f>
        <v>1</v>
      </c>
    </row>
    <row r="175" spans="1:51" ht="54.75" customHeight="1" x14ac:dyDescent="0.2">
      <c r="A175" s="86">
        <v>5</v>
      </c>
      <c r="B175" s="86">
        <v>1</v>
      </c>
      <c r="C175" s="101" t="s">
        <v>655</v>
      </c>
      <c r="D175" s="100"/>
      <c r="E175" s="100"/>
      <c r="F175" s="100"/>
      <c r="G175" s="100"/>
      <c r="H175" s="100"/>
      <c r="I175" s="100"/>
      <c r="J175" s="87" t="s">
        <v>252</v>
      </c>
      <c r="K175" s="88"/>
      <c r="L175" s="88"/>
      <c r="M175" s="88"/>
      <c r="N175" s="88"/>
      <c r="O175" s="88"/>
      <c r="P175" s="102" t="s">
        <v>649</v>
      </c>
      <c r="Q175" s="89"/>
      <c r="R175" s="89"/>
      <c r="S175" s="89"/>
      <c r="T175" s="89"/>
      <c r="U175" s="89"/>
      <c r="V175" s="89"/>
      <c r="W175" s="89"/>
      <c r="X175" s="89"/>
      <c r="Y175" s="90">
        <v>0</v>
      </c>
      <c r="Z175" s="91"/>
      <c r="AA175" s="91"/>
      <c r="AB175" s="92"/>
      <c r="AC175" s="75" t="s">
        <v>68</v>
      </c>
      <c r="AD175" s="76"/>
      <c r="AE175" s="76"/>
      <c r="AF175" s="76"/>
      <c r="AG175" s="76"/>
      <c r="AH175" s="77" t="s">
        <v>252</v>
      </c>
      <c r="AI175" s="78"/>
      <c r="AJ175" s="78"/>
      <c r="AK175" s="78"/>
      <c r="AL175" s="79" t="s">
        <v>252</v>
      </c>
      <c r="AM175" s="80"/>
      <c r="AN175" s="80"/>
      <c r="AO175" s="81"/>
      <c r="AP175" s="82" t="s">
        <v>252</v>
      </c>
      <c r="AQ175" s="82"/>
      <c r="AR175" s="82"/>
      <c r="AS175" s="82"/>
      <c r="AT175" s="82"/>
      <c r="AU175" s="82"/>
      <c r="AV175" s="82"/>
      <c r="AW175" s="82"/>
      <c r="AX175" s="82"/>
      <c r="AY175">
        <f>COUNTA($C$175)</f>
        <v>1</v>
      </c>
    </row>
    <row r="176" spans="1:51" ht="54.75" customHeight="1" x14ac:dyDescent="0.2">
      <c r="A176" s="86">
        <v>6</v>
      </c>
      <c r="B176" s="86">
        <v>1</v>
      </c>
      <c r="C176" s="101" t="s">
        <v>656</v>
      </c>
      <c r="D176" s="100"/>
      <c r="E176" s="100"/>
      <c r="F176" s="100"/>
      <c r="G176" s="100"/>
      <c r="H176" s="100"/>
      <c r="I176" s="100"/>
      <c r="J176" s="87" t="s">
        <v>252</v>
      </c>
      <c r="K176" s="88"/>
      <c r="L176" s="88"/>
      <c r="M176" s="88"/>
      <c r="N176" s="88"/>
      <c r="O176" s="88"/>
      <c r="P176" s="102" t="s">
        <v>649</v>
      </c>
      <c r="Q176" s="89"/>
      <c r="R176" s="89"/>
      <c r="S176" s="89"/>
      <c r="T176" s="89"/>
      <c r="U176" s="89"/>
      <c r="V176" s="89"/>
      <c r="W176" s="89"/>
      <c r="X176" s="89"/>
      <c r="Y176" s="90">
        <v>0</v>
      </c>
      <c r="Z176" s="91"/>
      <c r="AA176" s="91"/>
      <c r="AB176" s="92"/>
      <c r="AC176" s="75" t="s">
        <v>68</v>
      </c>
      <c r="AD176" s="76"/>
      <c r="AE176" s="76"/>
      <c r="AF176" s="76"/>
      <c r="AG176" s="76"/>
      <c r="AH176" s="77" t="s">
        <v>252</v>
      </c>
      <c r="AI176" s="78"/>
      <c r="AJ176" s="78"/>
      <c r="AK176" s="78"/>
      <c r="AL176" s="79" t="s">
        <v>252</v>
      </c>
      <c r="AM176" s="80"/>
      <c r="AN176" s="80"/>
      <c r="AO176" s="81"/>
      <c r="AP176" s="82" t="s">
        <v>252</v>
      </c>
      <c r="AQ176" s="82"/>
      <c r="AR176" s="82"/>
      <c r="AS176" s="82"/>
      <c r="AT176" s="82"/>
      <c r="AU176" s="82"/>
      <c r="AV176" s="82"/>
      <c r="AW176" s="82"/>
      <c r="AX176" s="82"/>
      <c r="AY176">
        <f>COUNTA($C$176)</f>
        <v>1</v>
      </c>
    </row>
    <row r="177" spans="1:51" ht="54.75" customHeight="1" x14ac:dyDescent="0.2">
      <c r="A177" s="86">
        <v>7</v>
      </c>
      <c r="B177" s="86">
        <v>1</v>
      </c>
      <c r="C177" s="101" t="s">
        <v>657</v>
      </c>
      <c r="D177" s="100"/>
      <c r="E177" s="100"/>
      <c r="F177" s="100"/>
      <c r="G177" s="100"/>
      <c r="H177" s="100"/>
      <c r="I177" s="100"/>
      <c r="J177" s="87" t="s">
        <v>252</v>
      </c>
      <c r="K177" s="88"/>
      <c r="L177" s="88"/>
      <c r="M177" s="88"/>
      <c r="N177" s="88"/>
      <c r="O177" s="88"/>
      <c r="P177" s="102" t="s">
        <v>649</v>
      </c>
      <c r="Q177" s="89"/>
      <c r="R177" s="89"/>
      <c r="S177" s="89"/>
      <c r="T177" s="89"/>
      <c r="U177" s="89"/>
      <c r="V177" s="89"/>
      <c r="W177" s="89"/>
      <c r="X177" s="89"/>
      <c r="Y177" s="90">
        <v>0</v>
      </c>
      <c r="Z177" s="91"/>
      <c r="AA177" s="91"/>
      <c r="AB177" s="92"/>
      <c r="AC177" s="75" t="s">
        <v>68</v>
      </c>
      <c r="AD177" s="76"/>
      <c r="AE177" s="76"/>
      <c r="AF177" s="76"/>
      <c r="AG177" s="76"/>
      <c r="AH177" s="77" t="s">
        <v>252</v>
      </c>
      <c r="AI177" s="78"/>
      <c r="AJ177" s="78"/>
      <c r="AK177" s="78"/>
      <c r="AL177" s="79" t="s">
        <v>252</v>
      </c>
      <c r="AM177" s="80"/>
      <c r="AN177" s="80"/>
      <c r="AO177" s="81"/>
      <c r="AP177" s="82" t="s">
        <v>252</v>
      </c>
      <c r="AQ177" s="82"/>
      <c r="AR177" s="82"/>
      <c r="AS177" s="82"/>
      <c r="AT177" s="82"/>
      <c r="AU177" s="82"/>
      <c r="AV177" s="82"/>
      <c r="AW177" s="82"/>
      <c r="AX177" s="82"/>
      <c r="AY177">
        <f>COUNTA($C$177)</f>
        <v>1</v>
      </c>
    </row>
    <row r="178" spans="1:51" ht="54.75" customHeight="1" x14ac:dyDescent="0.2">
      <c r="A178" s="86">
        <v>8</v>
      </c>
      <c r="B178" s="86">
        <v>1</v>
      </c>
      <c r="C178" s="101" t="s">
        <v>658</v>
      </c>
      <c r="D178" s="100"/>
      <c r="E178" s="100"/>
      <c r="F178" s="100"/>
      <c r="G178" s="100"/>
      <c r="H178" s="100"/>
      <c r="I178" s="100"/>
      <c r="J178" s="87" t="s">
        <v>252</v>
      </c>
      <c r="K178" s="88"/>
      <c r="L178" s="88"/>
      <c r="M178" s="88"/>
      <c r="N178" s="88"/>
      <c r="O178" s="88"/>
      <c r="P178" s="102" t="s">
        <v>649</v>
      </c>
      <c r="Q178" s="89"/>
      <c r="R178" s="89"/>
      <c r="S178" s="89"/>
      <c r="T178" s="89"/>
      <c r="U178" s="89"/>
      <c r="V178" s="89"/>
      <c r="W178" s="89"/>
      <c r="X178" s="89"/>
      <c r="Y178" s="90">
        <v>0</v>
      </c>
      <c r="Z178" s="91"/>
      <c r="AA178" s="91"/>
      <c r="AB178" s="92"/>
      <c r="AC178" s="75" t="s">
        <v>68</v>
      </c>
      <c r="AD178" s="76"/>
      <c r="AE178" s="76"/>
      <c r="AF178" s="76"/>
      <c r="AG178" s="76"/>
      <c r="AH178" s="77" t="s">
        <v>252</v>
      </c>
      <c r="AI178" s="78"/>
      <c r="AJ178" s="78"/>
      <c r="AK178" s="78"/>
      <c r="AL178" s="79" t="s">
        <v>252</v>
      </c>
      <c r="AM178" s="80"/>
      <c r="AN178" s="80"/>
      <c r="AO178" s="81"/>
      <c r="AP178" s="82" t="s">
        <v>252</v>
      </c>
      <c r="AQ178" s="82"/>
      <c r="AR178" s="82"/>
      <c r="AS178" s="82"/>
      <c r="AT178" s="82"/>
      <c r="AU178" s="82"/>
      <c r="AV178" s="82"/>
      <c r="AW178" s="82"/>
      <c r="AX178" s="82"/>
      <c r="AY178">
        <f>COUNTA($C$178)</f>
        <v>1</v>
      </c>
    </row>
    <row r="179" spans="1:51" ht="24.75" customHeight="1" x14ac:dyDescent="0.2">
      <c r="A179" s="48"/>
      <c r="B179" s="48"/>
      <c r="C179" s="48"/>
      <c r="D179" s="48"/>
      <c r="E179" s="48"/>
      <c r="F179" s="48"/>
      <c r="G179" s="48"/>
      <c r="H179" s="48"/>
      <c r="I179" s="48"/>
      <c r="J179" s="48"/>
      <c r="K179" s="48"/>
      <c r="L179" s="48"/>
      <c r="M179" s="48"/>
      <c r="N179" s="48"/>
      <c r="O179" s="48"/>
      <c r="P179" s="49"/>
      <c r="Q179" s="49"/>
      <c r="R179" s="49"/>
      <c r="S179" s="49"/>
      <c r="T179" s="49"/>
      <c r="U179" s="49"/>
      <c r="V179" s="49"/>
      <c r="W179" s="49"/>
      <c r="X179" s="49"/>
      <c r="Y179" s="50"/>
      <c r="Z179" s="50"/>
      <c r="AA179" s="50"/>
      <c r="AB179" s="50"/>
      <c r="AC179" s="50"/>
      <c r="AD179" s="50"/>
      <c r="AE179" s="50"/>
      <c r="AF179" s="50"/>
      <c r="AG179" s="50"/>
      <c r="AH179" s="50"/>
      <c r="AI179" s="50"/>
      <c r="AJ179" s="50"/>
      <c r="AK179" s="50"/>
      <c r="AL179" s="50"/>
      <c r="AM179" s="50"/>
      <c r="AN179" s="50"/>
      <c r="AO179" s="50"/>
      <c r="AP179" s="49"/>
      <c r="AQ179" s="49"/>
      <c r="AR179" s="49"/>
      <c r="AS179" s="49"/>
      <c r="AT179" s="49"/>
      <c r="AU179" s="49"/>
      <c r="AV179" s="49"/>
      <c r="AW179" s="49"/>
      <c r="AX179" s="49"/>
      <c r="AY179">
        <f>COUNTA($C$182)</f>
        <v>1</v>
      </c>
    </row>
    <row r="180" spans="1:51" ht="24.75" customHeight="1" x14ac:dyDescent="0.2">
      <c r="A180" s="41"/>
      <c r="B180" s="45" t="s">
        <v>162</v>
      </c>
      <c r="C180" s="41"/>
      <c r="D180" s="41"/>
      <c r="E180" s="41"/>
      <c r="F180" s="41"/>
      <c r="G180" s="41"/>
      <c r="H180" s="41"/>
      <c r="I180" s="41"/>
      <c r="J180" s="41"/>
      <c r="K180" s="41"/>
      <c r="L180" s="41"/>
      <c r="M180" s="41"/>
      <c r="N180" s="41"/>
      <c r="O180" s="41"/>
      <c r="P180" s="46"/>
      <c r="Q180" s="46"/>
      <c r="R180" s="46"/>
      <c r="S180" s="46"/>
      <c r="T180" s="46"/>
      <c r="U180" s="46"/>
      <c r="V180" s="46"/>
      <c r="W180" s="46"/>
      <c r="X180" s="46"/>
      <c r="Y180" s="47"/>
      <c r="Z180" s="47"/>
      <c r="AA180" s="47"/>
      <c r="AB180" s="47"/>
      <c r="AC180" s="47"/>
      <c r="AD180" s="47"/>
      <c r="AE180" s="47"/>
      <c r="AF180" s="47"/>
      <c r="AG180" s="47"/>
      <c r="AH180" s="47"/>
      <c r="AI180" s="47"/>
      <c r="AJ180" s="47"/>
      <c r="AK180" s="47"/>
      <c r="AL180" s="47"/>
      <c r="AM180" s="47"/>
      <c r="AN180" s="47"/>
      <c r="AO180" s="47"/>
      <c r="AP180" s="46"/>
      <c r="AQ180" s="46"/>
      <c r="AR180" s="46"/>
      <c r="AS180" s="46"/>
      <c r="AT180" s="46"/>
      <c r="AU180" s="46"/>
      <c r="AV180" s="46"/>
      <c r="AW180" s="46"/>
      <c r="AX180" s="46"/>
      <c r="AY180">
        <f>$AY$179</f>
        <v>1</v>
      </c>
    </row>
    <row r="181" spans="1:51" ht="59.25" customHeight="1" x14ac:dyDescent="0.2">
      <c r="A181" s="105"/>
      <c r="B181" s="105"/>
      <c r="C181" s="105" t="s">
        <v>24</v>
      </c>
      <c r="D181" s="105"/>
      <c r="E181" s="105"/>
      <c r="F181" s="105"/>
      <c r="G181" s="105"/>
      <c r="H181" s="105"/>
      <c r="I181" s="105"/>
      <c r="J181" s="93" t="s">
        <v>180</v>
      </c>
      <c r="K181" s="106"/>
      <c r="L181" s="106"/>
      <c r="M181" s="106"/>
      <c r="N181" s="106"/>
      <c r="O181" s="106"/>
      <c r="P181" s="107" t="s">
        <v>25</v>
      </c>
      <c r="Q181" s="107"/>
      <c r="R181" s="107"/>
      <c r="S181" s="107"/>
      <c r="T181" s="107"/>
      <c r="U181" s="107"/>
      <c r="V181" s="107"/>
      <c r="W181" s="107"/>
      <c r="X181" s="107"/>
      <c r="Y181" s="108" t="s">
        <v>179</v>
      </c>
      <c r="Z181" s="109"/>
      <c r="AA181" s="109"/>
      <c r="AB181" s="109"/>
      <c r="AC181" s="93" t="s">
        <v>205</v>
      </c>
      <c r="AD181" s="93"/>
      <c r="AE181" s="93"/>
      <c r="AF181" s="93"/>
      <c r="AG181" s="93"/>
      <c r="AH181" s="108" t="s">
        <v>220</v>
      </c>
      <c r="AI181" s="105"/>
      <c r="AJ181" s="105"/>
      <c r="AK181" s="105"/>
      <c r="AL181" s="105" t="s">
        <v>19</v>
      </c>
      <c r="AM181" s="105"/>
      <c r="AN181" s="105"/>
      <c r="AO181" s="110"/>
      <c r="AP181" s="94" t="s">
        <v>181</v>
      </c>
      <c r="AQ181" s="94"/>
      <c r="AR181" s="94"/>
      <c r="AS181" s="94"/>
      <c r="AT181" s="94"/>
      <c r="AU181" s="94"/>
      <c r="AV181" s="94"/>
      <c r="AW181" s="94"/>
      <c r="AX181" s="94"/>
      <c r="AY181">
        <f>$AY$179</f>
        <v>1</v>
      </c>
    </row>
    <row r="182" spans="1:51" ht="30" customHeight="1" x14ac:dyDescent="0.2">
      <c r="A182" s="86">
        <v>1</v>
      </c>
      <c r="B182" s="86">
        <v>1</v>
      </c>
      <c r="C182" s="101" t="s">
        <v>659</v>
      </c>
      <c r="D182" s="100"/>
      <c r="E182" s="100"/>
      <c r="F182" s="100"/>
      <c r="G182" s="100"/>
      <c r="H182" s="100"/>
      <c r="I182" s="100"/>
      <c r="J182" s="87">
        <v>6010001031723</v>
      </c>
      <c r="K182" s="88"/>
      <c r="L182" s="88"/>
      <c r="M182" s="88"/>
      <c r="N182" s="88"/>
      <c r="O182" s="88"/>
      <c r="P182" s="102" t="s">
        <v>660</v>
      </c>
      <c r="Q182" s="89"/>
      <c r="R182" s="89"/>
      <c r="S182" s="89"/>
      <c r="T182" s="89"/>
      <c r="U182" s="89"/>
      <c r="V182" s="89"/>
      <c r="W182" s="89"/>
      <c r="X182" s="89"/>
      <c r="Y182" s="90">
        <v>2</v>
      </c>
      <c r="Z182" s="91"/>
      <c r="AA182" s="91"/>
      <c r="AB182" s="92"/>
      <c r="AC182" s="111" t="s">
        <v>222</v>
      </c>
      <c r="AD182" s="111"/>
      <c r="AE182" s="111"/>
      <c r="AF182" s="111"/>
      <c r="AG182" s="111"/>
      <c r="AH182" s="77">
        <v>3</v>
      </c>
      <c r="AI182" s="78"/>
      <c r="AJ182" s="78"/>
      <c r="AK182" s="78"/>
      <c r="AL182" s="79" t="s">
        <v>252</v>
      </c>
      <c r="AM182" s="80"/>
      <c r="AN182" s="80"/>
      <c r="AO182" s="81"/>
      <c r="AP182" s="82" t="s">
        <v>252</v>
      </c>
      <c r="AQ182" s="82"/>
      <c r="AR182" s="82"/>
      <c r="AS182" s="82"/>
      <c r="AT182" s="82"/>
      <c r="AU182" s="82"/>
      <c r="AV182" s="82"/>
      <c r="AW182" s="82"/>
      <c r="AX182" s="82"/>
      <c r="AY182">
        <f>$AY$179</f>
        <v>1</v>
      </c>
    </row>
    <row r="183" spans="1:51" ht="30" customHeight="1" x14ac:dyDescent="0.2">
      <c r="A183" s="86">
        <v>2</v>
      </c>
      <c r="B183" s="86">
        <v>1</v>
      </c>
      <c r="C183" s="101" t="s">
        <v>641</v>
      </c>
      <c r="D183" s="100"/>
      <c r="E183" s="100"/>
      <c r="F183" s="100"/>
      <c r="G183" s="100"/>
      <c r="H183" s="100"/>
      <c r="I183" s="100"/>
      <c r="J183" s="87">
        <v>6010401019178</v>
      </c>
      <c r="K183" s="88"/>
      <c r="L183" s="88"/>
      <c r="M183" s="88"/>
      <c r="N183" s="88"/>
      <c r="O183" s="88"/>
      <c r="P183" s="102" t="s">
        <v>661</v>
      </c>
      <c r="Q183" s="89"/>
      <c r="R183" s="89"/>
      <c r="S183" s="89"/>
      <c r="T183" s="89"/>
      <c r="U183" s="89"/>
      <c r="V183" s="89"/>
      <c r="W183" s="89"/>
      <c r="X183" s="89"/>
      <c r="Y183" s="90">
        <v>0.4</v>
      </c>
      <c r="Z183" s="91"/>
      <c r="AA183" s="91"/>
      <c r="AB183" s="92"/>
      <c r="AC183" s="111" t="s">
        <v>228</v>
      </c>
      <c r="AD183" s="111"/>
      <c r="AE183" s="111"/>
      <c r="AF183" s="111"/>
      <c r="AG183" s="111"/>
      <c r="AH183" s="77" t="s">
        <v>252</v>
      </c>
      <c r="AI183" s="78"/>
      <c r="AJ183" s="78"/>
      <c r="AK183" s="78"/>
      <c r="AL183" s="79" t="s">
        <v>252</v>
      </c>
      <c r="AM183" s="80"/>
      <c r="AN183" s="80"/>
      <c r="AO183" s="81"/>
      <c r="AP183" s="82" t="s">
        <v>252</v>
      </c>
      <c r="AQ183" s="82"/>
      <c r="AR183" s="82"/>
      <c r="AS183" s="82"/>
      <c r="AT183" s="82"/>
      <c r="AU183" s="82"/>
      <c r="AV183" s="82"/>
      <c r="AW183" s="82"/>
      <c r="AX183" s="82"/>
      <c r="AY183">
        <f>COUNTA($C$183)</f>
        <v>1</v>
      </c>
    </row>
    <row r="184" spans="1:51" ht="24.75" customHeight="1" x14ac:dyDescent="0.2">
      <c r="A184" s="48"/>
      <c r="B184" s="48"/>
      <c r="C184" s="48"/>
      <c r="D184" s="48"/>
      <c r="E184" s="48"/>
      <c r="F184" s="48"/>
      <c r="G184" s="48"/>
      <c r="H184" s="48"/>
      <c r="I184" s="48"/>
      <c r="J184" s="48"/>
      <c r="K184" s="48"/>
      <c r="L184" s="48"/>
      <c r="M184" s="48"/>
      <c r="N184" s="48"/>
      <c r="O184" s="48"/>
      <c r="P184" s="49"/>
      <c r="Q184" s="49"/>
      <c r="R184" s="49"/>
      <c r="S184" s="49"/>
      <c r="T184" s="49"/>
      <c r="U184" s="49"/>
      <c r="V184" s="49"/>
      <c r="W184" s="49"/>
      <c r="X184" s="49"/>
      <c r="Y184" s="50"/>
      <c r="Z184" s="50"/>
      <c r="AA184" s="50"/>
      <c r="AB184" s="50"/>
      <c r="AC184" s="50"/>
      <c r="AD184" s="50"/>
      <c r="AE184" s="50"/>
      <c r="AF184" s="50"/>
      <c r="AG184" s="50"/>
      <c r="AH184" s="50"/>
      <c r="AI184" s="50"/>
      <c r="AJ184" s="50"/>
      <c r="AK184" s="50"/>
      <c r="AL184" s="50"/>
      <c r="AM184" s="50"/>
      <c r="AN184" s="50"/>
      <c r="AO184" s="50"/>
      <c r="AP184" s="49"/>
      <c r="AQ184" s="49"/>
      <c r="AR184" s="49"/>
      <c r="AS184" s="49"/>
      <c r="AT184" s="49"/>
      <c r="AU184" s="49"/>
      <c r="AV184" s="49"/>
      <c r="AW184" s="49"/>
      <c r="AX184" s="49"/>
      <c r="AY184">
        <f>COUNTA($C$187)</f>
        <v>1</v>
      </c>
    </row>
    <row r="185" spans="1:51" ht="24.75" customHeight="1" x14ac:dyDescent="0.2">
      <c r="A185" s="41"/>
      <c r="B185" s="45" t="s">
        <v>163</v>
      </c>
      <c r="C185" s="41"/>
      <c r="D185" s="41"/>
      <c r="E185" s="41"/>
      <c r="F185" s="41"/>
      <c r="G185" s="41"/>
      <c r="H185" s="41"/>
      <c r="I185" s="41"/>
      <c r="J185" s="41"/>
      <c r="K185" s="41"/>
      <c r="L185" s="41"/>
      <c r="M185" s="41"/>
      <c r="N185" s="41"/>
      <c r="O185" s="41"/>
      <c r="P185" s="46"/>
      <c r="Q185" s="46"/>
      <c r="R185" s="46"/>
      <c r="S185" s="46"/>
      <c r="T185" s="46"/>
      <c r="U185" s="46"/>
      <c r="V185" s="46"/>
      <c r="W185" s="46"/>
      <c r="X185" s="46"/>
      <c r="Y185" s="47"/>
      <c r="Z185" s="47"/>
      <c r="AA185" s="47"/>
      <c r="AB185" s="47"/>
      <c r="AC185" s="47"/>
      <c r="AD185" s="47"/>
      <c r="AE185" s="47"/>
      <c r="AF185" s="47"/>
      <c r="AG185" s="47"/>
      <c r="AH185" s="47"/>
      <c r="AI185" s="47"/>
      <c r="AJ185" s="47"/>
      <c r="AK185" s="47"/>
      <c r="AL185" s="47"/>
      <c r="AM185" s="47"/>
      <c r="AN185" s="47"/>
      <c r="AO185" s="47"/>
      <c r="AP185" s="46"/>
      <c r="AQ185" s="46"/>
      <c r="AR185" s="46"/>
      <c r="AS185" s="46"/>
      <c r="AT185" s="46"/>
      <c r="AU185" s="46"/>
      <c r="AV185" s="46"/>
      <c r="AW185" s="46"/>
      <c r="AX185" s="46"/>
      <c r="AY185">
        <f>$AY$184</f>
        <v>1</v>
      </c>
    </row>
    <row r="186" spans="1:51" ht="59.25" customHeight="1" x14ac:dyDescent="0.2">
      <c r="A186" s="105"/>
      <c r="B186" s="105"/>
      <c r="C186" s="105" t="s">
        <v>24</v>
      </c>
      <c r="D186" s="105"/>
      <c r="E186" s="105"/>
      <c r="F186" s="105"/>
      <c r="G186" s="105"/>
      <c r="H186" s="105"/>
      <c r="I186" s="105"/>
      <c r="J186" s="93" t="s">
        <v>180</v>
      </c>
      <c r="K186" s="106"/>
      <c r="L186" s="106"/>
      <c r="M186" s="106"/>
      <c r="N186" s="106"/>
      <c r="O186" s="106"/>
      <c r="P186" s="107" t="s">
        <v>25</v>
      </c>
      <c r="Q186" s="107"/>
      <c r="R186" s="107"/>
      <c r="S186" s="107"/>
      <c r="T186" s="107"/>
      <c r="U186" s="107"/>
      <c r="V186" s="107"/>
      <c r="W186" s="107"/>
      <c r="X186" s="107"/>
      <c r="Y186" s="108" t="s">
        <v>179</v>
      </c>
      <c r="Z186" s="109"/>
      <c r="AA186" s="109"/>
      <c r="AB186" s="109"/>
      <c r="AC186" s="93" t="s">
        <v>205</v>
      </c>
      <c r="AD186" s="93"/>
      <c r="AE186" s="93"/>
      <c r="AF186" s="93"/>
      <c r="AG186" s="93"/>
      <c r="AH186" s="108" t="s">
        <v>220</v>
      </c>
      <c r="AI186" s="105"/>
      <c r="AJ186" s="105"/>
      <c r="AK186" s="105"/>
      <c r="AL186" s="105" t="s">
        <v>19</v>
      </c>
      <c r="AM186" s="105"/>
      <c r="AN186" s="105"/>
      <c r="AO186" s="110"/>
      <c r="AP186" s="94" t="s">
        <v>181</v>
      </c>
      <c r="AQ186" s="94"/>
      <c r="AR186" s="94"/>
      <c r="AS186" s="94"/>
      <c r="AT186" s="94"/>
      <c r="AU186" s="94"/>
      <c r="AV186" s="94"/>
      <c r="AW186" s="94"/>
      <c r="AX186" s="94"/>
      <c r="AY186">
        <f>$AY$184</f>
        <v>1</v>
      </c>
    </row>
    <row r="187" spans="1:51" ht="30" customHeight="1" x14ac:dyDescent="0.2">
      <c r="A187" s="86">
        <v>1</v>
      </c>
      <c r="B187" s="86">
        <v>1</v>
      </c>
      <c r="C187" s="101" t="s">
        <v>634</v>
      </c>
      <c r="D187" s="100"/>
      <c r="E187" s="100"/>
      <c r="F187" s="100"/>
      <c r="G187" s="100"/>
      <c r="H187" s="100"/>
      <c r="I187" s="100"/>
      <c r="J187" s="87">
        <v>2010001029960</v>
      </c>
      <c r="K187" s="88"/>
      <c r="L187" s="88"/>
      <c r="M187" s="88"/>
      <c r="N187" s="88"/>
      <c r="O187" s="88"/>
      <c r="P187" s="102" t="s">
        <v>662</v>
      </c>
      <c r="Q187" s="89"/>
      <c r="R187" s="89"/>
      <c r="S187" s="89"/>
      <c r="T187" s="89"/>
      <c r="U187" s="89"/>
      <c r="V187" s="89"/>
      <c r="W187" s="89"/>
      <c r="X187" s="89"/>
      <c r="Y187" s="90">
        <v>1</v>
      </c>
      <c r="Z187" s="91"/>
      <c r="AA187" s="91"/>
      <c r="AB187" s="92"/>
      <c r="AC187" s="111" t="s">
        <v>229</v>
      </c>
      <c r="AD187" s="111"/>
      <c r="AE187" s="111"/>
      <c r="AF187" s="111"/>
      <c r="AG187" s="111"/>
      <c r="AH187" s="77" t="s">
        <v>252</v>
      </c>
      <c r="AI187" s="78"/>
      <c r="AJ187" s="78"/>
      <c r="AK187" s="78"/>
      <c r="AL187" s="79" t="s">
        <v>252</v>
      </c>
      <c r="AM187" s="80"/>
      <c r="AN187" s="80"/>
      <c r="AO187" s="81"/>
      <c r="AP187" s="82" t="s">
        <v>252</v>
      </c>
      <c r="AQ187" s="82"/>
      <c r="AR187" s="82"/>
      <c r="AS187" s="82"/>
      <c r="AT187" s="82"/>
      <c r="AU187" s="82"/>
      <c r="AV187" s="82"/>
      <c r="AW187" s="82"/>
      <c r="AX187" s="82"/>
      <c r="AY187">
        <f>$AY$184</f>
        <v>1</v>
      </c>
    </row>
    <row r="188" spans="1:51" ht="24.75" customHeight="1" x14ac:dyDescent="0.2">
      <c r="A188" s="95" t="s">
        <v>543</v>
      </c>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7"/>
      <c r="AL188" s="98" t="s">
        <v>207</v>
      </c>
      <c r="AM188" s="99"/>
      <c r="AN188" s="99"/>
      <c r="AO188" s="54"/>
      <c r="AP188" s="51"/>
      <c r="AQ188" s="51"/>
      <c r="AR188" s="51"/>
      <c r="AS188" s="51"/>
      <c r="AT188" s="51"/>
      <c r="AU188" s="51"/>
      <c r="AV188" s="51"/>
      <c r="AW188" s="51"/>
      <c r="AX188" s="52"/>
      <c r="AY188">
        <f>COUNTIF($AO$188,"☑")</f>
        <v>0</v>
      </c>
    </row>
  </sheetData>
  <sheetProtection formatRows="0"/>
  <dataConsolidate link="1"/>
  <mergeCells count="90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G24:O24"/>
    <mergeCell ref="P24:V24"/>
    <mergeCell ref="A23:F25"/>
    <mergeCell ref="G23:O23"/>
    <mergeCell ref="P23:V23"/>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AI40:AL41"/>
    <mergeCell ref="AM40:AP41"/>
    <mergeCell ref="AQ40:AT40"/>
    <mergeCell ref="AU40:AX40"/>
    <mergeCell ref="AQ41:AR41"/>
    <mergeCell ref="AS41:AT41"/>
    <mergeCell ref="AU41:AV41"/>
    <mergeCell ref="AW41:AX41"/>
    <mergeCell ref="A40:F44"/>
    <mergeCell ref="G40:O41"/>
    <mergeCell ref="P40:X41"/>
    <mergeCell ref="Y40:AA41"/>
    <mergeCell ref="AB40:AD41"/>
    <mergeCell ref="AE40:AH41"/>
    <mergeCell ref="G42:O44"/>
    <mergeCell ref="P42:X44"/>
    <mergeCell ref="Y42:AA42"/>
    <mergeCell ref="AB42:AD42"/>
    <mergeCell ref="AQ43:AT43"/>
    <mergeCell ref="AU43:AX43"/>
    <mergeCell ref="Y44:AA44"/>
    <mergeCell ref="AB44:AD44"/>
    <mergeCell ref="AE44:AH44"/>
    <mergeCell ref="AI44:AL44"/>
    <mergeCell ref="AM44:AP44"/>
    <mergeCell ref="AQ44:AT44"/>
    <mergeCell ref="AU44:AX44"/>
    <mergeCell ref="AE42:AH42"/>
    <mergeCell ref="AI42:AL42"/>
    <mergeCell ref="AM42:AP42"/>
    <mergeCell ref="AQ42:AT42"/>
    <mergeCell ref="AU42:AX42"/>
    <mergeCell ref="Y43:AA43"/>
    <mergeCell ref="AB43:AD43"/>
    <mergeCell ref="AE43:AH43"/>
    <mergeCell ref="AI43:AL43"/>
    <mergeCell ref="AM43:AP43"/>
    <mergeCell ref="A45:F46"/>
    <mergeCell ref="G45:AX46"/>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AI51:AL51"/>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52:F53"/>
    <mergeCell ref="G52:AX53"/>
    <mergeCell ref="AI54:AL55"/>
    <mergeCell ref="AM54:AP55"/>
    <mergeCell ref="AQ54:AT54"/>
    <mergeCell ref="AU54:AX54"/>
    <mergeCell ref="AQ55:AR55"/>
    <mergeCell ref="AS55:AT55"/>
    <mergeCell ref="AU55:AV55"/>
    <mergeCell ref="AW55:AX55"/>
    <mergeCell ref="A54:F58"/>
    <mergeCell ref="G54:O55"/>
    <mergeCell ref="P54:X55"/>
    <mergeCell ref="Y54:AA55"/>
    <mergeCell ref="AB54:AD55"/>
    <mergeCell ref="AE54:AH55"/>
    <mergeCell ref="G56:O58"/>
    <mergeCell ref="P56:X58"/>
    <mergeCell ref="Y56:AA56"/>
    <mergeCell ref="AB56:AD56"/>
    <mergeCell ref="AQ57:AT57"/>
    <mergeCell ref="AU57:AX57"/>
    <mergeCell ref="Y58:AA58"/>
    <mergeCell ref="AB58:AD58"/>
    <mergeCell ref="AE58:AH58"/>
    <mergeCell ref="AI58:AL58"/>
    <mergeCell ref="AM58:AP58"/>
    <mergeCell ref="AQ58:AT58"/>
    <mergeCell ref="AU58:AX58"/>
    <mergeCell ref="AE56:AH56"/>
    <mergeCell ref="AI56:AL56"/>
    <mergeCell ref="AM56:AP56"/>
    <mergeCell ref="AQ56:AT56"/>
    <mergeCell ref="AU56:AX56"/>
    <mergeCell ref="Y57:AA57"/>
    <mergeCell ref="AB57:AD57"/>
    <mergeCell ref="AE57:AH57"/>
    <mergeCell ref="AI57:AL57"/>
    <mergeCell ref="AM57:AP57"/>
    <mergeCell ref="A59:F60"/>
    <mergeCell ref="G59:AX60"/>
    <mergeCell ref="AI61:AL62"/>
    <mergeCell ref="AM61:AP62"/>
    <mergeCell ref="AQ61:AT61"/>
    <mergeCell ref="AU61:AX61"/>
    <mergeCell ref="AQ62:AR62"/>
    <mergeCell ref="AS62:AT62"/>
    <mergeCell ref="AU62:AV62"/>
    <mergeCell ref="AW62:AX62"/>
    <mergeCell ref="A61:F65"/>
    <mergeCell ref="G61:O62"/>
    <mergeCell ref="P61:X62"/>
    <mergeCell ref="Y61:AA62"/>
    <mergeCell ref="AB61:AD62"/>
    <mergeCell ref="AE61:AH62"/>
    <mergeCell ref="G63:O65"/>
    <mergeCell ref="P63:X65"/>
    <mergeCell ref="Y63:AA63"/>
    <mergeCell ref="AB63:AD63"/>
    <mergeCell ref="AQ64:AT64"/>
    <mergeCell ref="AU64:AX64"/>
    <mergeCell ref="Y65:AA65"/>
    <mergeCell ref="AB65:AD65"/>
    <mergeCell ref="AE65:AH65"/>
    <mergeCell ref="AI65:AL65"/>
    <mergeCell ref="AM65:AP65"/>
    <mergeCell ref="AQ65:AT65"/>
    <mergeCell ref="AU65:AX65"/>
    <mergeCell ref="AE63:AH63"/>
    <mergeCell ref="AI63:AL63"/>
    <mergeCell ref="AM63:AP63"/>
    <mergeCell ref="AQ63:AT63"/>
    <mergeCell ref="AU63:AX63"/>
    <mergeCell ref="Y64:AA64"/>
    <mergeCell ref="AB64:AD64"/>
    <mergeCell ref="AE64:AH64"/>
    <mergeCell ref="AI64:AL64"/>
    <mergeCell ref="AM64:AP64"/>
    <mergeCell ref="A66:F67"/>
    <mergeCell ref="G66:AX67"/>
    <mergeCell ref="A68:AN68"/>
    <mergeCell ref="AO68:AQ68"/>
    <mergeCell ref="AS68:AX68"/>
    <mergeCell ref="A69:B71"/>
    <mergeCell ref="C69:D71"/>
    <mergeCell ref="E69:F69"/>
    <mergeCell ref="G69:AX69"/>
    <mergeCell ref="E70:F71"/>
    <mergeCell ref="G70:V71"/>
    <mergeCell ref="W70:AA70"/>
    <mergeCell ref="AB70:AX70"/>
    <mergeCell ref="W71:AA71"/>
    <mergeCell ref="AB71:AX71"/>
    <mergeCell ref="AD78:AF78"/>
    <mergeCell ref="E79:AC79"/>
    <mergeCell ref="AD79:AF79"/>
    <mergeCell ref="C80:AC80"/>
    <mergeCell ref="AD80:AF80"/>
    <mergeCell ref="AG80:AX80"/>
    <mergeCell ref="AG75:AX75"/>
    <mergeCell ref="C76:AC76"/>
    <mergeCell ref="AD76:AF76"/>
    <mergeCell ref="AG76:AX76"/>
    <mergeCell ref="A77:B86"/>
    <mergeCell ref="C77:AC77"/>
    <mergeCell ref="AD77:AF77"/>
    <mergeCell ref="AG77:AX79"/>
    <mergeCell ref="C78:D79"/>
    <mergeCell ref="E78:AC78"/>
    <mergeCell ref="A72:AX72"/>
    <mergeCell ref="C73:AC73"/>
    <mergeCell ref="AD73:AF73"/>
    <mergeCell ref="AG73:AX73"/>
    <mergeCell ref="A74:B76"/>
    <mergeCell ref="C74:AC74"/>
    <mergeCell ref="AD74:AF74"/>
    <mergeCell ref="AG74:AX74"/>
    <mergeCell ref="C75:AC75"/>
    <mergeCell ref="AD75:AF75"/>
    <mergeCell ref="C85:AC85"/>
    <mergeCell ref="AD85:AF85"/>
    <mergeCell ref="AG85:AX85"/>
    <mergeCell ref="C86:AC86"/>
    <mergeCell ref="AD86:AF86"/>
    <mergeCell ref="AG86:AX86"/>
    <mergeCell ref="C83:AC83"/>
    <mergeCell ref="AD83:AF83"/>
    <mergeCell ref="AG83:AX83"/>
    <mergeCell ref="C84:AC84"/>
    <mergeCell ref="AD84:AF84"/>
    <mergeCell ref="AG84:AX84"/>
    <mergeCell ref="C81:AC81"/>
    <mergeCell ref="AD81:AF81"/>
    <mergeCell ref="AG81:AX81"/>
    <mergeCell ref="C82:AC82"/>
    <mergeCell ref="AD82:AF82"/>
    <mergeCell ref="AG82:AX82"/>
    <mergeCell ref="E93:G93"/>
    <mergeCell ref="H93:I93"/>
    <mergeCell ref="J93:L93"/>
    <mergeCell ref="M93:N93"/>
    <mergeCell ref="O93:AF93"/>
    <mergeCell ref="H94:I94"/>
    <mergeCell ref="J94:L94"/>
    <mergeCell ref="M94:N94"/>
    <mergeCell ref="C90:AC90"/>
    <mergeCell ref="AD90:AF90"/>
    <mergeCell ref="AG90:AX90"/>
    <mergeCell ref="A91:B97"/>
    <mergeCell ref="C91:AC91"/>
    <mergeCell ref="AD91:AF91"/>
    <mergeCell ref="AG91:AX97"/>
    <mergeCell ref="C92:N92"/>
    <mergeCell ref="O92:AF92"/>
    <mergeCell ref="C93:D93"/>
    <mergeCell ref="A87:B90"/>
    <mergeCell ref="C87:AC87"/>
    <mergeCell ref="AD87:AF87"/>
    <mergeCell ref="AG87:AX87"/>
    <mergeCell ref="C88:AC88"/>
    <mergeCell ref="AD88:AF88"/>
    <mergeCell ref="AG88:AX88"/>
    <mergeCell ref="C89:AC89"/>
    <mergeCell ref="AD89:AF89"/>
    <mergeCell ref="AG89:AX89"/>
    <mergeCell ref="C97:D97"/>
    <mergeCell ref="E97:G97"/>
    <mergeCell ref="H97:I97"/>
    <mergeCell ref="J97:L97"/>
    <mergeCell ref="M97:N97"/>
    <mergeCell ref="O97:AF97"/>
    <mergeCell ref="C96:D96"/>
    <mergeCell ref="A102:D102"/>
    <mergeCell ref="E102:P102"/>
    <mergeCell ref="Q102:AB102"/>
    <mergeCell ref="AC102:AN102"/>
    <mergeCell ref="AO102:AX102"/>
    <mergeCell ref="A103:D103"/>
    <mergeCell ref="E103:P103"/>
    <mergeCell ref="Q103:AB103"/>
    <mergeCell ref="AC103:AN103"/>
    <mergeCell ref="AO103:AX103"/>
    <mergeCell ref="E96:G96"/>
    <mergeCell ref="H96:I96"/>
    <mergeCell ref="J96:L96"/>
    <mergeCell ref="M96:N96"/>
    <mergeCell ref="O96:AF96"/>
    <mergeCell ref="O94:AF94"/>
    <mergeCell ref="C95:D95"/>
    <mergeCell ref="E95:G95"/>
    <mergeCell ref="H95:I95"/>
    <mergeCell ref="J95:L95"/>
    <mergeCell ref="M95:N95"/>
    <mergeCell ref="O95:AF95"/>
    <mergeCell ref="A98:AX98"/>
    <mergeCell ref="A99:AX99"/>
    <mergeCell ref="A100:AX100"/>
    <mergeCell ref="A101:D101"/>
    <mergeCell ref="E101:P101"/>
    <mergeCell ref="Q101:AB101"/>
    <mergeCell ref="AC101:AN101"/>
    <mergeCell ref="AO101:AX101"/>
    <mergeCell ref="C94:D94"/>
    <mergeCell ref="E94:G94"/>
    <mergeCell ref="A106:D106"/>
    <mergeCell ref="E106:P106"/>
    <mergeCell ref="Q106:AB106"/>
    <mergeCell ref="AC106:AN106"/>
    <mergeCell ref="AO106:AX106"/>
    <mergeCell ref="A107:D107"/>
    <mergeCell ref="E107:P107"/>
    <mergeCell ref="Q107:AB107"/>
    <mergeCell ref="AC107:AN107"/>
    <mergeCell ref="AO107:AX107"/>
    <mergeCell ref="A104:D104"/>
    <mergeCell ref="E104:P104"/>
    <mergeCell ref="Q104:AB104"/>
    <mergeCell ref="AC104:AN104"/>
    <mergeCell ref="AO104:AX104"/>
    <mergeCell ref="A105:D105"/>
    <mergeCell ref="E105:P105"/>
    <mergeCell ref="Q105:AB105"/>
    <mergeCell ref="AC105:AN105"/>
    <mergeCell ref="AO105:AX105"/>
    <mergeCell ref="AJ109:AK109"/>
    <mergeCell ref="AM109:AN109"/>
    <mergeCell ref="AO109:AP109"/>
    <mergeCell ref="AR109:AS109"/>
    <mergeCell ref="AU109:AV109"/>
    <mergeCell ref="A110:D110"/>
    <mergeCell ref="E110:G110"/>
    <mergeCell ref="I110:J110"/>
    <mergeCell ref="L110:M110"/>
    <mergeCell ref="O110:P110"/>
    <mergeCell ref="Q109:S109"/>
    <mergeCell ref="U109:V109"/>
    <mergeCell ref="X109:Y109"/>
    <mergeCell ref="AA109:AB109"/>
    <mergeCell ref="AC109:AE109"/>
    <mergeCell ref="AG109:AH109"/>
    <mergeCell ref="A108:D108"/>
    <mergeCell ref="E108:P108"/>
    <mergeCell ref="Q108:AB108"/>
    <mergeCell ref="AC108:AN108"/>
    <mergeCell ref="AO108:AX108"/>
    <mergeCell ref="A109:D109"/>
    <mergeCell ref="E109:G109"/>
    <mergeCell ref="I109:J109"/>
    <mergeCell ref="L109:M109"/>
    <mergeCell ref="O109:P109"/>
    <mergeCell ref="G129:K129"/>
    <mergeCell ref="L129:X129"/>
    <mergeCell ref="Y129:AB129"/>
    <mergeCell ref="AC129:AG129"/>
    <mergeCell ref="AJ110:AK110"/>
    <mergeCell ref="AM110:AN110"/>
    <mergeCell ref="AO110:AP110"/>
    <mergeCell ref="AR110:AS110"/>
    <mergeCell ref="AU110:AV110"/>
    <mergeCell ref="A111:D111"/>
    <mergeCell ref="E111:F111"/>
    <mergeCell ref="G111:I111"/>
    <mergeCell ref="J111:K111"/>
    <mergeCell ref="L111:N111"/>
    <mergeCell ref="Q110:S110"/>
    <mergeCell ref="U110:V110"/>
    <mergeCell ref="X110:Y110"/>
    <mergeCell ref="AA110:AB110"/>
    <mergeCell ref="AC110:AE110"/>
    <mergeCell ref="AG110:AH110"/>
    <mergeCell ref="AQ111:AS111"/>
    <mergeCell ref="AT111:AU111"/>
    <mergeCell ref="AV111:AW111"/>
    <mergeCell ref="A112:F125"/>
    <mergeCell ref="A126:F138"/>
    <mergeCell ref="G126:AB126"/>
    <mergeCell ref="AC126:AX126"/>
    <mergeCell ref="G127:K127"/>
    <mergeCell ref="L127:X127"/>
    <mergeCell ref="Y127:AB127"/>
    <mergeCell ref="AC111:AD111"/>
    <mergeCell ref="AE111:AG111"/>
    <mergeCell ref="AH111:AI111"/>
    <mergeCell ref="AJ111:AL111"/>
    <mergeCell ref="AM111:AN111"/>
    <mergeCell ref="AO111:AP111"/>
    <mergeCell ref="O111:P111"/>
    <mergeCell ref="Q111:R111"/>
    <mergeCell ref="S111:U111"/>
    <mergeCell ref="V111:W111"/>
    <mergeCell ref="X111:Z111"/>
    <mergeCell ref="AA111:AB111"/>
    <mergeCell ref="AH129:AT129"/>
    <mergeCell ref="AU129:AX129"/>
    <mergeCell ref="AC127:AG127"/>
    <mergeCell ref="AH127:AT127"/>
    <mergeCell ref="AU127:AX127"/>
    <mergeCell ref="G128:K128"/>
    <mergeCell ref="L128:X128"/>
    <mergeCell ref="Y128:AB128"/>
    <mergeCell ref="AC128:AG128"/>
    <mergeCell ref="AH128:AT128"/>
    <mergeCell ref="AU128:AX128"/>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8:K138"/>
    <mergeCell ref="L138:X138"/>
    <mergeCell ref="Y138:AB138"/>
    <mergeCell ref="AC138:AG138"/>
    <mergeCell ref="AH138:AT138"/>
    <mergeCell ref="AU138:AX138"/>
    <mergeCell ref="AP144:AX144"/>
    <mergeCell ref="A145:B145"/>
    <mergeCell ref="C145:I145"/>
    <mergeCell ref="J145:O145"/>
    <mergeCell ref="P145:X145"/>
    <mergeCell ref="Y145:AB145"/>
    <mergeCell ref="AC145:AG145"/>
    <mergeCell ref="AH145:AK145"/>
    <mergeCell ref="AL145:AO145"/>
    <mergeCell ref="AP145:AX145"/>
    <mergeCell ref="A139:AK139"/>
    <mergeCell ref="AL139:AN139"/>
    <mergeCell ref="A144:B144"/>
    <mergeCell ref="C144:I144"/>
    <mergeCell ref="J144:O144"/>
    <mergeCell ref="P144:X144"/>
    <mergeCell ref="Y144:AB144"/>
    <mergeCell ref="AC144:AG144"/>
    <mergeCell ref="AH144:AK144"/>
    <mergeCell ref="AL144:AO144"/>
    <mergeCell ref="AL147:AO147"/>
    <mergeCell ref="AP147:AX147"/>
    <mergeCell ref="A148:B148"/>
    <mergeCell ref="C148:I148"/>
    <mergeCell ref="J148:O148"/>
    <mergeCell ref="P148:X148"/>
    <mergeCell ref="Y148:AB148"/>
    <mergeCell ref="AC148:AG148"/>
    <mergeCell ref="AH148:AK148"/>
    <mergeCell ref="AL148:AO148"/>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P148:AX148"/>
    <mergeCell ref="A149:B149"/>
    <mergeCell ref="C149:I149"/>
    <mergeCell ref="J149:O149"/>
    <mergeCell ref="P149:X149"/>
    <mergeCell ref="Y149:AB149"/>
    <mergeCell ref="AC149:AG149"/>
    <mergeCell ref="AH149:AK149"/>
    <mergeCell ref="AL149:AO149"/>
    <mergeCell ref="AP149:AX149"/>
    <mergeCell ref="AL151:AO151"/>
    <mergeCell ref="AP151:AX151"/>
    <mergeCell ref="A154:B154"/>
    <mergeCell ref="C154:I154"/>
    <mergeCell ref="J154:O154"/>
    <mergeCell ref="P154:X154"/>
    <mergeCell ref="Y154:AB154"/>
    <mergeCell ref="AC154:AG154"/>
    <mergeCell ref="AH154:AK154"/>
    <mergeCell ref="AP155:AX155"/>
    <mergeCell ref="A156:B156"/>
    <mergeCell ref="C156:I156"/>
    <mergeCell ref="J156:O156"/>
    <mergeCell ref="P156:X156"/>
    <mergeCell ref="Y156:AB156"/>
    <mergeCell ref="AC156:AG156"/>
    <mergeCell ref="AH156:AK156"/>
    <mergeCell ref="AL156:AO156"/>
    <mergeCell ref="AP156:AX156"/>
    <mergeCell ref="AL154:AO154"/>
    <mergeCell ref="AP154:AX154"/>
    <mergeCell ref="A155:B155"/>
    <mergeCell ref="C155:I155"/>
    <mergeCell ref="J155:O155"/>
    <mergeCell ref="P155:X155"/>
    <mergeCell ref="Y155:AB155"/>
    <mergeCell ref="AC155:AG155"/>
    <mergeCell ref="AH155:AK155"/>
    <mergeCell ref="AL155:AO155"/>
    <mergeCell ref="AH157:AK157"/>
    <mergeCell ref="AL157:AO157"/>
    <mergeCell ref="AP157:AX157"/>
    <mergeCell ref="A157:B157"/>
    <mergeCell ref="C157:I157"/>
    <mergeCell ref="J157:O157"/>
    <mergeCell ref="P157:X157"/>
    <mergeCell ref="Y157:AB157"/>
    <mergeCell ref="AC157:AG157"/>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L161:AO161"/>
    <mergeCell ref="AP161:AX161"/>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164:B164"/>
    <mergeCell ref="C164:I164"/>
    <mergeCell ref="J164:O164"/>
    <mergeCell ref="P164:X164"/>
    <mergeCell ref="Y164:AB164"/>
    <mergeCell ref="AC164:AG164"/>
    <mergeCell ref="AH164:AK164"/>
    <mergeCell ref="AL164:AO164"/>
    <mergeCell ref="AP164:AX164"/>
    <mergeCell ref="AP167:AX167"/>
    <mergeCell ref="AL166:AO166"/>
    <mergeCell ref="AP166:AX166"/>
    <mergeCell ref="A167:B167"/>
    <mergeCell ref="C167:I167"/>
    <mergeCell ref="J167:O167"/>
    <mergeCell ref="P167:X167"/>
    <mergeCell ref="Y167:AB167"/>
    <mergeCell ref="AC167:AG167"/>
    <mergeCell ref="AH167:AK167"/>
    <mergeCell ref="AL167:AO167"/>
    <mergeCell ref="A170:B170"/>
    <mergeCell ref="C170:I170"/>
    <mergeCell ref="J170:O170"/>
    <mergeCell ref="P170:X170"/>
    <mergeCell ref="Y170:AB170"/>
    <mergeCell ref="AC170:AG170"/>
    <mergeCell ref="AH170:AK170"/>
    <mergeCell ref="AL170:AO170"/>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70:AX170"/>
    <mergeCell ref="A171:B171"/>
    <mergeCell ref="C171:I171"/>
    <mergeCell ref="J171:O171"/>
    <mergeCell ref="P171:X171"/>
    <mergeCell ref="Y171:AB171"/>
    <mergeCell ref="AC171:AG171"/>
    <mergeCell ref="AH171:AK171"/>
    <mergeCell ref="AL171:AO171"/>
    <mergeCell ref="AP171:AX171"/>
    <mergeCell ref="AP174:AX174"/>
    <mergeCell ref="A175:B175"/>
    <mergeCell ref="C175:I175"/>
    <mergeCell ref="J175:O175"/>
    <mergeCell ref="P175:X175"/>
    <mergeCell ref="Y175:AB175"/>
    <mergeCell ref="AC175:AG175"/>
    <mergeCell ref="AH175:AK175"/>
    <mergeCell ref="AL175:AO175"/>
    <mergeCell ref="AP175:AX175"/>
    <mergeCell ref="AL173:AO173"/>
    <mergeCell ref="AP173:AX173"/>
    <mergeCell ref="A174:B174"/>
    <mergeCell ref="C174:I174"/>
    <mergeCell ref="J174:O174"/>
    <mergeCell ref="P174:X174"/>
    <mergeCell ref="Y174:AB174"/>
    <mergeCell ref="AC174:AG174"/>
    <mergeCell ref="AH174:AK174"/>
    <mergeCell ref="AL174:AO174"/>
    <mergeCell ref="AL177:AO177"/>
    <mergeCell ref="AP177:AX177"/>
    <mergeCell ref="A178:B178"/>
    <mergeCell ref="C178:I178"/>
    <mergeCell ref="J178:O178"/>
    <mergeCell ref="P178:X178"/>
    <mergeCell ref="Y178:AB178"/>
    <mergeCell ref="AC178:AG178"/>
    <mergeCell ref="AH178:AK178"/>
    <mergeCell ref="AL178:AO178"/>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8:AX178"/>
    <mergeCell ref="AL181:AO181"/>
    <mergeCell ref="AP181:AX181"/>
    <mergeCell ref="A182:B182"/>
    <mergeCell ref="C182:I182"/>
    <mergeCell ref="J182:O182"/>
    <mergeCell ref="P182:X182"/>
    <mergeCell ref="Y182:AB182"/>
    <mergeCell ref="AC182:AG182"/>
    <mergeCell ref="AH182:AK182"/>
    <mergeCell ref="AL182:AO182"/>
    <mergeCell ref="A181:B181"/>
    <mergeCell ref="C181:I181"/>
    <mergeCell ref="J181:O181"/>
    <mergeCell ref="P181:X181"/>
    <mergeCell ref="Y181:AB181"/>
    <mergeCell ref="AC181:AG181"/>
    <mergeCell ref="AH181:AK181"/>
    <mergeCell ref="AP182:AX182"/>
    <mergeCell ref="A183:B183"/>
    <mergeCell ref="C183:I183"/>
    <mergeCell ref="J183:O183"/>
    <mergeCell ref="P183:X183"/>
    <mergeCell ref="Y183:AB183"/>
    <mergeCell ref="AC183:AG183"/>
    <mergeCell ref="AH183:AK183"/>
    <mergeCell ref="AL183:AO183"/>
    <mergeCell ref="AP183:AX183"/>
    <mergeCell ref="AL187:AO187"/>
    <mergeCell ref="AP187:AX187"/>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188:AK188"/>
    <mergeCell ref="AL188:AN188"/>
    <mergeCell ref="P14:V14"/>
    <mergeCell ref="W14:AC14"/>
    <mergeCell ref="AD14:AJ14"/>
    <mergeCell ref="AK14:AQ14"/>
  </mergeCells>
  <phoneticPr fontId="6"/>
  <conditionalFormatting sqref="P15:AQ15 P25:V25">
    <cfRule type="expression" dxfId="323" priority="1087">
      <formula>IF(RIGHT(TEXT(P15,"0.#"),1)=".",FALSE,TRUE)</formula>
    </cfRule>
    <cfRule type="expression" dxfId="322" priority="1088">
      <formula>IF(RIGHT(TEXT(P15,"0.#"),1)=".",TRUE,FALSE)</formula>
    </cfRule>
  </conditionalFormatting>
  <conditionalFormatting sqref="P19:AQ19">
    <cfRule type="expression" dxfId="321" priority="1085">
      <formula>IF(RIGHT(TEXT(P19,"0.#"),1)=".",FALSE,TRUE)</formula>
    </cfRule>
    <cfRule type="expression" dxfId="320" priority="1086">
      <formula>IF(RIGHT(TEXT(P19,"0.#"),1)=".",TRUE,FALSE)</formula>
    </cfRule>
  </conditionalFormatting>
  <conditionalFormatting sqref="Y129">
    <cfRule type="expression" dxfId="319" priority="1083">
      <formula>IF(RIGHT(TEXT(Y129,"0.#"),1)=".",FALSE,TRUE)</formula>
    </cfRule>
    <cfRule type="expression" dxfId="318" priority="1084">
      <formula>IF(RIGHT(TEXT(Y129,"0.#"),1)=".",TRUE,FALSE)</formula>
    </cfRule>
  </conditionalFormatting>
  <conditionalFormatting sqref="Y130">
    <cfRule type="expression" dxfId="317" priority="1081">
      <formula>IF(RIGHT(TEXT(Y130,"0.#"),1)=".",FALSE,TRUE)</formula>
    </cfRule>
    <cfRule type="expression" dxfId="316" priority="1082">
      <formula>IF(RIGHT(TEXT(Y130,"0.#"),1)=".",TRUE,FALSE)</formula>
    </cfRule>
  </conditionalFormatting>
  <conditionalFormatting sqref="Y137 Y133">
    <cfRule type="expression" dxfId="315" priority="1061">
      <formula>IF(RIGHT(TEXT(Y133,"0.#"),1)=".",FALSE,TRUE)</formula>
    </cfRule>
    <cfRule type="expression" dxfId="314" priority="1062">
      <formula>IF(RIGHT(TEXT(Y133,"0.#"),1)=".",TRUE,FALSE)</formula>
    </cfRule>
  </conditionalFormatting>
  <conditionalFormatting sqref="AK16:AQ16">
    <cfRule type="expression" dxfId="313" priority="1079">
      <formula>IF(RIGHT(TEXT(AK16,"0.#"),1)=".",FALSE,TRUE)</formula>
    </cfRule>
    <cfRule type="expression" dxfId="312" priority="1080">
      <formula>IF(RIGHT(TEXT(AK16,"0.#"),1)=".",TRUE,FALSE)</formula>
    </cfRule>
  </conditionalFormatting>
  <conditionalFormatting sqref="Y128">
    <cfRule type="expression" dxfId="311" priority="1073">
      <formula>IF(RIGHT(TEXT(Y128,"0.#"),1)=".",FALSE,TRUE)</formula>
    </cfRule>
    <cfRule type="expression" dxfId="310" priority="1074">
      <formula>IF(RIGHT(TEXT(Y128,"0.#"),1)=".",TRUE,FALSE)</formula>
    </cfRule>
  </conditionalFormatting>
  <conditionalFormatting sqref="AU129">
    <cfRule type="expression" dxfId="309" priority="1071">
      <formula>IF(RIGHT(TEXT(AU129,"0.#"),1)=".",FALSE,TRUE)</formula>
    </cfRule>
    <cfRule type="expression" dxfId="308" priority="1072">
      <formula>IF(RIGHT(TEXT(AU129,"0.#"),1)=".",TRUE,FALSE)</formula>
    </cfRule>
  </conditionalFormatting>
  <conditionalFormatting sqref="AU130">
    <cfRule type="expression" dxfId="307" priority="1069">
      <formula>IF(RIGHT(TEXT(AU130,"0.#"),1)=".",FALSE,TRUE)</formula>
    </cfRule>
    <cfRule type="expression" dxfId="306" priority="1070">
      <formula>IF(RIGHT(TEXT(AU130,"0.#"),1)=".",TRUE,FALSE)</formula>
    </cfRule>
  </conditionalFormatting>
  <conditionalFormatting sqref="AU128">
    <cfRule type="expression" dxfId="305" priority="1067">
      <formula>IF(RIGHT(TEXT(AU128,"0.#"),1)=".",FALSE,TRUE)</formula>
    </cfRule>
    <cfRule type="expression" dxfId="304" priority="1068">
      <formula>IF(RIGHT(TEXT(AU128,"0.#"),1)=".",TRUE,FALSE)</formula>
    </cfRule>
  </conditionalFormatting>
  <conditionalFormatting sqref="Y138 Y134">
    <cfRule type="expression" dxfId="303" priority="1063">
      <formula>IF(RIGHT(TEXT(Y134,"0.#"),1)=".",FALSE,TRUE)</formula>
    </cfRule>
    <cfRule type="expression" dxfId="302" priority="1064">
      <formula>IF(RIGHT(TEXT(Y134,"0.#"),1)=".",TRUE,FALSE)</formula>
    </cfRule>
  </conditionalFormatting>
  <conditionalFormatting sqref="AU138 AU134">
    <cfRule type="expression" dxfId="301" priority="1057">
      <formula>IF(RIGHT(TEXT(AU134,"0.#"),1)=".",FALSE,TRUE)</formula>
    </cfRule>
    <cfRule type="expression" dxfId="300" priority="1058">
      <formula>IF(RIGHT(TEXT(AU134,"0.#"),1)=".",TRUE,FALSE)</formula>
    </cfRule>
  </conditionalFormatting>
  <conditionalFormatting sqref="AU137 AU133">
    <cfRule type="expression" dxfId="299" priority="1055">
      <formula>IF(RIGHT(TEXT(AU133,"0.#"),1)=".",FALSE,TRUE)</formula>
    </cfRule>
    <cfRule type="expression" dxfId="298" priority="1056">
      <formula>IF(RIGHT(TEXT(AU133,"0.#"),1)=".",TRUE,FALSE)</formula>
    </cfRule>
  </conditionalFormatting>
  <conditionalFormatting sqref="P24">
    <cfRule type="expression" dxfId="293" priority="991">
      <formula>IF(RIGHT(TEXT(P24,"0.#"),1)=".",FALSE,TRUE)</formula>
    </cfRule>
    <cfRule type="expression" dxfId="292" priority="992">
      <formula>IF(RIGHT(TEXT(P24,"0.#"),1)=".",TRUE,FALSE)</formula>
    </cfRule>
  </conditionalFormatting>
  <conditionalFormatting sqref="AQ49:AQ51">
    <cfRule type="expression" dxfId="279" priority="697">
      <formula>IF(RIGHT(TEXT(AQ49,"0.#"),1)=".",FALSE,TRUE)</formula>
    </cfRule>
    <cfRule type="expression" dxfId="278" priority="698">
      <formula>IF(RIGHT(TEXT(AQ49,"0.#"),1)=".",TRUE,FALSE)</formula>
    </cfRule>
  </conditionalFormatting>
  <conditionalFormatting sqref="P13:V13">
    <cfRule type="expression" dxfId="277" priority="281">
      <formula>IF(RIGHT(TEXT(P13,"0.#"),1)=".",FALSE,TRUE)</formula>
    </cfRule>
    <cfRule type="expression" dxfId="276" priority="282">
      <formula>IF(RIGHT(TEXT(P13,"0.#"),1)=".",TRUE,FALSE)</formula>
    </cfRule>
  </conditionalFormatting>
  <conditionalFormatting sqref="W13:AC13">
    <cfRule type="expression" dxfId="275" priority="279">
      <formula>IF(RIGHT(TEXT(W13,"0.#"),1)=".",FALSE,TRUE)</formula>
    </cfRule>
    <cfRule type="expression" dxfId="274" priority="280">
      <formula>IF(RIGHT(TEXT(W13,"0.#"),1)=".",TRUE,FALSE)</formula>
    </cfRule>
  </conditionalFormatting>
  <conditionalFormatting sqref="AD13:AJ13">
    <cfRule type="expression" dxfId="273" priority="277">
      <formula>IF(RIGHT(TEXT(AD13,"0.#"),1)=".",FALSE,TRUE)</formula>
    </cfRule>
    <cfRule type="expression" dxfId="272" priority="278">
      <formula>IF(RIGHT(TEXT(AD13,"0.#"),1)=".",TRUE,FALSE)</formula>
    </cfRule>
  </conditionalFormatting>
  <conditionalFormatting sqref="AK13:AQ13">
    <cfRule type="expression" dxfId="271" priority="275">
      <formula>IF(RIGHT(TEXT(AK13,"0.#"),1)=".",FALSE,TRUE)</formula>
    </cfRule>
    <cfRule type="expression" dxfId="270" priority="276">
      <formula>IF(RIGHT(TEXT(AK13,"0.#"),1)=".",TRUE,FALSE)</formula>
    </cfRule>
  </conditionalFormatting>
  <conditionalFormatting sqref="P14:V14">
    <cfRule type="expression" dxfId="269" priority="273">
      <formula>IF(RIGHT(TEXT(P14,"0.#"),1)=".",FALSE,TRUE)</formula>
    </cfRule>
    <cfRule type="expression" dxfId="268" priority="274">
      <formula>IF(RIGHT(TEXT(P14,"0.#"),1)=".",TRUE,FALSE)</formula>
    </cfRule>
  </conditionalFormatting>
  <conditionalFormatting sqref="W14:AC14">
    <cfRule type="expression" dxfId="267" priority="271">
      <formula>IF(RIGHT(TEXT(W14,"0.#"),1)=".",FALSE,TRUE)</formula>
    </cfRule>
    <cfRule type="expression" dxfId="266" priority="272">
      <formula>IF(RIGHT(TEXT(W14,"0.#"),1)=".",TRUE,FALSE)</formula>
    </cfRule>
  </conditionalFormatting>
  <conditionalFormatting sqref="AD14:AJ14">
    <cfRule type="expression" dxfId="265" priority="269">
      <formula>IF(RIGHT(TEXT(AD14,"0.#"),1)=".",FALSE,TRUE)</formula>
    </cfRule>
    <cfRule type="expression" dxfId="264" priority="270">
      <formula>IF(RIGHT(TEXT(AD14,"0.#"),1)=".",TRUE,FALSE)</formula>
    </cfRule>
  </conditionalFormatting>
  <conditionalFormatting sqref="P16:V16">
    <cfRule type="expression" dxfId="263" priority="265">
      <formula>IF(RIGHT(TEXT(P16,"0.#"),1)=".",FALSE,TRUE)</formula>
    </cfRule>
    <cfRule type="expression" dxfId="262" priority="266">
      <formula>IF(RIGHT(TEXT(P16,"0.#"),1)=".",TRUE,FALSE)</formula>
    </cfRule>
  </conditionalFormatting>
  <conditionalFormatting sqref="W16:AC16">
    <cfRule type="expression" dxfId="261" priority="263">
      <formula>IF(RIGHT(TEXT(W16,"0.#"),1)=".",FALSE,TRUE)</formula>
    </cfRule>
    <cfRule type="expression" dxfId="260" priority="264">
      <formula>IF(RIGHT(TEXT(W16,"0.#"),1)=".",TRUE,FALSE)</formula>
    </cfRule>
  </conditionalFormatting>
  <conditionalFormatting sqref="AD16:AJ16">
    <cfRule type="expression" dxfId="259" priority="261">
      <formula>IF(RIGHT(TEXT(AD16,"0.#"),1)=".",FALSE,TRUE)</formula>
    </cfRule>
    <cfRule type="expression" dxfId="258" priority="262">
      <formula>IF(RIGHT(TEXT(AD16,"0.#"),1)=".",TRUE,FALSE)</formula>
    </cfRule>
  </conditionalFormatting>
  <conditionalFormatting sqref="P17:V17">
    <cfRule type="expression" dxfId="257" priority="259">
      <formula>IF(RIGHT(TEXT(P17,"0.#"),1)=".",FALSE,TRUE)</formula>
    </cfRule>
    <cfRule type="expression" dxfId="256" priority="260">
      <formula>IF(RIGHT(TEXT(P17,"0.#"),1)=".",TRUE,FALSE)</formula>
    </cfRule>
  </conditionalFormatting>
  <conditionalFormatting sqref="W17:AC17">
    <cfRule type="expression" dxfId="255" priority="257">
      <formula>IF(RIGHT(TEXT(W17,"0.#"),1)=".",FALSE,TRUE)</formula>
    </cfRule>
    <cfRule type="expression" dxfId="254" priority="258">
      <formula>IF(RIGHT(TEXT(W17,"0.#"),1)=".",TRUE,FALSE)</formula>
    </cfRule>
  </conditionalFormatting>
  <conditionalFormatting sqref="AD17:AJ17">
    <cfRule type="expression" dxfId="253" priority="255">
      <formula>IF(RIGHT(TEXT(AD17,"0.#"),1)=".",FALSE,TRUE)</formula>
    </cfRule>
    <cfRule type="expression" dxfId="252" priority="256">
      <formula>IF(RIGHT(TEXT(AD17,"0.#"),1)=".",TRUE,FALSE)</formula>
    </cfRule>
  </conditionalFormatting>
  <conditionalFormatting sqref="AK17:AQ17">
    <cfRule type="expression" dxfId="251" priority="253">
      <formula>IF(RIGHT(TEXT(AK17,"0.#"),1)=".",FALSE,TRUE)</formula>
    </cfRule>
    <cfRule type="expression" dxfId="250" priority="254">
      <formula>IF(RIGHT(TEXT(AK17,"0.#"),1)=".",TRUE,FALSE)</formula>
    </cfRule>
  </conditionalFormatting>
  <conditionalFormatting sqref="P18:V18">
    <cfRule type="expression" dxfId="249" priority="251">
      <formula>IF(RIGHT(TEXT(P18,"0.#"),1)=".",FALSE,TRUE)</formula>
    </cfRule>
    <cfRule type="expression" dxfId="248" priority="252">
      <formula>IF(RIGHT(TEXT(P18,"0.#"),1)=".",TRUE,FALSE)</formula>
    </cfRule>
  </conditionalFormatting>
  <conditionalFormatting sqref="W18:AC18">
    <cfRule type="expression" dxfId="247" priority="249">
      <formula>IF(RIGHT(TEXT(W18,"0.#"),1)=".",FALSE,TRUE)</formula>
    </cfRule>
    <cfRule type="expression" dxfId="246" priority="250">
      <formula>IF(RIGHT(TEXT(W18,"0.#"),1)=".",TRUE,FALSE)</formula>
    </cfRule>
  </conditionalFormatting>
  <conditionalFormatting sqref="AD18:AJ18">
    <cfRule type="expression" dxfId="245" priority="247">
      <formula>IF(RIGHT(TEXT(AD18,"0.#"),1)=".",FALSE,TRUE)</formula>
    </cfRule>
    <cfRule type="expression" dxfId="244" priority="248">
      <formula>IF(RIGHT(TEXT(AD18,"0.#"),1)=".",TRUE,FALSE)</formula>
    </cfRule>
  </conditionalFormatting>
  <conditionalFormatting sqref="AK18:AQ18">
    <cfRule type="expression" dxfId="243" priority="245">
      <formula>IF(RIGHT(TEXT(AK18,"0.#"),1)=".",FALSE,TRUE)</formula>
    </cfRule>
    <cfRule type="expression" dxfId="242" priority="246">
      <formula>IF(RIGHT(TEXT(AK18,"0.#"),1)=".",TRUE,FALSE)</formula>
    </cfRule>
  </conditionalFormatting>
  <conditionalFormatting sqref="P20:V20">
    <cfRule type="expression" dxfId="241" priority="243">
      <formula>IF(RIGHT(TEXT(P20,"0.#"),1)=".",FALSE,TRUE)</formula>
    </cfRule>
    <cfRule type="expression" dxfId="240" priority="244">
      <formula>IF(RIGHT(TEXT(P20,"0.#"),1)=".",TRUE,FALSE)</formula>
    </cfRule>
  </conditionalFormatting>
  <conditionalFormatting sqref="W20:AC20">
    <cfRule type="expression" dxfId="239" priority="241">
      <formula>IF(RIGHT(TEXT(W20,"0.#"),1)=".",FALSE,TRUE)</formula>
    </cfRule>
    <cfRule type="expression" dxfId="238" priority="242">
      <formula>IF(RIGHT(TEXT(W20,"0.#"),1)=".",TRUE,FALSE)</formula>
    </cfRule>
  </conditionalFormatting>
  <conditionalFormatting sqref="AD20:AJ20">
    <cfRule type="expression" dxfId="237" priority="239">
      <formula>IF(RIGHT(TEXT(AD20,"0.#"),1)=".",FALSE,TRUE)</formula>
    </cfRule>
    <cfRule type="expression" dxfId="236" priority="240">
      <formula>IF(RIGHT(TEXT(AD20,"0.#"),1)=".",TRUE,FALSE)</formula>
    </cfRule>
  </conditionalFormatting>
  <conditionalFormatting sqref="AE28">
    <cfRule type="expression" dxfId="235" priority="237">
      <formula>IF(RIGHT(TEXT(AE28,"0.#"),1)=".",FALSE,TRUE)</formula>
    </cfRule>
    <cfRule type="expression" dxfId="234" priority="238">
      <formula>IF(RIGHT(TEXT(AE28,"0.#"),1)=".",TRUE,FALSE)</formula>
    </cfRule>
  </conditionalFormatting>
  <conditionalFormatting sqref="AE29">
    <cfRule type="expression" dxfId="233" priority="235">
      <formula>IF(RIGHT(TEXT(AE29,"0.#"),1)=".",FALSE,TRUE)</formula>
    </cfRule>
    <cfRule type="expression" dxfId="232" priority="236">
      <formula>IF(RIGHT(TEXT(AE29,"0.#"),1)=".",TRUE,FALSE)</formula>
    </cfRule>
  </conditionalFormatting>
  <conditionalFormatting sqref="AI28">
    <cfRule type="expression" dxfId="231" priority="233">
      <formula>IF(RIGHT(TEXT(AI28,"0.#"),1)=".",FALSE,TRUE)</formula>
    </cfRule>
    <cfRule type="expression" dxfId="230" priority="234">
      <formula>IF(RIGHT(TEXT(AI28,"0.#"),1)=".",TRUE,FALSE)</formula>
    </cfRule>
  </conditionalFormatting>
  <conditionalFormatting sqref="AI29">
    <cfRule type="expression" dxfId="229" priority="231">
      <formula>IF(RIGHT(TEXT(AI29,"0.#"),1)=".",FALSE,TRUE)</formula>
    </cfRule>
    <cfRule type="expression" dxfId="228" priority="232">
      <formula>IF(RIGHT(TEXT(AI29,"0.#"),1)=".",TRUE,FALSE)</formula>
    </cfRule>
  </conditionalFormatting>
  <conditionalFormatting sqref="AM28">
    <cfRule type="expression" dxfId="227" priority="229">
      <formula>IF(RIGHT(TEXT(AM28,"0.#"),1)=".",FALSE,TRUE)</formula>
    </cfRule>
    <cfRule type="expression" dxfId="226" priority="230">
      <formula>IF(RIGHT(TEXT(AM28,"0.#"),1)=".",TRUE,FALSE)</formula>
    </cfRule>
  </conditionalFormatting>
  <conditionalFormatting sqref="AM29">
    <cfRule type="expression" dxfId="225" priority="227">
      <formula>IF(RIGHT(TEXT(AM29,"0.#"),1)=".",FALSE,TRUE)</formula>
    </cfRule>
    <cfRule type="expression" dxfId="224" priority="228">
      <formula>IF(RIGHT(TEXT(AM29,"0.#"),1)=".",TRUE,FALSE)</formula>
    </cfRule>
  </conditionalFormatting>
  <conditionalFormatting sqref="AQ28">
    <cfRule type="expression" dxfId="223" priority="225">
      <formula>IF(RIGHT(TEXT(AQ28,"0.#"),1)=".",FALSE,TRUE)</formula>
    </cfRule>
    <cfRule type="expression" dxfId="222" priority="226">
      <formula>IF(RIGHT(TEXT(AQ28,"0.#"),1)=".",TRUE,FALSE)</formula>
    </cfRule>
  </conditionalFormatting>
  <conditionalFormatting sqref="AQ29">
    <cfRule type="expression" dxfId="221" priority="223">
      <formula>IF(RIGHT(TEXT(AQ29,"0.#"),1)=".",FALSE,TRUE)</formula>
    </cfRule>
    <cfRule type="expression" dxfId="220" priority="224">
      <formula>IF(RIGHT(TEXT(AQ29,"0.#"),1)=".",TRUE,FALSE)</formula>
    </cfRule>
  </conditionalFormatting>
  <conditionalFormatting sqref="AU28">
    <cfRule type="expression" dxfId="219" priority="221">
      <formula>IF(RIGHT(TEXT(AU28,"0.#"),1)=".",FALSE,TRUE)</formula>
    </cfRule>
    <cfRule type="expression" dxfId="218" priority="222">
      <formula>IF(RIGHT(TEXT(AU28,"0.#"),1)=".",TRUE,FALSE)</formula>
    </cfRule>
  </conditionalFormatting>
  <conditionalFormatting sqref="AU29">
    <cfRule type="expression" dxfId="217" priority="219">
      <formula>IF(RIGHT(TEXT(AU29,"0.#"),1)=".",FALSE,TRUE)</formula>
    </cfRule>
    <cfRule type="expression" dxfId="216" priority="220">
      <formula>IF(RIGHT(TEXT(AU29,"0.#"),1)=".",TRUE,FALSE)</formula>
    </cfRule>
  </conditionalFormatting>
  <conditionalFormatting sqref="AE31">
    <cfRule type="expression" dxfId="215" priority="217">
      <formula>IF(RIGHT(TEXT(AE31,"0.#"),1)=".",FALSE,TRUE)</formula>
    </cfRule>
    <cfRule type="expression" dxfId="214" priority="218">
      <formula>IF(RIGHT(TEXT(AE31,"0.#"),1)=".",TRUE,FALSE)</formula>
    </cfRule>
  </conditionalFormatting>
  <conditionalFormatting sqref="AI31">
    <cfRule type="expression" dxfId="213" priority="215">
      <formula>IF(RIGHT(TEXT(AI31,"0.#"),1)=".",FALSE,TRUE)</formula>
    </cfRule>
    <cfRule type="expression" dxfId="212" priority="216">
      <formula>IF(RIGHT(TEXT(AI31,"0.#"),1)=".",TRUE,FALSE)</formula>
    </cfRule>
  </conditionalFormatting>
  <conditionalFormatting sqref="AM31">
    <cfRule type="expression" dxfId="211" priority="213">
      <formula>IF(RIGHT(TEXT(AM31,"0.#"),1)=".",FALSE,TRUE)</formula>
    </cfRule>
    <cfRule type="expression" dxfId="210" priority="214">
      <formula>IF(RIGHT(TEXT(AM31,"0.#"),1)=".",TRUE,FALSE)</formula>
    </cfRule>
  </conditionalFormatting>
  <conditionalFormatting sqref="AQ31">
    <cfRule type="expression" dxfId="209" priority="211">
      <formula>IF(RIGHT(TEXT(AQ31,"0.#"),1)=".",FALSE,TRUE)</formula>
    </cfRule>
    <cfRule type="expression" dxfId="208" priority="212">
      <formula>IF(RIGHT(TEXT(AQ31,"0.#"),1)=".",TRUE,FALSE)</formula>
    </cfRule>
  </conditionalFormatting>
  <conditionalFormatting sqref="AE32">
    <cfRule type="expression" dxfId="207" priority="209">
      <formula>IF(RIGHT(TEXT(AE32,"0.#"),1)=".",FALSE,TRUE)</formula>
    </cfRule>
    <cfRule type="expression" dxfId="206" priority="210">
      <formula>IF(RIGHT(TEXT(AE32,"0.#"),1)=".",TRUE,FALSE)</formula>
    </cfRule>
  </conditionalFormatting>
  <conditionalFormatting sqref="AI32">
    <cfRule type="expression" dxfId="205" priority="207">
      <formula>IF(RIGHT(TEXT(AI32,"0.#"),1)=".",FALSE,TRUE)</formula>
    </cfRule>
    <cfRule type="expression" dxfId="204" priority="208">
      <formula>IF(RIGHT(TEXT(AI32,"0.#"),1)=".",TRUE,FALSE)</formula>
    </cfRule>
  </conditionalFormatting>
  <conditionalFormatting sqref="AM32">
    <cfRule type="expression" dxfId="203" priority="205">
      <formula>IF(RIGHT(TEXT(AM32,"0.#"),1)=".",FALSE,TRUE)</formula>
    </cfRule>
    <cfRule type="expression" dxfId="202" priority="206">
      <formula>IF(RIGHT(TEXT(AM32,"0.#"),1)=".",TRUE,FALSE)</formula>
    </cfRule>
  </conditionalFormatting>
  <conditionalFormatting sqref="AQ32">
    <cfRule type="expression" dxfId="201" priority="203">
      <formula>IF(RIGHT(TEXT(AQ32,"0.#"),1)=".",FALSE,TRUE)</formula>
    </cfRule>
    <cfRule type="expression" dxfId="200" priority="204">
      <formula>IF(RIGHT(TEXT(AQ32,"0.#"),1)=".",TRUE,FALSE)</formula>
    </cfRule>
  </conditionalFormatting>
  <conditionalFormatting sqref="AE35">
    <cfRule type="expression" dxfId="199" priority="201">
      <formula>IF(RIGHT(TEXT(AE35,"0.#"),1)=".",FALSE,TRUE)</formula>
    </cfRule>
    <cfRule type="expression" dxfId="198" priority="202">
      <formula>IF(RIGHT(TEXT(AE35,"0.#"),1)=".",TRUE,FALSE)</formula>
    </cfRule>
  </conditionalFormatting>
  <conditionalFormatting sqref="AE36">
    <cfRule type="expression" dxfId="197" priority="199">
      <formula>IF(RIGHT(TEXT(AE36,"0.#"),1)=".",FALSE,TRUE)</formula>
    </cfRule>
    <cfRule type="expression" dxfId="196" priority="200">
      <formula>IF(RIGHT(TEXT(AE36,"0.#"),1)=".",TRUE,FALSE)</formula>
    </cfRule>
  </conditionalFormatting>
  <conditionalFormatting sqref="AE37">
    <cfRule type="expression" dxfId="195" priority="197">
      <formula>IF(RIGHT(TEXT(AE37,"0.#"),1)=".",FALSE,TRUE)</formula>
    </cfRule>
    <cfRule type="expression" dxfId="194" priority="198">
      <formula>IF(RIGHT(TEXT(AE37,"0.#"),1)=".",TRUE,FALSE)</formula>
    </cfRule>
  </conditionalFormatting>
  <conditionalFormatting sqref="AI37">
    <cfRule type="expression" dxfId="193" priority="195">
      <formula>IF(RIGHT(TEXT(AI37,"0.#"),1)=".",FALSE,TRUE)</formula>
    </cfRule>
    <cfRule type="expression" dxfId="192" priority="196">
      <formula>IF(RIGHT(TEXT(AI37,"0.#"),1)=".",TRUE,FALSE)</formula>
    </cfRule>
  </conditionalFormatting>
  <conditionalFormatting sqref="AI35">
    <cfRule type="expression" dxfId="191" priority="191">
      <formula>IF(RIGHT(TEXT(AI35,"0.#"),1)=".",FALSE,TRUE)</formula>
    </cfRule>
    <cfRule type="expression" dxfId="190" priority="192">
      <formula>IF(RIGHT(TEXT(AI35,"0.#"),1)=".",TRUE,FALSE)</formula>
    </cfRule>
  </conditionalFormatting>
  <conditionalFormatting sqref="AI36">
    <cfRule type="expression" dxfId="189" priority="193">
      <formula>IF(RIGHT(TEXT(AI36,"0.#"),1)=".",FALSE,TRUE)</formula>
    </cfRule>
    <cfRule type="expression" dxfId="188" priority="194">
      <formula>IF(RIGHT(TEXT(AI36,"0.#"),1)=".",TRUE,FALSE)</formula>
    </cfRule>
  </conditionalFormatting>
  <conditionalFormatting sqref="AM37">
    <cfRule type="expression" dxfId="187" priority="185">
      <formula>IF(RIGHT(TEXT(AM37,"0.#"),1)=".",FALSE,TRUE)</formula>
    </cfRule>
    <cfRule type="expression" dxfId="186" priority="186">
      <formula>IF(RIGHT(TEXT(AM37,"0.#"),1)=".",TRUE,FALSE)</formula>
    </cfRule>
  </conditionalFormatting>
  <conditionalFormatting sqref="AM36">
    <cfRule type="expression" dxfId="185" priority="187">
      <formula>IF(RIGHT(TEXT(AM36,"0.#"),1)=".",FALSE,TRUE)</formula>
    </cfRule>
    <cfRule type="expression" dxfId="184" priority="188">
      <formula>IF(RIGHT(TEXT(AM36,"0.#"),1)=".",TRUE,FALSE)</formula>
    </cfRule>
  </conditionalFormatting>
  <conditionalFormatting sqref="AM35">
    <cfRule type="expression" dxfId="183" priority="189">
      <formula>IF(RIGHT(TEXT(AM35,"0.#"),1)=".",FALSE,TRUE)</formula>
    </cfRule>
    <cfRule type="expression" dxfId="182" priority="190">
      <formula>IF(RIGHT(TEXT(AM35,"0.#"),1)=".",TRUE,FALSE)</formula>
    </cfRule>
  </conditionalFormatting>
  <conditionalFormatting sqref="AQ35:AQ37">
    <cfRule type="expression" dxfId="181" priority="183">
      <formula>IF(RIGHT(TEXT(AQ35,"0.#"),1)=".",FALSE,TRUE)</formula>
    </cfRule>
    <cfRule type="expression" dxfId="180" priority="184">
      <formula>IF(RIGHT(TEXT(AQ35,"0.#"),1)=".",TRUE,FALSE)</formula>
    </cfRule>
  </conditionalFormatting>
  <conditionalFormatting sqref="AU35:AU37">
    <cfRule type="expression" dxfId="179" priority="181">
      <formula>IF(RIGHT(TEXT(AU35,"0.#"),1)=".",FALSE,TRUE)</formula>
    </cfRule>
    <cfRule type="expression" dxfId="178" priority="182">
      <formula>IF(RIGHT(TEXT(AU35,"0.#"),1)=".",TRUE,FALSE)</formula>
    </cfRule>
  </conditionalFormatting>
  <conditionalFormatting sqref="AE42">
    <cfRule type="expression" dxfId="177" priority="179">
      <formula>IF(RIGHT(TEXT(AE42,"0.#"),1)=".",FALSE,TRUE)</formula>
    </cfRule>
    <cfRule type="expression" dxfId="176" priority="180">
      <formula>IF(RIGHT(TEXT(AE42,"0.#"),1)=".",TRUE,FALSE)</formula>
    </cfRule>
  </conditionalFormatting>
  <conditionalFormatting sqref="AE43">
    <cfRule type="expression" dxfId="175" priority="177">
      <formula>IF(RIGHT(TEXT(AE43,"0.#"),1)=".",FALSE,TRUE)</formula>
    </cfRule>
    <cfRule type="expression" dxfId="174" priority="178">
      <formula>IF(RIGHT(TEXT(AE43,"0.#"),1)=".",TRUE,FALSE)</formula>
    </cfRule>
  </conditionalFormatting>
  <conditionalFormatting sqref="AE44">
    <cfRule type="expression" dxfId="173" priority="175">
      <formula>IF(RIGHT(TEXT(AE44,"0.#"),1)=".",FALSE,TRUE)</formula>
    </cfRule>
    <cfRule type="expression" dxfId="172" priority="176">
      <formula>IF(RIGHT(TEXT(AE44,"0.#"),1)=".",TRUE,FALSE)</formula>
    </cfRule>
  </conditionalFormatting>
  <conditionalFormatting sqref="AI44">
    <cfRule type="expression" dxfId="171" priority="173">
      <formula>IF(RIGHT(TEXT(AI44,"0.#"),1)=".",FALSE,TRUE)</formula>
    </cfRule>
    <cfRule type="expression" dxfId="170" priority="174">
      <formula>IF(RIGHT(TEXT(AI44,"0.#"),1)=".",TRUE,FALSE)</formula>
    </cfRule>
  </conditionalFormatting>
  <conditionalFormatting sqref="AI43">
    <cfRule type="expression" dxfId="169" priority="171">
      <formula>IF(RIGHT(TEXT(AI43,"0.#"),1)=".",FALSE,TRUE)</formula>
    </cfRule>
    <cfRule type="expression" dxfId="168" priority="172">
      <formula>IF(RIGHT(TEXT(AI43,"0.#"),1)=".",TRUE,FALSE)</formula>
    </cfRule>
  </conditionalFormatting>
  <conditionalFormatting sqref="AI42">
    <cfRule type="expression" dxfId="167" priority="169">
      <formula>IF(RIGHT(TEXT(AI42,"0.#"),1)=".",FALSE,TRUE)</formula>
    </cfRule>
    <cfRule type="expression" dxfId="166" priority="170">
      <formula>IF(RIGHT(TEXT(AI42,"0.#"),1)=".",TRUE,FALSE)</formula>
    </cfRule>
  </conditionalFormatting>
  <conditionalFormatting sqref="AM44">
    <cfRule type="expression" dxfId="165" priority="163">
      <formula>IF(RIGHT(TEXT(AM44,"0.#"),1)=".",FALSE,TRUE)</formula>
    </cfRule>
    <cfRule type="expression" dxfId="164" priority="164">
      <formula>IF(RIGHT(TEXT(AM44,"0.#"),1)=".",TRUE,FALSE)</formula>
    </cfRule>
  </conditionalFormatting>
  <conditionalFormatting sqref="AM42">
    <cfRule type="expression" dxfId="163" priority="167">
      <formula>IF(RIGHT(TEXT(AM42,"0.#"),1)=".",FALSE,TRUE)</formula>
    </cfRule>
    <cfRule type="expression" dxfId="162" priority="168">
      <formula>IF(RIGHT(TEXT(AM42,"0.#"),1)=".",TRUE,FALSE)</formula>
    </cfRule>
  </conditionalFormatting>
  <conditionalFormatting sqref="AM43">
    <cfRule type="expression" dxfId="161" priority="165">
      <formula>IF(RIGHT(TEXT(AM43,"0.#"),1)=".",FALSE,TRUE)</formula>
    </cfRule>
    <cfRule type="expression" dxfId="160" priority="166">
      <formula>IF(RIGHT(TEXT(AM43,"0.#"),1)=".",TRUE,FALSE)</formula>
    </cfRule>
  </conditionalFormatting>
  <conditionalFormatting sqref="AQ42:AQ44">
    <cfRule type="expression" dxfId="159" priority="161">
      <formula>IF(RIGHT(TEXT(AQ42,"0.#"),1)=".",FALSE,TRUE)</formula>
    </cfRule>
    <cfRule type="expression" dxfId="158" priority="162">
      <formula>IF(RIGHT(TEXT(AQ42,"0.#"),1)=".",TRUE,FALSE)</formula>
    </cfRule>
  </conditionalFormatting>
  <conditionalFormatting sqref="AU42:AU44">
    <cfRule type="expression" dxfId="157" priority="159">
      <formula>IF(RIGHT(TEXT(AU42,"0.#"),1)=".",FALSE,TRUE)</formula>
    </cfRule>
    <cfRule type="expression" dxfId="156" priority="160">
      <formula>IF(RIGHT(TEXT(AU42,"0.#"),1)=".",TRUE,FALSE)</formula>
    </cfRule>
  </conditionalFormatting>
  <conditionalFormatting sqref="AE49">
    <cfRule type="expression" dxfId="155" priority="157">
      <formula>IF(RIGHT(TEXT(AE49,"0.#"),1)=".",FALSE,TRUE)</formula>
    </cfRule>
    <cfRule type="expression" dxfId="154" priority="158">
      <formula>IF(RIGHT(TEXT(AE49,"0.#"),1)=".",TRUE,FALSE)</formula>
    </cfRule>
  </conditionalFormatting>
  <conditionalFormatting sqref="AE50">
    <cfRule type="expression" dxfId="153" priority="155">
      <formula>IF(RIGHT(TEXT(AE50,"0.#"),1)=".",FALSE,TRUE)</formula>
    </cfRule>
    <cfRule type="expression" dxfId="152" priority="156">
      <formula>IF(RIGHT(TEXT(AE50,"0.#"),1)=".",TRUE,FALSE)</formula>
    </cfRule>
  </conditionalFormatting>
  <conditionalFormatting sqref="AE51">
    <cfRule type="expression" dxfId="151" priority="153">
      <formula>IF(RIGHT(TEXT(AE51,"0.#"),1)=".",FALSE,TRUE)</formula>
    </cfRule>
    <cfRule type="expression" dxfId="150" priority="154">
      <formula>IF(RIGHT(TEXT(AE51,"0.#"),1)=".",TRUE,FALSE)</formula>
    </cfRule>
  </conditionalFormatting>
  <conditionalFormatting sqref="AI51">
    <cfRule type="expression" dxfId="149" priority="151">
      <formula>IF(RIGHT(TEXT(AI51,"0.#"),1)=".",FALSE,TRUE)</formula>
    </cfRule>
    <cfRule type="expression" dxfId="148" priority="152">
      <formula>IF(RIGHT(TEXT(AI51,"0.#"),1)=".",TRUE,FALSE)</formula>
    </cfRule>
  </conditionalFormatting>
  <conditionalFormatting sqref="AI50">
    <cfRule type="expression" dxfId="147" priority="149">
      <formula>IF(RIGHT(TEXT(AI50,"0.#"),1)=".",FALSE,TRUE)</formula>
    </cfRule>
    <cfRule type="expression" dxfId="146" priority="150">
      <formula>IF(RIGHT(TEXT(AI50,"0.#"),1)=".",TRUE,FALSE)</formula>
    </cfRule>
  </conditionalFormatting>
  <conditionalFormatting sqref="AI49">
    <cfRule type="expression" dxfId="145" priority="147">
      <formula>IF(RIGHT(TEXT(AI49,"0.#"),1)=".",FALSE,TRUE)</formula>
    </cfRule>
    <cfRule type="expression" dxfId="144" priority="148">
      <formula>IF(RIGHT(TEXT(AI49,"0.#"),1)=".",TRUE,FALSE)</formula>
    </cfRule>
  </conditionalFormatting>
  <conditionalFormatting sqref="AM51">
    <cfRule type="expression" dxfId="143" priority="141">
      <formula>IF(RIGHT(TEXT(AM51,"0.#"),1)=".",FALSE,TRUE)</formula>
    </cfRule>
    <cfRule type="expression" dxfId="142" priority="142">
      <formula>IF(RIGHT(TEXT(AM51,"0.#"),1)=".",TRUE,FALSE)</formula>
    </cfRule>
  </conditionalFormatting>
  <conditionalFormatting sqref="AM49">
    <cfRule type="expression" dxfId="141" priority="145">
      <formula>IF(RIGHT(TEXT(AM49,"0.#"),1)=".",FALSE,TRUE)</formula>
    </cfRule>
    <cfRule type="expression" dxfId="140" priority="146">
      <formula>IF(RIGHT(TEXT(AM49,"0.#"),1)=".",TRUE,FALSE)</formula>
    </cfRule>
  </conditionalFormatting>
  <conditionalFormatting sqref="AM50">
    <cfRule type="expression" dxfId="139" priority="143">
      <formula>IF(RIGHT(TEXT(AM50,"0.#"),1)=".",FALSE,TRUE)</formula>
    </cfRule>
    <cfRule type="expression" dxfId="138" priority="144">
      <formula>IF(RIGHT(TEXT(AM50,"0.#"),1)=".",TRUE,FALSE)</formula>
    </cfRule>
  </conditionalFormatting>
  <conditionalFormatting sqref="AU49:AU51">
    <cfRule type="expression" dxfId="137" priority="139">
      <formula>IF(RIGHT(TEXT(AU49,"0.#"),1)=".",FALSE,TRUE)</formula>
    </cfRule>
    <cfRule type="expression" dxfId="136" priority="140">
      <formula>IF(RIGHT(TEXT(AU49,"0.#"),1)=".",TRUE,FALSE)</formula>
    </cfRule>
  </conditionalFormatting>
  <conditionalFormatting sqref="AE56">
    <cfRule type="expression" dxfId="135" priority="137">
      <formula>IF(RIGHT(TEXT(AE56,"0.#"),1)=".",FALSE,TRUE)</formula>
    </cfRule>
    <cfRule type="expression" dxfId="134" priority="138">
      <formula>IF(RIGHT(TEXT(AE56,"0.#"),1)=".",TRUE,FALSE)</formula>
    </cfRule>
  </conditionalFormatting>
  <conditionalFormatting sqref="AE57">
    <cfRule type="expression" dxfId="133" priority="135">
      <formula>IF(RIGHT(TEXT(AE57,"0.#"),1)=".",FALSE,TRUE)</formula>
    </cfRule>
    <cfRule type="expression" dxfId="132" priority="136">
      <formula>IF(RIGHT(TEXT(AE57,"0.#"),1)=".",TRUE,FALSE)</formula>
    </cfRule>
  </conditionalFormatting>
  <conditionalFormatting sqref="AE58">
    <cfRule type="expression" dxfId="131" priority="133">
      <formula>IF(RIGHT(TEXT(AE58,"0.#"),1)=".",FALSE,TRUE)</formula>
    </cfRule>
    <cfRule type="expression" dxfId="130" priority="134">
      <formula>IF(RIGHT(TEXT(AE58,"0.#"),1)=".",TRUE,FALSE)</formula>
    </cfRule>
  </conditionalFormatting>
  <conditionalFormatting sqref="AI58">
    <cfRule type="expression" dxfId="129" priority="131">
      <formula>IF(RIGHT(TEXT(AI58,"0.#"),1)=".",FALSE,TRUE)</formula>
    </cfRule>
    <cfRule type="expression" dxfId="128" priority="132">
      <formula>IF(RIGHT(TEXT(AI58,"0.#"),1)=".",TRUE,FALSE)</formula>
    </cfRule>
  </conditionalFormatting>
  <conditionalFormatting sqref="AI57">
    <cfRule type="expression" dxfId="127" priority="129">
      <formula>IF(RIGHT(TEXT(AI57,"0.#"),1)=".",FALSE,TRUE)</formula>
    </cfRule>
    <cfRule type="expression" dxfId="126" priority="130">
      <formula>IF(RIGHT(TEXT(AI57,"0.#"),1)=".",TRUE,FALSE)</formula>
    </cfRule>
  </conditionalFormatting>
  <conditionalFormatting sqref="AI56">
    <cfRule type="expression" dxfId="125" priority="127">
      <formula>IF(RIGHT(TEXT(AI56,"0.#"),1)=".",FALSE,TRUE)</formula>
    </cfRule>
    <cfRule type="expression" dxfId="124" priority="128">
      <formula>IF(RIGHT(TEXT(AI56,"0.#"),1)=".",TRUE,FALSE)</formula>
    </cfRule>
  </conditionalFormatting>
  <conditionalFormatting sqref="AM58">
    <cfRule type="expression" dxfId="123" priority="121">
      <formula>IF(RIGHT(TEXT(AM58,"0.#"),1)=".",FALSE,TRUE)</formula>
    </cfRule>
    <cfRule type="expression" dxfId="122" priority="122">
      <formula>IF(RIGHT(TEXT(AM58,"0.#"),1)=".",TRUE,FALSE)</formula>
    </cfRule>
  </conditionalFormatting>
  <conditionalFormatting sqref="AM56">
    <cfRule type="expression" dxfId="121" priority="125">
      <formula>IF(RIGHT(TEXT(AM56,"0.#"),1)=".",FALSE,TRUE)</formula>
    </cfRule>
    <cfRule type="expression" dxfId="120" priority="126">
      <formula>IF(RIGHT(TEXT(AM56,"0.#"),1)=".",TRUE,FALSE)</formula>
    </cfRule>
  </conditionalFormatting>
  <conditionalFormatting sqref="AM57">
    <cfRule type="expression" dxfId="119" priority="123">
      <formula>IF(RIGHT(TEXT(AM57,"0.#"),1)=".",FALSE,TRUE)</formula>
    </cfRule>
    <cfRule type="expression" dxfId="118" priority="124">
      <formula>IF(RIGHT(TEXT(AM57,"0.#"),1)=".",TRUE,FALSE)</formula>
    </cfRule>
  </conditionalFormatting>
  <conditionalFormatting sqref="AQ56 AQ58">
    <cfRule type="expression" dxfId="117" priority="119">
      <formula>IF(RIGHT(TEXT(AQ56,"0.#"),1)=".",FALSE,TRUE)</formula>
    </cfRule>
    <cfRule type="expression" dxfId="116" priority="120">
      <formula>IF(RIGHT(TEXT(AQ56,"0.#"),1)=".",TRUE,FALSE)</formula>
    </cfRule>
  </conditionalFormatting>
  <conditionalFormatting sqref="AQ57">
    <cfRule type="expression" dxfId="115" priority="117">
      <formula>IF(RIGHT(TEXT(AQ57,"0.#"),1)=".",FALSE,TRUE)</formula>
    </cfRule>
    <cfRule type="expression" dxfId="114" priority="118">
      <formula>IF(RIGHT(TEXT(AQ57,"0.#"),1)=".",TRUE,FALSE)</formula>
    </cfRule>
  </conditionalFormatting>
  <conditionalFormatting sqref="AU56:AU58">
    <cfRule type="expression" dxfId="113" priority="115">
      <formula>IF(RIGHT(TEXT(AU56,"0.#"),1)=".",FALSE,TRUE)</formula>
    </cfRule>
    <cfRule type="expression" dxfId="112" priority="116">
      <formula>IF(RIGHT(TEXT(AU56,"0.#"),1)=".",TRUE,FALSE)</formula>
    </cfRule>
  </conditionalFormatting>
  <conditionalFormatting sqref="AE63">
    <cfRule type="expression" dxfId="111" priority="113">
      <formula>IF(RIGHT(TEXT(AE63,"0.#"),1)=".",FALSE,TRUE)</formula>
    </cfRule>
    <cfRule type="expression" dxfId="110" priority="114">
      <formula>IF(RIGHT(TEXT(AE63,"0.#"),1)=".",TRUE,FALSE)</formula>
    </cfRule>
  </conditionalFormatting>
  <conditionalFormatting sqref="AE64">
    <cfRule type="expression" dxfId="109" priority="111">
      <formula>IF(RIGHT(TEXT(AE64,"0.#"),1)=".",FALSE,TRUE)</formula>
    </cfRule>
    <cfRule type="expression" dxfId="108" priority="112">
      <formula>IF(RIGHT(TEXT(AE64,"0.#"),1)=".",TRUE,FALSE)</formula>
    </cfRule>
  </conditionalFormatting>
  <conditionalFormatting sqref="AE65">
    <cfRule type="expression" dxfId="107" priority="109">
      <formula>IF(RIGHT(TEXT(AE65,"0.#"),1)=".",FALSE,TRUE)</formula>
    </cfRule>
    <cfRule type="expression" dxfId="106" priority="110">
      <formula>IF(RIGHT(TEXT(AE65,"0.#"),1)=".",TRUE,FALSE)</formula>
    </cfRule>
  </conditionalFormatting>
  <conditionalFormatting sqref="AI65">
    <cfRule type="expression" dxfId="105" priority="107">
      <formula>IF(RIGHT(TEXT(AI65,"0.#"),1)=".",FALSE,TRUE)</formula>
    </cfRule>
    <cfRule type="expression" dxfId="104" priority="108">
      <formula>IF(RIGHT(TEXT(AI65,"0.#"),1)=".",TRUE,FALSE)</formula>
    </cfRule>
  </conditionalFormatting>
  <conditionalFormatting sqref="AI64">
    <cfRule type="expression" dxfId="103" priority="105">
      <formula>IF(RIGHT(TEXT(AI64,"0.#"),1)=".",FALSE,TRUE)</formula>
    </cfRule>
    <cfRule type="expression" dxfId="102" priority="106">
      <formula>IF(RIGHT(TEXT(AI64,"0.#"),1)=".",TRUE,FALSE)</formula>
    </cfRule>
  </conditionalFormatting>
  <conditionalFormatting sqref="AI63">
    <cfRule type="expression" dxfId="101" priority="103">
      <formula>IF(RIGHT(TEXT(AI63,"0.#"),1)=".",FALSE,TRUE)</formula>
    </cfRule>
    <cfRule type="expression" dxfId="100" priority="104">
      <formula>IF(RIGHT(TEXT(AI63,"0.#"),1)=".",TRUE,FALSE)</formula>
    </cfRule>
  </conditionalFormatting>
  <conditionalFormatting sqref="AM65">
    <cfRule type="expression" dxfId="99" priority="97">
      <formula>IF(RIGHT(TEXT(AM65,"0.#"),1)=".",FALSE,TRUE)</formula>
    </cfRule>
    <cfRule type="expression" dxfId="98" priority="98">
      <formula>IF(RIGHT(TEXT(AM65,"0.#"),1)=".",TRUE,FALSE)</formula>
    </cfRule>
  </conditionalFormatting>
  <conditionalFormatting sqref="AM63">
    <cfRule type="expression" dxfId="97" priority="101">
      <formula>IF(RIGHT(TEXT(AM63,"0.#"),1)=".",FALSE,TRUE)</formula>
    </cfRule>
    <cfRule type="expression" dxfId="96" priority="102">
      <formula>IF(RIGHT(TEXT(AM63,"0.#"),1)=".",TRUE,FALSE)</formula>
    </cfRule>
  </conditionalFormatting>
  <conditionalFormatting sqref="AM64">
    <cfRule type="expression" dxfId="95" priority="99">
      <formula>IF(RIGHT(TEXT(AM64,"0.#"),1)=".",FALSE,TRUE)</formula>
    </cfRule>
    <cfRule type="expression" dxfId="94" priority="100">
      <formula>IF(RIGHT(TEXT(AM64,"0.#"),1)=".",TRUE,FALSE)</formula>
    </cfRule>
  </conditionalFormatting>
  <conditionalFormatting sqref="AQ63 AQ65">
    <cfRule type="expression" dxfId="93" priority="95">
      <formula>IF(RIGHT(TEXT(AQ63,"0.#"),1)=".",FALSE,TRUE)</formula>
    </cfRule>
    <cfRule type="expression" dxfId="92" priority="96">
      <formula>IF(RIGHT(TEXT(AQ63,"0.#"),1)=".",TRUE,FALSE)</formula>
    </cfRule>
  </conditionalFormatting>
  <conditionalFormatting sqref="AQ64">
    <cfRule type="expression" dxfId="91" priority="93">
      <formula>IF(RIGHT(TEXT(AQ64,"0.#"),1)=".",FALSE,TRUE)</formula>
    </cfRule>
    <cfRule type="expression" dxfId="90" priority="94">
      <formula>IF(RIGHT(TEXT(AQ64,"0.#"),1)=".",TRUE,FALSE)</formula>
    </cfRule>
  </conditionalFormatting>
  <conditionalFormatting sqref="AU63 AU65">
    <cfRule type="expression" dxfId="89" priority="91">
      <formula>IF(RIGHT(TEXT(AU63,"0.#"),1)=".",FALSE,TRUE)</formula>
    </cfRule>
    <cfRule type="expression" dxfId="88" priority="92">
      <formula>IF(RIGHT(TEXT(AU63,"0.#"),1)=".",TRUE,FALSE)</formula>
    </cfRule>
  </conditionalFormatting>
  <conditionalFormatting sqref="AU64">
    <cfRule type="expression" dxfId="87" priority="89">
      <formula>IF(RIGHT(TEXT(AU64,"0.#"),1)=".",FALSE,TRUE)</formula>
    </cfRule>
    <cfRule type="expression" dxfId="86" priority="90">
      <formula>IF(RIGHT(TEXT(AU64,"0.#"),1)=".",TRUE,FALSE)</formula>
    </cfRule>
  </conditionalFormatting>
  <conditionalFormatting sqref="AL145:AO145 AL147:AO150">
    <cfRule type="expression" dxfId="85" priority="85">
      <formula>IF(AND(AL145&gt;=0, RIGHT(TEXT(AL145,"0.#"),1)&lt;&gt;"."),TRUE,FALSE)</formula>
    </cfRule>
    <cfRule type="expression" dxfId="84" priority="86">
      <formula>IF(AND(AL145&gt;=0, RIGHT(TEXT(AL145,"0.#"),1)="."),TRUE,FALSE)</formula>
    </cfRule>
    <cfRule type="expression" dxfId="83" priority="87">
      <formula>IF(AND(AL145&lt;0, RIGHT(TEXT(AL145,"0.#"),1)&lt;&gt;"."),TRUE,FALSE)</formula>
    </cfRule>
    <cfRule type="expression" dxfId="82" priority="88">
      <formula>IF(AND(AL145&lt;0, RIGHT(TEXT(AL145,"0.#"),1)="."),TRUE,FALSE)</formula>
    </cfRule>
  </conditionalFormatting>
  <conditionalFormatting sqref="Y145:Y150">
    <cfRule type="expression" dxfId="81" priority="83">
      <formula>IF(RIGHT(TEXT(Y145,"0.#"),1)=".",FALSE,TRUE)</formula>
    </cfRule>
    <cfRule type="expression" dxfId="80" priority="84">
      <formula>IF(RIGHT(TEXT(Y145,"0.#"),1)=".",TRUE,FALSE)</formula>
    </cfRule>
  </conditionalFormatting>
  <conditionalFormatting sqref="AL146:AO146">
    <cfRule type="expression" dxfId="79" priority="79">
      <formula>IF(AND(AL146&gt;=0, RIGHT(TEXT(AL146,"0.#"),1)&lt;&gt;"."),TRUE,FALSE)</formula>
    </cfRule>
    <cfRule type="expression" dxfId="78" priority="80">
      <formula>IF(AND(AL146&gt;=0, RIGHT(TEXT(AL146,"0.#"),1)="."),TRUE,FALSE)</formula>
    </cfRule>
    <cfRule type="expression" dxfId="77" priority="81">
      <formula>IF(AND(AL146&lt;0, RIGHT(TEXT(AL146,"0.#"),1)&lt;&gt;"."),TRUE,FALSE)</formula>
    </cfRule>
    <cfRule type="expression" dxfId="76" priority="82">
      <formula>IF(AND(AL146&lt;0, RIGHT(TEXT(AL146,"0.#"),1)="."),TRUE,FALSE)</formula>
    </cfRule>
  </conditionalFormatting>
  <conditionalFormatting sqref="Y151">
    <cfRule type="expression" dxfId="75" priority="77">
      <formula>IF(RIGHT(TEXT(Y151,"0.#"),1)=".",FALSE,TRUE)</formula>
    </cfRule>
    <cfRule type="expression" dxfId="74" priority="78">
      <formula>IF(RIGHT(TEXT(Y151,"0.#"),1)=".",TRUE,FALSE)</formula>
    </cfRule>
  </conditionalFormatting>
  <conditionalFormatting sqref="AL151:AO151">
    <cfRule type="expression" dxfId="73" priority="73">
      <formula>IF(AND(AL151&gt;=0, RIGHT(TEXT(AL151,"0.#"),1)&lt;&gt;"."),TRUE,FALSE)</formula>
    </cfRule>
    <cfRule type="expression" dxfId="72" priority="74">
      <formula>IF(AND(AL151&gt;=0, RIGHT(TEXT(AL151,"0.#"),1)="."),TRUE,FALSE)</formula>
    </cfRule>
    <cfRule type="expression" dxfId="71" priority="75">
      <formula>IF(AND(AL151&lt;0, RIGHT(TEXT(AL151,"0.#"),1)&lt;&gt;"."),TRUE,FALSE)</formula>
    </cfRule>
    <cfRule type="expression" dxfId="70" priority="76">
      <formula>IF(AND(AL151&lt;0, RIGHT(TEXT(AL151,"0.#"),1)="."),TRUE,FALSE)</formula>
    </cfRule>
  </conditionalFormatting>
  <conditionalFormatting sqref="AL155:AO156">
    <cfRule type="expression" dxfId="69" priority="69">
      <formula>IF(AND(AL155&gt;=0, RIGHT(TEXT(AL155,"0.#"),1)&lt;&gt;"."),TRUE,FALSE)</formula>
    </cfRule>
    <cfRule type="expression" dxfId="68" priority="70">
      <formula>IF(AND(AL155&gt;=0, RIGHT(TEXT(AL155,"0.#"),1)="."),TRUE,FALSE)</formula>
    </cfRule>
    <cfRule type="expression" dxfId="67" priority="71">
      <formula>IF(AND(AL155&lt;0, RIGHT(TEXT(AL155,"0.#"),1)&lt;&gt;"."),TRUE,FALSE)</formula>
    </cfRule>
    <cfRule type="expression" dxfId="66" priority="72">
      <formula>IF(AND(AL155&lt;0, RIGHT(TEXT(AL155,"0.#"),1)="."),TRUE,FALSE)</formula>
    </cfRule>
  </conditionalFormatting>
  <conditionalFormatting sqref="Y155">
    <cfRule type="expression" dxfId="65" priority="67">
      <formula>IF(RIGHT(TEXT(Y155,"0.#"),1)=".",FALSE,TRUE)</formula>
    </cfRule>
    <cfRule type="expression" dxfId="64" priority="68">
      <formula>IF(RIGHT(TEXT(Y155,"0.#"),1)=".",TRUE,FALSE)</formula>
    </cfRule>
  </conditionalFormatting>
  <conditionalFormatting sqref="Y156">
    <cfRule type="expression" dxfId="63" priority="65">
      <formula>IF(RIGHT(TEXT(Y156,"0.#"),1)=".",FALSE,TRUE)</formula>
    </cfRule>
    <cfRule type="expression" dxfId="62" priority="66">
      <formula>IF(RIGHT(TEXT(Y156,"0.#"),1)=".",TRUE,FALSE)</formula>
    </cfRule>
  </conditionalFormatting>
  <conditionalFormatting sqref="Y157">
    <cfRule type="expression" dxfId="61" priority="59">
      <formula>IF(RIGHT(TEXT(Y157,"0.#"),1)=".",FALSE,TRUE)</formula>
    </cfRule>
    <cfRule type="expression" dxfId="60" priority="60">
      <formula>IF(RIGHT(TEXT(Y157,"0.#"),1)=".",TRUE,FALSE)</formula>
    </cfRule>
  </conditionalFormatting>
  <conditionalFormatting sqref="AL157:AO157">
    <cfRule type="expression" dxfId="59" priority="61">
      <formula>IF(AND(AL157&gt;=0, RIGHT(TEXT(AL157,"0.#"),1)&lt;&gt;"."),TRUE,FALSE)</formula>
    </cfRule>
    <cfRule type="expression" dxfId="58" priority="62">
      <formula>IF(AND(AL157&gt;=0, RIGHT(TEXT(AL157,"0.#"),1)="."),TRUE,FALSE)</formula>
    </cfRule>
    <cfRule type="expression" dxfId="57" priority="63">
      <formula>IF(AND(AL157&lt;0, RIGHT(TEXT(AL157,"0.#"),1)&lt;&gt;"."),TRUE,FALSE)</formula>
    </cfRule>
    <cfRule type="expression" dxfId="56" priority="64">
      <formula>IF(AND(AL157&lt;0, RIGHT(TEXT(AL157,"0.#"),1)="."),TRUE,FALSE)</formula>
    </cfRule>
  </conditionalFormatting>
  <conditionalFormatting sqref="Y161">
    <cfRule type="expression" dxfId="55" priority="57">
      <formula>IF(RIGHT(TEXT(Y161,"0.#"),1)=".",FALSE,TRUE)</formula>
    </cfRule>
    <cfRule type="expression" dxfId="54" priority="58">
      <formula>IF(RIGHT(TEXT(Y161,"0.#"),1)=".",TRUE,FALSE)</formula>
    </cfRule>
  </conditionalFormatting>
  <conditionalFormatting sqref="AL161:AO161">
    <cfRule type="expression" dxfId="53" priority="53">
      <formula>IF(AND(AL161&gt;=0, RIGHT(TEXT(AL161,"0.#"),1)&lt;&gt;"."),TRUE,FALSE)</formula>
    </cfRule>
    <cfRule type="expression" dxfId="52" priority="54">
      <formula>IF(AND(AL161&gt;=0, RIGHT(TEXT(AL161,"0.#"),1)="."),TRUE,FALSE)</formula>
    </cfRule>
    <cfRule type="expression" dxfId="51" priority="55">
      <formula>IF(AND(AL161&lt;0, RIGHT(TEXT(AL161,"0.#"),1)&lt;&gt;"."),TRUE,FALSE)</formula>
    </cfRule>
    <cfRule type="expression" dxfId="50" priority="56">
      <formula>IF(AND(AL161&lt;0, RIGHT(TEXT(AL161,"0.#"),1)="."),TRUE,FALSE)</formula>
    </cfRule>
  </conditionalFormatting>
  <conditionalFormatting sqref="Y165:Y166">
    <cfRule type="expression" dxfId="49" priority="47">
      <formula>IF(RIGHT(TEXT(Y165,"0.#"),1)=".",FALSE,TRUE)</formula>
    </cfRule>
    <cfRule type="expression" dxfId="48" priority="48">
      <formula>IF(RIGHT(TEXT(Y165,"0.#"),1)=".",TRUE,FALSE)</formula>
    </cfRule>
  </conditionalFormatting>
  <conditionalFormatting sqref="AL165:AO166">
    <cfRule type="expression" dxfId="47" priority="49">
      <formula>IF(AND(AL165&gt;=0, RIGHT(TEXT(AL165,"0.#"),1)&lt;&gt;"."),TRUE,FALSE)</formula>
    </cfRule>
    <cfRule type="expression" dxfId="46" priority="50">
      <formula>IF(AND(AL165&gt;=0, RIGHT(TEXT(AL165,"0.#"),1)="."),TRUE,FALSE)</formula>
    </cfRule>
    <cfRule type="expression" dxfId="45" priority="51">
      <formula>IF(AND(AL165&lt;0, RIGHT(TEXT(AL165,"0.#"),1)&lt;&gt;"."),TRUE,FALSE)</formula>
    </cfRule>
    <cfRule type="expression" dxfId="44" priority="52">
      <formula>IF(AND(AL165&lt;0, RIGHT(TEXT(AL165,"0.#"),1)="."),TRUE,FALSE)</formula>
    </cfRule>
  </conditionalFormatting>
  <conditionalFormatting sqref="Y167">
    <cfRule type="expression" dxfId="43" priority="41">
      <formula>IF(RIGHT(TEXT(Y167,"0.#"),1)=".",FALSE,TRUE)</formula>
    </cfRule>
    <cfRule type="expression" dxfId="42" priority="42">
      <formula>IF(RIGHT(TEXT(Y167,"0.#"),1)=".",TRUE,FALSE)</formula>
    </cfRule>
  </conditionalFormatting>
  <conditionalFormatting sqref="AL167:AO167">
    <cfRule type="expression" dxfId="41" priority="43">
      <formula>IF(AND(AL167&gt;=0, RIGHT(TEXT(AL167,"0.#"),1)&lt;&gt;"."),TRUE,FALSE)</formula>
    </cfRule>
    <cfRule type="expression" dxfId="40" priority="44">
      <formula>IF(AND(AL167&gt;=0, RIGHT(TEXT(AL167,"0.#"),1)="."),TRUE,FALSE)</formula>
    </cfRule>
    <cfRule type="expression" dxfId="39" priority="45">
      <formula>IF(AND(AL167&lt;0, RIGHT(TEXT(AL167,"0.#"),1)&lt;&gt;"."),TRUE,FALSE)</formula>
    </cfRule>
    <cfRule type="expression" dxfId="38" priority="46">
      <formula>IF(AND(AL167&lt;0, RIGHT(TEXT(AL167,"0.#"),1)="."),TRUE,FALSE)</formula>
    </cfRule>
  </conditionalFormatting>
  <conditionalFormatting sqref="Y177:Y178">
    <cfRule type="expression" dxfId="37" priority="35">
      <formula>IF(RIGHT(TEXT(Y177,"0.#"),1)=".",FALSE,TRUE)</formula>
    </cfRule>
    <cfRule type="expression" dxfId="36" priority="36">
      <formula>IF(RIGHT(TEXT(Y177,"0.#"),1)=".",TRUE,FALSE)</formula>
    </cfRule>
  </conditionalFormatting>
  <conditionalFormatting sqref="AL177:AO178">
    <cfRule type="expression" dxfId="35" priority="37">
      <formula>IF(AND(AL177&gt;=0, RIGHT(TEXT(AL177,"0.#"),1)&lt;&gt;"."),TRUE,FALSE)</formula>
    </cfRule>
    <cfRule type="expression" dxfId="34" priority="38">
      <formula>IF(AND(AL177&gt;=0, RIGHT(TEXT(AL177,"0.#"),1)="."),TRUE,FALSE)</formula>
    </cfRule>
    <cfRule type="expression" dxfId="33" priority="39">
      <formula>IF(AND(AL177&lt;0, RIGHT(TEXT(AL177,"0.#"),1)&lt;&gt;"."),TRUE,FALSE)</formula>
    </cfRule>
    <cfRule type="expression" dxfId="32" priority="40">
      <formula>IF(AND(AL177&lt;0, RIGHT(TEXT(AL177,"0.#"),1)="."),TRUE,FALSE)</formula>
    </cfRule>
  </conditionalFormatting>
  <conditionalFormatting sqref="Y171:Y174">
    <cfRule type="expression" dxfId="31" priority="29">
      <formula>IF(RIGHT(TEXT(Y171,"0.#"),1)=".",FALSE,TRUE)</formula>
    </cfRule>
    <cfRule type="expression" dxfId="30" priority="30">
      <formula>IF(RIGHT(TEXT(Y171,"0.#"),1)=".",TRUE,FALSE)</formula>
    </cfRule>
  </conditionalFormatting>
  <conditionalFormatting sqref="AL171:AO174">
    <cfRule type="expression" dxfId="29" priority="31">
      <formula>IF(AND(AL171&gt;=0, RIGHT(TEXT(AL171,"0.#"),1)&lt;&gt;"."),TRUE,FALSE)</formula>
    </cfRule>
    <cfRule type="expression" dxfId="28" priority="32">
      <formula>IF(AND(AL171&gt;=0, RIGHT(TEXT(AL171,"0.#"),1)="."),TRUE,FALSE)</formula>
    </cfRule>
    <cfRule type="expression" dxfId="27" priority="33">
      <formula>IF(AND(AL171&lt;0, RIGHT(TEXT(AL171,"0.#"),1)&lt;&gt;"."),TRUE,FALSE)</formula>
    </cfRule>
    <cfRule type="expression" dxfId="26" priority="34">
      <formula>IF(AND(AL171&lt;0, RIGHT(TEXT(AL171,"0.#"),1)="."),TRUE,FALSE)</formula>
    </cfRule>
  </conditionalFormatting>
  <conditionalFormatting sqref="Y175:Y176">
    <cfRule type="expression" dxfId="25" priority="23">
      <formula>IF(RIGHT(TEXT(Y175,"0.#"),1)=".",FALSE,TRUE)</formula>
    </cfRule>
    <cfRule type="expression" dxfId="24" priority="24">
      <formula>IF(RIGHT(TEXT(Y175,"0.#"),1)=".",TRUE,FALSE)</formula>
    </cfRule>
  </conditionalFormatting>
  <conditionalFormatting sqref="AL175:AO176">
    <cfRule type="expression" dxfId="23" priority="25">
      <formula>IF(AND(AL175&gt;=0, RIGHT(TEXT(AL175,"0.#"),1)&lt;&gt;"."),TRUE,FALSE)</formula>
    </cfRule>
    <cfRule type="expression" dxfId="22" priority="26">
      <formula>IF(AND(AL175&gt;=0, RIGHT(TEXT(AL175,"0.#"),1)="."),TRUE,FALSE)</formula>
    </cfRule>
    <cfRule type="expression" dxfId="21" priority="27">
      <formula>IF(AND(AL175&lt;0, RIGHT(TEXT(AL175,"0.#"),1)&lt;&gt;"."),TRUE,FALSE)</formula>
    </cfRule>
    <cfRule type="expression" dxfId="20" priority="28">
      <formula>IF(AND(AL175&lt;0, RIGHT(TEXT(AL175,"0.#"),1)="."),TRUE,FALSE)</formula>
    </cfRule>
  </conditionalFormatting>
  <conditionalFormatting sqref="AL182:AO182">
    <cfRule type="expression" dxfId="19" priority="19">
      <formula>IF(AND(AL182&gt;=0, RIGHT(TEXT(AL182,"0.#"),1)&lt;&gt;"."),TRUE,FALSE)</formula>
    </cfRule>
    <cfRule type="expression" dxfId="18" priority="20">
      <formula>IF(AND(AL182&gt;=0, RIGHT(TEXT(AL182,"0.#"),1)="."),TRUE,FALSE)</formula>
    </cfRule>
    <cfRule type="expression" dxfId="17" priority="21">
      <formula>IF(AND(AL182&lt;0, RIGHT(TEXT(AL182,"0.#"),1)&lt;&gt;"."),TRUE,FALSE)</formula>
    </cfRule>
    <cfRule type="expression" dxfId="16" priority="22">
      <formula>IF(AND(AL182&lt;0, RIGHT(TEXT(AL182,"0.#"),1)="."),TRUE,FALSE)</formula>
    </cfRule>
  </conditionalFormatting>
  <conditionalFormatting sqref="Y182">
    <cfRule type="expression" dxfId="15" priority="17">
      <formula>IF(RIGHT(TEXT(Y182,"0.#"),1)=".",FALSE,TRUE)</formula>
    </cfRule>
    <cfRule type="expression" dxfId="14" priority="18">
      <formula>IF(RIGHT(TEXT(Y182,"0.#"),1)=".",TRUE,FALSE)</formula>
    </cfRule>
  </conditionalFormatting>
  <conditionalFormatting sqref="AL183:AO183">
    <cfRule type="expression" dxfId="13" priority="13">
      <formula>IF(AND(AL183&gt;=0, RIGHT(TEXT(AL183,"0.#"),1)&lt;&gt;"."),TRUE,FALSE)</formula>
    </cfRule>
    <cfRule type="expression" dxfId="12" priority="14">
      <formula>IF(AND(AL183&gt;=0, RIGHT(TEXT(AL183,"0.#"),1)="."),TRUE,FALSE)</formula>
    </cfRule>
    <cfRule type="expression" dxfId="11" priority="15">
      <formula>IF(AND(AL183&lt;0, RIGHT(TEXT(AL183,"0.#"),1)&lt;&gt;"."),TRUE,FALSE)</formula>
    </cfRule>
    <cfRule type="expression" dxfId="10" priority="16">
      <formula>IF(AND(AL183&lt;0, RIGHT(TEXT(AL183,"0.#"),1)="."),TRUE,FALSE)</formula>
    </cfRule>
  </conditionalFormatting>
  <conditionalFormatting sqref="Y183">
    <cfRule type="expression" dxfId="9" priority="11">
      <formula>IF(RIGHT(TEXT(Y183,"0.#"),1)=".",FALSE,TRUE)</formula>
    </cfRule>
    <cfRule type="expression" dxfId="8" priority="12">
      <formula>IF(RIGHT(TEXT(Y183,"0.#"),1)=".",TRUE,FALSE)</formula>
    </cfRule>
  </conditionalFormatting>
  <conditionalFormatting sqref="AL187:AO187">
    <cfRule type="expression" dxfId="7" priority="7">
      <formula>IF(AND(AL187&gt;=0, RIGHT(TEXT(AL187,"0.#"),1)&lt;&gt;"."),TRUE,FALSE)</formula>
    </cfRule>
    <cfRule type="expression" dxfId="6" priority="8">
      <formula>IF(AND(AL187&gt;=0, RIGHT(TEXT(AL187,"0.#"),1)="."),TRUE,FALSE)</formula>
    </cfRule>
    <cfRule type="expression" dxfId="5" priority="9">
      <formula>IF(AND(AL187&lt;0, RIGHT(TEXT(AL187,"0.#"),1)&lt;&gt;"."),TRUE,FALSE)</formula>
    </cfRule>
    <cfRule type="expression" dxfId="4" priority="10">
      <formula>IF(AND(AL187&lt;0, RIGHT(TEXT(AL187,"0.#"),1)="."),TRUE,FALSE)</formula>
    </cfRule>
  </conditionalFormatting>
  <conditionalFormatting sqref="Y187">
    <cfRule type="expression" dxfId="3" priority="5">
      <formula>IF(RIGHT(TEXT(Y187,"0.#"),1)=".",FALSE,TRUE)</formula>
    </cfRule>
    <cfRule type="expression" dxfId="2" priority="6">
      <formula>IF(RIGHT(TEXT(Y187,"0.#"),1)=".",TRUE,FALSE)</formula>
    </cfRule>
  </conditionalFormatting>
  <conditionalFormatting sqref="AK14:AQ14">
    <cfRule type="expression" dxfId="1" priority="3">
      <formula>IF(RIGHT(TEXT(AK14,"0.#"),1)=".",FALSE,TRUE)</formula>
    </cfRule>
    <cfRule type="expression" dxfId="0" priority="4">
      <formula>IF(RIGHT(TEXT(AK14,"0.#"),1)=".",TRUE,FALSE)</formula>
    </cfRule>
  </conditionalFormatting>
  <dataValidations count="15">
    <dataValidation type="custom" allowBlank="1" showInputMessage="1" showErrorMessage="1" errorTitle="法人番号チェック" error="法人番号は13桁の数字で入力してください。" sqref="J182:O183 J171:O178 J165:O167 J161:O161 J155:O157 J145:O151 J187:O187">
      <formula1>OR(J145="-",AND(LEN(J145)=13,IFERROR(SEARCH("-",J145),"")="",IFERROR(SEARCH(".",J145),"")="",ISNUMBER(J145)))</formula1>
    </dataValidation>
    <dataValidation type="list" allowBlank="1" showInputMessage="1" showErrorMessage="1" sqref="Q111:R111 AO111:AP111 AC111:AD111">
      <formula1>#REF!</formula1>
    </dataValidation>
    <dataValidation type="custom" imeMode="disabled" allowBlank="1" showInputMessage="1" showErrorMessage="1" sqref="P13:AQ19 P20:AJ20 Y128:AB129 AU128:AX129 Y133:AB133 AU133:AX133 Y137:AB137 AU137:AX137 Y145:AB151 AL145:AO151 Y155:AB157 AL155:AO157 Y161:AB161 AL161:AO161 Y165:AB167 AL165:AO167 Y171:AB178 AL171:AO178 Y182:AB183 AL182:AO183 AQ34:AR34 AU34:AX34 AE35:AX37 AE28:AX29 AE31:AX31 AQ41:AR41 AU41:AX41 AE42:AX44 AQ48:AR48 AU48:AX48 AE49:AX51 AQ55:AR55 AU55:AX55 AE56:AX58 AQ62:AR62 AU62:AX62 AE63:AX65 AL187:AO187 Y187:AB187 P24:V25">
      <formula1>OR(ISNUMBER(P13), P13="-")</formula1>
    </dataValidation>
    <dataValidation type="list" allowBlank="1" showInputMessage="1" showErrorMessage="1" sqref="H93:I97">
      <formula1>T事業番号</formula1>
    </dataValidation>
    <dataValidation type="list" allowBlank="1" showInputMessage="1" showErrorMessage="1" sqref="S5:X5">
      <formula1>T終了年度</formula1>
    </dataValidation>
    <dataValidation type="list" allowBlank="1" showInputMessage="1" showErrorMessage="1" sqref="AO139 AO188 AR68">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5:AK151 AH155:AK157 AH161:AK161 AH165:AK167 AH171:AK178 AH182:AK183 AH187:AK187">
      <formula1>OR(AND(MOD(IF(ISNUMBER(AH145), AH145, 0.5),1)=0, 0&lt;=AH145), AH145="-")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9:AK110 X109:Y110 AJ111 L109:L111 M109:M110 X111 AU109:AV110 J93:J97">
      <formula1>0</formula1>
      <formula2>9999</formula2>
    </dataValidation>
    <dataValidation type="whole" allowBlank="1" showInputMessage="1" showErrorMessage="1" sqref="O109:P110 AX109:AX111 AA109:AB110 AM109:AN110">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5" manualBreakCount="5">
    <brk id="37" max="16383" man="1"/>
    <brk id="76" max="16383" man="1"/>
    <brk id="99" max="16383" man="1"/>
    <brk id="141" max="16383" man="1"/>
    <brk id="16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S111:U111 AJ2:AM2 E93:G97 AE111:AG111 G111:I111 AQ111:AS111</xm:sqref>
        </x14:dataValidation>
        <x14:dataValidation type="list" allowBlank="1" showInputMessage="1" showErrorMessage="1">
          <x14:formula1>
            <xm:f>入力規則等!$U$49</xm:f>
          </x14:formula1>
          <xm:sqref>C93:D97</xm:sqref>
        </x14:dataValidation>
        <x14:dataValidation type="list" allowBlank="1" showInputMessage="1" showErrorMessage="1">
          <x14:formula1>
            <xm:f>入力規則等!$U$56:$U$58</xm:f>
          </x14:formula1>
          <xm:sqref>J111:K111 AT111:AU111 AH111:AI111 V111:W111</xm:sqref>
        </x14:dataValidation>
        <x14:dataValidation type="list" allowBlank="1" showInputMessage="1" showErrorMessage="1">
          <x14:formula1>
            <xm:f>入力規則等!$U$48</xm:f>
          </x14:formula1>
          <xm:sqref>E111:F111</xm:sqref>
        </x14:dataValidation>
        <x14:dataValidation type="list" allowBlank="1" showInputMessage="1" showErrorMessage="1">
          <x14:formula1>
            <xm:f>入力規則等!$W$2:$W$24</xm:f>
          </x14:formula1>
          <xm:sqref>AO109:AP110 Q109:S110 AC109:AE110 E109:G110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AC145:AG151 AC155:AG157 AC161:AG161 AC165:AG167 AC171:AG178 AC182:AG183 AC187:AG187</xm:sqref>
        </x14:dataValidation>
        <x14:dataValidation type="list" allowBlank="1" showInputMessage="1" showErrorMessage="1">
          <x14:formula1>
            <xm:f>入力規則等!$U$40:$U$42</xm:f>
          </x14:formula1>
          <xm:sqref>AG109:AH109 U109:V109 I109:J109 AR109:AS109</xm:sqref>
        </x14:dataValidation>
        <x14:dataValidation type="list" allowBlank="1" showInputMessage="1" showErrorMessage="1">
          <x14:formula1>
            <xm:f>入力規則等!$U$7:$U$9</xm:f>
          </x14:formula1>
          <xm:sqref>U110:V110 I110:J110 AG110:AH110 AR110:AS110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109375" style="32" customWidth="1"/>
    <col min="29" max="29" width="24.109375" style="32" bestFit="1" customWidth="1"/>
    <col min="30" max="30" width="3.88671875" style="32" customWidth="1"/>
    <col min="31" max="31" width="33.886718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71</v>
      </c>
      <c r="B1" s="24" t="s">
        <v>72</v>
      </c>
      <c r="F1" s="25" t="s">
        <v>4</v>
      </c>
      <c r="G1" s="25" t="s">
        <v>61</v>
      </c>
      <c r="K1" s="26" t="s">
        <v>89</v>
      </c>
      <c r="L1" s="24" t="s">
        <v>72</v>
      </c>
      <c r="O1" s="12"/>
      <c r="P1" s="25" t="s">
        <v>5</v>
      </c>
      <c r="Q1" s="25" t="s">
        <v>61</v>
      </c>
      <c r="T1" s="12"/>
      <c r="U1" s="28" t="s">
        <v>152</v>
      </c>
      <c r="W1" s="28" t="s">
        <v>151</v>
      </c>
      <c r="Y1" s="28" t="s">
        <v>69</v>
      </c>
      <c r="Z1" s="28" t="s">
        <v>385</v>
      </c>
      <c r="AA1" s="28" t="s">
        <v>70</v>
      </c>
      <c r="AB1" s="28" t="s">
        <v>386</v>
      </c>
      <c r="AC1" s="28" t="s">
        <v>30</v>
      </c>
      <c r="AD1" s="27"/>
      <c r="AE1" s="28" t="s">
        <v>42</v>
      </c>
      <c r="AF1" s="29"/>
      <c r="AG1" s="38" t="s">
        <v>168</v>
      </c>
      <c r="AI1" s="38" t="s">
        <v>170</v>
      </c>
      <c r="AK1" s="38" t="s">
        <v>174</v>
      </c>
      <c r="AM1" s="56"/>
      <c r="AN1" s="56"/>
      <c r="AP1" s="27" t="s">
        <v>213</v>
      </c>
    </row>
    <row r="2" spans="1:42" ht="13.5" customHeight="1" x14ac:dyDescent="0.2">
      <c r="A2" s="13" t="s">
        <v>73</v>
      </c>
      <c r="B2" s="14"/>
      <c r="C2" s="12" t="str">
        <f>IF(B2="","",A2)</f>
        <v/>
      </c>
      <c r="D2" s="12" t="str">
        <f>IF(C2="","",IF(D1&lt;&gt;"",CONCATENATE(D1,"、",C2),C2))</f>
        <v/>
      </c>
      <c r="F2" s="11" t="s">
        <v>60</v>
      </c>
      <c r="G2" s="16" t="s">
        <v>570</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70">
        <v>21</v>
      </c>
      <c r="W2" s="31" t="s">
        <v>157</v>
      </c>
      <c r="Y2" s="31" t="s">
        <v>56</v>
      </c>
      <c r="Z2" s="31" t="s">
        <v>56</v>
      </c>
      <c r="AA2" s="63" t="s">
        <v>255</v>
      </c>
      <c r="AB2" s="63" t="s">
        <v>480</v>
      </c>
      <c r="AC2" s="64" t="s">
        <v>122</v>
      </c>
      <c r="AD2" s="27"/>
      <c r="AE2" s="33" t="s">
        <v>153</v>
      </c>
      <c r="AF2" s="29"/>
      <c r="AG2" s="39" t="s">
        <v>222</v>
      </c>
      <c r="AI2" s="38" t="s">
        <v>252</v>
      </c>
      <c r="AK2" s="38" t="s">
        <v>175</v>
      </c>
      <c r="AM2" s="56"/>
      <c r="AN2" s="56"/>
      <c r="AP2" s="39" t="s">
        <v>222</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570</v>
      </c>
      <c r="R3" s="12" t="str">
        <f t="shared" ref="R3:R8" si="3">IF(Q3="","",P3)</f>
        <v>委託・請負</v>
      </c>
      <c r="S3" s="12" t="str">
        <f t="shared" ref="S3:S8" si="4">IF(R3="",S2,IF(S2&lt;&gt;"",CONCATENATE(S2,"、",R3),R3))</f>
        <v>委託・請負</v>
      </c>
      <c r="T3" s="12"/>
      <c r="U3" s="31" t="s">
        <v>511</v>
      </c>
      <c r="W3" s="31" t="s">
        <v>132</v>
      </c>
      <c r="Y3" s="31" t="s">
        <v>57</v>
      </c>
      <c r="Z3" s="31" t="s">
        <v>387</v>
      </c>
      <c r="AA3" s="63" t="s">
        <v>353</v>
      </c>
      <c r="AB3" s="63" t="s">
        <v>481</v>
      </c>
      <c r="AC3" s="64" t="s">
        <v>123</v>
      </c>
      <c r="AD3" s="27"/>
      <c r="AE3" s="33" t="s">
        <v>154</v>
      </c>
      <c r="AF3" s="29"/>
      <c r="AG3" s="39" t="s">
        <v>223</v>
      </c>
      <c r="AI3" s="38" t="s">
        <v>169</v>
      </c>
      <c r="AK3" s="38" t="str">
        <f>CHAR(CODE(AK2)+1)</f>
        <v>B</v>
      </c>
      <c r="AM3" s="56"/>
      <c r="AN3" s="56"/>
      <c r="AP3" s="39" t="s">
        <v>223</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委託・請負</v>
      </c>
      <c r="T4" s="12"/>
      <c r="U4" s="31" t="s">
        <v>559</v>
      </c>
      <c r="W4" s="31" t="s">
        <v>133</v>
      </c>
      <c r="Y4" s="31" t="s">
        <v>260</v>
      </c>
      <c r="Z4" s="31" t="s">
        <v>388</v>
      </c>
      <c r="AA4" s="63" t="s">
        <v>354</v>
      </c>
      <c r="AB4" s="63" t="s">
        <v>482</v>
      </c>
      <c r="AC4" s="63" t="s">
        <v>124</v>
      </c>
      <c r="AD4" s="27"/>
      <c r="AE4" s="33" t="s">
        <v>155</v>
      </c>
      <c r="AF4" s="29"/>
      <c r="AG4" s="39" t="s">
        <v>224</v>
      </c>
      <c r="AI4" s="38" t="s">
        <v>171</v>
      </c>
      <c r="AK4" s="38" t="str">
        <f t="shared" ref="AK4:AK49" si="7">CHAR(CODE(AK3)+1)</f>
        <v>C</v>
      </c>
      <c r="AM4" s="56"/>
      <c r="AN4" s="56"/>
      <c r="AP4" s="39" t="s">
        <v>224</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委託・請負</v>
      </c>
      <c r="T5" s="12"/>
      <c r="W5" s="31" t="s">
        <v>535</v>
      </c>
      <c r="Y5" s="31" t="s">
        <v>261</v>
      </c>
      <c r="Z5" s="31" t="s">
        <v>389</v>
      </c>
      <c r="AA5" s="63" t="s">
        <v>355</v>
      </c>
      <c r="AB5" s="63" t="s">
        <v>483</v>
      </c>
      <c r="AC5" s="63" t="s">
        <v>156</v>
      </c>
      <c r="AD5" s="30"/>
      <c r="AE5" s="33" t="s">
        <v>234</v>
      </c>
      <c r="AF5" s="29"/>
      <c r="AG5" s="39" t="s">
        <v>225</v>
      </c>
      <c r="AI5" s="38" t="s">
        <v>258</v>
      </c>
      <c r="AK5" s="38" t="str">
        <f t="shared" si="7"/>
        <v>D</v>
      </c>
      <c r="AP5" s="39" t="s">
        <v>225</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委託・請負</v>
      </c>
      <c r="T6" s="12"/>
      <c r="U6" s="31" t="s">
        <v>236</v>
      </c>
      <c r="W6" s="31" t="s">
        <v>537</v>
      </c>
      <c r="Y6" s="31" t="s">
        <v>262</v>
      </c>
      <c r="Z6" s="31" t="s">
        <v>390</v>
      </c>
      <c r="AA6" s="63" t="s">
        <v>356</v>
      </c>
      <c r="AB6" s="63" t="s">
        <v>484</v>
      </c>
      <c r="AC6" s="63" t="s">
        <v>125</v>
      </c>
      <c r="AD6" s="30"/>
      <c r="AE6" s="33" t="s">
        <v>232</v>
      </c>
      <c r="AF6" s="29"/>
      <c r="AG6" s="39" t="s">
        <v>226</v>
      </c>
      <c r="AI6" s="38" t="s">
        <v>259</v>
      </c>
      <c r="AK6" s="38" t="str">
        <f>CHAR(CODE(AK5)+1)</f>
        <v>E</v>
      </c>
      <c r="AP6" s="39" t="s">
        <v>226</v>
      </c>
    </row>
    <row r="7" spans="1:42" ht="13.5" customHeight="1" x14ac:dyDescent="0.2">
      <c r="A7" s="13" t="s">
        <v>78</v>
      </c>
      <c r="B7" s="14"/>
      <c r="C7" s="12" t="str">
        <f t="shared" si="0"/>
        <v/>
      </c>
      <c r="D7" s="12" t="str">
        <f t="shared" si="8"/>
        <v/>
      </c>
      <c r="F7" s="17" t="s">
        <v>182</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委託・請負</v>
      </c>
      <c r="T7" s="12"/>
      <c r="U7" s="31"/>
      <c r="W7" s="31" t="s">
        <v>134</v>
      </c>
      <c r="Y7" s="31" t="s">
        <v>263</v>
      </c>
      <c r="Z7" s="31" t="s">
        <v>391</v>
      </c>
      <c r="AA7" s="63" t="s">
        <v>357</v>
      </c>
      <c r="AB7" s="63" t="s">
        <v>485</v>
      </c>
      <c r="AC7" s="30"/>
      <c r="AD7" s="30"/>
      <c r="AE7" s="31" t="s">
        <v>125</v>
      </c>
      <c r="AF7" s="29"/>
      <c r="AG7" s="39" t="s">
        <v>227</v>
      </c>
      <c r="AH7" s="59"/>
      <c r="AI7" s="39" t="s">
        <v>248</v>
      </c>
      <c r="AK7" s="38" t="str">
        <f>CHAR(CODE(AK6)+1)</f>
        <v>F</v>
      </c>
      <c r="AP7" s="39" t="s">
        <v>227</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委託・請負</v>
      </c>
      <c r="T8" s="12"/>
      <c r="U8" s="31" t="s">
        <v>256</v>
      </c>
      <c r="W8" s="31" t="s">
        <v>135</v>
      </c>
      <c r="Y8" s="31" t="s">
        <v>264</v>
      </c>
      <c r="Z8" s="31" t="s">
        <v>392</v>
      </c>
      <c r="AA8" s="63" t="s">
        <v>358</v>
      </c>
      <c r="AB8" s="63" t="s">
        <v>486</v>
      </c>
      <c r="AC8" s="30"/>
      <c r="AD8" s="30"/>
      <c r="AE8" s="30"/>
      <c r="AF8" s="29"/>
      <c r="AG8" s="39" t="s">
        <v>228</v>
      </c>
      <c r="AI8" s="38" t="s">
        <v>249</v>
      </c>
      <c r="AK8" s="38" t="str">
        <f t="shared" si="7"/>
        <v>G</v>
      </c>
      <c r="AP8" s="39" t="s">
        <v>228</v>
      </c>
    </row>
    <row r="9" spans="1:42" ht="13.5" customHeight="1" x14ac:dyDescent="0.2">
      <c r="A9" s="13" t="s">
        <v>80</v>
      </c>
      <c r="B9" s="14"/>
      <c r="C9" s="12" t="str">
        <f t="shared" si="0"/>
        <v/>
      </c>
      <c r="D9" s="12" t="str">
        <f t="shared" si="8"/>
        <v/>
      </c>
      <c r="F9" s="17" t="s">
        <v>183</v>
      </c>
      <c r="G9" s="16"/>
      <c r="H9" s="12" t="str">
        <f t="shared" si="1"/>
        <v/>
      </c>
      <c r="I9" s="12" t="str">
        <f t="shared" si="5"/>
        <v>一般会計</v>
      </c>
      <c r="K9" s="13" t="s">
        <v>97</v>
      </c>
      <c r="L9" s="14"/>
      <c r="M9" s="12" t="str">
        <f t="shared" si="2"/>
        <v/>
      </c>
      <c r="N9" s="12" t="str">
        <f t="shared" si="6"/>
        <v/>
      </c>
      <c r="O9" s="12"/>
      <c r="P9" s="12"/>
      <c r="Q9" s="18"/>
      <c r="T9" s="12"/>
      <c r="U9" s="31" t="s">
        <v>257</v>
      </c>
      <c r="W9" s="31" t="s">
        <v>136</v>
      </c>
      <c r="Y9" s="31" t="s">
        <v>265</v>
      </c>
      <c r="Z9" s="31" t="s">
        <v>393</v>
      </c>
      <c r="AA9" s="63" t="s">
        <v>359</v>
      </c>
      <c r="AB9" s="63" t="s">
        <v>487</v>
      </c>
      <c r="AC9" s="30"/>
      <c r="AD9" s="30"/>
      <c r="AE9" s="30"/>
      <c r="AF9" s="29"/>
      <c r="AG9" s="39" t="s">
        <v>229</v>
      </c>
      <c r="AI9" s="55"/>
      <c r="AK9" s="38" t="str">
        <f t="shared" si="7"/>
        <v>H</v>
      </c>
      <c r="AP9" s="39" t="s">
        <v>229</v>
      </c>
    </row>
    <row r="10" spans="1:42" ht="13.5" customHeight="1" x14ac:dyDescent="0.2">
      <c r="A10" s="13" t="s">
        <v>201</v>
      </c>
      <c r="B10" s="14"/>
      <c r="C10" s="12" t="str">
        <f t="shared" si="0"/>
        <v/>
      </c>
      <c r="D10" s="12" t="str">
        <f t="shared" si="8"/>
        <v/>
      </c>
      <c r="F10" s="17" t="s">
        <v>104</v>
      </c>
      <c r="G10" s="16"/>
      <c r="H10" s="12" t="str">
        <f t="shared" si="1"/>
        <v/>
      </c>
      <c r="I10" s="12" t="str">
        <f t="shared" si="5"/>
        <v>一般会計</v>
      </c>
      <c r="K10" s="13" t="s">
        <v>202</v>
      </c>
      <c r="L10" s="14"/>
      <c r="M10" s="12" t="str">
        <f t="shared" si="2"/>
        <v/>
      </c>
      <c r="N10" s="12" t="str">
        <f t="shared" si="6"/>
        <v/>
      </c>
      <c r="O10" s="12"/>
      <c r="P10" s="12" t="str">
        <f>S8</f>
        <v>委託・請負</v>
      </c>
      <c r="Q10" s="18"/>
      <c r="T10" s="12"/>
      <c r="W10" s="31" t="s">
        <v>137</v>
      </c>
      <c r="Y10" s="31" t="s">
        <v>266</v>
      </c>
      <c r="Z10" s="31" t="s">
        <v>394</v>
      </c>
      <c r="AA10" s="63" t="s">
        <v>360</v>
      </c>
      <c r="AB10" s="63" t="s">
        <v>488</v>
      </c>
      <c r="AC10" s="30"/>
      <c r="AD10" s="30"/>
      <c r="AE10" s="30"/>
      <c r="AF10" s="29"/>
      <c r="AG10" s="39" t="s">
        <v>216</v>
      </c>
      <c r="AK10" s="38" t="str">
        <f t="shared" si="7"/>
        <v>I</v>
      </c>
      <c r="AP10" s="38" t="s">
        <v>214</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570</v>
      </c>
      <c r="M11" s="12" t="str">
        <f t="shared" si="2"/>
        <v>その他の事項経費</v>
      </c>
      <c r="N11" s="12" t="str">
        <f t="shared" si="6"/>
        <v>その他の事項経費</v>
      </c>
      <c r="O11" s="12"/>
      <c r="P11" s="12"/>
      <c r="Q11" s="18"/>
      <c r="T11" s="12"/>
      <c r="W11" s="31" t="s">
        <v>556</v>
      </c>
      <c r="Y11" s="31" t="s">
        <v>267</v>
      </c>
      <c r="Z11" s="31" t="s">
        <v>395</v>
      </c>
      <c r="AA11" s="63" t="s">
        <v>361</v>
      </c>
      <c r="AB11" s="63" t="s">
        <v>489</v>
      </c>
      <c r="AC11" s="30"/>
      <c r="AD11" s="30"/>
      <c r="AE11" s="30"/>
      <c r="AF11" s="29"/>
      <c r="AG11" s="38" t="s">
        <v>219</v>
      </c>
      <c r="AK11" s="38"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8" t="s">
        <v>512</v>
      </c>
      <c r="W12" s="31" t="s">
        <v>138</v>
      </c>
      <c r="Y12" s="31" t="s">
        <v>268</v>
      </c>
      <c r="Z12" s="31" t="s">
        <v>396</v>
      </c>
      <c r="AA12" s="63" t="s">
        <v>362</v>
      </c>
      <c r="AB12" s="63" t="s">
        <v>490</v>
      </c>
      <c r="AC12" s="30"/>
      <c r="AD12" s="30"/>
      <c r="AE12" s="30"/>
      <c r="AF12" s="29"/>
      <c r="AG12" s="38" t="s">
        <v>217</v>
      </c>
      <c r="AK12" s="38"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269</v>
      </c>
      <c r="Z13" s="31" t="s">
        <v>397</v>
      </c>
      <c r="AA13" s="63" t="s">
        <v>363</v>
      </c>
      <c r="AB13" s="63" t="s">
        <v>491</v>
      </c>
      <c r="AC13" s="30"/>
      <c r="AD13" s="30"/>
      <c r="AE13" s="30"/>
      <c r="AF13" s="29"/>
      <c r="AG13" s="38" t="s">
        <v>218</v>
      </c>
      <c r="AK13" s="38"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31" t="s">
        <v>513</v>
      </c>
      <c r="W14" s="31" t="s">
        <v>140</v>
      </c>
      <c r="Y14" s="31" t="s">
        <v>270</v>
      </c>
      <c r="Z14" s="31" t="s">
        <v>398</v>
      </c>
      <c r="AA14" s="63" t="s">
        <v>364</v>
      </c>
      <c r="AB14" s="63" t="s">
        <v>492</v>
      </c>
      <c r="AC14" s="30"/>
      <c r="AD14" s="30"/>
      <c r="AE14" s="30"/>
      <c r="AF14" s="29"/>
      <c r="AG14" s="55"/>
      <c r="AK14" s="38"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31" t="s">
        <v>514</v>
      </c>
      <c r="W15" s="31" t="s">
        <v>141</v>
      </c>
      <c r="Y15" s="31" t="s">
        <v>271</v>
      </c>
      <c r="Z15" s="31" t="s">
        <v>399</v>
      </c>
      <c r="AA15" s="63" t="s">
        <v>365</v>
      </c>
      <c r="AB15" s="63" t="s">
        <v>493</v>
      </c>
      <c r="AC15" s="30"/>
      <c r="AD15" s="30"/>
      <c r="AE15" s="30"/>
      <c r="AF15" s="29"/>
      <c r="AG15" s="56"/>
      <c r="AK15" s="38"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31" t="s">
        <v>515</v>
      </c>
      <c r="W16" s="31" t="s">
        <v>142</v>
      </c>
      <c r="Y16" s="31" t="s">
        <v>272</v>
      </c>
      <c r="Z16" s="31" t="s">
        <v>400</v>
      </c>
      <c r="AA16" s="63" t="s">
        <v>366</v>
      </c>
      <c r="AB16" s="63" t="s">
        <v>494</v>
      </c>
      <c r="AC16" s="30"/>
      <c r="AD16" s="30"/>
      <c r="AE16" s="30"/>
      <c r="AF16" s="29"/>
      <c r="AG16" s="56"/>
      <c r="AK16" s="38"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31" t="s">
        <v>533</v>
      </c>
      <c r="W17" s="31" t="s">
        <v>143</v>
      </c>
      <c r="Y17" s="31" t="s">
        <v>273</v>
      </c>
      <c r="Z17" s="31" t="s">
        <v>401</v>
      </c>
      <c r="AA17" s="63" t="s">
        <v>367</v>
      </c>
      <c r="AB17" s="63" t="s">
        <v>495</v>
      </c>
      <c r="AC17" s="30"/>
      <c r="AD17" s="30"/>
      <c r="AE17" s="30"/>
      <c r="AF17" s="29"/>
      <c r="AG17" s="56"/>
      <c r="AK17" s="38"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31" t="s">
        <v>516</v>
      </c>
      <c r="W18" s="31" t="s">
        <v>144</v>
      </c>
      <c r="Y18" s="31" t="s">
        <v>274</v>
      </c>
      <c r="Z18" s="31" t="s">
        <v>402</v>
      </c>
      <c r="AA18" s="63" t="s">
        <v>368</v>
      </c>
      <c r="AB18" s="63" t="s">
        <v>496</v>
      </c>
      <c r="AC18" s="30"/>
      <c r="AD18" s="30"/>
      <c r="AE18" s="30"/>
      <c r="AF18" s="29"/>
      <c r="AK18" s="38" t="str">
        <f t="shared" si="7"/>
        <v>Q</v>
      </c>
    </row>
    <row r="19" spans="1:37" ht="13.5" customHeight="1" x14ac:dyDescent="0.2">
      <c r="A19" s="13" t="s">
        <v>193</v>
      </c>
      <c r="B19" s="14"/>
      <c r="C19" s="12" t="str">
        <f t="shared" si="9"/>
        <v/>
      </c>
      <c r="D19" s="12" t="str">
        <f t="shared" si="8"/>
        <v/>
      </c>
      <c r="F19" s="17" t="s">
        <v>113</v>
      </c>
      <c r="G19" s="16"/>
      <c r="H19" s="12" t="str">
        <f t="shared" si="1"/>
        <v/>
      </c>
      <c r="I19" s="12" t="str">
        <f t="shared" si="5"/>
        <v>一般会計</v>
      </c>
      <c r="K19" s="12"/>
      <c r="L19" s="12"/>
      <c r="O19" s="12"/>
      <c r="P19" s="12"/>
      <c r="Q19" s="18"/>
      <c r="T19" s="12"/>
      <c r="U19" s="31" t="s">
        <v>517</v>
      </c>
      <c r="W19" s="31" t="s">
        <v>145</v>
      </c>
      <c r="Y19" s="31" t="s">
        <v>275</v>
      </c>
      <c r="Z19" s="31" t="s">
        <v>403</v>
      </c>
      <c r="AA19" s="63" t="s">
        <v>369</v>
      </c>
      <c r="AB19" s="63" t="s">
        <v>497</v>
      </c>
      <c r="AC19" s="30"/>
      <c r="AD19" s="30"/>
      <c r="AE19" s="30"/>
      <c r="AF19" s="29"/>
      <c r="AK19" s="38" t="str">
        <f t="shared" si="7"/>
        <v>R</v>
      </c>
    </row>
    <row r="20" spans="1:37" ht="13.5" customHeight="1" x14ac:dyDescent="0.2">
      <c r="A20" s="13" t="s">
        <v>194</v>
      </c>
      <c r="B20" s="14"/>
      <c r="C20" s="12" t="str">
        <f t="shared" si="9"/>
        <v/>
      </c>
      <c r="D20" s="12" t="str">
        <f t="shared" si="8"/>
        <v/>
      </c>
      <c r="F20" s="17" t="s">
        <v>192</v>
      </c>
      <c r="G20" s="16"/>
      <c r="H20" s="12" t="str">
        <f t="shared" si="1"/>
        <v/>
      </c>
      <c r="I20" s="12" t="str">
        <f t="shared" si="5"/>
        <v>一般会計</v>
      </c>
      <c r="K20" s="12"/>
      <c r="L20" s="12"/>
      <c r="O20" s="12"/>
      <c r="P20" s="12"/>
      <c r="Q20" s="18"/>
      <c r="T20" s="12"/>
      <c r="U20" s="31" t="s">
        <v>518</v>
      </c>
      <c r="W20" s="31" t="s">
        <v>146</v>
      </c>
      <c r="Y20" s="31" t="s">
        <v>276</v>
      </c>
      <c r="Z20" s="31" t="s">
        <v>404</v>
      </c>
      <c r="AA20" s="63" t="s">
        <v>370</v>
      </c>
      <c r="AB20" s="63" t="s">
        <v>498</v>
      </c>
      <c r="AC20" s="30"/>
      <c r="AD20" s="30"/>
      <c r="AE20" s="30"/>
      <c r="AF20" s="29"/>
      <c r="AK20" s="38" t="str">
        <f t="shared" si="7"/>
        <v>S</v>
      </c>
    </row>
    <row r="21" spans="1:37" ht="13.5" customHeight="1" x14ac:dyDescent="0.2">
      <c r="A21" s="13" t="s">
        <v>195</v>
      </c>
      <c r="B21" s="14"/>
      <c r="C21" s="12" t="str">
        <f t="shared" si="9"/>
        <v/>
      </c>
      <c r="D21" s="12" t="str">
        <f t="shared" si="8"/>
        <v/>
      </c>
      <c r="F21" s="17" t="s">
        <v>114</v>
      </c>
      <c r="G21" s="16"/>
      <c r="H21" s="12" t="str">
        <f t="shared" si="1"/>
        <v/>
      </c>
      <c r="I21" s="12" t="str">
        <f t="shared" si="5"/>
        <v>一般会計</v>
      </c>
      <c r="K21" s="12"/>
      <c r="L21" s="12"/>
      <c r="O21" s="12"/>
      <c r="P21" s="12"/>
      <c r="Q21" s="18"/>
      <c r="T21" s="12"/>
      <c r="U21" s="31" t="s">
        <v>519</v>
      </c>
      <c r="W21" s="31" t="s">
        <v>147</v>
      </c>
      <c r="Y21" s="31" t="s">
        <v>277</v>
      </c>
      <c r="Z21" s="31" t="s">
        <v>405</v>
      </c>
      <c r="AA21" s="63" t="s">
        <v>371</v>
      </c>
      <c r="AB21" s="63" t="s">
        <v>499</v>
      </c>
      <c r="AC21" s="30"/>
      <c r="AD21" s="30"/>
      <c r="AE21" s="30"/>
      <c r="AF21" s="29"/>
      <c r="AK21" s="38" t="str">
        <f t="shared" si="7"/>
        <v>T</v>
      </c>
    </row>
    <row r="22" spans="1:37" ht="13.5" customHeight="1" x14ac:dyDescent="0.2">
      <c r="A22" s="13" t="s">
        <v>196</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31" t="s">
        <v>558</v>
      </c>
      <c r="W22" s="31" t="s">
        <v>148</v>
      </c>
      <c r="Y22" s="31" t="s">
        <v>278</v>
      </c>
      <c r="Z22" s="31" t="s">
        <v>406</v>
      </c>
      <c r="AA22" s="63" t="s">
        <v>372</v>
      </c>
      <c r="AB22" s="63" t="s">
        <v>500</v>
      </c>
      <c r="AC22" s="30"/>
      <c r="AD22" s="30"/>
      <c r="AE22" s="30"/>
      <c r="AF22" s="29"/>
      <c r="AK22" s="38" t="str">
        <f t="shared" si="7"/>
        <v>U</v>
      </c>
    </row>
    <row r="23" spans="1:37" ht="13.5" customHeight="1" x14ac:dyDescent="0.2">
      <c r="A23" s="62" t="s">
        <v>250</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31" t="s">
        <v>520</v>
      </c>
      <c r="W23" s="31" t="s">
        <v>149</v>
      </c>
      <c r="Y23" s="31" t="s">
        <v>279</v>
      </c>
      <c r="Z23" s="31" t="s">
        <v>407</v>
      </c>
      <c r="AA23" s="63" t="s">
        <v>373</v>
      </c>
      <c r="AB23" s="63" t="s">
        <v>501</v>
      </c>
      <c r="AC23" s="30"/>
      <c r="AD23" s="30"/>
      <c r="AE23" s="30"/>
      <c r="AF23" s="29"/>
      <c r="AK23" s="38" t="str">
        <f t="shared" si="7"/>
        <v>V</v>
      </c>
    </row>
    <row r="24" spans="1:37" ht="13.5" customHeight="1" x14ac:dyDescent="0.2">
      <c r="A24" s="74"/>
      <c r="B24" s="60"/>
      <c r="F24" s="17" t="s">
        <v>253</v>
      </c>
      <c r="G24" s="16"/>
      <c r="H24" s="12" t="str">
        <f t="shared" si="1"/>
        <v/>
      </c>
      <c r="I24" s="12" t="str">
        <f t="shared" si="5"/>
        <v>一般会計</v>
      </c>
      <c r="K24" s="12"/>
      <c r="L24" s="12"/>
      <c r="O24" s="12"/>
      <c r="P24" s="12"/>
      <c r="Q24" s="18"/>
      <c r="T24" s="12"/>
      <c r="U24" s="31" t="s">
        <v>521</v>
      </c>
      <c r="W24" s="31" t="s">
        <v>150</v>
      </c>
      <c r="Y24" s="31" t="s">
        <v>280</v>
      </c>
      <c r="Z24" s="31" t="s">
        <v>408</v>
      </c>
      <c r="AA24" s="63" t="s">
        <v>374</v>
      </c>
      <c r="AB24" s="63" t="s">
        <v>502</v>
      </c>
      <c r="AC24" s="30"/>
      <c r="AD24" s="30"/>
      <c r="AE24" s="30"/>
      <c r="AF24" s="29"/>
      <c r="AK24" s="38" t="str">
        <f>CHAR(CODE(AK23)+1)</f>
        <v>W</v>
      </c>
    </row>
    <row r="25" spans="1:37" ht="13.5" customHeight="1" x14ac:dyDescent="0.2">
      <c r="A25" s="61"/>
      <c r="B25" s="60"/>
      <c r="F25" s="17" t="s">
        <v>117</v>
      </c>
      <c r="G25" s="16"/>
      <c r="H25" s="12" t="str">
        <f t="shared" si="1"/>
        <v/>
      </c>
      <c r="I25" s="12" t="str">
        <f t="shared" si="5"/>
        <v>一般会計</v>
      </c>
      <c r="K25" s="12"/>
      <c r="L25" s="12"/>
      <c r="O25" s="12"/>
      <c r="P25" s="12"/>
      <c r="Q25" s="18"/>
      <c r="T25" s="12"/>
      <c r="U25" s="31" t="s">
        <v>522</v>
      </c>
      <c r="W25" s="53"/>
      <c r="Y25" s="31" t="s">
        <v>281</v>
      </c>
      <c r="Z25" s="31" t="s">
        <v>409</v>
      </c>
      <c r="AA25" s="63" t="s">
        <v>375</v>
      </c>
      <c r="AB25" s="63" t="s">
        <v>503</v>
      </c>
      <c r="AC25" s="30"/>
      <c r="AD25" s="30"/>
      <c r="AE25" s="30"/>
      <c r="AF25" s="29"/>
      <c r="AK25" s="38" t="str">
        <f t="shared" si="7"/>
        <v>X</v>
      </c>
    </row>
    <row r="26" spans="1:37" ht="13.5" customHeight="1" x14ac:dyDescent="0.2">
      <c r="A26" s="61"/>
      <c r="B26" s="60"/>
      <c r="F26" s="17" t="s">
        <v>118</v>
      </c>
      <c r="G26" s="16"/>
      <c r="H26" s="12" t="str">
        <f t="shared" si="1"/>
        <v/>
      </c>
      <c r="I26" s="12" t="str">
        <f t="shared" si="5"/>
        <v>一般会計</v>
      </c>
      <c r="K26" s="12"/>
      <c r="L26" s="12"/>
      <c r="O26" s="12"/>
      <c r="P26" s="12"/>
      <c r="Q26" s="18"/>
      <c r="T26" s="12"/>
      <c r="U26" s="31" t="s">
        <v>523</v>
      </c>
      <c r="Y26" s="31" t="s">
        <v>282</v>
      </c>
      <c r="Z26" s="31" t="s">
        <v>410</v>
      </c>
      <c r="AA26" s="63" t="s">
        <v>376</v>
      </c>
      <c r="AB26" s="63" t="s">
        <v>504</v>
      </c>
      <c r="AC26" s="30"/>
      <c r="AD26" s="30"/>
      <c r="AE26" s="30"/>
      <c r="AF26" s="29"/>
      <c r="AK26" s="38"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31" t="s">
        <v>524</v>
      </c>
      <c r="Y27" s="31" t="s">
        <v>283</v>
      </c>
      <c r="Z27" s="31" t="s">
        <v>411</v>
      </c>
      <c r="AA27" s="63" t="s">
        <v>377</v>
      </c>
      <c r="AB27" s="63" t="s">
        <v>505</v>
      </c>
      <c r="AC27" s="30"/>
      <c r="AD27" s="30"/>
      <c r="AE27" s="30"/>
      <c r="AF27" s="29"/>
      <c r="AK27" s="38"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31" t="s">
        <v>525</v>
      </c>
      <c r="Y28" s="31" t="s">
        <v>284</v>
      </c>
      <c r="Z28" s="31" t="s">
        <v>412</v>
      </c>
      <c r="AA28" s="63" t="s">
        <v>378</v>
      </c>
      <c r="AB28" s="63" t="s">
        <v>506</v>
      </c>
      <c r="AC28" s="30"/>
      <c r="AD28" s="30"/>
      <c r="AE28" s="30"/>
      <c r="AF28" s="29"/>
      <c r="AK28" s="38" t="s">
        <v>176</v>
      </c>
    </row>
    <row r="29" spans="1:37" ht="13.5" customHeight="1" x14ac:dyDescent="0.2">
      <c r="A29" s="12"/>
      <c r="B29" s="12"/>
      <c r="F29" s="17" t="s">
        <v>184</v>
      </c>
      <c r="G29" s="16"/>
      <c r="H29" s="12" t="str">
        <f t="shared" si="1"/>
        <v/>
      </c>
      <c r="I29" s="12" t="str">
        <f t="shared" si="5"/>
        <v>一般会計</v>
      </c>
      <c r="K29" s="12"/>
      <c r="L29" s="12"/>
      <c r="O29" s="12"/>
      <c r="P29" s="12"/>
      <c r="Q29" s="18"/>
      <c r="T29" s="12"/>
      <c r="U29" s="31" t="s">
        <v>526</v>
      </c>
      <c r="Y29" s="31" t="s">
        <v>285</v>
      </c>
      <c r="Z29" s="31" t="s">
        <v>413</v>
      </c>
      <c r="AA29" s="63" t="s">
        <v>379</v>
      </c>
      <c r="AB29" s="63" t="s">
        <v>507</v>
      </c>
      <c r="AC29" s="30"/>
      <c r="AD29" s="30"/>
      <c r="AE29" s="30"/>
      <c r="AF29" s="29"/>
      <c r="AK29" s="38" t="str">
        <f t="shared" si="7"/>
        <v>b</v>
      </c>
    </row>
    <row r="30" spans="1:37" ht="13.5" customHeight="1" x14ac:dyDescent="0.2">
      <c r="A30" s="12"/>
      <c r="B30" s="12"/>
      <c r="F30" s="17" t="s">
        <v>185</v>
      </c>
      <c r="G30" s="16"/>
      <c r="H30" s="12" t="str">
        <f t="shared" si="1"/>
        <v/>
      </c>
      <c r="I30" s="12" t="str">
        <f t="shared" si="5"/>
        <v>一般会計</v>
      </c>
      <c r="K30" s="12"/>
      <c r="L30" s="12"/>
      <c r="O30" s="12"/>
      <c r="P30" s="12"/>
      <c r="Q30" s="18"/>
      <c r="T30" s="12"/>
      <c r="U30" s="31" t="s">
        <v>527</v>
      </c>
      <c r="Y30" s="31" t="s">
        <v>286</v>
      </c>
      <c r="Z30" s="31" t="s">
        <v>414</v>
      </c>
      <c r="AA30" s="63" t="s">
        <v>380</v>
      </c>
      <c r="AB30" s="63" t="s">
        <v>508</v>
      </c>
      <c r="AC30" s="30"/>
      <c r="AD30" s="30"/>
      <c r="AE30" s="30"/>
      <c r="AF30" s="29"/>
      <c r="AK30" s="38" t="str">
        <f t="shared" si="7"/>
        <v>c</v>
      </c>
    </row>
    <row r="31" spans="1:37" ht="13.5" customHeight="1" x14ac:dyDescent="0.2">
      <c r="A31" s="12"/>
      <c r="B31" s="12"/>
      <c r="F31" s="17" t="s">
        <v>186</v>
      </c>
      <c r="G31" s="16"/>
      <c r="H31" s="12" t="str">
        <f t="shared" si="1"/>
        <v/>
      </c>
      <c r="I31" s="12" t="str">
        <f t="shared" si="5"/>
        <v>一般会計</v>
      </c>
      <c r="K31" s="12"/>
      <c r="L31" s="12"/>
      <c r="O31" s="12"/>
      <c r="P31" s="12"/>
      <c r="Q31" s="18"/>
      <c r="T31" s="12"/>
      <c r="U31" s="31" t="s">
        <v>528</v>
      </c>
      <c r="Y31" s="31" t="s">
        <v>287</v>
      </c>
      <c r="Z31" s="31" t="s">
        <v>415</v>
      </c>
      <c r="AA31" s="63" t="s">
        <v>381</v>
      </c>
      <c r="AB31" s="63" t="s">
        <v>509</v>
      </c>
      <c r="AC31" s="30"/>
      <c r="AD31" s="30"/>
      <c r="AE31" s="30"/>
      <c r="AF31" s="29"/>
      <c r="AK31" s="38" t="str">
        <f t="shared" si="7"/>
        <v>d</v>
      </c>
    </row>
    <row r="32" spans="1:37" ht="13.5" customHeight="1" x14ac:dyDescent="0.2">
      <c r="A32" s="12"/>
      <c r="B32" s="12"/>
      <c r="F32" s="17" t="s">
        <v>187</v>
      </c>
      <c r="G32" s="16"/>
      <c r="H32" s="12" t="str">
        <f t="shared" si="1"/>
        <v/>
      </c>
      <c r="I32" s="12" t="str">
        <f t="shared" si="5"/>
        <v>一般会計</v>
      </c>
      <c r="K32" s="12"/>
      <c r="L32" s="12"/>
      <c r="O32" s="12"/>
      <c r="P32" s="12"/>
      <c r="Q32" s="18"/>
      <c r="T32" s="12"/>
      <c r="U32" s="31" t="s">
        <v>529</v>
      </c>
      <c r="Y32" s="31" t="s">
        <v>288</v>
      </c>
      <c r="Z32" s="31" t="s">
        <v>416</v>
      </c>
      <c r="AA32" s="63" t="s">
        <v>58</v>
      </c>
      <c r="AB32" s="63" t="s">
        <v>58</v>
      </c>
      <c r="AC32" s="30"/>
      <c r="AD32" s="30"/>
      <c r="AE32" s="30"/>
      <c r="AF32" s="29"/>
      <c r="AK32" s="38" t="str">
        <f t="shared" si="7"/>
        <v>e</v>
      </c>
    </row>
    <row r="33" spans="1:37" ht="13.5" customHeight="1" x14ac:dyDescent="0.2">
      <c r="A33" s="12"/>
      <c r="B33" s="12"/>
      <c r="F33" s="17" t="s">
        <v>188</v>
      </c>
      <c r="G33" s="16"/>
      <c r="H33" s="12" t="str">
        <f t="shared" si="1"/>
        <v/>
      </c>
      <c r="I33" s="12" t="str">
        <f t="shared" si="5"/>
        <v>一般会計</v>
      </c>
      <c r="K33" s="12"/>
      <c r="L33" s="12"/>
      <c r="O33" s="12"/>
      <c r="P33" s="12"/>
      <c r="Q33" s="18"/>
      <c r="T33" s="12"/>
      <c r="U33" s="31" t="s">
        <v>530</v>
      </c>
      <c r="Y33" s="31" t="s">
        <v>289</v>
      </c>
      <c r="Z33" s="31" t="s">
        <v>417</v>
      </c>
      <c r="AA33" s="53"/>
      <c r="AB33" s="30"/>
      <c r="AC33" s="30"/>
      <c r="AD33" s="30"/>
      <c r="AE33" s="30"/>
      <c r="AF33" s="29"/>
      <c r="AK33" s="38" t="str">
        <f t="shared" si="7"/>
        <v>f</v>
      </c>
    </row>
    <row r="34" spans="1:37" ht="13.5" customHeight="1" x14ac:dyDescent="0.2">
      <c r="A34" s="12"/>
      <c r="B34" s="12"/>
      <c r="F34" s="17" t="s">
        <v>189</v>
      </c>
      <c r="G34" s="16"/>
      <c r="H34" s="12" t="str">
        <f t="shared" si="1"/>
        <v/>
      </c>
      <c r="I34" s="12" t="str">
        <f t="shared" si="5"/>
        <v>一般会計</v>
      </c>
      <c r="K34" s="12"/>
      <c r="L34" s="12"/>
      <c r="O34" s="12"/>
      <c r="P34" s="12"/>
      <c r="Q34" s="18"/>
      <c r="T34" s="12"/>
      <c r="U34" s="31" t="s">
        <v>531</v>
      </c>
      <c r="Y34" s="31" t="s">
        <v>290</v>
      </c>
      <c r="Z34" s="31" t="s">
        <v>418</v>
      </c>
      <c r="AB34" s="30"/>
      <c r="AC34" s="30"/>
      <c r="AD34" s="30"/>
      <c r="AE34" s="30"/>
      <c r="AF34" s="29"/>
      <c r="AK34" s="38" t="str">
        <f t="shared" si="7"/>
        <v>g</v>
      </c>
    </row>
    <row r="35" spans="1:37" ht="13.5" customHeight="1" x14ac:dyDescent="0.2">
      <c r="A35" s="12"/>
      <c r="B35" s="12"/>
      <c r="F35" s="17" t="s">
        <v>190</v>
      </c>
      <c r="G35" s="16"/>
      <c r="H35" s="12" t="str">
        <f t="shared" si="1"/>
        <v/>
      </c>
      <c r="I35" s="12" t="str">
        <f t="shared" si="5"/>
        <v>一般会計</v>
      </c>
      <c r="K35" s="12"/>
      <c r="L35" s="12"/>
      <c r="O35" s="12"/>
      <c r="P35" s="12"/>
      <c r="Q35" s="18"/>
      <c r="T35" s="12"/>
      <c r="U35" s="31" t="s">
        <v>532</v>
      </c>
      <c r="Y35" s="31" t="s">
        <v>291</v>
      </c>
      <c r="Z35" s="31" t="s">
        <v>419</v>
      </c>
      <c r="AC35" s="30"/>
      <c r="AF35" s="29"/>
      <c r="AK35" s="38" t="str">
        <f t="shared" si="7"/>
        <v>h</v>
      </c>
    </row>
    <row r="36" spans="1:37" ht="13.5" customHeight="1" x14ac:dyDescent="0.2">
      <c r="A36" s="12"/>
      <c r="B36" s="12"/>
      <c r="F36" s="17" t="s">
        <v>191</v>
      </c>
      <c r="G36" s="16"/>
      <c r="H36" s="12" t="str">
        <f t="shared" si="1"/>
        <v/>
      </c>
      <c r="I36" s="12" t="str">
        <f t="shared" si="5"/>
        <v>一般会計</v>
      </c>
      <c r="K36" s="12"/>
      <c r="L36" s="12"/>
      <c r="O36" s="12"/>
      <c r="P36" s="12"/>
      <c r="Q36" s="18"/>
      <c r="T36" s="12"/>
      <c r="Y36" s="31" t="s">
        <v>292</v>
      </c>
      <c r="Z36" s="31" t="s">
        <v>420</v>
      </c>
      <c r="AF36" s="29"/>
      <c r="AK36" s="38"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293</v>
      </c>
      <c r="Z37" s="31" t="s">
        <v>421</v>
      </c>
      <c r="AF37" s="29"/>
      <c r="AK37" s="38" t="str">
        <f t="shared" si="7"/>
        <v>j</v>
      </c>
    </row>
    <row r="38" spans="1:37" x14ac:dyDescent="0.2">
      <c r="A38" s="12"/>
      <c r="B38" s="12"/>
      <c r="F38" s="12"/>
      <c r="G38" s="18"/>
      <c r="K38" s="12"/>
      <c r="L38" s="12"/>
      <c r="O38" s="12"/>
      <c r="P38" s="12"/>
      <c r="Q38" s="18"/>
      <c r="T38" s="12"/>
      <c r="Y38" s="31" t="s">
        <v>294</v>
      </c>
      <c r="Z38" s="31" t="s">
        <v>422</v>
      </c>
      <c r="AF38" s="29"/>
      <c r="AK38" s="38" t="str">
        <f t="shared" si="7"/>
        <v>k</v>
      </c>
    </row>
    <row r="39" spans="1:37" x14ac:dyDescent="0.2">
      <c r="A39" s="12"/>
      <c r="B39" s="12"/>
      <c r="F39" s="12" t="str">
        <f>I37</f>
        <v>一般会計</v>
      </c>
      <c r="G39" s="18"/>
      <c r="K39" s="12"/>
      <c r="L39" s="12"/>
      <c r="O39" s="12"/>
      <c r="P39" s="12"/>
      <c r="Q39" s="18"/>
      <c r="T39" s="12"/>
      <c r="U39" s="31" t="s">
        <v>534</v>
      </c>
      <c r="Y39" s="31" t="s">
        <v>295</v>
      </c>
      <c r="Z39" s="31" t="s">
        <v>423</v>
      </c>
      <c r="AF39" s="29"/>
      <c r="AK39" s="38" t="str">
        <f t="shared" si="7"/>
        <v>l</v>
      </c>
    </row>
    <row r="40" spans="1:37" x14ac:dyDescent="0.2">
      <c r="A40" s="12"/>
      <c r="B40" s="12"/>
      <c r="F40" s="12"/>
      <c r="G40" s="18"/>
      <c r="K40" s="12"/>
      <c r="L40" s="12"/>
      <c r="O40" s="12"/>
      <c r="P40" s="12"/>
      <c r="Q40" s="18"/>
      <c r="T40" s="12"/>
      <c r="U40" s="31"/>
      <c r="Y40" s="31" t="s">
        <v>296</v>
      </c>
      <c r="Z40" s="31" t="s">
        <v>424</v>
      </c>
      <c r="AF40" s="29"/>
      <c r="AK40" s="38" t="str">
        <f t="shared" si="7"/>
        <v>m</v>
      </c>
    </row>
    <row r="41" spans="1:37" x14ac:dyDescent="0.2">
      <c r="A41" s="12"/>
      <c r="B41" s="12"/>
      <c r="F41" s="12"/>
      <c r="G41" s="18"/>
      <c r="K41" s="12"/>
      <c r="L41" s="12"/>
      <c r="O41" s="12"/>
      <c r="P41" s="12"/>
      <c r="Q41" s="18"/>
      <c r="T41" s="12"/>
      <c r="U41" s="31" t="s">
        <v>237</v>
      </c>
      <c r="Y41" s="31" t="s">
        <v>297</v>
      </c>
      <c r="Z41" s="31" t="s">
        <v>425</v>
      </c>
      <c r="AF41" s="29"/>
      <c r="AK41" s="38" t="str">
        <f t="shared" si="7"/>
        <v>n</v>
      </c>
    </row>
    <row r="42" spans="1:37" x14ac:dyDescent="0.2">
      <c r="A42" s="12"/>
      <c r="B42" s="12"/>
      <c r="F42" s="12"/>
      <c r="G42" s="18"/>
      <c r="K42" s="12"/>
      <c r="L42" s="12"/>
      <c r="O42" s="12"/>
      <c r="P42" s="12"/>
      <c r="Q42" s="18"/>
      <c r="T42" s="12"/>
      <c r="U42" s="31" t="s">
        <v>247</v>
      </c>
      <c r="Y42" s="31" t="s">
        <v>298</v>
      </c>
      <c r="Z42" s="31" t="s">
        <v>426</v>
      </c>
      <c r="AF42" s="29"/>
      <c r="AK42" s="38" t="str">
        <f t="shared" si="7"/>
        <v>o</v>
      </c>
    </row>
    <row r="43" spans="1:37" x14ac:dyDescent="0.2">
      <c r="A43" s="12"/>
      <c r="B43" s="12"/>
      <c r="F43" s="12"/>
      <c r="G43" s="18"/>
      <c r="K43" s="12"/>
      <c r="L43" s="12"/>
      <c r="O43" s="12"/>
      <c r="P43" s="12"/>
      <c r="Q43" s="18"/>
      <c r="T43" s="12"/>
      <c r="Y43" s="31" t="s">
        <v>299</v>
      </c>
      <c r="Z43" s="31" t="s">
        <v>427</v>
      </c>
      <c r="AF43" s="29"/>
      <c r="AK43" s="38" t="str">
        <f t="shared" si="7"/>
        <v>p</v>
      </c>
    </row>
    <row r="44" spans="1:37" x14ac:dyDescent="0.2">
      <c r="A44" s="12"/>
      <c r="B44" s="12"/>
      <c r="F44" s="12"/>
      <c r="G44" s="18"/>
      <c r="K44" s="12"/>
      <c r="L44" s="12"/>
      <c r="O44" s="12"/>
      <c r="P44" s="12"/>
      <c r="Q44" s="18"/>
      <c r="T44" s="12"/>
      <c r="Y44" s="31" t="s">
        <v>300</v>
      </c>
      <c r="Z44" s="31" t="s">
        <v>428</v>
      </c>
      <c r="AF44" s="29"/>
      <c r="AK44" s="38" t="str">
        <f t="shared" si="7"/>
        <v>q</v>
      </c>
    </row>
    <row r="45" spans="1:37" x14ac:dyDescent="0.2">
      <c r="A45" s="12"/>
      <c r="B45" s="12"/>
      <c r="F45" s="12"/>
      <c r="G45" s="18"/>
      <c r="K45" s="12"/>
      <c r="L45" s="12"/>
      <c r="O45" s="12"/>
      <c r="P45" s="12"/>
      <c r="Q45" s="18"/>
      <c r="T45" s="12"/>
      <c r="U45" s="28" t="s">
        <v>152</v>
      </c>
      <c r="Y45" s="31" t="s">
        <v>301</v>
      </c>
      <c r="Z45" s="31" t="s">
        <v>429</v>
      </c>
      <c r="AF45" s="29"/>
      <c r="AK45" s="38" t="str">
        <f t="shared" si="7"/>
        <v>r</v>
      </c>
    </row>
    <row r="46" spans="1:37" x14ac:dyDescent="0.2">
      <c r="A46" s="12"/>
      <c r="B46" s="12"/>
      <c r="F46" s="12"/>
      <c r="G46" s="18"/>
      <c r="K46" s="12"/>
      <c r="L46" s="12"/>
      <c r="O46" s="12"/>
      <c r="P46" s="12"/>
      <c r="Q46" s="18"/>
      <c r="T46" s="12"/>
      <c r="U46" s="70" t="s">
        <v>557</v>
      </c>
      <c r="Y46" s="31" t="s">
        <v>302</v>
      </c>
      <c r="Z46" s="31" t="s">
        <v>430</v>
      </c>
      <c r="AF46" s="29"/>
      <c r="AK46" s="38" t="str">
        <f t="shared" si="7"/>
        <v>s</v>
      </c>
    </row>
    <row r="47" spans="1:37" x14ac:dyDescent="0.2">
      <c r="A47" s="12"/>
      <c r="B47" s="12"/>
      <c r="F47" s="12"/>
      <c r="G47" s="18"/>
      <c r="K47" s="12"/>
      <c r="L47" s="12"/>
      <c r="O47" s="12"/>
      <c r="P47" s="12"/>
      <c r="Q47" s="18"/>
      <c r="T47" s="12"/>
      <c r="Y47" s="31" t="s">
        <v>303</v>
      </c>
      <c r="Z47" s="31" t="s">
        <v>431</v>
      </c>
      <c r="AF47" s="29"/>
      <c r="AK47" s="38" t="str">
        <f t="shared" si="7"/>
        <v>t</v>
      </c>
    </row>
    <row r="48" spans="1:37" x14ac:dyDescent="0.2">
      <c r="A48" s="12"/>
      <c r="B48" s="12"/>
      <c r="F48" s="12"/>
      <c r="G48" s="18"/>
      <c r="K48" s="12"/>
      <c r="L48" s="12"/>
      <c r="O48" s="12"/>
      <c r="P48" s="12"/>
      <c r="Q48" s="18"/>
      <c r="T48" s="12"/>
      <c r="U48" s="70">
        <v>2021</v>
      </c>
      <c r="Y48" s="31" t="s">
        <v>304</v>
      </c>
      <c r="Z48" s="31" t="s">
        <v>432</v>
      </c>
      <c r="AF48" s="29"/>
      <c r="AK48" s="38" t="str">
        <f t="shared" si="7"/>
        <v>u</v>
      </c>
    </row>
    <row r="49" spans="1:37" x14ac:dyDescent="0.2">
      <c r="A49" s="12"/>
      <c r="B49" s="12"/>
      <c r="F49" s="12"/>
      <c r="G49" s="18"/>
      <c r="K49" s="12"/>
      <c r="L49" s="12"/>
      <c r="O49" s="12"/>
      <c r="P49" s="12"/>
      <c r="Q49" s="18"/>
      <c r="T49" s="12"/>
      <c r="U49" s="70">
        <v>2022</v>
      </c>
      <c r="Y49" s="31" t="s">
        <v>305</v>
      </c>
      <c r="Z49" s="31" t="s">
        <v>433</v>
      </c>
      <c r="AF49" s="29"/>
      <c r="AK49" s="38" t="str">
        <f t="shared" si="7"/>
        <v>v</v>
      </c>
    </row>
    <row r="50" spans="1:37" x14ac:dyDescent="0.2">
      <c r="A50" s="12"/>
      <c r="B50" s="12"/>
      <c r="F50" s="12"/>
      <c r="G50" s="18"/>
      <c r="K50" s="12"/>
      <c r="L50" s="12"/>
      <c r="O50" s="12"/>
      <c r="P50" s="12"/>
      <c r="Q50" s="18"/>
      <c r="T50" s="12"/>
      <c r="U50" s="70">
        <v>2023</v>
      </c>
      <c r="Y50" s="31" t="s">
        <v>306</v>
      </c>
      <c r="Z50" s="31" t="s">
        <v>434</v>
      </c>
      <c r="AF50" s="29"/>
    </row>
    <row r="51" spans="1:37" x14ac:dyDescent="0.2">
      <c r="A51" s="12"/>
      <c r="B51" s="12"/>
      <c r="F51" s="12"/>
      <c r="G51" s="18"/>
      <c r="K51" s="12"/>
      <c r="L51" s="12"/>
      <c r="O51" s="12"/>
      <c r="P51" s="12"/>
      <c r="Q51" s="18"/>
      <c r="T51" s="12"/>
      <c r="U51" s="70">
        <v>2024</v>
      </c>
      <c r="Y51" s="31" t="s">
        <v>307</v>
      </c>
      <c r="Z51" s="31" t="s">
        <v>435</v>
      </c>
      <c r="AF51" s="29"/>
    </row>
    <row r="52" spans="1:37" x14ac:dyDescent="0.2">
      <c r="A52" s="12"/>
      <c r="B52" s="12"/>
      <c r="F52" s="12"/>
      <c r="G52" s="18"/>
      <c r="K52" s="12"/>
      <c r="L52" s="12"/>
      <c r="O52" s="12"/>
      <c r="P52" s="12"/>
      <c r="Q52" s="18"/>
      <c r="T52" s="12"/>
      <c r="U52" s="70">
        <v>2025</v>
      </c>
      <c r="Y52" s="31" t="s">
        <v>308</v>
      </c>
      <c r="Z52" s="31" t="s">
        <v>436</v>
      </c>
      <c r="AF52" s="29"/>
    </row>
    <row r="53" spans="1:37" x14ac:dyDescent="0.2">
      <c r="A53" s="12"/>
      <c r="B53" s="12"/>
      <c r="F53" s="12"/>
      <c r="G53" s="18"/>
      <c r="K53" s="12"/>
      <c r="L53" s="12"/>
      <c r="O53" s="12"/>
      <c r="P53" s="12"/>
      <c r="Q53" s="18"/>
      <c r="T53" s="12"/>
      <c r="U53" s="70">
        <v>2026</v>
      </c>
      <c r="Y53" s="31" t="s">
        <v>309</v>
      </c>
      <c r="Z53" s="31" t="s">
        <v>437</v>
      </c>
      <c r="AF53" s="29"/>
    </row>
    <row r="54" spans="1:37" x14ac:dyDescent="0.2">
      <c r="A54" s="12"/>
      <c r="B54" s="12"/>
      <c r="F54" s="12"/>
      <c r="G54" s="18"/>
      <c r="K54" s="12"/>
      <c r="L54" s="12"/>
      <c r="O54" s="12"/>
      <c r="P54" s="19"/>
      <c r="Q54" s="18"/>
      <c r="T54" s="12"/>
      <c r="Y54" s="31" t="s">
        <v>310</v>
      </c>
      <c r="Z54" s="31" t="s">
        <v>438</v>
      </c>
      <c r="AF54" s="29"/>
    </row>
    <row r="55" spans="1:37" x14ac:dyDescent="0.2">
      <c r="A55" s="12"/>
      <c r="B55" s="12"/>
      <c r="F55" s="12"/>
      <c r="G55" s="18"/>
      <c r="K55" s="12"/>
      <c r="L55" s="12"/>
      <c r="O55" s="12"/>
      <c r="P55" s="12"/>
      <c r="Q55" s="18"/>
      <c r="T55" s="12"/>
      <c r="Y55" s="31" t="s">
        <v>311</v>
      </c>
      <c r="Z55" s="31" t="s">
        <v>439</v>
      </c>
      <c r="AF55" s="29"/>
    </row>
    <row r="56" spans="1:37" x14ac:dyDescent="0.2">
      <c r="A56" s="12"/>
      <c r="B56" s="12"/>
      <c r="F56" s="12"/>
      <c r="G56" s="18"/>
      <c r="K56" s="12"/>
      <c r="L56" s="12"/>
      <c r="O56" s="12"/>
      <c r="P56" s="12"/>
      <c r="Q56" s="18"/>
      <c r="T56" s="12"/>
      <c r="U56" s="70">
        <v>20</v>
      </c>
      <c r="Y56" s="31" t="s">
        <v>312</v>
      </c>
      <c r="Z56" s="31" t="s">
        <v>440</v>
      </c>
      <c r="AF56" s="29"/>
    </row>
    <row r="57" spans="1:37" x14ac:dyDescent="0.2">
      <c r="A57" s="12"/>
      <c r="B57" s="12"/>
      <c r="F57" s="12"/>
      <c r="G57" s="18"/>
      <c r="K57" s="12"/>
      <c r="L57" s="12"/>
      <c r="O57" s="12"/>
      <c r="P57" s="12"/>
      <c r="Q57" s="18"/>
      <c r="T57" s="12"/>
      <c r="U57" s="31" t="s">
        <v>510</v>
      </c>
      <c r="Y57" s="31" t="s">
        <v>313</v>
      </c>
      <c r="Z57" s="31" t="s">
        <v>441</v>
      </c>
      <c r="AF57" s="29"/>
    </row>
    <row r="58" spans="1:37" x14ac:dyDescent="0.2">
      <c r="A58" s="12"/>
      <c r="B58" s="12"/>
      <c r="F58" s="12"/>
      <c r="G58" s="18"/>
      <c r="K58" s="12"/>
      <c r="L58" s="12"/>
      <c r="O58" s="12"/>
      <c r="P58" s="12"/>
      <c r="Q58" s="18"/>
      <c r="T58" s="12"/>
      <c r="U58" s="31" t="s">
        <v>511</v>
      </c>
      <c r="Y58" s="31" t="s">
        <v>314</v>
      </c>
      <c r="Z58" s="31" t="s">
        <v>442</v>
      </c>
      <c r="AF58" s="29"/>
    </row>
    <row r="59" spans="1:37" x14ac:dyDescent="0.2">
      <c r="A59" s="12"/>
      <c r="B59" s="12"/>
      <c r="F59" s="12"/>
      <c r="G59" s="18"/>
      <c r="K59" s="12"/>
      <c r="L59" s="12"/>
      <c r="O59" s="12"/>
      <c r="P59" s="12"/>
      <c r="Q59" s="18"/>
      <c r="T59" s="12"/>
      <c r="Y59" s="31" t="s">
        <v>315</v>
      </c>
      <c r="Z59" s="31" t="s">
        <v>443</v>
      </c>
      <c r="AF59" s="29"/>
    </row>
    <row r="60" spans="1:37" x14ac:dyDescent="0.2">
      <c r="A60" s="12"/>
      <c r="B60" s="12"/>
      <c r="F60" s="12"/>
      <c r="G60" s="18"/>
      <c r="K60" s="12"/>
      <c r="L60" s="12"/>
      <c r="O60" s="12"/>
      <c r="P60" s="12"/>
      <c r="Q60" s="18"/>
      <c r="T60" s="12"/>
      <c r="Y60" s="31" t="s">
        <v>316</v>
      </c>
      <c r="Z60" s="31" t="s">
        <v>444</v>
      </c>
      <c r="AF60" s="29"/>
    </row>
    <row r="61" spans="1:37" x14ac:dyDescent="0.2">
      <c r="A61" s="12"/>
      <c r="B61" s="12"/>
      <c r="F61" s="12"/>
      <c r="G61" s="18"/>
      <c r="K61" s="12"/>
      <c r="L61" s="12"/>
      <c r="O61" s="12"/>
      <c r="P61" s="12"/>
      <c r="Q61" s="18"/>
      <c r="T61" s="12"/>
      <c r="Y61" s="31" t="s">
        <v>317</v>
      </c>
      <c r="Z61" s="31" t="s">
        <v>445</v>
      </c>
      <c r="AF61" s="29"/>
    </row>
    <row r="62" spans="1:37" x14ac:dyDescent="0.2">
      <c r="A62" s="12"/>
      <c r="B62" s="12"/>
      <c r="F62" s="12"/>
      <c r="G62" s="18"/>
      <c r="K62" s="12"/>
      <c r="L62" s="12"/>
      <c r="O62" s="12"/>
      <c r="P62" s="12"/>
      <c r="Q62" s="18"/>
      <c r="T62" s="12"/>
      <c r="Y62" s="31" t="s">
        <v>318</v>
      </c>
      <c r="Z62" s="31" t="s">
        <v>446</v>
      </c>
      <c r="AF62" s="29"/>
    </row>
    <row r="63" spans="1:37" x14ac:dyDescent="0.2">
      <c r="A63" s="12"/>
      <c r="B63" s="12"/>
      <c r="F63" s="12"/>
      <c r="G63" s="18"/>
      <c r="K63" s="12"/>
      <c r="L63" s="12"/>
      <c r="O63" s="12"/>
      <c r="P63" s="12"/>
      <c r="Q63" s="18"/>
      <c r="T63" s="12"/>
      <c r="Y63" s="31" t="s">
        <v>319</v>
      </c>
      <c r="Z63" s="31" t="s">
        <v>447</v>
      </c>
      <c r="AF63" s="29"/>
    </row>
    <row r="64" spans="1:37" x14ac:dyDescent="0.2">
      <c r="A64" s="12"/>
      <c r="B64" s="12"/>
      <c r="F64" s="12"/>
      <c r="G64" s="18"/>
      <c r="K64" s="12"/>
      <c r="L64" s="12"/>
      <c r="O64" s="12"/>
      <c r="P64" s="12"/>
      <c r="Q64" s="18"/>
      <c r="T64" s="12"/>
      <c r="Y64" s="31" t="s">
        <v>320</v>
      </c>
      <c r="Z64" s="31" t="s">
        <v>448</v>
      </c>
      <c r="AF64" s="29"/>
    </row>
    <row r="65" spans="1:32" x14ac:dyDescent="0.2">
      <c r="A65" s="12"/>
      <c r="B65" s="12"/>
      <c r="F65" s="12"/>
      <c r="G65" s="18"/>
      <c r="K65" s="12"/>
      <c r="L65" s="12"/>
      <c r="O65" s="12"/>
      <c r="P65" s="12"/>
      <c r="Q65" s="18"/>
      <c r="T65" s="12"/>
      <c r="Y65" s="31" t="s">
        <v>321</v>
      </c>
      <c r="Z65" s="31" t="s">
        <v>449</v>
      </c>
      <c r="AF65" s="29"/>
    </row>
    <row r="66" spans="1:32" x14ac:dyDescent="0.2">
      <c r="A66" s="12"/>
      <c r="B66" s="12"/>
      <c r="F66" s="12"/>
      <c r="G66" s="18"/>
      <c r="K66" s="12"/>
      <c r="L66" s="12"/>
      <c r="O66" s="12"/>
      <c r="P66" s="12"/>
      <c r="Q66" s="18"/>
      <c r="T66" s="12"/>
      <c r="Y66" s="31" t="s">
        <v>59</v>
      </c>
      <c r="Z66" s="31" t="s">
        <v>450</v>
      </c>
      <c r="AF66" s="29"/>
    </row>
    <row r="67" spans="1:32" x14ac:dyDescent="0.2">
      <c r="A67" s="12"/>
      <c r="B67" s="12"/>
      <c r="F67" s="12"/>
      <c r="G67" s="18"/>
      <c r="K67" s="12"/>
      <c r="L67" s="12"/>
      <c r="O67" s="12"/>
      <c r="P67" s="12"/>
      <c r="Q67" s="18"/>
      <c r="T67" s="12"/>
      <c r="Y67" s="31" t="s">
        <v>322</v>
      </c>
      <c r="Z67" s="31" t="s">
        <v>451</v>
      </c>
      <c r="AF67" s="29"/>
    </row>
    <row r="68" spans="1:32" x14ac:dyDescent="0.2">
      <c r="A68" s="12"/>
      <c r="B68" s="12"/>
      <c r="F68" s="12"/>
      <c r="G68" s="18"/>
      <c r="K68" s="12"/>
      <c r="L68" s="12"/>
      <c r="O68" s="12"/>
      <c r="P68" s="12"/>
      <c r="Q68" s="18"/>
      <c r="T68" s="12"/>
      <c r="Y68" s="31" t="s">
        <v>323</v>
      </c>
      <c r="Z68" s="31" t="s">
        <v>452</v>
      </c>
      <c r="AF68" s="29"/>
    </row>
    <row r="69" spans="1:32" x14ac:dyDescent="0.2">
      <c r="A69" s="12"/>
      <c r="B69" s="12"/>
      <c r="F69" s="12"/>
      <c r="G69" s="18"/>
      <c r="K69" s="12"/>
      <c r="L69" s="12"/>
      <c r="O69" s="12"/>
      <c r="P69" s="12"/>
      <c r="Q69" s="18"/>
      <c r="T69" s="12"/>
      <c r="Y69" s="31" t="s">
        <v>324</v>
      </c>
      <c r="Z69" s="31" t="s">
        <v>453</v>
      </c>
      <c r="AF69" s="29"/>
    </row>
    <row r="70" spans="1:32" x14ac:dyDescent="0.2">
      <c r="A70" s="12"/>
      <c r="B70" s="12"/>
      <c r="Y70" s="31" t="s">
        <v>325</v>
      </c>
      <c r="Z70" s="31" t="s">
        <v>454</v>
      </c>
    </row>
    <row r="71" spans="1:32" x14ac:dyDescent="0.2">
      <c r="Y71" s="31" t="s">
        <v>326</v>
      </c>
      <c r="Z71" s="31" t="s">
        <v>455</v>
      </c>
    </row>
    <row r="72" spans="1:32" x14ac:dyDescent="0.2">
      <c r="Y72" s="31" t="s">
        <v>327</v>
      </c>
      <c r="Z72" s="31" t="s">
        <v>456</v>
      </c>
    </row>
    <row r="73" spans="1:32" x14ac:dyDescent="0.2">
      <c r="Y73" s="31" t="s">
        <v>328</v>
      </c>
      <c r="Z73" s="31" t="s">
        <v>457</v>
      </c>
    </row>
    <row r="74" spans="1:32" x14ac:dyDescent="0.2">
      <c r="Y74" s="31" t="s">
        <v>329</v>
      </c>
      <c r="Z74" s="31" t="s">
        <v>458</v>
      </c>
    </row>
    <row r="75" spans="1:32" x14ac:dyDescent="0.2">
      <c r="Y75" s="31" t="s">
        <v>330</v>
      </c>
      <c r="Z75" s="31" t="s">
        <v>459</v>
      </c>
    </row>
    <row r="76" spans="1:32" x14ac:dyDescent="0.2">
      <c r="Y76" s="31" t="s">
        <v>331</v>
      </c>
      <c r="Z76" s="31" t="s">
        <v>460</v>
      </c>
    </row>
    <row r="77" spans="1:32" x14ac:dyDescent="0.2">
      <c r="Y77" s="31" t="s">
        <v>332</v>
      </c>
      <c r="Z77" s="31" t="s">
        <v>461</v>
      </c>
    </row>
    <row r="78" spans="1:32" x14ac:dyDescent="0.2">
      <c r="Y78" s="31" t="s">
        <v>333</v>
      </c>
      <c r="Z78" s="31" t="s">
        <v>462</v>
      </c>
    </row>
    <row r="79" spans="1:32" x14ac:dyDescent="0.2">
      <c r="Y79" s="31" t="s">
        <v>334</v>
      </c>
      <c r="Z79" s="31" t="s">
        <v>463</v>
      </c>
    </row>
    <row r="80" spans="1:32" x14ac:dyDescent="0.2">
      <c r="Y80" s="31" t="s">
        <v>335</v>
      </c>
      <c r="Z80" s="31" t="s">
        <v>464</v>
      </c>
    </row>
    <row r="81" spans="25:26" x14ac:dyDescent="0.2">
      <c r="Y81" s="31" t="s">
        <v>336</v>
      </c>
      <c r="Z81" s="31" t="s">
        <v>465</v>
      </c>
    </row>
    <row r="82" spans="25:26" x14ac:dyDescent="0.2">
      <c r="Y82" s="31" t="s">
        <v>337</v>
      </c>
      <c r="Z82" s="31" t="s">
        <v>466</v>
      </c>
    </row>
    <row r="83" spans="25:26" x14ac:dyDescent="0.2">
      <c r="Y83" s="31" t="s">
        <v>338</v>
      </c>
      <c r="Z83" s="31" t="s">
        <v>467</v>
      </c>
    </row>
    <row r="84" spans="25:26" x14ac:dyDescent="0.2">
      <c r="Y84" s="31" t="s">
        <v>339</v>
      </c>
      <c r="Z84" s="31" t="s">
        <v>468</v>
      </c>
    </row>
    <row r="85" spans="25:26" x14ac:dyDescent="0.2">
      <c r="Y85" s="31" t="s">
        <v>340</v>
      </c>
      <c r="Z85" s="31" t="s">
        <v>469</v>
      </c>
    </row>
    <row r="86" spans="25:26" x14ac:dyDescent="0.2">
      <c r="Y86" s="31" t="s">
        <v>341</v>
      </c>
      <c r="Z86" s="31" t="s">
        <v>470</v>
      </c>
    </row>
    <row r="87" spans="25:26" x14ac:dyDescent="0.2">
      <c r="Y87" s="31" t="s">
        <v>342</v>
      </c>
      <c r="Z87" s="31" t="s">
        <v>471</v>
      </c>
    </row>
    <row r="88" spans="25:26" x14ac:dyDescent="0.2">
      <c r="Y88" s="31" t="s">
        <v>343</v>
      </c>
      <c r="Z88" s="31" t="s">
        <v>472</v>
      </c>
    </row>
    <row r="89" spans="25:26" x14ac:dyDescent="0.2">
      <c r="Y89" s="31" t="s">
        <v>344</v>
      </c>
      <c r="Z89" s="31" t="s">
        <v>473</v>
      </c>
    </row>
    <row r="90" spans="25:26" x14ac:dyDescent="0.2">
      <c r="Y90" s="31" t="s">
        <v>345</v>
      </c>
      <c r="Z90" s="31" t="s">
        <v>474</v>
      </c>
    </row>
    <row r="91" spans="25:26" x14ac:dyDescent="0.2">
      <c r="Y91" s="31" t="s">
        <v>346</v>
      </c>
      <c r="Z91" s="31" t="s">
        <v>475</v>
      </c>
    </row>
    <row r="92" spans="25:26" x14ac:dyDescent="0.2">
      <c r="Y92" s="31" t="s">
        <v>347</v>
      </c>
      <c r="Z92" s="31" t="s">
        <v>476</v>
      </c>
    </row>
    <row r="93" spans="25:26" x14ac:dyDescent="0.2">
      <c r="Y93" s="31" t="s">
        <v>348</v>
      </c>
      <c r="Z93" s="31" t="s">
        <v>477</v>
      </c>
    </row>
    <row r="94" spans="25:26" x14ac:dyDescent="0.2">
      <c r="Y94" s="31" t="s">
        <v>349</v>
      </c>
      <c r="Z94" s="31" t="s">
        <v>478</v>
      </c>
    </row>
    <row r="95" spans="25:26" x14ac:dyDescent="0.2">
      <c r="Y95" s="31" t="s">
        <v>350</v>
      </c>
      <c r="Z95" s="31" t="s">
        <v>479</v>
      </c>
    </row>
    <row r="96" spans="25:26" x14ac:dyDescent="0.2">
      <c r="Y96" s="31" t="s">
        <v>254</v>
      </c>
      <c r="Z96" s="31" t="s">
        <v>480</v>
      </c>
    </row>
    <row r="97" spans="25:26" x14ac:dyDescent="0.2">
      <c r="Y97" s="31" t="s">
        <v>351</v>
      </c>
      <c r="Z97" s="31" t="s">
        <v>481</v>
      </c>
    </row>
    <row r="98" spans="25:26" x14ac:dyDescent="0.2">
      <c r="Y98" s="31" t="s">
        <v>352</v>
      </c>
      <c r="Z98" s="31" t="s">
        <v>482</v>
      </c>
    </row>
    <row r="99" spans="25:26" x14ac:dyDescent="0.2">
      <c r="Y99" s="31" t="s">
        <v>382</v>
      </c>
      <c r="Z99" s="31" t="s">
        <v>483</v>
      </c>
    </row>
    <row r="100" spans="25:26" x14ac:dyDescent="0.2">
      <c r="Y100" s="31" t="s">
        <v>560</v>
      </c>
      <c r="Z100" s="31" t="s">
        <v>484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2022-12-06T09:50:08Z</dcterms:created>
  <dcterms:modified xsi:type="dcterms:W3CDTF">2022-12-06T09:52:34Z</dcterms:modified>
</cp:coreProperties>
</file>