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６" sheetId="8" r:id="rId1"/>
  </sheets>
  <definedNames>
    <definedName name="_xlnm._FilterDatabase" localSheetId="0" hidden="1">'01６'!$A$1:$Y$51</definedName>
    <definedName name="_xlnm.Print_Area" localSheetId="0">'01６'!$A$1:$X$33</definedName>
  </definedNames>
  <calcPr calcId="162913"/>
</workbook>
</file>

<file path=xl/calcChain.xml><?xml version="1.0" encoding="utf-8"?>
<calcChain xmlns="http://schemas.openxmlformats.org/spreadsheetml/2006/main">
  <c r="X33" i="8" l="1"/>
  <c r="W33" i="8"/>
  <c r="V33" i="8"/>
  <c r="U33" i="8"/>
  <c r="T33" i="8"/>
  <c r="S33" i="8"/>
  <c r="R33" i="8"/>
  <c r="Q33" i="8"/>
  <c r="X32" i="8"/>
  <c r="W32" i="8"/>
  <c r="V32" i="8"/>
  <c r="U32" i="8"/>
  <c r="T32" i="8"/>
  <c r="S32" i="8"/>
  <c r="R32" i="8"/>
  <c r="Q32" i="8"/>
  <c r="N32" i="8"/>
  <c r="M32" i="8"/>
  <c r="L32" i="8"/>
  <c r="K32" i="8"/>
  <c r="J32" i="8"/>
  <c r="I32" i="8"/>
  <c r="H32" i="8"/>
  <c r="G32" i="8"/>
  <c r="F32" i="8"/>
  <c r="E32" i="8"/>
  <c r="O30" i="8"/>
  <c r="P30" i="8" s="1"/>
  <c r="O28" i="8"/>
  <c r="P28" i="8" s="1"/>
  <c r="O26" i="8"/>
  <c r="P26" i="8" s="1"/>
  <c r="O24" i="8"/>
  <c r="P24" i="8" s="1"/>
  <c r="O22" i="8"/>
  <c r="P22" i="8" s="1"/>
  <c r="O20" i="8"/>
  <c r="P20" i="8" s="1"/>
  <c r="O18" i="8"/>
  <c r="P18" i="8" s="1"/>
  <c r="O16" i="8"/>
  <c r="P16" i="8" s="1"/>
  <c r="O14" i="8"/>
  <c r="P14" i="8" s="1"/>
  <c r="O12" i="8"/>
  <c r="P12" i="8" s="1"/>
  <c r="O10" i="8"/>
  <c r="P10" i="8" s="1"/>
  <c r="O8" i="8"/>
  <c r="P8" i="8" s="1"/>
  <c r="P32" i="8" l="1"/>
  <c r="O32" i="8"/>
  <c r="O52" i="8" l="1"/>
</calcChain>
</file>

<file path=xl/sharedStrings.xml><?xml version="1.0" encoding="utf-8"?>
<sst xmlns="http://schemas.openxmlformats.org/spreadsheetml/2006/main" count="84" uniqueCount="55">
  <si>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</si>
  <si>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</si>
  <si>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</si>
  <si>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</si>
  <si>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</si>
  <si>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</si>
  <si>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</si>
  <si>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</si>
  <si>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</si>
  <si>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</si>
  <si>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</si>
  <si>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</si>
  <si>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</si>
  <si>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</si>
  <si>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</si>
  <si>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</si>
  <si>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</si>
  <si>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</si>
  <si>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</si>
  <si>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</si>
  <si>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</si>
  <si>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</si>
  <si>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</si>
  <si>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</si>
  <si>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</si>
  <si>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</si>
  <si>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</si>
  <si>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</si>
  <si>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北見市</t>
    <rPh sb="0" eb="3">
      <t>キタミシ</t>
    </rPh>
    <phoneticPr fontId="1"/>
  </si>
  <si>
    <t>地方創生拠点整備基金</t>
    <rPh sb="0" eb="2">
      <t>チホウ</t>
    </rPh>
    <rPh sb="2" eb="4">
      <t>ソウセイ</t>
    </rPh>
    <rPh sb="4" eb="6">
      <t>キョテン</t>
    </rPh>
    <rPh sb="6" eb="8">
      <t>セイビ</t>
    </rPh>
    <rPh sb="8" eb="10">
      <t>キキン</t>
    </rPh>
    <phoneticPr fontId="1"/>
  </si>
  <si>
    <t>　地方公共団体において、まち・ひと・しごと創生法（平成26年法律第136号）第９条第１項の規定に基づき策定した都道府県まち・ひと・しごと創生総合戦略又は同法第10条第１項の規定に基づき策定した市町村まち・ひと・しごと創生総合戦略に位置付けられ、地域再生法（平成17年法律第24号）第５条第４項第１号イの規定により地域再生計画に記載された自主的・主体的で先導的な事業及びそれと一体となって整備される地方創生の推進に資する施設の新築、増築及び改築等を実施する。</t>
    <phoneticPr fontId="1"/>
  </si>
  <si>
    <t>日立市</t>
    <rPh sb="0" eb="3">
      <t>ヒタチシ</t>
    </rPh>
    <phoneticPr fontId="1"/>
  </si>
  <si>
    <t>日立シビックセンター科学館整備基金</t>
    <rPh sb="0" eb="2">
      <t>ヒタチ</t>
    </rPh>
    <phoneticPr fontId="1"/>
  </si>
  <si>
    <t>同上</t>
    <rPh sb="0" eb="2">
      <t>ドウジョウ</t>
    </rPh>
    <phoneticPr fontId="1"/>
  </si>
  <si>
    <t>鳥羽市</t>
    <rPh sb="0" eb="3">
      <t>トバシ</t>
    </rPh>
    <phoneticPr fontId="1"/>
  </si>
  <si>
    <t>鳥羽市地方創生拠点整備交付金基金</t>
    <rPh sb="0" eb="2">
      <t>トバ</t>
    </rPh>
    <phoneticPr fontId="1"/>
  </si>
  <si>
    <t>酒々井町</t>
    <rPh sb="0" eb="4">
      <t>シスイマチ</t>
    </rPh>
    <phoneticPr fontId="1"/>
  </si>
  <si>
    <t>酒々井町地方創生拠点整備基金</t>
    <rPh sb="0" eb="3">
      <t>シスイ</t>
    </rPh>
    <phoneticPr fontId="1"/>
  </si>
  <si>
    <t>島田市</t>
    <rPh sb="0" eb="2">
      <t>シマダ</t>
    </rPh>
    <rPh sb="2" eb="3">
      <t>シ</t>
    </rPh>
    <phoneticPr fontId="1"/>
  </si>
  <si>
    <t>島田市大井川流域観光拠点整備基金</t>
    <rPh sb="0" eb="2">
      <t>シマダ</t>
    </rPh>
    <phoneticPr fontId="1"/>
  </si>
  <si>
    <t>神戸市</t>
    <rPh sb="0" eb="3">
      <t>コウベシ</t>
    </rPh>
    <phoneticPr fontId="1"/>
  </si>
  <si>
    <t>神戸市地方創生拠点整備基金</t>
    <rPh sb="0" eb="2">
      <t>コウベ</t>
    </rPh>
    <phoneticPr fontId="1"/>
  </si>
  <si>
    <t>瀬戸内市</t>
    <rPh sb="0" eb="4">
      <t>セトウチシ</t>
    </rPh>
    <phoneticPr fontId="1"/>
  </si>
  <si>
    <t>瀬戸内市地方創生拠点整備基金</t>
    <rPh sb="0" eb="3">
      <t>セトウチ</t>
    </rPh>
    <phoneticPr fontId="1"/>
  </si>
  <si>
    <t>音更町</t>
    <rPh sb="0" eb="3">
      <t>オトフケチョウ</t>
    </rPh>
    <phoneticPr fontId="1"/>
  </si>
  <si>
    <t>音更町地方創生拠点整備交付金基金</t>
    <rPh sb="0" eb="3">
      <t>オトフケチョウ</t>
    </rPh>
    <rPh sb="3" eb="5">
      <t>チホウ</t>
    </rPh>
    <rPh sb="5" eb="7">
      <t>ソウセイ</t>
    </rPh>
    <rPh sb="7" eb="9">
      <t>キョテン</t>
    </rPh>
    <rPh sb="9" eb="11">
      <t>セイビ</t>
    </rPh>
    <rPh sb="11" eb="14">
      <t>コウフキン</t>
    </rPh>
    <rPh sb="14" eb="16">
      <t>キキン</t>
    </rPh>
    <phoneticPr fontId="1"/>
  </si>
  <si>
    <t>北九州市</t>
    <rPh sb="0" eb="4">
      <t>キタキュウシュウシ</t>
    </rPh>
    <phoneticPr fontId="1"/>
  </si>
  <si>
    <t>北九州市地方創生拠点整備基金</t>
    <rPh sb="0" eb="4">
      <t>キタキュウシュウシ</t>
    </rPh>
    <rPh sb="4" eb="6">
      <t>チホウ</t>
    </rPh>
    <rPh sb="6" eb="8">
      <t>ソウセイ</t>
    </rPh>
    <rPh sb="8" eb="10">
      <t>キョテン</t>
    </rPh>
    <rPh sb="10" eb="12">
      <t>セイビ</t>
    </rPh>
    <rPh sb="12" eb="14">
      <t>キキン</t>
    </rPh>
    <phoneticPr fontId="1"/>
  </si>
  <si>
    <t>笠間市</t>
    <rPh sb="0" eb="3">
      <t>カサマシ</t>
    </rPh>
    <phoneticPr fontId="1"/>
  </si>
  <si>
    <t>笠間市地方創生拠点整備基金</t>
    <rPh sb="0" eb="3">
      <t>カサマシ</t>
    </rPh>
    <rPh sb="3" eb="5">
      <t>チホウ</t>
    </rPh>
    <rPh sb="5" eb="7">
      <t>ソウセイ</t>
    </rPh>
    <rPh sb="7" eb="9">
      <t>キョテン</t>
    </rPh>
    <rPh sb="9" eb="11">
      <t>セイビ</t>
    </rPh>
    <rPh sb="11" eb="13">
      <t>キキン</t>
    </rPh>
    <phoneticPr fontId="1"/>
  </si>
  <si>
    <t>大田市</t>
    <rPh sb="0" eb="3">
      <t>オオダシ</t>
    </rPh>
    <phoneticPr fontId="1"/>
  </si>
  <si>
    <t>大田市道の駅「ごいせ仁摩」整備基金</t>
    <rPh sb="0" eb="3">
      <t>オオダシ</t>
    </rPh>
    <rPh sb="3" eb="4">
      <t>ミチ</t>
    </rPh>
    <rPh sb="5" eb="6">
      <t>エキ</t>
    </rPh>
    <rPh sb="10" eb="12">
      <t>ニマ</t>
    </rPh>
    <rPh sb="13" eb="15">
      <t>セイビ</t>
    </rPh>
    <rPh sb="15" eb="17">
      <t>キキン</t>
    </rPh>
    <phoneticPr fontId="1"/>
  </si>
  <si>
    <t>北見市他１０団体</t>
    <rPh sb="0" eb="3">
      <t>キタミシ</t>
    </rPh>
    <rPh sb="3" eb="4">
      <t>ホカ</t>
    </rPh>
    <rPh sb="6" eb="8">
      <t>ダンタイ</t>
    </rPh>
    <phoneticPr fontId="1"/>
  </si>
  <si>
    <t>計</t>
    <rPh sb="0" eb="1">
      <t>ケイ</t>
    </rPh>
    <phoneticPr fontId="1"/>
  </si>
  <si>
    <t>【個別表】令和３年度基金造成団体別基金執行状況表（016 地方創生拠点整備交付金基金（地方創生拠点整備交付金））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</si>
</sst>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41" fontId="3" fillId="3" borderId="14" xfId="0" applyNumberFormat="1" applyFont="1" applyFill="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41" fontId="3" fillId="3" borderId="19" xfId="0" applyNumberFormat="1" applyFont="1" applyFill="1" applyBorder="1" applyAlignment="1">
      <alignment horizontal="right" vertical="center"/>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21" xfId="0" applyFont="1" applyFill="1" applyBorder="1" applyAlignment="1">
      <alignment horizontal="left" vertical="center"/>
    </xf>
    <xf numFmtId="41" fontId="3" fillId="3" borderId="1" xfId="0" applyNumberFormat="1" applyFont="1" applyFill="1" applyBorder="1" applyAlignment="1">
      <alignment horizontal="right" vertical="center"/>
    </xf>
    <xf numFmtId="41" fontId="0" fillId="3" borderId="48"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Normal="100" zoomScaleSheetLayoutView="100"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54</v>
      </c>
      <c r="B1" s="28"/>
    </row>
    <row r="2" spans="1:25" s="2" customFormat="1" ht="12.75" customHeight="1" x14ac:dyDescent="0.15">
      <c r="A2" s="54" t="s">
        <v>2</v>
      </c>
      <c r="B2" s="54" t="s">
        <v>20</v>
      </c>
      <c r="C2" s="54" t="s">
        <v>14</v>
      </c>
      <c r="D2" s="54" t="s">
        <v>21</v>
      </c>
      <c r="E2" s="57" t="s">
        <v>27</v>
      </c>
      <c r="F2" s="58"/>
      <c r="G2" s="57" t="s">
        <v>22</v>
      </c>
      <c r="H2" s="61"/>
      <c r="I2" s="61"/>
      <c r="J2" s="61"/>
      <c r="K2" s="61"/>
      <c r="L2" s="61"/>
      <c r="M2" s="61"/>
      <c r="N2" s="91" t="s">
        <v>23</v>
      </c>
      <c r="O2" s="57" t="s">
        <v>24</v>
      </c>
      <c r="P2" s="58"/>
      <c r="Q2" s="57" t="s">
        <v>25</v>
      </c>
      <c r="R2" s="72"/>
      <c r="S2" s="72"/>
      <c r="T2" s="72"/>
      <c r="U2" s="72"/>
      <c r="V2" s="57" t="s">
        <v>26</v>
      </c>
      <c r="W2" s="72"/>
      <c r="X2" s="73"/>
      <c r="Y2" s="24"/>
    </row>
    <row r="3" spans="1:25" s="2" customFormat="1" ht="12" customHeight="1" x14ac:dyDescent="0.15">
      <c r="A3" s="55"/>
      <c r="B3" s="64"/>
      <c r="C3" s="55"/>
      <c r="D3" s="55"/>
      <c r="E3" s="59"/>
      <c r="F3" s="60"/>
      <c r="G3" s="62"/>
      <c r="H3" s="63"/>
      <c r="I3" s="63"/>
      <c r="J3" s="63"/>
      <c r="K3" s="63"/>
      <c r="L3" s="63"/>
      <c r="M3" s="63"/>
      <c r="N3" s="92"/>
      <c r="O3" s="59"/>
      <c r="P3" s="60"/>
      <c r="Q3" s="17" t="s">
        <v>11</v>
      </c>
      <c r="R3" s="74" t="s">
        <v>1</v>
      </c>
      <c r="S3" s="74" t="s">
        <v>9</v>
      </c>
      <c r="T3" s="77" t="s">
        <v>0</v>
      </c>
      <c r="U3" s="80" t="s">
        <v>13</v>
      </c>
      <c r="V3" s="83" t="s">
        <v>1</v>
      </c>
      <c r="W3" s="77" t="s">
        <v>9</v>
      </c>
      <c r="X3" s="86" t="s">
        <v>0</v>
      </c>
      <c r="Y3" s="24"/>
    </row>
    <row r="4" spans="1:25" s="2" customFormat="1" ht="13.5" customHeight="1" x14ac:dyDescent="0.15">
      <c r="A4" s="55"/>
      <c r="B4" s="64"/>
      <c r="C4" s="55"/>
      <c r="D4" s="55"/>
      <c r="E4" s="22"/>
      <c r="F4" s="21"/>
      <c r="G4" s="7" t="s">
        <v>6</v>
      </c>
      <c r="H4" s="8"/>
      <c r="I4" s="8"/>
      <c r="J4" s="8"/>
      <c r="K4" s="8"/>
      <c r="L4" s="8"/>
      <c r="M4" s="46" t="s">
        <v>7</v>
      </c>
      <c r="N4" s="92"/>
      <c r="O4" s="22"/>
      <c r="P4" s="21"/>
      <c r="Q4" s="89" t="s">
        <v>10</v>
      </c>
      <c r="R4" s="75"/>
      <c r="S4" s="75"/>
      <c r="T4" s="78"/>
      <c r="U4" s="81"/>
      <c r="V4" s="84"/>
      <c r="W4" s="78"/>
      <c r="X4" s="87"/>
      <c r="Y4" s="24"/>
    </row>
    <row r="5" spans="1:25" s="2" customFormat="1" ht="12" customHeight="1" x14ac:dyDescent="0.15">
      <c r="A5" s="55"/>
      <c r="B5" s="64"/>
      <c r="C5" s="55"/>
      <c r="D5" s="55"/>
      <c r="E5" s="22"/>
      <c r="F5" s="49" t="s">
        <v>4</v>
      </c>
      <c r="G5" s="22"/>
      <c r="H5" s="5" t="s">
        <v>3</v>
      </c>
      <c r="I5" s="29"/>
      <c r="J5" s="29"/>
      <c r="K5" s="29"/>
      <c r="L5" s="30"/>
      <c r="M5" s="47"/>
      <c r="N5" s="92"/>
      <c r="O5" s="22"/>
      <c r="P5" s="49" t="s">
        <v>4</v>
      </c>
      <c r="Q5" s="90"/>
      <c r="R5" s="76"/>
      <c r="S5" s="76"/>
      <c r="T5" s="79"/>
      <c r="U5" s="82"/>
      <c r="V5" s="85"/>
      <c r="W5" s="79"/>
      <c r="X5" s="88"/>
      <c r="Y5" s="24"/>
    </row>
    <row r="6" spans="1:25" s="2" customFormat="1" ht="12" customHeight="1" x14ac:dyDescent="0.15">
      <c r="A6" s="55"/>
      <c r="B6" s="64"/>
      <c r="C6" s="55"/>
      <c r="D6" s="55"/>
      <c r="E6" s="22"/>
      <c r="F6" s="50"/>
      <c r="G6" s="22"/>
      <c r="H6" s="33" t="s">
        <v>5</v>
      </c>
      <c r="I6" s="104" t="s">
        <v>19</v>
      </c>
      <c r="J6" s="105"/>
      <c r="K6" s="106"/>
      <c r="L6" s="107" t="s">
        <v>17</v>
      </c>
      <c r="M6" s="47"/>
      <c r="N6" s="92"/>
      <c r="O6" s="22"/>
      <c r="P6" s="50"/>
      <c r="Q6" s="12" t="s">
        <v>12</v>
      </c>
      <c r="R6" s="13" t="s">
        <v>12</v>
      </c>
      <c r="S6" s="13" t="s">
        <v>12</v>
      </c>
      <c r="T6" s="14" t="s">
        <v>12</v>
      </c>
      <c r="U6" s="15" t="s">
        <v>12</v>
      </c>
      <c r="V6" s="19" t="s">
        <v>12</v>
      </c>
      <c r="W6" s="14" t="s">
        <v>12</v>
      </c>
      <c r="X6" s="15" t="s">
        <v>12</v>
      </c>
      <c r="Y6" s="25"/>
    </row>
    <row r="7" spans="1:25" s="2" customFormat="1" ht="12.75" customHeight="1" thickBot="1" x14ac:dyDescent="0.2">
      <c r="A7" s="56"/>
      <c r="B7" s="65"/>
      <c r="C7" s="56"/>
      <c r="D7" s="56"/>
      <c r="E7" s="4"/>
      <c r="F7" s="51"/>
      <c r="G7" s="4"/>
      <c r="H7" s="6"/>
      <c r="I7" s="32" t="s">
        <v>15</v>
      </c>
      <c r="J7" s="32" t="s">
        <v>16</v>
      </c>
      <c r="K7" s="32" t="s">
        <v>18</v>
      </c>
      <c r="L7" s="108"/>
      <c r="M7" s="48"/>
      <c r="N7" s="93"/>
      <c r="O7" s="4"/>
      <c r="P7" s="51"/>
      <c r="Q7" s="9" t="s">
        <v>8</v>
      </c>
      <c r="R7" s="10" t="s">
        <v>8</v>
      </c>
      <c r="S7" s="10" t="s">
        <v>8</v>
      </c>
      <c r="T7" s="11" t="s">
        <v>8</v>
      </c>
      <c r="U7" s="16" t="s">
        <v>8</v>
      </c>
      <c r="V7" s="18" t="s">
        <v>8</v>
      </c>
      <c r="W7" s="11" t="s">
        <v>8</v>
      </c>
      <c r="X7" s="20" t="s">
        <v>8</v>
      </c>
      <c r="Y7" s="25"/>
    </row>
    <row r="8" spans="1:25" s="2" customFormat="1" ht="18" customHeight="1" x14ac:dyDescent="0.15">
      <c r="A8" s="42">
        <v>1</v>
      </c>
      <c r="B8" s="94" t="s">
        <v>28</v>
      </c>
      <c r="C8" s="44" t="s">
        <v>29</v>
      </c>
      <c r="D8" s="70" t="s">
        <v>30</v>
      </c>
      <c r="E8" s="66">
        <v>480.90499999999997</v>
      </c>
      <c r="F8" s="68">
        <v>480.90499999999997</v>
      </c>
      <c r="G8" s="52">
        <v>4.1180000000000001E-3</v>
      </c>
      <c r="H8" s="52">
        <v>4.1180000000000001E-3</v>
      </c>
      <c r="I8" s="52">
        <v>0</v>
      </c>
      <c r="J8" s="52">
        <v>0</v>
      </c>
      <c r="K8" s="52">
        <v>0</v>
      </c>
      <c r="L8" s="52">
        <v>4.1180000000000001E-3</v>
      </c>
      <c r="M8" s="52">
        <v>470.17500000000001</v>
      </c>
      <c r="N8" s="101">
        <v>10.734</v>
      </c>
      <c r="O8" s="66">
        <f>+(+E8+G8)-(M8+N8)</f>
        <v>1.1799999998629573E-4</v>
      </c>
      <c r="P8" s="68">
        <f>O8</f>
        <v>1.1799999998629573E-4</v>
      </c>
      <c r="Q8" s="35">
        <v>4</v>
      </c>
      <c r="R8" s="36">
        <v>0</v>
      </c>
      <c r="S8" s="36">
        <v>0</v>
      </c>
      <c r="T8" s="37">
        <v>0</v>
      </c>
      <c r="U8" s="36">
        <v>0</v>
      </c>
      <c r="V8" s="35">
        <v>0</v>
      </c>
      <c r="W8" s="37">
        <v>0</v>
      </c>
      <c r="X8" s="38">
        <v>0</v>
      </c>
      <c r="Y8" s="25"/>
    </row>
    <row r="9" spans="1:25" s="2" customFormat="1" ht="114.75" customHeight="1" thickBot="1" x14ac:dyDescent="0.2">
      <c r="A9" s="43"/>
      <c r="B9" s="95"/>
      <c r="C9" s="45"/>
      <c r="D9" s="71"/>
      <c r="E9" s="67"/>
      <c r="F9" s="69"/>
      <c r="G9" s="53"/>
      <c r="H9" s="53"/>
      <c r="I9" s="53"/>
      <c r="J9" s="53"/>
      <c r="K9" s="53"/>
      <c r="L9" s="53"/>
      <c r="M9" s="53"/>
      <c r="N9" s="102"/>
      <c r="O9" s="67"/>
      <c r="P9" s="69"/>
      <c r="Q9" s="39">
        <v>62.93</v>
      </c>
      <c r="R9" s="40">
        <v>0</v>
      </c>
      <c r="S9" s="40">
        <v>0</v>
      </c>
      <c r="T9" s="34">
        <v>0</v>
      </c>
      <c r="U9" s="40">
        <v>0</v>
      </c>
      <c r="V9" s="39">
        <v>0</v>
      </c>
      <c r="W9" s="34">
        <v>0</v>
      </c>
      <c r="X9" s="41">
        <v>0</v>
      </c>
      <c r="Y9" s="25"/>
    </row>
    <row r="10" spans="1:25" s="2" customFormat="1" ht="18" customHeight="1" x14ac:dyDescent="0.15">
      <c r="A10" s="42">
        <v>2</v>
      </c>
      <c r="B10" s="94" t="s">
        <v>31</v>
      </c>
      <c r="C10" s="44" t="s">
        <v>32</v>
      </c>
      <c r="D10" s="96" t="s">
        <v>33</v>
      </c>
      <c r="E10" s="66">
        <v>446</v>
      </c>
      <c r="F10" s="68">
        <v>446</v>
      </c>
      <c r="G10" s="66">
        <v>0</v>
      </c>
      <c r="H10" s="52">
        <v>0</v>
      </c>
      <c r="I10" s="52">
        <v>0</v>
      </c>
      <c r="J10" s="52">
        <v>0</v>
      </c>
      <c r="K10" s="52">
        <v>0</v>
      </c>
      <c r="L10" s="52">
        <v>0</v>
      </c>
      <c r="M10" s="99">
        <v>442.3</v>
      </c>
      <c r="N10" s="101">
        <v>3.7</v>
      </c>
      <c r="O10" s="66">
        <f>+(+E10+G10)-(M10+N10)</f>
        <v>0</v>
      </c>
      <c r="P10" s="68">
        <f t="shared" ref="P10" si="0">O10</f>
        <v>0</v>
      </c>
      <c r="Q10" s="35">
        <v>1</v>
      </c>
      <c r="R10" s="36">
        <v>0</v>
      </c>
      <c r="S10" s="36">
        <v>0</v>
      </c>
      <c r="T10" s="37">
        <v>0</v>
      </c>
      <c r="U10" s="36">
        <v>0</v>
      </c>
      <c r="V10" s="35">
        <v>0</v>
      </c>
      <c r="W10" s="37">
        <v>0</v>
      </c>
      <c r="X10" s="38">
        <v>0</v>
      </c>
    </row>
    <row r="11" spans="1:25" s="2" customFormat="1" ht="18" customHeight="1" thickBot="1" x14ac:dyDescent="0.2">
      <c r="A11" s="43"/>
      <c r="B11" s="95"/>
      <c r="C11" s="45"/>
      <c r="D11" s="97"/>
      <c r="E11" s="67"/>
      <c r="F11" s="69"/>
      <c r="G11" s="67"/>
      <c r="H11" s="53"/>
      <c r="I11" s="98"/>
      <c r="J11" s="98"/>
      <c r="K11" s="98"/>
      <c r="L11" s="98"/>
      <c r="M11" s="100"/>
      <c r="N11" s="102"/>
      <c r="O11" s="103"/>
      <c r="P11" s="69"/>
      <c r="Q11" s="39">
        <v>446</v>
      </c>
      <c r="R11" s="40">
        <v>0</v>
      </c>
      <c r="S11" s="40">
        <v>0</v>
      </c>
      <c r="T11" s="34">
        <v>0</v>
      </c>
      <c r="U11" s="40">
        <v>0</v>
      </c>
      <c r="V11" s="39">
        <v>0</v>
      </c>
      <c r="W11" s="34">
        <v>0</v>
      </c>
      <c r="X11" s="41">
        <v>0</v>
      </c>
    </row>
    <row r="12" spans="1:25" s="2" customFormat="1" ht="18" customHeight="1" x14ac:dyDescent="0.15">
      <c r="A12" s="42">
        <v>3</v>
      </c>
      <c r="B12" s="94" t="s">
        <v>34</v>
      </c>
      <c r="C12" s="44" t="s">
        <v>35</v>
      </c>
      <c r="D12" s="96" t="s">
        <v>33</v>
      </c>
      <c r="E12" s="66">
        <v>457.19600000000003</v>
      </c>
      <c r="F12" s="68">
        <v>457.19600000000003</v>
      </c>
      <c r="G12" s="66">
        <v>0.24099999999999999</v>
      </c>
      <c r="H12" s="52">
        <v>0.24099999999999999</v>
      </c>
      <c r="I12" s="52">
        <v>0</v>
      </c>
      <c r="J12" s="52">
        <v>0</v>
      </c>
      <c r="K12" s="52">
        <v>0</v>
      </c>
      <c r="L12" s="52">
        <v>0.24099999999999999</v>
      </c>
      <c r="M12" s="99">
        <v>457.19600000000003</v>
      </c>
      <c r="N12" s="101">
        <v>0.24099999999999999</v>
      </c>
      <c r="O12" s="66">
        <f>+(+E12+G12)-(M12+N12)</f>
        <v>0</v>
      </c>
      <c r="P12" s="68">
        <f t="shared" ref="P12" si="1">O12</f>
        <v>0</v>
      </c>
      <c r="Q12" s="35">
        <v>4</v>
      </c>
      <c r="R12" s="36">
        <v>0</v>
      </c>
      <c r="S12" s="36">
        <v>0</v>
      </c>
      <c r="T12" s="37">
        <v>0</v>
      </c>
      <c r="U12" s="36">
        <v>0</v>
      </c>
      <c r="V12" s="35">
        <v>0</v>
      </c>
      <c r="W12" s="37">
        <v>0</v>
      </c>
      <c r="X12" s="38">
        <v>0</v>
      </c>
    </row>
    <row r="13" spans="1:25" s="2" customFormat="1" ht="18" customHeight="1" thickBot="1" x14ac:dyDescent="0.2">
      <c r="A13" s="43"/>
      <c r="B13" s="95"/>
      <c r="C13" s="45"/>
      <c r="D13" s="97"/>
      <c r="E13" s="67"/>
      <c r="F13" s="69"/>
      <c r="G13" s="67"/>
      <c r="H13" s="53"/>
      <c r="I13" s="98"/>
      <c r="J13" s="98"/>
      <c r="K13" s="98"/>
      <c r="L13" s="98"/>
      <c r="M13" s="100"/>
      <c r="N13" s="102"/>
      <c r="O13" s="67"/>
      <c r="P13" s="69"/>
      <c r="Q13" s="39">
        <v>457.19600000000003</v>
      </c>
      <c r="R13" s="40">
        <v>0</v>
      </c>
      <c r="S13" s="40">
        <v>0</v>
      </c>
      <c r="T13" s="34">
        <v>0</v>
      </c>
      <c r="U13" s="40">
        <v>0</v>
      </c>
      <c r="V13" s="39">
        <v>0</v>
      </c>
      <c r="W13" s="34">
        <v>0</v>
      </c>
      <c r="X13" s="41">
        <v>0</v>
      </c>
    </row>
    <row r="14" spans="1:25" s="2" customFormat="1" ht="18" customHeight="1" x14ac:dyDescent="0.15">
      <c r="A14" s="42">
        <v>4</v>
      </c>
      <c r="B14" s="94" t="s">
        <v>36</v>
      </c>
      <c r="C14" s="44" t="s">
        <v>37</v>
      </c>
      <c r="D14" s="96" t="s">
        <v>33</v>
      </c>
      <c r="E14" s="66">
        <v>32.271999999999998</v>
      </c>
      <c r="F14" s="68">
        <v>32.271999999999998</v>
      </c>
      <c r="G14" s="66">
        <v>0</v>
      </c>
      <c r="H14" s="52">
        <v>0</v>
      </c>
      <c r="I14" s="52">
        <v>0</v>
      </c>
      <c r="J14" s="52">
        <v>0</v>
      </c>
      <c r="K14" s="52">
        <v>0</v>
      </c>
      <c r="L14" s="52">
        <v>0</v>
      </c>
      <c r="M14" s="99">
        <v>24.94</v>
      </c>
      <c r="N14" s="101">
        <v>7.3310000000000004</v>
      </c>
      <c r="O14" s="66">
        <f>+(+E14+G14)-(M14+N14)</f>
        <v>9.9999999999766942E-4</v>
      </c>
      <c r="P14" s="68">
        <f t="shared" ref="P14" si="2">O14</f>
        <v>9.9999999999766942E-4</v>
      </c>
      <c r="Q14" s="35">
        <v>1</v>
      </c>
      <c r="R14" s="36">
        <v>0</v>
      </c>
      <c r="S14" s="36">
        <v>0</v>
      </c>
      <c r="T14" s="37">
        <v>0</v>
      </c>
      <c r="U14" s="36">
        <v>0</v>
      </c>
      <c r="V14" s="35">
        <v>0</v>
      </c>
      <c r="W14" s="37">
        <v>0</v>
      </c>
      <c r="X14" s="38">
        <v>0</v>
      </c>
    </row>
    <row r="15" spans="1:25" s="2" customFormat="1" ht="18" customHeight="1" thickBot="1" x14ac:dyDescent="0.2">
      <c r="A15" s="43"/>
      <c r="B15" s="95"/>
      <c r="C15" s="45"/>
      <c r="D15" s="97"/>
      <c r="E15" s="67"/>
      <c r="F15" s="69"/>
      <c r="G15" s="67"/>
      <c r="H15" s="53"/>
      <c r="I15" s="98"/>
      <c r="J15" s="98"/>
      <c r="K15" s="98"/>
      <c r="L15" s="98"/>
      <c r="M15" s="100"/>
      <c r="N15" s="102"/>
      <c r="O15" s="67"/>
      <c r="P15" s="69"/>
      <c r="Q15" s="39">
        <v>0.19</v>
      </c>
      <c r="R15" s="40">
        <v>0</v>
      </c>
      <c r="S15" s="40">
        <v>0</v>
      </c>
      <c r="T15" s="34">
        <v>0</v>
      </c>
      <c r="U15" s="40">
        <v>0</v>
      </c>
      <c r="V15" s="39">
        <v>0</v>
      </c>
      <c r="W15" s="34">
        <v>0</v>
      </c>
      <c r="X15" s="41">
        <v>0</v>
      </c>
    </row>
    <row r="16" spans="1:25" s="2" customFormat="1" ht="18" customHeight="1" x14ac:dyDescent="0.15">
      <c r="A16" s="42">
        <v>5</v>
      </c>
      <c r="B16" s="94" t="s">
        <v>38</v>
      </c>
      <c r="C16" s="44" t="s">
        <v>39</v>
      </c>
      <c r="D16" s="96" t="s">
        <v>33</v>
      </c>
      <c r="E16" s="66">
        <v>137.39500000000001</v>
      </c>
      <c r="F16" s="68">
        <v>137.39500000000001</v>
      </c>
      <c r="G16" s="66">
        <v>6.0000000000000001E-3</v>
      </c>
      <c r="H16" s="52">
        <v>6.0000000000000001E-3</v>
      </c>
      <c r="I16" s="52">
        <v>0</v>
      </c>
      <c r="J16" s="52">
        <v>0</v>
      </c>
      <c r="K16" s="52">
        <v>0</v>
      </c>
      <c r="L16" s="52">
        <v>6.0000000000000001E-3</v>
      </c>
      <c r="M16" s="99">
        <v>112.908</v>
      </c>
      <c r="N16" s="101">
        <v>24.492000000000001</v>
      </c>
      <c r="O16" s="66">
        <f>+(+E16+G16)-(M16+N16)</f>
        <v>1.0000000000047748E-3</v>
      </c>
      <c r="P16" s="68">
        <f t="shared" ref="P16" si="3">O16</f>
        <v>1.0000000000047748E-3</v>
      </c>
      <c r="Q16" s="35">
        <v>4</v>
      </c>
      <c r="R16" s="36">
        <v>0</v>
      </c>
      <c r="S16" s="36">
        <v>0</v>
      </c>
      <c r="T16" s="37">
        <v>0</v>
      </c>
      <c r="U16" s="36">
        <v>0</v>
      </c>
      <c r="V16" s="35">
        <v>0</v>
      </c>
      <c r="W16" s="37">
        <v>0</v>
      </c>
      <c r="X16" s="38">
        <v>0</v>
      </c>
    </row>
    <row r="17" spans="1:24" s="2" customFormat="1" ht="18" customHeight="1" thickBot="1" x14ac:dyDescent="0.2">
      <c r="A17" s="43"/>
      <c r="B17" s="95"/>
      <c r="C17" s="45"/>
      <c r="D17" s="97"/>
      <c r="E17" s="67"/>
      <c r="F17" s="69"/>
      <c r="G17" s="67"/>
      <c r="H17" s="98"/>
      <c r="I17" s="98"/>
      <c r="J17" s="98"/>
      <c r="K17" s="98"/>
      <c r="L17" s="98"/>
      <c r="M17" s="100"/>
      <c r="N17" s="102"/>
      <c r="O17" s="67"/>
      <c r="P17" s="69"/>
      <c r="Q17" s="39">
        <v>83.176000000000002</v>
      </c>
      <c r="R17" s="40">
        <v>0</v>
      </c>
      <c r="S17" s="40">
        <v>0</v>
      </c>
      <c r="T17" s="34">
        <v>0</v>
      </c>
      <c r="U17" s="40">
        <v>0</v>
      </c>
      <c r="V17" s="39">
        <v>0</v>
      </c>
      <c r="W17" s="34">
        <v>0</v>
      </c>
      <c r="X17" s="41">
        <v>0</v>
      </c>
    </row>
    <row r="18" spans="1:24" s="2" customFormat="1" ht="18" customHeight="1" x14ac:dyDescent="0.15">
      <c r="A18" s="42">
        <v>6</v>
      </c>
      <c r="B18" s="94" t="s">
        <v>40</v>
      </c>
      <c r="C18" s="44" t="s">
        <v>41</v>
      </c>
      <c r="D18" s="96" t="s">
        <v>33</v>
      </c>
      <c r="E18" s="66">
        <v>437.46</v>
      </c>
      <c r="F18" s="68">
        <v>437.46</v>
      </c>
      <c r="G18" s="66">
        <v>0</v>
      </c>
      <c r="H18" s="52">
        <v>0</v>
      </c>
      <c r="I18" s="52">
        <v>0</v>
      </c>
      <c r="J18" s="52">
        <v>0</v>
      </c>
      <c r="K18" s="52">
        <v>0</v>
      </c>
      <c r="L18" s="52">
        <v>0</v>
      </c>
      <c r="M18" s="99">
        <v>437.46</v>
      </c>
      <c r="N18" s="101">
        <v>0</v>
      </c>
      <c r="O18" s="66">
        <f>+(+E18+G18)-(M18+N18)</f>
        <v>0</v>
      </c>
      <c r="P18" s="68">
        <f t="shared" ref="P18" si="4">O18</f>
        <v>0</v>
      </c>
      <c r="Q18" s="35">
        <v>1</v>
      </c>
      <c r="R18" s="36">
        <v>0</v>
      </c>
      <c r="S18" s="36">
        <v>0</v>
      </c>
      <c r="T18" s="37">
        <v>0</v>
      </c>
      <c r="U18" s="36">
        <v>0</v>
      </c>
      <c r="V18" s="35">
        <v>0</v>
      </c>
      <c r="W18" s="37">
        <v>0</v>
      </c>
      <c r="X18" s="38">
        <v>0</v>
      </c>
    </row>
    <row r="19" spans="1:24" s="2" customFormat="1" ht="18" customHeight="1" thickBot="1" x14ac:dyDescent="0.2">
      <c r="A19" s="43"/>
      <c r="B19" s="95"/>
      <c r="C19" s="45"/>
      <c r="D19" s="97"/>
      <c r="E19" s="67"/>
      <c r="F19" s="69"/>
      <c r="G19" s="67"/>
      <c r="H19" s="53"/>
      <c r="I19" s="98"/>
      <c r="J19" s="98"/>
      <c r="K19" s="98"/>
      <c r="L19" s="98"/>
      <c r="M19" s="100"/>
      <c r="N19" s="102"/>
      <c r="O19" s="67"/>
      <c r="P19" s="69"/>
      <c r="Q19" s="39">
        <v>437.46</v>
      </c>
      <c r="R19" s="40">
        <v>0</v>
      </c>
      <c r="S19" s="40">
        <v>0</v>
      </c>
      <c r="T19" s="34">
        <v>0</v>
      </c>
      <c r="U19" s="40">
        <v>0</v>
      </c>
      <c r="V19" s="39">
        <v>0</v>
      </c>
      <c r="W19" s="34">
        <v>0</v>
      </c>
      <c r="X19" s="41">
        <v>0</v>
      </c>
    </row>
    <row r="20" spans="1:24" s="2" customFormat="1" ht="18" customHeight="1" x14ac:dyDescent="0.15">
      <c r="A20" s="42">
        <v>7</v>
      </c>
      <c r="B20" s="94" t="s">
        <v>42</v>
      </c>
      <c r="C20" s="44" t="s">
        <v>43</v>
      </c>
      <c r="D20" s="96" t="s">
        <v>33</v>
      </c>
      <c r="E20" s="66">
        <v>56.283000000000001</v>
      </c>
      <c r="F20" s="68">
        <v>56.283000000000001</v>
      </c>
      <c r="G20" s="66">
        <v>4.0000000000000001E-3</v>
      </c>
      <c r="H20" s="52">
        <v>4.0000000000000001E-3</v>
      </c>
      <c r="I20" s="52">
        <v>0</v>
      </c>
      <c r="J20" s="52">
        <v>0</v>
      </c>
      <c r="K20" s="52">
        <v>0</v>
      </c>
      <c r="L20" s="52">
        <v>4.0000000000000001E-3</v>
      </c>
      <c r="M20" s="99">
        <v>42.508000000000003</v>
      </c>
      <c r="N20" s="101">
        <v>13.779</v>
      </c>
      <c r="O20" s="66">
        <f>+(+E20+G20)-(M20+N20)</f>
        <v>0</v>
      </c>
      <c r="P20" s="68">
        <f t="shared" ref="P20" si="5">O20</f>
        <v>0</v>
      </c>
      <c r="Q20" s="35">
        <v>2</v>
      </c>
      <c r="R20" s="36">
        <v>0</v>
      </c>
      <c r="S20" s="36">
        <v>0</v>
      </c>
      <c r="T20" s="37">
        <v>0</v>
      </c>
      <c r="U20" s="36">
        <v>0</v>
      </c>
      <c r="V20" s="35">
        <v>0</v>
      </c>
      <c r="W20" s="37">
        <v>0</v>
      </c>
      <c r="X20" s="38">
        <v>0</v>
      </c>
    </row>
    <row r="21" spans="1:24" s="2" customFormat="1" ht="18" customHeight="1" thickBot="1" x14ac:dyDescent="0.2">
      <c r="A21" s="43"/>
      <c r="B21" s="95"/>
      <c r="C21" s="45"/>
      <c r="D21" s="97"/>
      <c r="E21" s="67"/>
      <c r="F21" s="69"/>
      <c r="G21" s="67"/>
      <c r="H21" s="53"/>
      <c r="I21" s="98"/>
      <c r="J21" s="98"/>
      <c r="K21" s="98"/>
      <c r="L21" s="53"/>
      <c r="M21" s="100"/>
      <c r="N21" s="102"/>
      <c r="O21" s="67"/>
      <c r="P21" s="69"/>
      <c r="Q21" s="39">
        <v>95.540999999999997</v>
      </c>
      <c r="R21" s="40">
        <v>0</v>
      </c>
      <c r="S21" s="40">
        <v>0</v>
      </c>
      <c r="T21" s="34">
        <v>0</v>
      </c>
      <c r="U21" s="40">
        <v>0</v>
      </c>
      <c r="V21" s="39">
        <v>0</v>
      </c>
      <c r="W21" s="34">
        <v>0</v>
      </c>
      <c r="X21" s="41">
        <v>0</v>
      </c>
    </row>
    <row r="22" spans="1:24" s="2" customFormat="1" ht="18" customHeight="1" x14ac:dyDescent="0.15">
      <c r="A22" s="42">
        <v>8</v>
      </c>
      <c r="B22" s="94" t="s">
        <v>44</v>
      </c>
      <c r="C22" s="44" t="s">
        <v>45</v>
      </c>
      <c r="D22" s="96" t="s">
        <v>33</v>
      </c>
      <c r="E22" s="66">
        <v>0</v>
      </c>
      <c r="F22" s="68">
        <v>0</v>
      </c>
      <c r="G22" s="66">
        <v>387.76</v>
      </c>
      <c r="H22" s="52">
        <v>387.76</v>
      </c>
      <c r="I22" s="52">
        <v>0</v>
      </c>
      <c r="J22" s="52">
        <v>387.76</v>
      </c>
      <c r="K22" s="52">
        <v>0</v>
      </c>
      <c r="L22" s="52">
        <v>0</v>
      </c>
      <c r="M22" s="99">
        <v>187.19800000000001</v>
      </c>
      <c r="N22" s="101">
        <v>0</v>
      </c>
      <c r="O22" s="66">
        <f>+(+E22+G22)-(M22+N22)</f>
        <v>200.56199999999998</v>
      </c>
      <c r="P22" s="68">
        <f t="shared" ref="P22" si="6">O22</f>
        <v>200.56199999999998</v>
      </c>
      <c r="Q22" s="35">
        <v>1</v>
      </c>
      <c r="R22" s="36">
        <v>0</v>
      </c>
      <c r="S22" s="36">
        <v>0</v>
      </c>
      <c r="T22" s="37">
        <v>0</v>
      </c>
      <c r="U22" s="36">
        <v>0</v>
      </c>
      <c r="V22" s="35">
        <v>0</v>
      </c>
      <c r="W22" s="37">
        <v>0</v>
      </c>
      <c r="X22" s="38">
        <v>0</v>
      </c>
    </row>
    <row r="23" spans="1:24" s="2" customFormat="1" ht="18" customHeight="1" thickBot="1" x14ac:dyDescent="0.2">
      <c r="A23" s="43"/>
      <c r="B23" s="95"/>
      <c r="C23" s="45"/>
      <c r="D23" s="97"/>
      <c r="E23" s="67"/>
      <c r="F23" s="69"/>
      <c r="G23" s="67"/>
      <c r="H23" s="53"/>
      <c r="I23" s="98"/>
      <c r="J23" s="98"/>
      <c r="K23" s="98"/>
      <c r="L23" s="98"/>
      <c r="M23" s="100"/>
      <c r="N23" s="102"/>
      <c r="O23" s="67"/>
      <c r="P23" s="69"/>
      <c r="Q23" s="39">
        <v>374.39699999999999</v>
      </c>
      <c r="R23" s="40">
        <v>0</v>
      </c>
      <c r="S23" s="40">
        <v>0</v>
      </c>
      <c r="T23" s="34">
        <v>0</v>
      </c>
      <c r="U23" s="40">
        <v>0</v>
      </c>
      <c r="V23" s="39">
        <v>0</v>
      </c>
      <c r="W23" s="34">
        <v>0</v>
      </c>
      <c r="X23" s="41">
        <v>0</v>
      </c>
    </row>
    <row r="24" spans="1:24" s="2" customFormat="1" ht="18" customHeight="1" x14ac:dyDescent="0.15">
      <c r="A24" s="42">
        <v>9</v>
      </c>
      <c r="B24" s="94" t="s">
        <v>46</v>
      </c>
      <c r="C24" s="44" t="s">
        <v>47</v>
      </c>
      <c r="D24" s="96" t="s">
        <v>33</v>
      </c>
      <c r="E24" s="66">
        <v>0</v>
      </c>
      <c r="F24" s="68">
        <v>0</v>
      </c>
      <c r="G24" s="66">
        <v>827.50699999999995</v>
      </c>
      <c r="H24" s="52">
        <v>827.50699999999995</v>
      </c>
      <c r="I24" s="52">
        <v>0</v>
      </c>
      <c r="J24" s="52">
        <v>827.5</v>
      </c>
      <c r="K24" s="52">
        <v>0</v>
      </c>
      <c r="L24" s="52">
        <v>7.0000000000000001E-3</v>
      </c>
      <c r="M24" s="99">
        <v>133.202</v>
      </c>
      <c r="N24" s="101">
        <v>0</v>
      </c>
      <c r="O24" s="66">
        <f>+(+E24+G24)-(M24+N24)</f>
        <v>694.30499999999995</v>
      </c>
      <c r="P24" s="68">
        <f t="shared" ref="P24" si="7">O24</f>
        <v>694.30499999999995</v>
      </c>
      <c r="Q24" s="35">
        <v>3</v>
      </c>
      <c r="R24" s="36">
        <v>0</v>
      </c>
      <c r="S24" s="36">
        <v>0</v>
      </c>
      <c r="T24" s="37">
        <v>0</v>
      </c>
      <c r="U24" s="36">
        <v>0</v>
      </c>
      <c r="V24" s="35">
        <v>0</v>
      </c>
      <c r="W24" s="37">
        <v>0</v>
      </c>
      <c r="X24" s="38">
        <v>0</v>
      </c>
    </row>
    <row r="25" spans="1:24" s="2" customFormat="1" ht="18" customHeight="1" thickBot="1" x14ac:dyDescent="0.2">
      <c r="A25" s="43"/>
      <c r="B25" s="95"/>
      <c r="C25" s="45"/>
      <c r="D25" s="97"/>
      <c r="E25" s="67"/>
      <c r="F25" s="69"/>
      <c r="G25" s="67"/>
      <c r="H25" s="53"/>
      <c r="I25" s="98"/>
      <c r="J25" s="98"/>
      <c r="K25" s="98"/>
      <c r="L25" s="98"/>
      <c r="M25" s="100"/>
      <c r="N25" s="102"/>
      <c r="O25" s="67"/>
      <c r="P25" s="69"/>
      <c r="Q25" s="39">
        <v>82.75</v>
      </c>
      <c r="R25" s="40">
        <v>0</v>
      </c>
      <c r="S25" s="40">
        <v>0</v>
      </c>
      <c r="T25" s="34">
        <v>0</v>
      </c>
      <c r="U25" s="40">
        <v>0</v>
      </c>
      <c r="V25" s="39">
        <v>0</v>
      </c>
      <c r="W25" s="34">
        <v>0</v>
      </c>
      <c r="X25" s="41">
        <v>0</v>
      </c>
    </row>
    <row r="26" spans="1:24" s="2" customFormat="1" ht="18" customHeight="1" x14ac:dyDescent="0.15">
      <c r="A26" s="42">
        <v>10</v>
      </c>
      <c r="B26" s="94" t="s">
        <v>48</v>
      </c>
      <c r="C26" s="44" t="s">
        <v>49</v>
      </c>
      <c r="D26" s="96" t="s">
        <v>33</v>
      </c>
      <c r="E26" s="66">
        <v>0</v>
      </c>
      <c r="F26" s="68">
        <v>0</v>
      </c>
      <c r="G26" s="66">
        <v>376.661</v>
      </c>
      <c r="H26" s="52">
        <v>376.661</v>
      </c>
      <c r="I26" s="52">
        <v>0</v>
      </c>
      <c r="J26" s="52">
        <v>376.661</v>
      </c>
      <c r="K26" s="52">
        <v>0</v>
      </c>
      <c r="L26" s="52">
        <v>1E-3</v>
      </c>
      <c r="M26" s="99">
        <v>145.714</v>
      </c>
      <c r="N26" s="101">
        <v>0</v>
      </c>
      <c r="O26" s="66">
        <f>+(+E26+G26)-(M26+N26)</f>
        <v>230.947</v>
      </c>
      <c r="P26" s="68">
        <f t="shared" ref="P26" si="8">O26</f>
        <v>230.947</v>
      </c>
      <c r="Q26" s="35">
        <v>1</v>
      </c>
      <c r="R26" s="36">
        <v>0</v>
      </c>
      <c r="S26" s="36">
        <v>0</v>
      </c>
      <c r="T26" s="37">
        <v>0</v>
      </c>
      <c r="U26" s="36">
        <v>0</v>
      </c>
      <c r="V26" s="35">
        <v>0</v>
      </c>
      <c r="W26" s="37">
        <v>0</v>
      </c>
      <c r="X26" s="38">
        <v>0</v>
      </c>
    </row>
    <row r="27" spans="1:24" s="2" customFormat="1" ht="18" customHeight="1" thickBot="1" x14ac:dyDescent="0.2">
      <c r="A27" s="43"/>
      <c r="B27" s="95"/>
      <c r="C27" s="45"/>
      <c r="D27" s="97"/>
      <c r="E27" s="67"/>
      <c r="F27" s="69"/>
      <c r="G27" s="67"/>
      <c r="H27" s="53"/>
      <c r="I27" s="98"/>
      <c r="J27" s="98"/>
      <c r="K27" s="98"/>
      <c r="L27" s="98"/>
      <c r="M27" s="100"/>
      <c r="N27" s="102"/>
      <c r="O27" s="67"/>
      <c r="P27" s="69"/>
      <c r="Q27" s="39">
        <v>364.28699999999998</v>
      </c>
      <c r="R27" s="40">
        <v>0</v>
      </c>
      <c r="S27" s="40">
        <v>0</v>
      </c>
      <c r="T27" s="34">
        <v>0</v>
      </c>
      <c r="U27" s="40">
        <v>0</v>
      </c>
      <c r="V27" s="39">
        <v>0</v>
      </c>
      <c r="W27" s="34">
        <v>0</v>
      </c>
      <c r="X27" s="41">
        <v>0</v>
      </c>
    </row>
    <row r="28" spans="1:24" s="2" customFormat="1" ht="18" customHeight="1" x14ac:dyDescent="0.15">
      <c r="A28" s="42">
        <v>11</v>
      </c>
      <c r="B28" s="94" t="s">
        <v>50</v>
      </c>
      <c r="C28" s="44" t="s">
        <v>51</v>
      </c>
      <c r="D28" s="96" t="s">
        <v>33</v>
      </c>
      <c r="E28" s="66">
        <v>0</v>
      </c>
      <c r="F28" s="68">
        <v>0</v>
      </c>
      <c r="G28" s="66">
        <v>225.006</v>
      </c>
      <c r="H28" s="52">
        <v>225.006</v>
      </c>
      <c r="I28" s="52">
        <v>0</v>
      </c>
      <c r="J28" s="52">
        <v>225</v>
      </c>
      <c r="K28" s="52">
        <v>0</v>
      </c>
      <c r="L28" s="52">
        <v>6.0000000000000001E-3</v>
      </c>
      <c r="M28" s="99">
        <v>216</v>
      </c>
      <c r="N28" s="101">
        <v>0</v>
      </c>
      <c r="O28" s="66">
        <f>+(+E28+G28)-(M28+N28)</f>
        <v>9.0060000000000002</v>
      </c>
      <c r="P28" s="68">
        <f t="shared" ref="P28" si="9">O28</f>
        <v>9.0060000000000002</v>
      </c>
      <c r="Q28" s="35">
        <v>2</v>
      </c>
      <c r="R28" s="36">
        <v>0</v>
      </c>
      <c r="S28" s="36">
        <v>0</v>
      </c>
      <c r="T28" s="37">
        <v>0</v>
      </c>
      <c r="U28" s="36">
        <v>0</v>
      </c>
      <c r="V28" s="35">
        <v>0</v>
      </c>
      <c r="W28" s="37">
        <v>0</v>
      </c>
      <c r="X28" s="38">
        <v>0</v>
      </c>
    </row>
    <row r="29" spans="1:24" s="2" customFormat="1" ht="18" customHeight="1" thickBot="1" x14ac:dyDescent="0.2">
      <c r="A29" s="43"/>
      <c r="B29" s="95"/>
      <c r="C29" s="45"/>
      <c r="D29" s="97"/>
      <c r="E29" s="67"/>
      <c r="F29" s="69"/>
      <c r="G29" s="67"/>
      <c r="H29" s="53"/>
      <c r="I29" s="98"/>
      <c r="J29" s="98"/>
      <c r="K29" s="98"/>
      <c r="L29" s="98"/>
      <c r="M29" s="100"/>
      <c r="N29" s="102"/>
      <c r="O29" s="67"/>
      <c r="P29" s="69"/>
      <c r="Q29" s="39">
        <v>89.128</v>
      </c>
      <c r="R29" s="40">
        <v>0</v>
      </c>
      <c r="S29" s="40">
        <v>0</v>
      </c>
      <c r="T29" s="34">
        <v>0</v>
      </c>
      <c r="U29" s="40">
        <v>0</v>
      </c>
      <c r="V29" s="39">
        <v>0</v>
      </c>
      <c r="W29" s="34">
        <v>0</v>
      </c>
      <c r="X29" s="41">
        <v>0</v>
      </c>
    </row>
    <row r="30" spans="1:24" s="2" customFormat="1" ht="18" customHeight="1" x14ac:dyDescent="0.15">
      <c r="A30" s="42"/>
      <c r="B30" s="109" t="s">
        <v>52</v>
      </c>
      <c r="C30" s="110"/>
      <c r="D30" s="96"/>
      <c r="E30" s="66"/>
      <c r="F30" s="68"/>
      <c r="G30" s="66"/>
      <c r="H30" s="52"/>
      <c r="I30" s="52"/>
      <c r="J30" s="52"/>
      <c r="K30" s="52"/>
      <c r="L30" s="52"/>
      <c r="M30" s="99"/>
      <c r="N30" s="101"/>
      <c r="O30" s="66">
        <f>+(+E30+G30)-(M30+N30)</f>
        <v>0</v>
      </c>
      <c r="P30" s="68">
        <f t="shared" ref="P30" si="10">O30</f>
        <v>0</v>
      </c>
      <c r="Q30" s="35">
        <v>0</v>
      </c>
      <c r="R30" s="36">
        <v>0</v>
      </c>
      <c r="S30" s="36">
        <v>0</v>
      </c>
      <c r="T30" s="37">
        <v>0</v>
      </c>
      <c r="U30" s="36">
        <v>0</v>
      </c>
      <c r="V30" s="35">
        <v>0</v>
      </c>
      <c r="W30" s="37">
        <v>0</v>
      </c>
      <c r="X30" s="38">
        <v>0</v>
      </c>
    </row>
    <row r="31" spans="1:24" s="2" customFormat="1" ht="18" customHeight="1" thickBot="1" x14ac:dyDescent="0.2">
      <c r="A31" s="43"/>
      <c r="B31" s="111"/>
      <c r="C31" s="112"/>
      <c r="D31" s="97"/>
      <c r="E31" s="67"/>
      <c r="F31" s="69"/>
      <c r="G31" s="67"/>
      <c r="H31" s="53"/>
      <c r="I31" s="98"/>
      <c r="J31" s="98"/>
      <c r="K31" s="98"/>
      <c r="L31" s="98"/>
      <c r="M31" s="100"/>
      <c r="N31" s="102"/>
      <c r="O31" s="67"/>
      <c r="P31" s="69"/>
      <c r="Q31" s="39">
        <v>0</v>
      </c>
      <c r="R31" s="40">
        <v>0</v>
      </c>
      <c r="S31" s="40">
        <v>0</v>
      </c>
      <c r="T31" s="34">
        <v>0</v>
      </c>
      <c r="U31" s="40">
        <v>0</v>
      </c>
      <c r="V31" s="39">
        <v>0</v>
      </c>
      <c r="W31" s="34">
        <v>0</v>
      </c>
      <c r="X31" s="41">
        <v>0</v>
      </c>
    </row>
    <row r="32" spans="1:24" s="2" customFormat="1" ht="18" customHeight="1" x14ac:dyDescent="0.15">
      <c r="A32" s="42" t="s">
        <v>53</v>
      </c>
      <c r="B32" s="42"/>
      <c r="C32" s="94"/>
      <c r="D32" s="96"/>
      <c r="E32" s="66">
        <f t="shared" ref="E32:P32" si="11">SUM(E8:E31)</f>
        <v>2047.511</v>
      </c>
      <c r="F32" s="68">
        <f t="shared" si="11"/>
        <v>2047.511</v>
      </c>
      <c r="G32" s="66">
        <f t="shared" si="11"/>
        <v>1817.189118</v>
      </c>
      <c r="H32" s="52">
        <f t="shared" si="11"/>
        <v>1817.189118</v>
      </c>
      <c r="I32" s="52">
        <f t="shared" si="11"/>
        <v>0</v>
      </c>
      <c r="J32" s="52">
        <f t="shared" si="11"/>
        <v>1816.921</v>
      </c>
      <c r="K32" s="52">
        <f t="shared" si="11"/>
        <v>0</v>
      </c>
      <c r="L32" s="52">
        <f t="shared" si="11"/>
        <v>0.26911800000000002</v>
      </c>
      <c r="M32" s="52">
        <f t="shared" si="11"/>
        <v>2669.6009999999997</v>
      </c>
      <c r="N32" s="113">
        <f t="shared" si="11"/>
        <v>60.277000000000001</v>
      </c>
      <c r="O32" s="66">
        <f t="shared" si="11"/>
        <v>1134.822118</v>
      </c>
      <c r="P32" s="68">
        <f t="shared" si="11"/>
        <v>1134.822118</v>
      </c>
      <c r="Q32" s="35">
        <f t="shared" ref="Q32:X32" si="12">SUMIF($Y$8:$Y$31,$Y$6,Q8:Q31)</f>
        <v>0</v>
      </c>
      <c r="R32" s="36">
        <f t="shared" si="12"/>
        <v>0</v>
      </c>
      <c r="S32" s="36">
        <f t="shared" si="12"/>
        <v>0</v>
      </c>
      <c r="T32" s="37">
        <f t="shared" si="12"/>
        <v>0</v>
      </c>
      <c r="U32" s="36">
        <f t="shared" si="12"/>
        <v>0</v>
      </c>
      <c r="V32" s="35">
        <f t="shared" si="12"/>
        <v>0</v>
      </c>
      <c r="W32" s="37">
        <f t="shared" si="12"/>
        <v>0</v>
      </c>
      <c r="X32" s="38">
        <f t="shared" si="12"/>
        <v>0</v>
      </c>
    </row>
    <row r="33" spans="1:24" s="2" customFormat="1" ht="18" customHeight="1" thickBot="1" x14ac:dyDescent="0.2">
      <c r="A33" s="43"/>
      <c r="B33" s="43"/>
      <c r="C33" s="95"/>
      <c r="D33" s="97"/>
      <c r="E33" s="67"/>
      <c r="F33" s="69"/>
      <c r="G33" s="67"/>
      <c r="H33" s="53"/>
      <c r="I33" s="53"/>
      <c r="J33" s="53"/>
      <c r="K33" s="53"/>
      <c r="L33" s="53"/>
      <c r="M33" s="53"/>
      <c r="N33" s="114"/>
      <c r="O33" s="67"/>
      <c r="P33" s="69"/>
      <c r="Q33" s="39">
        <f t="shared" ref="Q33:X33" si="13">SUMIF($Y$8:$Y$31,$Y$7,Q8:Q31)</f>
        <v>0</v>
      </c>
      <c r="R33" s="40">
        <f t="shared" si="13"/>
        <v>0</v>
      </c>
      <c r="S33" s="40">
        <f t="shared" si="13"/>
        <v>0</v>
      </c>
      <c r="T33" s="34">
        <f t="shared" si="13"/>
        <v>0</v>
      </c>
      <c r="U33" s="40">
        <f t="shared" si="13"/>
        <v>0</v>
      </c>
      <c r="V33" s="39">
        <f t="shared" si="13"/>
        <v>0</v>
      </c>
      <c r="W33" s="34">
        <f t="shared" si="13"/>
        <v>0</v>
      </c>
      <c r="X33" s="41">
        <f t="shared" si="13"/>
        <v>0</v>
      </c>
    </row>
    <row r="34" spans="1:24" s="2" customFormat="1" ht="20.100000000000001" customHeight="1" x14ac:dyDescent="0.15"/>
    <row r="35" spans="1:24" s="2" customFormat="1" ht="20.100000000000001" customHeight="1" x14ac:dyDescent="0.15"/>
    <row r="36" spans="1:24" s="2" customFormat="1" ht="18" customHeight="1" x14ac:dyDescent="0.15"/>
    <row r="37" spans="1:24" s="2" customFormat="1" ht="18" customHeight="1" x14ac:dyDescent="0.15"/>
    <row r="38" spans="1:24" s="2" customFormat="1" ht="18" customHeight="1" x14ac:dyDescent="0.15"/>
    <row r="39" spans="1:24" s="2" customFormat="1" ht="18" customHeight="1" x14ac:dyDescent="0.15"/>
    <row r="40" spans="1:24" s="2" customFormat="1" ht="18" customHeight="1" x14ac:dyDescent="0.15"/>
    <row r="41" spans="1:24" s="2" customFormat="1" ht="18" customHeight="1" x14ac:dyDescent="0.15"/>
    <row r="42" spans="1:24" s="2" customFormat="1" ht="18" customHeight="1" x14ac:dyDescent="0.15"/>
    <row r="43" spans="1:24" s="2" customFormat="1" ht="18" customHeight="1" x14ac:dyDescent="0.15"/>
    <row r="44" spans="1:24" s="2" customFormat="1" ht="18" customHeight="1" x14ac:dyDescent="0.15"/>
    <row r="45" spans="1:24" s="2" customFormat="1" ht="18" customHeight="1" x14ac:dyDescent="0.15"/>
    <row r="46" spans="1:24" s="2" customFormat="1" ht="18" customHeight="1" x14ac:dyDescent="0.15"/>
    <row r="47" spans="1:24" s="2" customFormat="1" ht="18" customHeight="1" x14ac:dyDescent="0.15"/>
    <row r="48" spans="1:24"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230">
    <mergeCell ref="P32:P33"/>
    <mergeCell ref="K32:K33"/>
    <mergeCell ref="L32:L33"/>
    <mergeCell ref="M32:M33"/>
    <mergeCell ref="N32:N33"/>
    <mergeCell ref="O32:O33"/>
    <mergeCell ref="F32:F33"/>
    <mergeCell ref="G32:G33"/>
    <mergeCell ref="H32:H33"/>
    <mergeCell ref="I32:I33"/>
    <mergeCell ref="J32:J33"/>
    <mergeCell ref="A32:A33"/>
    <mergeCell ref="B32:B33"/>
    <mergeCell ref="C32:C33"/>
    <mergeCell ref="D32:D33"/>
    <mergeCell ref="E32:E33"/>
    <mergeCell ref="L30:L31"/>
    <mergeCell ref="M30:M31"/>
    <mergeCell ref="N30:N31"/>
    <mergeCell ref="O30:O31"/>
    <mergeCell ref="A10:A11"/>
    <mergeCell ref="A12:A13"/>
    <mergeCell ref="A14:A15"/>
    <mergeCell ref="A16:A17"/>
    <mergeCell ref="A18:A19"/>
    <mergeCell ref="P30:P31"/>
    <mergeCell ref="G30:G31"/>
    <mergeCell ref="H30:H31"/>
    <mergeCell ref="I30:I31"/>
    <mergeCell ref="J30:J31"/>
    <mergeCell ref="K30:K31"/>
    <mergeCell ref="A30:A31"/>
    <mergeCell ref="B30:C31"/>
    <mergeCell ref="D30:D31"/>
    <mergeCell ref="E30:E31"/>
    <mergeCell ref="F30:F31"/>
    <mergeCell ref="P28:P29"/>
    <mergeCell ref="G28:G29"/>
    <mergeCell ref="H28:H29"/>
    <mergeCell ref="I28:I29"/>
    <mergeCell ref="J28:J29"/>
    <mergeCell ref="K28:K29"/>
    <mergeCell ref="A20:A21"/>
    <mergeCell ref="A22:A23"/>
    <mergeCell ref="A24:A25"/>
    <mergeCell ref="A26:A27"/>
    <mergeCell ref="A28:A29"/>
    <mergeCell ref="B28:B29"/>
    <mergeCell ref="C28:C29"/>
    <mergeCell ref="D28:D29"/>
    <mergeCell ref="E28:E29"/>
    <mergeCell ref="F28:F29"/>
    <mergeCell ref="L26:L27"/>
    <mergeCell ref="B26:B27"/>
    <mergeCell ref="C26:C27"/>
    <mergeCell ref="D26:D27"/>
    <mergeCell ref="E26:E27"/>
    <mergeCell ref="F26:F27"/>
    <mergeCell ref="L24:L25"/>
    <mergeCell ref="M26:M27"/>
    <mergeCell ref="N26:N27"/>
    <mergeCell ref="O26:O27"/>
    <mergeCell ref="L28:L29"/>
    <mergeCell ref="M28:M29"/>
    <mergeCell ref="N28:N29"/>
    <mergeCell ref="O28:O29"/>
    <mergeCell ref="P26:P27"/>
    <mergeCell ref="G26:G27"/>
    <mergeCell ref="H26:H27"/>
    <mergeCell ref="I26:I27"/>
    <mergeCell ref="J26:J27"/>
    <mergeCell ref="K26:K27"/>
    <mergeCell ref="M24:M25"/>
    <mergeCell ref="N24:N25"/>
    <mergeCell ref="O24:O25"/>
    <mergeCell ref="P24:P25"/>
    <mergeCell ref="G24:G25"/>
    <mergeCell ref="H24:H25"/>
    <mergeCell ref="I24:I25"/>
    <mergeCell ref="J24:J25"/>
    <mergeCell ref="K24:K25"/>
    <mergeCell ref="B22:B23"/>
    <mergeCell ref="C22:C23"/>
    <mergeCell ref="D22:D23"/>
    <mergeCell ref="E22:E23"/>
    <mergeCell ref="F22:F23"/>
    <mergeCell ref="B24:B25"/>
    <mergeCell ref="C24:C25"/>
    <mergeCell ref="D24:D25"/>
    <mergeCell ref="E24:E25"/>
    <mergeCell ref="F24:F25"/>
    <mergeCell ref="P20:P21"/>
    <mergeCell ref="G20:G21"/>
    <mergeCell ref="H20:H21"/>
    <mergeCell ref="I20:I21"/>
    <mergeCell ref="J20:J21"/>
    <mergeCell ref="K20:K21"/>
    <mergeCell ref="P22:P23"/>
    <mergeCell ref="G22:G23"/>
    <mergeCell ref="H22:H23"/>
    <mergeCell ref="I22:I23"/>
    <mergeCell ref="J22:J23"/>
    <mergeCell ref="K22:K23"/>
    <mergeCell ref="L22:L23"/>
    <mergeCell ref="M22:M23"/>
    <mergeCell ref="N22:N23"/>
    <mergeCell ref="O22:O23"/>
    <mergeCell ref="B20:B21"/>
    <mergeCell ref="C20:C21"/>
    <mergeCell ref="D20:D21"/>
    <mergeCell ref="E20:E21"/>
    <mergeCell ref="F20:F21"/>
    <mergeCell ref="L18:L19"/>
    <mergeCell ref="M18:M19"/>
    <mergeCell ref="N18:N19"/>
    <mergeCell ref="O18:O19"/>
    <mergeCell ref="L20:L21"/>
    <mergeCell ref="M20:M21"/>
    <mergeCell ref="N20:N21"/>
    <mergeCell ref="O20:O21"/>
    <mergeCell ref="P18:P19"/>
    <mergeCell ref="G18:G19"/>
    <mergeCell ref="H18:H19"/>
    <mergeCell ref="I18:I19"/>
    <mergeCell ref="J18:J19"/>
    <mergeCell ref="K18:K19"/>
    <mergeCell ref="B18:B19"/>
    <mergeCell ref="C18:C19"/>
    <mergeCell ref="D18:D19"/>
    <mergeCell ref="E18:E19"/>
    <mergeCell ref="F18:F19"/>
    <mergeCell ref="L16:L17"/>
    <mergeCell ref="M16:M17"/>
    <mergeCell ref="N16:N17"/>
    <mergeCell ref="O16:O17"/>
    <mergeCell ref="P16:P17"/>
    <mergeCell ref="G16:G17"/>
    <mergeCell ref="H16:H17"/>
    <mergeCell ref="I16:I17"/>
    <mergeCell ref="J16:J17"/>
    <mergeCell ref="K16:K17"/>
    <mergeCell ref="B14:B15"/>
    <mergeCell ref="C14:C15"/>
    <mergeCell ref="D14:D15"/>
    <mergeCell ref="E14:E15"/>
    <mergeCell ref="F14:F15"/>
    <mergeCell ref="B16:B17"/>
    <mergeCell ref="C16:C17"/>
    <mergeCell ref="D16:D17"/>
    <mergeCell ref="E16:E17"/>
    <mergeCell ref="F16:F17"/>
    <mergeCell ref="K12:K13"/>
    <mergeCell ref="L12:L13"/>
    <mergeCell ref="M12:M13"/>
    <mergeCell ref="N12:N13"/>
    <mergeCell ref="O12:O13"/>
    <mergeCell ref="P12:P13"/>
    <mergeCell ref="P14:P15"/>
    <mergeCell ref="G14:G15"/>
    <mergeCell ref="H14:H15"/>
    <mergeCell ref="I14:I15"/>
    <mergeCell ref="J14:J15"/>
    <mergeCell ref="K14:K15"/>
    <mergeCell ref="L14:L15"/>
    <mergeCell ref="M14:M15"/>
    <mergeCell ref="N14:N15"/>
    <mergeCell ref="O14:O15"/>
    <mergeCell ref="B12:B13"/>
    <mergeCell ref="C12:C13"/>
    <mergeCell ref="D12:D13"/>
    <mergeCell ref="E12:E13"/>
    <mergeCell ref="F12:F13"/>
    <mergeCell ref="G12:G13"/>
    <mergeCell ref="H12:H13"/>
    <mergeCell ref="I12:I13"/>
    <mergeCell ref="J12:J13"/>
    <mergeCell ref="N2:N7"/>
    <mergeCell ref="O2:P3"/>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5:P7"/>
    <mergeCell ref="I6:K6"/>
    <mergeCell ref="L6:L7"/>
    <mergeCell ref="N8:N9"/>
    <mergeCell ref="B8:B9"/>
    <mergeCell ref="P10:P11"/>
    <mergeCell ref="V2:X2"/>
    <mergeCell ref="R3:R5"/>
    <mergeCell ref="S3:S5"/>
    <mergeCell ref="T3:T5"/>
    <mergeCell ref="U3:U5"/>
    <mergeCell ref="V3:V5"/>
    <mergeCell ref="W3:W5"/>
    <mergeCell ref="X3:X5"/>
    <mergeCell ref="O8:O9"/>
    <mergeCell ref="P8:P9"/>
    <mergeCell ref="Q4:Q5"/>
    <mergeCell ref="Q2:U2"/>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E8:E9"/>
    <mergeCell ref="F8:F9"/>
    <mergeCell ref="G8:G9"/>
    <mergeCell ref="H8:H9"/>
    <mergeCell ref="D8:D9"/>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01６</vt:lpstr>
      <vt:lpstr>'01６'!Print_Area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2021-10-04T02:04:21Z</dcterms:modified>
</cp:coreProperties>
</file>