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行政事業レビューシート!$BF$1:$BF$154</definedName>
    <definedName name="_xlnm.Print_Area" localSheetId="0">行政事業レビューシート!$A$1:$AX$130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W119" i="3"/>
  <c r="AT119" i="3"/>
  <c r="AQ119" i="3"/>
  <c r="AL119" i="3"/>
  <c r="AI119" i="3"/>
  <c r="AF119" i="3"/>
  <c r="Z119" i="3"/>
  <c r="W119" i="3"/>
  <c r="T119" i="3"/>
  <c r="N119" i="3"/>
  <c r="K119" i="3"/>
  <c r="H119" i="3"/>
  <c r="AW118" i="3"/>
  <c r="AT118" i="3"/>
  <c r="AQ118" i="3"/>
  <c r="AL118" i="3"/>
  <c r="AI118" i="3"/>
  <c r="AF118" i="3"/>
  <c r="Z118" i="3"/>
  <c r="W118" i="3"/>
  <c r="T118" i="3"/>
  <c r="N118" i="3"/>
  <c r="K118" i="3"/>
  <c r="H118" i="3"/>
  <c r="L97" i="3"/>
  <c r="I97" i="3"/>
  <c r="AY73" i="3"/>
  <c r="AY74" i="3" s="1"/>
  <c r="AY75" i="3" s="1"/>
  <c r="AY69" i="3"/>
  <c r="AY68" i="3"/>
  <c r="AY72" i="3" s="1"/>
  <c r="AY63" i="3"/>
  <c r="AY65" i="3" s="1"/>
  <c r="AY62" i="3"/>
  <c r="AY59" i="3"/>
  <c r="AY60" i="3" s="1"/>
  <c r="AY52" i="3"/>
  <c r="AY58" i="3" s="1"/>
  <c r="AY49" i="3"/>
  <c r="AY48" i="3"/>
  <c r="AY50" i="3" s="1"/>
  <c r="AY47" i="3"/>
  <c r="AY46" i="3"/>
  <c r="AY30" i="3"/>
  <c r="AY38" i="3" s="1"/>
  <c r="AY29" i="3"/>
  <c r="W28" i="3"/>
  <c r="P28" i="3"/>
  <c r="AD21" i="3"/>
  <c r="W21" i="3"/>
  <c r="P21" i="3"/>
  <c r="AR18" i="3"/>
  <c r="AK18" i="3"/>
  <c r="AD18" i="3"/>
  <c r="AD20" i="3" s="1"/>
  <c r="W18" i="3"/>
  <c r="W20" i="3" s="1"/>
  <c r="P18" i="3"/>
  <c r="P20" i="3" s="1"/>
  <c r="G11" i="3"/>
  <c r="AE8" i="3"/>
  <c r="G8" i="3"/>
  <c r="G6" i="3"/>
  <c r="AV2" i="3"/>
  <c r="AY39" i="3" l="1"/>
  <c r="AY31" i="3"/>
  <c r="AY35" i="3"/>
  <c r="AY55" i="3"/>
  <c r="AY33" i="3"/>
  <c r="AY37" i="3"/>
  <c r="AY51" i="3"/>
  <c r="AY53" i="3"/>
  <c r="AY57" i="3"/>
  <c r="AY61" i="3"/>
  <c r="AY71" i="3"/>
  <c r="AY32" i="3"/>
  <c r="AY34" i="3"/>
  <c r="AY36" i="3"/>
  <c r="AY54" i="3"/>
  <c r="AY56" i="3"/>
  <c r="AY66" i="3"/>
  <c r="AY64" i="3"/>
  <c r="AY67" i="3"/>
  <c r="AY70" i="3"/>
</calcChain>
</file>

<file path=xl/sharedStrings.xml><?xml version="1.0" encoding="utf-8"?>
<sst xmlns="http://schemas.openxmlformats.org/spreadsheetml/2006/main" count="840" uniqueCount="598">
  <si>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</si>
  <si>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犯罪被害者等施策</t>
  </si>
  <si>
    <t>※R３年度事業の現時点の予定を記入。</t>
    <rPh sb="3" eb="5">
      <t>ネンド</t>
    </rPh>
    <rPh sb="5" eb="7">
      <t>ジギョウ</t>
    </rPh>
    <rPh sb="12" eb="14">
      <t>ヨテイ</t>
    </rPh>
    <phoneticPr fontId="4"/>
  </si>
  <si>
    <t>予算の状況</t>
    <rPh sb="0" eb="2">
      <t>ヨサン</t>
    </rPh>
    <rPh sb="3" eb="5">
      <t>ジョウキョウ</t>
    </rPh>
    <phoneticPr fontId="4"/>
  </si>
  <si>
    <t>補正予算</t>
    <rPh sb="0" eb="2">
      <t>ホセイ</t>
    </rPh>
    <rPh sb="2" eb="4">
      <t>ヨサン</t>
    </rPh>
    <phoneticPr fontId="4"/>
  </si>
  <si>
    <t>事業番号</t>
    <rPh sb="0" eb="2">
      <t>ジギョウ</t>
    </rPh>
    <rPh sb="2" eb="4">
      <t>バンゴウ</t>
    </rPh>
    <phoneticPr fontId="4"/>
  </si>
  <si>
    <t>担当部局庁</t>
  </si>
  <si>
    <t>食育推進</t>
  </si>
  <si>
    <t>昭和2年度</t>
    <rPh sb="0" eb="2">
      <t>ショウワ</t>
    </rPh>
    <rPh sb="3" eb="4">
      <t>ネン</t>
    </rPh>
    <rPh sb="4" eb="5">
      <t>ド</t>
    </rPh>
    <phoneticPr fontId="4"/>
  </si>
  <si>
    <t>活動指標</t>
    <rPh sb="0" eb="2">
      <t>カツドウ</t>
    </rPh>
    <rPh sb="2" eb="4">
      <t>シヒョウ</t>
    </rPh>
    <phoneticPr fontId="4"/>
  </si>
  <si>
    <t>受益者との負担関係は妥当であるか。</t>
  </si>
  <si>
    <t>1950年度</t>
    <rPh sb="5" eb="6">
      <t>ド</t>
    </rPh>
    <phoneticPr fontId="4"/>
  </si>
  <si>
    <t>当初予算</t>
    <rPh sb="0" eb="2">
      <t>トウショ</t>
    </rPh>
    <rPh sb="2" eb="4">
      <t>ヨサン</t>
    </rPh>
    <phoneticPr fontId="4"/>
  </si>
  <si>
    <t>実績</t>
    <rPh sb="0" eb="2">
      <t>ジッセキ</t>
    </rPh>
    <phoneticPr fontId="4"/>
  </si>
  <si>
    <t>2045年度</t>
    <rPh sb="5" eb="6">
      <t>ド</t>
    </rPh>
    <phoneticPr fontId="4"/>
  </si>
  <si>
    <t>実施方法</t>
    <rPh sb="0" eb="2">
      <t>ジッシ</t>
    </rPh>
    <rPh sb="2" eb="4">
      <t>ホウホウ</t>
    </rPh>
    <phoneticPr fontId="4"/>
  </si>
  <si>
    <t>資金の流れの中間段階での支出は合理的なものとなっているか。</t>
  </si>
  <si>
    <t>作成責任者</t>
    <rPh sb="0" eb="2">
      <t>サクセイ</t>
    </rPh>
    <rPh sb="2" eb="5">
      <t>セキニンシャ</t>
    </rPh>
    <phoneticPr fontId="4"/>
  </si>
  <si>
    <t>1990年度</t>
    <rPh sb="5" eb="6">
      <t>ド</t>
    </rPh>
    <phoneticPr fontId="4"/>
  </si>
  <si>
    <t>一般競争契約
（最低価格）</t>
    <rPh sb="4" eb="6">
      <t>ケイヤク</t>
    </rPh>
    <rPh sb="8" eb="10">
      <t>サイテイ</t>
    </rPh>
    <rPh sb="10" eb="12">
      <t>カカク</t>
    </rPh>
    <phoneticPr fontId="4"/>
  </si>
  <si>
    <t>年金特別会計子ども・子育て支援勘定</t>
    <rPh sb="2" eb="4">
      <t>トクベツ</t>
    </rPh>
    <rPh sb="4" eb="6">
      <t>カイケイ</t>
    </rPh>
    <rPh sb="6" eb="7">
      <t>コ</t>
    </rPh>
    <rPh sb="11" eb="12">
      <t>ソダ</t>
    </rPh>
    <rPh sb="13" eb="15">
      <t>シエン</t>
    </rPh>
    <phoneticPr fontId="4"/>
  </si>
  <si>
    <t>担当課室</t>
    <rPh sb="0" eb="2">
      <t>タントウ</t>
    </rPh>
    <rPh sb="2" eb="3">
      <t>カ</t>
    </rPh>
    <rPh sb="3" eb="4">
      <t>シツ</t>
    </rPh>
    <phoneticPr fontId="4"/>
  </si>
  <si>
    <t>1978年度</t>
    <rPh sb="5" eb="6">
      <t>ド</t>
    </rPh>
    <phoneticPr fontId="4"/>
  </si>
  <si>
    <t>特定複合観光施設区域の整備の推進に係る企画及び立案並びに総合調整等を行うために必要な調査等を実施する。</t>
  </si>
  <si>
    <t>会計区分</t>
    <rPh sb="0" eb="2">
      <t>カイケイ</t>
    </rPh>
    <rPh sb="2" eb="4">
      <t>クブン</t>
    </rPh>
    <phoneticPr fontId="4"/>
  </si>
  <si>
    <t>昭和59年度</t>
    <rPh sb="0" eb="2">
      <t>ショウワ</t>
    </rPh>
    <rPh sb="4" eb="5">
      <t>ネン</t>
    </rPh>
    <rPh sb="5" eb="6">
      <t>ド</t>
    </rPh>
    <phoneticPr fontId="4"/>
  </si>
  <si>
    <t>終了予定なし</t>
    <rPh sb="0" eb="2">
      <t>シュウリョウ</t>
    </rPh>
    <rPh sb="2" eb="4">
      <t>ヨテイ</t>
    </rPh>
    <phoneticPr fontId="4"/>
  </si>
  <si>
    <t>定性的指標</t>
    <rPh sb="0" eb="3">
      <t>テイセイテキ</t>
    </rPh>
    <rPh sb="3" eb="5">
      <t>シヒョウ</t>
    </rPh>
    <phoneticPr fontId="4"/>
  </si>
  <si>
    <t>執行額</t>
    <rPh sb="0" eb="2">
      <t>シッコウ</t>
    </rPh>
    <rPh sb="2" eb="3">
      <t>ガク</t>
    </rPh>
    <phoneticPr fontId="4"/>
  </si>
  <si>
    <t>経済産業省</t>
  </si>
  <si>
    <t>原規</t>
  </si>
  <si>
    <t>開始年度</t>
    <rPh sb="0" eb="2">
      <t>カイシ</t>
    </rPh>
    <rPh sb="2" eb="4">
      <t>ネンド</t>
    </rPh>
    <phoneticPr fontId="4"/>
  </si>
  <si>
    <t>代替目標</t>
    <rPh sb="0" eb="2">
      <t>ダイタイ</t>
    </rPh>
    <rPh sb="2" eb="4">
      <t>モクヒョウ</t>
    </rPh>
    <phoneticPr fontId="4"/>
  </si>
  <si>
    <t>2025年度</t>
    <rPh sb="5" eb="6">
      <t>ド</t>
    </rPh>
    <phoneticPr fontId="4"/>
  </si>
  <si>
    <t>執行率（％）</t>
    <rPh sb="0" eb="3">
      <t>シッコウリツ</t>
    </rPh>
    <phoneticPr fontId="4"/>
  </si>
  <si>
    <t>終了予定</t>
  </si>
  <si>
    <t>単位</t>
    <rPh sb="0" eb="2">
      <t>タンイ</t>
    </rPh>
    <phoneticPr fontId="4"/>
  </si>
  <si>
    <t>1980年度</t>
    <rPh sb="5" eb="6">
      <t>ド</t>
    </rPh>
    <phoneticPr fontId="4"/>
  </si>
  <si>
    <t>単位当たり
コスト</t>
    <rPh sb="0" eb="2">
      <t>タンイ</t>
    </rPh>
    <rPh sb="2" eb="3">
      <t>ア</t>
    </rPh>
    <phoneticPr fontId="4"/>
  </si>
  <si>
    <t>1967年度</t>
    <rPh sb="5" eb="6">
      <t>ド</t>
    </rPh>
    <phoneticPr fontId="4"/>
  </si>
  <si>
    <t>昭和46年度</t>
    <rPh sb="0" eb="2">
      <t>ショウワ</t>
    </rPh>
    <rPh sb="4" eb="5">
      <t>ネン</t>
    </rPh>
    <rPh sb="5" eb="6">
      <t>ド</t>
    </rPh>
    <phoneticPr fontId="4"/>
  </si>
  <si>
    <t>財政投融資特別会計財政融資資金勘定</t>
    <rPh sb="5" eb="7">
      <t>トクベツ</t>
    </rPh>
    <rPh sb="7" eb="9">
      <t>カイケイ</t>
    </rPh>
    <phoneticPr fontId="4"/>
  </si>
  <si>
    <t>成果実績</t>
    <rPh sb="0" eb="2">
      <t>セイカ</t>
    </rPh>
    <rPh sb="2" eb="4">
      <t>ジッセキ</t>
    </rPh>
    <phoneticPr fontId="4"/>
  </si>
  <si>
    <t>％</t>
  </si>
  <si>
    <t>1987年度</t>
    <rPh sb="5" eb="6">
      <t>ド</t>
    </rPh>
    <phoneticPr fontId="4"/>
  </si>
  <si>
    <t>事業名</t>
    <rPh sb="0" eb="2">
      <t>ジギョウ</t>
    </rPh>
    <rPh sb="2" eb="3">
      <t>メイ</t>
    </rPh>
    <phoneticPr fontId="4"/>
  </si>
  <si>
    <t>計画開始時</t>
    <rPh sb="0" eb="2">
      <t>ケイカク</t>
    </rPh>
    <rPh sb="2" eb="4">
      <t>カイシ</t>
    </rPh>
    <rPh sb="4" eb="5">
      <t>ジ</t>
    </rPh>
    <phoneticPr fontId="4"/>
  </si>
  <si>
    <t>定量的な目標が設定できない理由</t>
    <rPh sb="0" eb="3">
      <t>テイリョウテキ</t>
    </rPh>
    <rPh sb="4" eb="6">
      <t>モクヒョウ</t>
    </rPh>
    <rPh sb="7" eb="9">
      <t>セッテイ</t>
    </rPh>
    <rPh sb="13" eb="15">
      <t>リユウ</t>
    </rPh>
    <phoneticPr fontId="4"/>
  </si>
  <si>
    <t>3年度</t>
  </si>
  <si>
    <t>達成度</t>
    <rPh sb="0" eb="2">
      <t>タッセイ</t>
    </rPh>
    <rPh sb="2" eb="3">
      <t>ド</t>
    </rPh>
    <phoneticPr fontId="4"/>
  </si>
  <si>
    <t>算出根拠</t>
    <rPh sb="0" eb="2">
      <t>サンシュツ</t>
    </rPh>
    <rPh sb="2" eb="4">
      <t>コンキョ</t>
    </rPh>
    <phoneticPr fontId="4"/>
  </si>
  <si>
    <t>昭和29年度</t>
    <rPh sb="0" eb="2">
      <t>ショウワ</t>
    </rPh>
    <rPh sb="4" eb="5">
      <t>ネン</t>
    </rPh>
    <rPh sb="5" eb="6">
      <t>ド</t>
    </rPh>
    <phoneticPr fontId="4"/>
  </si>
  <si>
    <t>翌年度へ繰越し</t>
    <rPh sb="0" eb="3">
      <t>ヨクネンド</t>
    </rPh>
    <rPh sb="4" eb="6">
      <t>クリコ</t>
    </rPh>
    <phoneticPr fontId="4"/>
  </si>
  <si>
    <t>活動実績</t>
    <rPh sb="0" eb="2">
      <t>カツドウ</t>
    </rPh>
    <rPh sb="2" eb="4">
      <t>ジッセキ</t>
    </rPh>
    <phoneticPr fontId="4"/>
  </si>
  <si>
    <t>評価に関する説明</t>
    <rPh sb="0" eb="2">
      <t>ヒョウカ</t>
    </rPh>
    <rPh sb="3" eb="4">
      <t>カン</t>
    </rPh>
    <rPh sb="6" eb="8">
      <t>セツメイ</t>
    </rPh>
    <phoneticPr fontId="4"/>
  </si>
  <si>
    <t>事業番号</t>
  </si>
  <si>
    <t>2030年度</t>
    <rPh sb="5" eb="6">
      <t>ド</t>
    </rPh>
    <phoneticPr fontId="4"/>
  </si>
  <si>
    <t>関連事業</t>
    <rPh sb="0" eb="2">
      <t>カンレン</t>
    </rPh>
    <rPh sb="2" eb="4">
      <t>ジギョウ</t>
    </rPh>
    <phoneticPr fontId="4"/>
  </si>
  <si>
    <t>国債整理基金特別会計</t>
    <rPh sb="6" eb="8">
      <t>トクベツ</t>
    </rPh>
    <rPh sb="8" eb="10">
      <t>カイケイ</t>
    </rPh>
    <phoneticPr fontId="4"/>
  </si>
  <si>
    <t>1928年度</t>
    <rPh sb="5" eb="6">
      <t>ド</t>
    </rPh>
    <phoneticPr fontId="4"/>
  </si>
  <si>
    <t>評　価</t>
    <rPh sb="0" eb="1">
      <t>ヒョウ</t>
    </rPh>
    <rPh sb="2" eb="3">
      <t>アタイ</t>
    </rPh>
    <phoneticPr fontId="4"/>
  </si>
  <si>
    <t>1969年度</t>
    <rPh sb="5" eb="6">
      <t>ド</t>
    </rPh>
    <phoneticPr fontId="4"/>
  </si>
  <si>
    <t>計</t>
    <rPh sb="0" eb="1">
      <t>ケイ</t>
    </rPh>
    <phoneticPr fontId="4"/>
  </si>
  <si>
    <t>交通安全対策</t>
  </si>
  <si>
    <t>1949年度</t>
    <rPh sb="5" eb="6">
      <t>ド</t>
    </rPh>
    <phoneticPr fontId="4"/>
  </si>
  <si>
    <t>エネルギー対策特別会計原子力損害賠償支援勘定</t>
    <rPh sb="7" eb="9">
      <t>トクベツ</t>
    </rPh>
    <rPh sb="9" eb="11">
      <t>カイケイ</t>
    </rPh>
    <phoneticPr fontId="4"/>
  </si>
  <si>
    <t>行政事業レビュー推進チームの所見</t>
    <rPh sb="0" eb="2">
      <t>ギョウセイ</t>
    </rPh>
    <rPh sb="2" eb="4">
      <t>ジギョウ</t>
    </rPh>
    <rPh sb="8" eb="10">
      <t>スイシン</t>
    </rPh>
    <rPh sb="14" eb="16">
      <t>ショケン</t>
    </rPh>
    <phoneticPr fontId="4"/>
  </si>
  <si>
    <t>令和元年度</t>
    <rPh sb="0" eb="2">
      <t>レイワ</t>
    </rPh>
    <rPh sb="3" eb="5">
      <t>ネンド</t>
    </rPh>
    <phoneticPr fontId="4"/>
  </si>
  <si>
    <t>令和元年度</t>
    <rPh sb="0" eb="2">
      <t>レイワ</t>
    </rPh>
    <rPh sb="2" eb="3">
      <t>ガン</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</si>
  <si>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</si>
  <si>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昭和60年度</t>
    <rPh sb="0" eb="2">
      <t>ショウワ</t>
    </rPh>
    <rPh sb="4" eb="5">
      <t>ネン</t>
    </rPh>
    <rPh sb="5" eb="6">
      <t>ド</t>
    </rPh>
    <phoneticPr fontId="4"/>
  </si>
  <si>
    <t>項　　目</t>
    <rPh sb="0" eb="1">
      <t>コウ</t>
    </rPh>
    <rPh sb="3" eb="4">
      <t>メ</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</si>
  <si>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</si>
  <si>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</si>
  <si>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恩給関係</t>
  </si>
  <si>
    <t>2040年度</t>
    <rPh sb="5" eb="6">
      <t>ド</t>
    </rPh>
    <phoneticPr fontId="4"/>
  </si>
  <si>
    <t>（</t>
  </si>
  <si>
    <t>内閣官房副長官補</t>
  </si>
  <si>
    <t>令和21年度</t>
    <rPh sb="0" eb="2">
      <t>レイワ</t>
    </rPh>
    <rPh sb="4" eb="5">
      <t>ネン</t>
    </rPh>
    <rPh sb="5" eb="6">
      <t>ド</t>
    </rPh>
    <phoneticPr fontId="4"/>
  </si>
  <si>
    <t>目標値</t>
    <rPh sb="0" eb="3">
      <t>モクヒョウチ</t>
    </rPh>
    <phoneticPr fontId="4"/>
  </si>
  <si>
    <t>費目・使途が事業目的に即し真に必要なものに限定されているか。</t>
  </si>
  <si>
    <t>外部有識者の所見</t>
    <rPh sb="0" eb="2">
      <t>ガイブ</t>
    </rPh>
    <rPh sb="2" eb="5">
      <t>ユウシキシャ</t>
    </rPh>
    <rPh sb="6" eb="8">
      <t>ショケン</t>
    </rPh>
    <phoneticPr fontId="4"/>
  </si>
  <si>
    <t>備考</t>
    <rPh sb="0" eb="2">
      <t>ビコウ</t>
    </rPh>
    <phoneticPr fontId="4"/>
  </si>
  <si>
    <t>地方自治体、民間等に委ねることができない事業なのか。</t>
  </si>
  <si>
    <t>原子力規制委員会</t>
  </si>
  <si>
    <t>点検対象外</t>
    <rPh sb="0" eb="2">
      <t>テンケン</t>
    </rPh>
    <rPh sb="2" eb="4">
      <t>タイショウ</t>
    </rPh>
    <rPh sb="4" eb="5">
      <t>ガイ</t>
    </rPh>
    <phoneticPr fontId="4"/>
  </si>
  <si>
    <t>計算式</t>
    <rPh sb="0" eb="2">
      <t>ケイサン</t>
    </rPh>
    <rPh sb="2" eb="3">
      <t>シキ</t>
    </rPh>
    <phoneticPr fontId="4"/>
  </si>
  <si>
    <t>事業の効率性</t>
  </si>
  <si>
    <t>2027年度</t>
    <rPh sb="5" eb="6">
      <t>ド</t>
    </rPh>
    <phoneticPr fontId="4"/>
  </si>
  <si>
    <t>平成16年度</t>
    <rPh sb="0" eb="2">
      <t>ヘイセイ</t>
    </rPh>
    <rPh sb="4" eb="5">
      <t>ネン</t>
    </rPh>
    <rPh sb="5" eb="6">
      <t>ド</t>
    </rPh>
    <phoneticPr fontId="4"/>
  </si>
  <si>
    <t>事業の有効性</t>
    <rPh sb="0" eb="2">
      <t>ジギョウ</t>
    </rPh>
    <rPh sb="3" eb="6">
      <t>ユウコウセイ</t>
    </rPh>
    <phoneticPr fontId="4"/>
  </si>
  <si>
    <t>1984年度</t>
    <rPh sb="5" eb="6">
      <t>ド</t>
    </rPh>
    <phoneticPr fontId="4"/>
  </si>
  <si>
    <t>点検・改善結果</t>
    <rPh sb="0" eb="2">
      <t>テンケン</t>
    </rPh>
    <rPh sb="3" eb="5">
      <t>カイゼン</t>
    </rPh>
    <rPh sb="5" eb="7">
      <t>ケッカ</t>
    </rPh>
    <phoneticPr fontId="4"/>
  </si>
  <si>
    <t>競争性が確保されているなど支出先の選定は妥当か。　</t>
  </si>
  <si>
    <t>昭和14年度</t>
    <rPh sb="0" eb="2">
      <t>ショウワ</t>
    </rPh>
    <rPh sb="4" eb="5">
      <t>ネン</t>
    </rPh>
    <rPh sb="5" eb="6">
      <t>ド</t>
    </rPh>
    <phoneticPr fontId="4"/>
  </si>
  <si>
    <t>前年度から繰越し</t>
    <rPh sb="0" eb="3">
      <t>ゼンネンド</t>
    </rPh>
    <rPh sb="5" eb="6">
      <t>ク</t>
    </rPh>
    <rPh sb="6" eb="7">
      <t>コ</t>
    </rPh>
    <phoneticPr fontId="4"/>
  </si>
  <si>
    <t>整備された施設や成果物は十分に活用されているか。</t>
  </si>
  <si>
    <t>代替指標</t>
    <rPh sb="0" eb="2">
      <t>ダイタイ</t>
    </rPh>
    <rPh sb="2" eb="4">
      <t>シヒョウ</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</si>
  <si>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</si>
  <si>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</si>
  <si>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事業所管部局による点検・改善</t>
    <rPh sb="0" eb="2">
      <t>ジギョウ</t>
    </rPh>
    <rPh sb="2" eb="4">
      <t>ショカン</t>
    </rPh>
    <rPh sb="4" eb="6">
      <t>ブキョク</t>
    </rPh>
    <rPh sb="9" eb="11">
      <t>テンケン</t>
    </rPh>
    <rPh sb="12" eb="14">
      <t>カイゼン</t>
    </rPh>
    <phoneticPr fontId="4"/>
  </si>
  <si>
    <t>平成5年度</t>
    <rPh sb="0" eb="2">
      <t>ヘイセイ</t>
    </rPh>
    <rPh sb="3" eb="4">
      <t>ネン</t>
    </rPh>
    <rPh sb="4" eb="5">
      <t>ド</t>
    </rPh>
    <phoneticPr fontId="4"/>
  </si>
  <si>
    <t>環境</t>
  </si>
  <si>
    <t>予備費等</t>
    <rPh sb="0" eb="3">
      <t>ヨビヒ</t>
    </rPh>
    <rPh sb="3" eb="4">
      <t>トウ</t>
    </rPh>
    <phoneticPr fontId="4"/>
  </si>
  <si>
    <t>点検結果</t>
    <rPh sb="0" eb="2">
      <t>テンケン</t>
    </rPh>
    <rPh sb="2" eb="4">
      <t>ケッカ</t>
    </rPh>
    <phoneticPr fontId="4"/>
  </si>
  <si>
    <t>当初見込み</t>
  </si>
  <si>
    <t>観光立国</t>
  </si>
  <si>
    <t>1953年度</t>
    <rPh sb="5" eb="6">
      <t>ド</t>
    </rPh>
    <phoneticPr fontId="4"/>
  </si>
  <si>
    <t>改善の
方向性</t>
    <rPh sb="0" eb="2">
      <t>カイゼン</t>
    </rPh>
    <rPh sb="4" eb="7">
      <t>ホウコウセイ</t>
    </rPh>
    <phoneticPr fontId="4"/>
  </si>
  <si>
    <t>令和3年度</t>
    <rPh sb="0" eb="2">
      <t>レイワ</t>
    </rPh>
    <rPh sb="3" eb="4">
      <t>ネン</t>
    </rPh>
    <rPh sb="4" eb="5">
      <t>ド</t>
    </rPh>
    <phoneticPr fontId="4"/>
  </si>
  <si>
    <t>）</t>
  </si>
  <si>
    <t>昭和9年度</t>
    <rPh sb="0" eb="2">
      <t>ショウワ</t>
    </rPh>
    <rPh sb="3" eb="4">
      <t>ネン</t>
    </rPh>
    <rPh sb="4" eb="5">
      <t>ド</t>
    </rPh>
    <phoneticPr fontId="4"/>
  </si>
  <si>
    <t>事業終了
（予定）年度</t>
    <rPh sb="0" eb="2">
      <t>ジギョウ</t>
    </rPh>
    <rPh sb="2" eb="4">
      <t>シュウリョウ</t>
    </rPh>
    <rPh sb="6" eb="8">
      <t>ヨテイ</t>
    </rPh>
    <rPh sb="9" eb="11">
      <t>ネンド</t>
    </rPh>
    <phoneticPr fontId="4"/>
  </si>
  <si>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4"/>
  </si>
  <si>
    <t>事業開始年度</t>
    <rPh sb="4" eb="6">
      <t>ネンド</t>
    </rPh>
    <phoneticPr fontId="4"/>
  </si>
  <si>
    <t>社会保障</t>
    <rPh sb="0" eb="2">
      <t>シャカイ</t>
    </rPh>
    <rPh sb="2" eb="4">
      <t>ホショウ</t>
    </rPh>
    <phoneticPr fontId="4"/>
  </si>
  <si>
    <t>不明</t>
    <rPh sb="0" eb="2">
      <t>フメイ</t>
    </rPh>
    <phoneticPr fontId="4"/>
  </si>
  <si>
    <t>貿易再保険特別会計</t>
  </si>
  <si>
    <t>Ｘ＝調査研究に必要な経費／Ｙ＝調査研究実施件数　　　　　　　　　　　　　　</t>
    <rPh sb="2" eb="4">
      <t>チョウサ</t>
    </rPh>
    <rPh sb="4" eb="6">
      <t>ケンキュウ</t>
    </rPh>
    <rPh sb="7" eb="9">
      <t>ヒツヨウ</t>
    </rPh>
    <rPh sb="10" eb="12">
      <t>ケイヒ</t>
    </rPh>
    <rPh sb="15" eb="17">
      <t>チョウサ</t>
    </rPh>
    <rPh sb="17" eb="19">
      <t>ケンキュウ</t>
    </rPh>
    <rPh sb="19" eb="21">
      <t>ジッシ</t>
    </rPh>
    <rPh sb="21" eb="23">
      <t>ケンスウ</t>
    </rPh>
    <phoneticPr fontId="4"/>
  </si>
  <si>
    <t>昭和元年度以前</t>
    <rPh sb="0" eb="2">
      <t>ショウワ</t>
    </rPh>
    <rPh sb="2" eb="4">
      <t>ガンネン</t>
    </rPh>
    <rPh sb="4" eb="5">
      <t>ド</t>
    </rPh>
    <rPh sb="5" eb="7">
      <t>イゼン</t>
    </rPh>
    <phoneticPr fontId="4"/>
  </si>
  <si>
    <t>特定複合観光施設区域整備推進室経費</t>
  </si>
  <si>
    <t>平成元年度</t>
    <rPh sb="0" eb="2">
      <t>ヘイセイ</t>
    </rPh>
    <rPh sb="2" eb="4">
      <t>ガンネン</t>
    </rPh>
    <rPh sb="4" eb="5">
      <t>ド</t>
    </rPh>
    <phoneticPr fontId="4"/>
  </si>
  <si>
    <t>一般会計</t>
    <rPh sb="0" eb="2">
      <t>イッパン</t>
    </rPh>
    <rPh sb="2" eb="4">
      <t>カイケイ</t>
    </rPh>
    <phoneticPr fontId="4"/>
  </si>
  <si>
    <t>食料安定供給特別会計農業経営安定勘定</t>
    <rPh sb="6" eb="8">
      <t>トクベツ</t>
    </rPh>
    <rPh sb="8" eb="10">
      <t>カイケイ</t>
    </rPh>
    <phoneticPr fontId="4"/>
  </si>
  <si>
    <t>該当の有無</t>
    <rPh sb="0" eb="2">
      <t>ガイトウ</t>
    </rPh>
    <rPh sb="3" eb="5">
      <t>ウム</t>
    </rPh>
    <phoneticPr fontId="4"/>
  </si>
  <si>
    <t>直接実施</t>
    <rPh sb="0" eb="2">
      <t>チョクセツ</t>
    </rPh>
    <rPh sb="2" eb="4">
      <t>ジッシ</t>
    </rPh>
    <phoneticPr fontId="4"/>
  </si>
  <si>
    <t>委託・請負</t>
    <rPh sb="0" eb="2">
      <t>イタク</t>
    </rPh>
    <rPh sb="3" eb="5">
      <t>ウケオイ</t>
    </rPh>
    <phoneticPr fontId="4"/>
  </si>
  <si>
    <t>食料安定供給特別会計食糧管理勘定</t>
    <rPh sb="6" eb="8">
      <t>トクベツ</t>
    </rPh>
    <rPh sb="8" eb="10">
      <t>カイケイ</t>
    </rPh>
    <phoneticPr fontId="4"/>
  </si>
  <si>
    <t>補助</t>
    <rPh sb="0" eb="2">
      <t>ホジョ</t>
    </rPh>
    <phoneticPr fontId="4"/>
  </si>
  <si>
    <t>負担</t>
    <rPh sb="0" eb="2">
      <t>フタン</t>
    </rPh>
    <phoneticPr fontId="4"/>
  </si>
  <si>
    <t>交付</t>
    <rPh sb="0" eb="2">
      <t>コウフ</t>
    </rPh>
    <phoneticPr fontId="4"/>
  </si>
  <si>
    <t>貸付</t>
    <rPh sb="0" eb="2">
      <t>カシツケ</t>
    </rPh>
    <phoneticPr fontId="4"/>
  </si>
  <si>
    <t>その他</t>
    <rPh sb="2" eb="3">
      <t>タ</t>
    </rPh>
    <phoneticPr fontId="4"/>
  </si>
  <si>
    <t>経済協力</t>
  </si>
  <si>
    <t>法務省</t>
  </si>
  <si>
    <t>終了（予定）年度</t>
    <rPh sb="0" eb="2">
      <t>シュウリョウ</t>
    </rPh>
    <rPh sb="3" eb="5">
      <t>ヨテイ</t>
    </rPh>
    <rPh sb="6" eb="8">
      <t>ネンド</t>
    </rPh>
    <phoneticPr fontId="4"/>
  </si>
  <si>
    <t>平成29年度</t>
    <rPh sb="0" eb="2">
      <t>ヘイセイ</t>
    </rPh>
    <rPh sb="4" eb="5">
      <t>ネン</t>
    </rPh>
    <rPh sb="5" eb="6">
      <t>ド</t>
    </rPh>
    <phoneticPr fontId="4"/>
  </si>
  <si>
    <t>主要施策名</t>
    <rPh sb="0" eb="2">
      <t>シュヨウ</t>
    </rPh>
    <rPh sb="2" eb="4">
      <t>シサク</t>
    </rPh>
    <rPh sb="4" eb="5">
      <t>メイ</t>
    </rPh>
    <phoneticPr fontId="4"/>
  </si>
  <si>
    <t>医療分野の研究開発関連</t>
  </si>
  <si>
    <t>宇宙開発利用</t>
  </si>
  <si>
    <t>クールジャパン</t>
  </si>
  <si>
    <t>沖縄振興</t>
  </si>
  <si>
    <t>新22</t>
    <rPh sb="0" eb="1">
      <t>シン</t>
    </rPh>
    <phoneticPr fontId="4"/>
  </si>
  <si>
    <t>3年度
活動見込</t>
    <rPh sb="4" eb="6">
      <t>カツドウ</t>
    </rPh>
    <rPh sb="6" eb="8">
      <t>ミコ</t>
    </rPh>
    <phoneticPr fontId="4"/>
  </si>
  <si>
    <t>海洋政策</t>
  </si>
  <si>
    <t>科学技術・イノベーション</t>
  </si>
  <si>
    <t>高齢社会対策</t>
  </si>
  <si>
    <t>子ども・若者育成支援</t>
  </si>
  <si>
    <t>主な増減理由</t>
  </si>
  <si>
    <t>平成26年度</t>
    <rPh sb="0" eb="2">
      <t>ヘイセイ</t>
    </rPh>
    <phoneticPr fontId="4"/>
  </si>
  <si>
    <t>廃止</t>
  </si>
  <si>
    <t>障害者施策</t>
  </si>
  <si>
    <t>平成29年度</t>
    <rPh sb="0" eb="2">
      <t>ヘイセイ</t>
    </rPh>
    <phoneticPr fontId="4"/>
  </si>
  <si>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4"/>
  </si>
  <si>
    <t>少子化社会対策</t>
  </si>
  <si>
    <t>男女共同参画</t>
  </si>
  <si>
    <t>1994年度</t>
    <rPh sb="5" eb="6">
      <t>ド</t>
    </rPh>
    <phoneticPr fontId="4"/>
  </si>
  <si>
    <t>地球温暖化対策</t>
  </si>
  <si>
    <t>ＩＴ戦略</t>
  </si>
  <si>
    <t>主要経費名</t>
  </si>
  <si>
    <t>社会保障</t>
  </si>
  <si>
    <t>令和2年度</t>
    <rPh sb="0" eb="2">
      <t>レイワ</t>
    </rPh>
    <phoneticPr fontId="4"/>
  </si>
  <si>
    <t>1957年度</t>
    <rPh sb="5" eb="6">
      <t>ド</t>
    </rPh>
    <phoneticPr fontId="4"/>
  </si>
  <si>
    <t>文教及び科学振興</t>
  </si>
  <si>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4"/>
  </si>
  <si>
    <t>新03</t>
    <rPh sb="0" eb="1">
      <t>シン</t>
    </rPh>
    <phoneticPr fontId="4"/>
  </si>
  <si>
    <t>平成18年度</t>
    <rPh sb="0" eb="2">
      <t>ヘイセイ</t>
    </rPh>
    <rPh sb="4" eb="5">
      <t>ネン</t>
    </rPh>
    <rPh sb="5" eb="6">
      <t>ド</t>
    </rPh>
    <phoneticPr fontId="4"/>
  </si>
  <si>
    <t>防衛関係</t>
  </si>
  <si>
    <t>平成28年度</t>
    <rPh sb="0" eb="2">
      <t>ヘイセイ</t>
    </rPh>
    <phoneticPr fontId="4"/>
  </si>
  <si>
    <t>公共事業</t>
  </si>
  <si>
    <t>特許特別会計</t>
  </si>
  <si>
    <t>中小企業対策</t>
  </si>
  <si>
    <t>定量的な成果目標の設定が困難な場合</t>
  </si>
  <si>
    <t>エネルギー対策</t>
  </si>
  <si>
    <t>（選択してください）</t>
    <rPh sb="1" eb="3">
      <t>センタク</t>
    </rPh>
    <phoneticPr fontId="4"/>
  </si>
  <si>
    <t>その他の事項経費</t>
  </si>
  <si>
    <t>交付税及び譲与税配付金特別会計</t>
    <rPh sb="11" eb="13">
      <t>トクベツ</t>
    </rPh>
    <rPh sb="13" eb="15">
      <t>カイケイ</t>
    </rPh>
    <phoneticPr fontId="4"/>
  </si>
  <si>
    <t>令和3年度当初予算</t>
    <rPh sb="0" eb="2">
      <t>レイワ</t>
    </rPh>
    <phoneticPr fontId="4"/>
  </si>
  <si>
    <t>地震再保険特別会計</t>
    <rPh sb="5" eb="7">
      <t>トクベツ</t>
    </rPh>
    <rPh sb="7" eb="9">
      <t>カイケイ</t>
    </rPh>
    <phoneticPr fontId="4"/>
  </si>
  <si>
    <t>外国為替資金特別会計</t>
    <rPh sb="6" eb="8">
      <t>トクベツ</t>
    </rPh>
    <rPh sb="8" eb="10">
      <t>カイケイ</t>
    </rPh>
    <phoneticPr fontId="4"/>
  </si>
  <si>
    <t>事業内容の
一部改善</t>
    <rPh sb="0" eb="2">
      <t>ジギョウ</t>
    </rPh>
    <rPh sb="2" eb="4">
      <t>ナイヨウ</t>
    </rPh>
    <rPh sb="6" eb="8">
      <t>イチブ</t>
    </rPh>
    <rPh sb="8" eb="10">
      <t>カイゼン</t>
    </rPh>
    <phoneticPr fontId="4"/>
  </si>
  <si>
    <t>財政投融資特別会計投資勘定</t>
    <rPh sb="5" eb="7">
      <t>トクベツ</t>
    </rPh>
    <rPh sb="7" eb="9">
      <t>カイケイ</t>
    </rPh>
    <phoneticPr fontId="4"/>
  </si>
  <si>
    <t>エネルギー対策特別会計エネルギー需給勘定</t>
    <rPh sb="7" eb="9">
      <t>トクベツ</t>
    </rPh>
    <rPh sb="9" eb="11">
      <t>カイケイ</t>
    </rPh>
    <phoneticPr fontId="4"/>
  </si>
  <si>
    <t>エネルギー対策特別会計電源開発促進勘定</t>
    <rPh sb="7" eb="9">
      <t>トクベツ</t>
    </rPh>
    <rPh sb="9" eb="11">
      <t>カイケイ</t>
    </rPh>
    <phoneticPr fontId="4"/>
  </si>
  <si>
    <t>厚労</t>
  </si>
  <si>
    <t>労働保険特別会計労災勘定</t>
    <rPh sb="4" eb="6">
      <t>トクベツ</t>
    </rPh>
    <rPh sb="6" eb="8">
      <t>カイケイ</t>
    </rPh>
    <phoneticPr fontId="4"/>
  </si>
  <si>
    <t>単位当たりコスト等の水準は妥当か。</t>
    <rPh sb="8" eb="9">
      <t>トウ</t>
    </rPh>
    <phoneticPr fontId="4"/>
  </si>
  <si>
    <t>労働保険特別会計雇用勘定</t>
    <rPh sb="4" eb="6">
      <t>トクベツ</t>
    </rPh>
    <rPh sb="6" eb="8">
      <t>カイケイ</t>
    </rPh>
    <phoneticPr fontId="4"/>
  </si>
  <si>
    <t>労働保険特別会計徴収勘定</t>
    <rPh sb="4" eb="6">
      <t>トクベツ</t>
    </rPh>
    <rPh sb="6" eb="8">
      <t>カイケイ</t>
    </rPh>
    <phoneticPr fontId="4"/>
  </si>
  <si>
    <t>指名競争契約
（最低価格）</t>
    <rPh sb="0" eb="2">
      <t>シメイ</t>
    </rPh>
    <rPh sb="2" eb="4">
      <t>キョウソウ</t>
    </rPh>
    <rPh sb="4" eb="6">
      <t>ケイヤク</t>
    </rPh>
    <rPh sb="8" eb="10">
      <t>サイテイ</t>
    </rPh>
    <rPh sb="10" eb="12">
      <t>カカク</t>
    </rPh>
    <phoneticPr fontId="4"/>
  </si>
  <si>
    <t>政策評価、新経済・財政再生計画との関係</t>
    <rPh sb="0" eb="2">
      <t>セイサク</t>
    </rPh>
    <rPh sb="2" eb="4">
      <t>ヒョウカ</t>
    </rPh>
    <rPh sb="17" eb="19">
      <t>カンケイ</t>
    </rPh>
    <phoneticPr fontId="4"/>
  </si>
  <si>
    <t>昭和13年度</t>
    <rPh sb="0" eb="2">
      <t>ショウワ</t>
    </rPh>
    <rPh sb="4" eb="5">
      <t>ネン</t>
    </rPh>
    <rPh sb="5" eb="6">
      <t>ド</t>
    </rPh>
    <phoneticPr fontId="4"/>
  </si>
  <si>
    <t>年金特別会計基礎年金勘定</t>
    <rPh sb="2" eb="4">
      <t>トクベツ</t>
    </rPh>
    <rPh sb="4" eb="6">
      <t>カイケイ</t>
    </rPh>
    <phoneticPr fontId="4"/>
  </si>
  <si>
    <t>年金特別会計国民年金勘定</t>
    <rPh sb="2" eb="4">
      <t>トクベツ</t>
    </rPh>
    <rPh sb="4" eb="6">
      <t>カイケイ</t>
    </rPh>
    <phoneticPr fontId="4"/>
  </si>
  <si>
    <t>令和元年度</t>
    <rPh sb="0" eb="2">
      <t>レイワ</t>
    </rPh>
    <rPh sb="2" eb="4">
      <t>ガンネン</t>
    </rPh>
    <rPh sb="4" eb="5">
      <t>ド</t>
    </rPh>
    <phoneticPr fontId="4"/>
  </si>
  <si>
    <t>年金特別会計厚生年金勘定</t>
    <rPh sb="2" eb="4">
      <t>トクベツ</t>
    </rPh>
    <rPh sb="4" eb="6">
      <t>カイケイ</t>
    </rPh>
    <phoneticPr fontId="4"/>
  </si>
  <si>
    <t>国有林野事業債務管理特別会計</t>
  </si>
  <si>
    <t>平成23年度</t>
    <rPh sb="0" eb="2">
      <t>ヘイセイ</t>
    </rPh>
    <phoneticPr fontId="4"/>
  </si>
  <si>
    <t>2006年度</t>
    <rPh sb="5" eb="6">
      <t>ド</t>
    </rPh>
    <phoneticPr fontId="4"/>
  </si>
  <si>
    <t>年金特別会計健康勘定</t>
    <rPh sb="2" eb="4">
      <t>トクベツ</t>
    </rPh>
    <rPh sb="4" eb="6">
      <t>カイケイ</t>
    </rPh>
    <phoneticPr fontId="4"/>
  </si>
  <si>
    <t>年金特別会計業務勘定</t>
    <rPh sb="2" eb="4">
      <t>トクベツ</t>
    </rPh>
    <rPh sb="4" eb="6">
      <t>カイケイ</t>
    </rPh>
    <phoneticPr fontId="4"/>
  </si>
  <si>
    <t>事業全体の
抜本的な改善</t>
    <rPh sb="0" eb="2">
      <t>ジギョウ</t>
    </rPh>
    <rPh sb="2" eb="4">
      <t>ゼンタイ</t>
    </rPh>
    <rPh sb="6" eb="9">
      <t>バッポンテキ</t>
    </rPh>
    <rPh sb="10" eb="12">
      <t>カイゼン</t>
    </rPh>
    <phoneticPr fontId="4"/>
  </si>
  <si>
    <t>食料安定供給特別会計漁船再保険勘定</t>
    <rPh sb="6" eb="8">
      <t>トクベツ</t>
    </rPh>
    <rPh sb="8" eb="10">
      <t>カイケイ</t>
    </rPh>
    <phoneticPr fontId="4"/>
  </si>
  <si>
    <t>食料安定供給特別会計漁業共済保険勘定</t>
    <rPh sb="6" eb="8">
      <t>トクベツ</t>
    </rPh>
    <rPh sb="8" eb="10">
      <t>カイケイ</t>
    </rPh>
    <phoneticPr fontId="4"/>
  </si>
  <si>
    <t>2007年度</t>
    <rPh sb="5" eb="6">
      <t>ド</t>
    </rPh>
    <phoneticPr fontId="4"/>
  </si>
  <si>
    <t>1933年度</t>
    <rPh sb="5" eb="6">
      <t>ド</t>
    </rPh>
    <phoneticPr fontId="4"/>
  </si>
  <si>
    <t>食料安定供給特別会計業務勘定</t>
    <rPh sb="6" eb="8">
      <t>トクベツ</t>
    </rPh>
    <rPh sb="8" eb="10">
      <t>カイケイ</t>
    </rPh>
    <phoneticPr fontId="4"/>
  </si>
  <si>
    <t>食料安定供給特別会計国営土地改良事業勘定</t>
    <rPh sb="6" eb="8">
      <t>トクベツ</t>
    </rPh>
    <rPh sb="8" eb="10">
      <t>カイケイ</t>
    </rPh>
    <phoneticPr fontId="4"/>
  </si>
  <si>
    <t>昭和45年度</t>
    <rPh sb="0" eb="2">
      <t>ショウワ</t>
    </rPh>
    <rPh sb="4" eb="5">
      <t>ネン</t>
    </rPh>
    <rPh sb="5" eb="6">
      <t>ド</t>
    </rPh>
    <phoneticPr fontId="4"/>
  </si>
  <si>
    <t>目標最終年度</t>
    <rPh sb="0" eb="2">
      <t>モクヒョウ</t>
    </rPh>
    <rPh sb="2" eb="4">
      <t>サイシュウ</t>
    </rPh>
    <rPh sb="4" eb="6">
      <t>ネンド</t>
    </rPh>
    <phoneticPr fontId="4"/>
  </si>
  <si>
    <t>歳出予算目</t>
    <rPh sb="0" eb="2">
      <t>サイシュツ</t>
    </rPh>
    <rPh sb="2" eb="4">
      <t>ヨサン</t>
    </rPh>
    <rPh sb="4" eb="5">
      <t>モク</t>
    </rPh>
    <phoneticPr fontId="4"/>
  </si>
  <si>
    <t>1976年度</t>
    <rPh sb="5" eb="6">
      <t>ド</t>
    </rPh>
    <phoneticPr fontId="4"/>
  </si>
  <si>
    <t>廃止</t>
    <rPh sb="0" eb="2">
      <t>ハイシ</t>
    </rPh>
    <phoneticPr fontId="4"/>
  </si>
  <si>
    <t>現状通り</t>
    <rPh sb="0" eb="2">
      <t>ゲンジョウ</t>
    </rPh>
    <rPh sb="2" eb="3">
      <t>ドオ</t>
    </rPh>
    <phoneticPr fontId="4"/>
  </si>
  <si>
    <t>国費投入の必要性</t>
  </si>
  <si>
    <t>1997年度</t>
    <rPh sb="5" eb="6">
      <t>ド</t>
    </rPh>
    <phoneticPr fontId="4"/>
  </si>
  <si>
    <t>事業の目的は国民や社会のニーズを的確に反映しているか。</t>
  </si>
  <si>
    <t>執行等改善</t>
  </si>
  <si>
    <t>令和3・4年度
予算内訳
（単位：百万円）</t>
    <rPh sb="0" eb="2">
      <t>レイワ</t>
    </rPh>
    <rPh sb="8" eb="10">
      <t>ヨサン</t>
    </rPh>
    <rPh sb="10" eb="12">
      <t>ウチワケ</t>
    </rPh>
    <phoneticPr fontId="4"/>
  </si>
  <si>
    <t>政策目的の達成手段として必要かつ適切な事業か。政策体系の中で優先度の高い事業か。</t>
  </si>
  <si>
    <t>昭和61年度</t>
    <rPh sb="0" eb="2">
      <t>ショウワ</t>
    </rPh>
    <rPh sb="4" eb="5">
      <t>ネン</t>
    </rPh>
    <rPh sb="5" eb="6">
      <t>ド</t>
    </rPh>
    <phoneticPr fontId="4"/>
  </si>
  <si>
    <t>平成26年度</t>
    <rPh sb="0" eb="2">
      <t>ヘイセイ</t>
    </rPh>
    <rPh sb="4" eb="5">
      <t>ネン</t>
    </rPh>
    <rPh sb="5" eb="6">
      <t>ド</t>
    </rPh>
    <phoneticPr fontId="4"/>
  </si>
  <si>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4"/>
  </si>
  <si>
    <t>事業の妥当性を検証するための代替的な達成目標及び実績</t>
  </si>
  <si>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4"/>
  </si>
  <si>
    <t>内閣官房</t>
  </si>
  <si>
    <t>関係する
計画、通知等</t>
  </si>
  <si>
    <t>内閣府</t>
  </si>
  <si>
    <t>公正取引委員会</t>
  </si>
  <si>
    <t>警察庁</t>
  </si>
  <si>
    <t>金融庁</t>
  </si>
  <si>
    <t>1972年度</t>
    <rPh sb="5" eb="6">
      <t>ド</t>
    </rPh>
    <phoneticPr fontId="4"/>
  </si>
  <si>
    <t>消費者庁</t>
  </si>
  <si>
    <t>随意契約
（少額）</t>
    <rPh sb="0" eb="2">
      <t>ズイイ</t>
    </rPh>
    <rPh sb="2" eb="4">
      <t>ケイヤク</t>
    </rPh>
    <rPh sb="6" eb="8">
      <t>ショウガク</t>
    </rPh>
    <phoneticPr fontId="4"/>
  </si>
  <si>
    <t>復興庁</t>
  </si>
  <si>
    <t>所管府省名</t>
    <rPh sb="0" eb="2">
      <t>ショカン</t>
    </rPh>
    <rPh sb="2" eb="4">
      <t>フショウ</t>
    </rPh>
    <rPh sb="4" eb="5">
      <t>メイ</t>
    </rPh>
    <phoneticPr fontId="4"/>
  </si>
  <si>
    <t>総務省</t>
  </si>
  <si>
    <t>特定複合観光施設区域の整備の推進に当たっては、公正性・透明性を確保しつつ、依存症対策などに万全を期しながら、国際競争力の高いMICE施設の整備、国内各地の魅力発信、滞在型観光の促進等を目指す。</t>
  </si>
  <si>
    <t>外務省</t>
  </si>
  <si>
    <t>令和4年度</t>
    <rPh sb="0" eb="2">
      <t>レイワ</t>
    </rPh>
    <rPh sb="3" eb="4">
      <t>ネン</t>
    </rPh>
    <rPh sb="4" eb="5">
      <t>ド</t>
    </rPh>
    <phoneticPr fontId="4"/>
  </si>
  <si>
    <t>財務省</t>
  </si>
  <si>
    <t>2004年度</t>
    <rPh sb="5" eb="6">
      <t>ド</t>
    </rPh>
    <phoneticPr fontId="4"/>
  </si>
  <si>
    <t>文部科学省</t>
  </si>
  <si>
    <t>厚生労働省</t>
  </si>
  <si>
    <t>農林水産省</t>
  </si>
  <si>
    <t>国土交通省</t>
  </si>
  <si>
    <t>昭和18年度</t>
    <rPh sb="0" eb="2">
      <t>ショウワ</t>
    </rPh>
    <rPh sb="4" eb="5">
      <t>ネン</t>
    </rPh>
    <rPh sb="5" eb="6">
      <t>ド</t>
    </rPh>
    <phoneticPr fontId="4"/>
  </si>
  <si>
    <t>環境省</t>
  </si>
  <si>
    <t>事業名</t>
  </si>
  <si>
    <t>防衛省</t>
  </si>
  <si>
    <t>特定複合観光施設の区域の整備の推進に関する法律及び特定複合観光施設区域整備法に基づき、特定複合観光施設区域の整備の推進に係る企画及び立案並びに総合調整等を行うために必要な調査等を実施する。</t>
  </si>
  <si>
    <t>省庁</t>
    <rPh sb="0" eb="2">
      <t>ショウチョウ</t>
    </rPh>
    <phoneticPr fontId="4"/>
  </si>
  <si>
    <t>事業番号</t>
    <rPh sb="0" eb="4">
      <t>ジギョウバンゴウ</t>
    </rPh>
    <phoneticPr fontId="4"/>
  </si>
  <si>
    <t>昭和43年度</t>
    <rPh sb="0" eb="2">
      <t>ショウワ</t>
    </rPh>
    <rPh sb="4" eb="5">
      <t>ネン</t>
    </rPh>
    <rPh sb="5" eb="6">
      <t>ド</t>
    </rPh>
    <phoneticPr fontId="4"/>
  </si>
  <si>
    <t>縮減</t>
  </si>
  <si>
    <t>令和26年度</t>
    <rPh sb="0" eb="2">
      <t>レイワ</t>
    </rPh>
    <rPh sb="4" eb="5">
      <t>ネン</t>
    </rPh>
    <rPh sb="5" eb="6">
      <t>ド</t>
    </rPh>
    <phoneticPr fontId="4"/>
  </si>
  <si>
    <t>年度</t>
  </si>
  <si>
    <t>昭和51年度</t>
    <rPh sb="0" eb="2">
      <t>ショウワ</t>
    </rPh>
    <rPh sb="4" eb="5">
      <t>ネン</t>
    </rPh>
    <rPh sb="5" eb="6">
      <t>ド</t>
    </rPh>
    <phoneticPr fontId="4"/>
  </si>
  <si>
    <t>4年度
活動見込</t>
    <rPh sb="4" eb="6">
      <t>カツドウ</t>
    </rPh>
    <rPh sb="6" eb="8">
      <t>ミコ</t>
    </rPh>
    <phoneticPr fontId="4"/>
  </si>
  <si>
    <t>令和16年度</t>
    <rPh sb="0" eb="2">
      <t>レイワ</t>
    </rPh>
    <rPh sb="4" eb="5">
      <t>ネン</t>
    </rPh>
    <rPh sb="5" eb="6">
      <t>ド</t>
    </rPh>
    <phoneticPr fontId="4"/>
  </si>
  <si>
    <t>文教・科学技術</t>
  </si>
  <si>
    <t>昭和30年度</t>
    <rPh sb="0" eb="2">
      <t>ショウワ</t>
    </rPh>
    <rPh sb="4" eb="5">
      <t>ネン</t>
    </rPh>
    <rPh sb="5" eb="6">
      <t>ド</t>
    </rPh>
    <phoneticPr fontId="4"/>
  </si>
  <si>
    <t>1932年度</t>
    <rPh sb="5" eb="6">
      <t>ド</t>
    </rPh>
    <phoneticPr fontId="4"/>
  </si>
  <si>
    <t>その他コスト削減や効率化に向けた工夫は行われているか。</t>
  </si>
  <si>
    <t>a</t>
  </si>
  <si>
    <t>昭和39年度</t>
    <rPh sb="0" eb="2">
      <t>ショウワ</t>
    </rPh>
    <rPh sb="4" eb="5">
      <t>ネン</t>
    </rPh>
    <rPh sb="5" eb="6">
      <t>ド</t>
    </rPh>
    <phoneticPr fontId="4"/>
  </si>
  <si>
    <t>府</t>
  </si>
  <si>
    <t>測定指標</t>
    <rPh sb="0" eb="2">
      <t>ソクテイ</t>
    </rPh>
    <rPh sb="2" eb="4">
      <t>シヒョウ</t>
    </rPh>
    <phoneticPr fontId="4"/>
  </si>
  <si>
    <t>昭和52年度</t>
    <rPh sb="0" eb="2">
      <t>ショウワ</t>
    </rPh>
    <rPh sb="4" eb="5">
      <t>ネン</t>
    </rPh>
    <rPh sb="5" eb="6">
      <t>ド</t>
    </rPh>
    <phoneticPr fontId="4"/>
  </si>
  <si>
    <t>知的財産</t>
  </si>
  <si>
    <t>中間目標</t>
    <rPh sb="0" eb="2">
      <t>チュウカン</t>
    </rPh>
    <rPh sb="2" eb="4">
      <t>モクヒョウ</t>
    </rPh>
    <phoneticPr fontId="4"/>
  </si>
  <si>
    <t>年度</t>
    <rPh sb="0" eb="2">
      <t>ネンド</t>
    </rPh>
    <phoneticPr fontId="4"/>
  </si>
  <si>
    <t>令和3年度</t>
    <rPh sb="0" eb="2">
      <t>レイワ</t>
    </rPh>
    <rPh sb="3" eb="5">
      <t>ネンド</t>
    </rPh>
    <phoneticPr fontId="4"/>
  </si>
  <si>
    <t>政策評価</t>
    <rPh sb="0" eb="2">
      <t>セイサク</t>
    </rPh>
    <rPh sb="2" eb="4">
      <t>ヒョウカ</t>
    </rPh>
    <phoneticPr fontId="4"/>
  </si>
  <si>
    <t>ＫＰＩ
（第一階層）</t>
    <rPh sb="5" eb="7">
      <t>ダイイチ</t>
    </rPh>
    <rPh sb="7" eb="9">
      <t>カイソウ</t>
    </rPh>
    <phoneticPr fontId="4"/>
  </si>
  <si>
    <t>令和5年度</t>
    <rPh sb="0" eb="2">
      <t>レイワ</t>
    </rPh>
    <rPh sb="3" eb="4">
      <t>ネン</t>
    </rPh>
    <rPh sb="4" eb="5">
      <t>ド</t>
    </rPh>
    <phoneticPr fontId="4"/>
  </si>
  <si>
    <t>ＫＰＩ
（第二階層）</t>
    <rPh sb="5" eb="7">
      <t>ダイニ</t>
    </rPh>
    <rPh sb="7" eb="9">
      <t>カイソウ</t>
    </rPh>
    <phoneticPr fontId="4"/>
  </si>
  <si>
    <t>推進チームの所見を踏まえ、引き続き事業の有効性・効率性・成果について適切かつ的確に検証し、予算の効率的執行に努める。</t>
  </si>
  <si>
    <t>KPI
(第一階層）</t>
    <rPh sb="5" eb="7">
      <t>ダイイチ</t>
    </rPh>
    <rPh sb="7" eb="9">
      <t>カイソウ</t>
    </rPh>
    <phoneticPr fontId="4"/>
  </si>
  <si>
    <t>KPI
(第二階層）</t>
    <rPh sb="5" eb="7">
      <t>ダイニ</t>
    </rPh>
    <rPh sb="7" eb="9">
      <t>カイソウ</t>
    </rPh>
    <phoneticPr fontId="4"/>
  </si>
  <si>
    <t>活動実績は見込みに見合ったものであるか。</t>
  </si>
  <si>
    <t>契約方式</t>
    <rPh sb="0" eb="2">
      <t>ケイヤク</t>
    </rPh>
    <rPh sb="2" eb="4">
      <t>ホウシキ</t>
    </rPh>
    <phoneticPr fontId="4"/>
  </si>
  <si>
    <t>1985年度</t>
    <rPh sb="5" eb="6">
      <t>ド</t>
    </rPh>
    <phoneticPr fontId="4"/>
  </si>
  <si>
    <t>定量的指標</t>
    <rPh sb="0" eb="3">
      <t>テイリョウテキ</t>
    </rPh>
    <rPh sb="3" eb="5">
      <t>シヒョウ</t>
    </rPh>
    <phoneticPr fontId="4"/>
  </si>
  <si>
    <t>実績値</t>
    <rPh sb="0" eb="3">
      <t>ジッセキチ</t>
    </rPh>
    <phoneticPr fontId="4"/>
  </si>
  <si>
    <t>昭和19年度</t>
    <rPh sb="0" eb="2">
      <t>ショウワ</t>
    </rPh>
    <rPh sb="4" eb="5">
      <t>ネン</t>
    </rPh>
    <rPh sb="5" eb="6">
      <t>ド</t>
    </rPh>
    <phoneticPr fontId="4"/>
  </si>
  <si>
    <t>昭和27年度</t>
    <rPh sb="0" eb="2">
      <t>ショウワ</t>
    </rPh>
    <rPh sb="4" eb="5">
      <t>ネン</t>
    </rPh>
    <rPh sb="5" eb="6">
      <t>ド</t>
    </rPh>
    <phoneticPr fontId="4"/>
  </si>
  <si>
    <t>目標年度</t>
    <rPh sb="0" eb="2">
      <t>モクヒョウ</t>
    </rPh>
    <rPh sb="2" eb="4">
      <t>ネンド</t>
    </rPh>
    <phoneticPr fontId="4"/>
  </si>
  <si>
    <t>定量的な目標が設定できない理由及び定性的な成果目標</t>
  </si>
  <si>
    <t>施策の進捗状況（目標）</t>
    <rPh sb="0" eb="2">
      <t>シサク</t>
    </rPh>
    <rPh sb="3" eb="5">
      <t>シンチョク</t>
    </rPh>
    <rPh sb="5" eb="7">
      <t>ジョウキョウ</t>
    </rPh>
    <rPh sb="8" eb="10">
      <t>モクヒョウ</t>
    </rPh>
    <phoneticPr fontId="4"/>
  </si>
  <si>
    <t>施策の進捗状況（実績）</t>
    <rPh sb="0" eb="2">
      <t>シサク</t>
    </rPh>
    <rPh sb="3" eb="5">
      <t>シンチョク</t>
    </rPh>
    <rPh sb="5" eb="7">
      <t>ジョウキョウ</t>
    </rPh>
    <rPh sb="8" eb="10">
      <t>ジッセキ</t>
    </rPh>
    <phoneticPr fontId="4"/>
  </si>
  <si>
    <t>分野：</t>
    <rPh sb="0" eb="2">
      <t>ブンヤ</t>
    </rPh>
    <phoneticPr fontId="4"/>
  </si>
  <si>
    <t>昭和17年度</t>
    <rPh sb="0" eb="2">
      <t>ショウワ</t>
    </rPh>
    <rPh sb="4" eb="5">
      <t>ネン</t>
    </rPh>
    <rPh sb="5" eb="6">
      <t>ド</t>
    </rPh>
    <phoneticPr fontId="4"/>
  </si>
  <si>
    <t>一体改革分野</t>
    <rPh sb="0" eb="2">
      <t>イッタイ</t>
    </rPh>
    <rPh sb="2" eb="4">
      <t>カイカク</t>
    </rPh>
    <rPh sb="4" eb="6">
      <t>ブンヤ</t>
    </rPh>
    <phoneticPr fontId="4"/>
  </si>
  <si>
    <t>平成3年度</t>
    <rPh sb="0" eb="2">
      <t>ヘイセイ</t>
    </rPh>
    <rPh sb="3" eb="4">
      <t>ネン</t>
    </rPh>
    <rPh sb="4" eb="5">
      <t>ド</t>
    </rPh>
    <phoneticPr fontId="4"/>
  </si>
  <si>
    <t>社会資本整備等</t>
  </si>
  <si>
    <t>主要政策・施策</t>
  </si>
  <si>
    <t>不用率が大きい場合、その理由は妥当か。（理由を右に記載）</t>
  </si>
  <si>
    <t>主要経費</t>
  </si>
  <si>
    <t>平成24年度</t>
    <rPh sb="0" eb="2">
      <t>ヘイセイ</t>
    </rPh>
    <rPh sb="4" eb="5">
      <t>ネン</t>
    </rPh>
    <rPh sb="5" eb="6">
      <t>ド</t>
    </rPh>
    <phoneticPr fontId="4"/>
  </si>
  <si>
    <t>1947年度</t>
    <rPh sb="5" eb="6">
      <t>ド</t>
    </rPh>
    <phoneticPr fontId="4"/>
  </si>
  <si>
    <t>ブロック名</t>
    <rPh sb="4" eb="5">
      <t>メイ</t>
    </rPh>
    <phoneticPr fontId="4"/>
  </si>
  <si>
    <t>A</t>
  </si>
  <si>
    <t>施策</t>
  </si>
  <si>
    <t>昭和3年度</t>
    <rPh sb="0" eb="2">
      <t>ショウワ</t>
    </rPh>
    <rPh sb="3" eb="4">
      <t>ネン</t>
    </rPh>
    <rPh sb="4" eb="5">
      <t>ド</t>
    </rPh>
    <phoneticPr fontId="4"/>
  </si>
  <si>
    <t>政策</t>
    <rPh sb="0" eb="2">
      <t>セイサク</t>
    </rPh>
    <phoneticPr fontId="4"/>
  </si>
  <si>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4"/>
  </si>
  <si>
    <t>昭和62年度</t>
    <rPh sb="0" eb="2">
      <t>ショウワ</t>
    </rPh>
    <rPh sb="4" eb="5">
      <t>ネン</t>
    </rPh>
    <rPh sb="5" eb="6">
      <t>ド</t>
    </rPh>
    <phoneticPr fontId="4"/>
  </si>
  <si>
    <t>平成9年度</t>
    <rPh sb="0" eb="2">
      <t>ヘイセイ</t>
    </rPh>
    <rPh sb="3" eb="4">
      <t>ネン</t>
    </rPh>
    <rPh sb="4" eb="5">
      <t>ド</t>
    </rPh>
    <phoneticPr fontId="4"/>
  </si>
  <si>
    <t>指名競争契約
（総合評価）</t>
    <rPh sb="0" eb="2">
      <t>シメイ</t>
    </rPh>
    <rPh sb="2" eb="4">
      <t>キョウソウ</t>
    </rPh>
    <rPh sb="4" eb="6">
      <t>ケイヤク</t>
    </rPh>
    <rPh sb="8" eb="12">
      <t>ソウゴウヒョウカ</t>
    </rPh>
    <phoneticPr fontId="4"/>
  </si>
  <si>
    <t>1930年度</t>
    <rPh sb="5" eb="6">
      <t>ド</t>
    </rPh>
    <phoneticPr fontId="4"/>
  </si>
  <si>
    <t>昭和44年度</t>
    <rPh sb="0" eb="2">
      <t>ショウワ</t>
    </rPh>
    <rPh sb="4" eb="5">
      <t>ネン</t>
    </rPh>
    <rPh sb="5" eb="6">
      <t>ド</t>
    </rPh>
    <phoneticPr fontId="4"/>
  </si>
  <si>
    <t>国庫債務負担行為等</t>
  </si>
  <si>
    <t>昭和32年度</t>
    <rPh sb="0" eb="2">
      <t>ショウワ</t>
    </rPh>
    <rPh sb="4" eb="5">
      <t>ネン</t>
    </rPh>
    <rPh sb="5" eb="6">
      <t>ド</t>
    </rPh>
    <phoneticPr fontId="4"/>
  </si>
  <si>
    <t>平成28年度</t>
    <rPh sb="0" eb="2">
      <t>ヘイセイ</t>
    </rPh>
    <rPh sb="4" eb="5">
      <t>ネン</t>
    </rPh>
    <rPh sb="5" eb="6">
      <t>ド</t>
    </rPh>
    <phoneticPr fontId="4"/>
  </si>
  <si>
    <t>自動車安全特別会計自動車検査登録勘定</t>
  </si>
  <si>
    <t>2034年度</t>
    <rPh sb="5" eb="6">
      <t>ド</t>
    </rPh>
    <phoneticPr fontId="4"/>
  </si>
  <si>
    <t>2026年度</t>
    <rPh sb="5" eb="6">
      <t>ド</t>
    </rPh>
    <phoneticPr fontId="4"/>
  </si>
  <si>
    <t>1944年度</t>
    <rPh sb="5" eb="6">
      <t>ド</t>
    </rPh>
    <phoneticPr fontId="4"/>
  </si>
  <si>
    <t>令和8年度</t>
    <rPh sb="0" eb="2">
      <t>レイワ</t>
    </rPh>
    <rPh sb="3" eb="4">
      <t>ネン</t>
    </rPh>
    <rPh sb="4" eb="5">
      <t>ド</t>
    </rPh>
    <phoneticPr fontId="4"/>
  </si>
  <si>
    <t>昭和7年度</t>
    <rPh sb="0" eb="2">
      <t>ショウワ</t>
    </rPh>
    <rPh sb="3" eb="4">
      <t>ネン</t>
    </rPh>
    <rPh sb="4" eb="5">
      <t>ド</t>
    </rPh>
    <phoneticPr fontId="4"/>
  </si>
  <si>
    <t>事業の有効性・効率性・成果について適切かつ的確に検証し、予算の効率的執行に努めるべき。</t>
  </si>
  <si>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4"/>
  </si>
  <si>
    <t>令和元年度</t>
    <rPh sb="0" eb="2">
      <t>レイワ</t>
    </rPh>
    <rPh sb="2" eb="3">
      <t>ガン</t>
    </rPh>
    <rPh sb="4" eb="5">
      <t>ド</t>
    </rPh>
    <phoneticPr fontId="4"/>
  </si>
  <si>
    <t>警察</t>
  </si>
  <si>
    <t>一般競争契約
（総合評価）</t>
    <rPh sb="4" eb="6">
      <t>ケイヤク</t>
    </rPh>
    <rPh sb="8" eb="12">
      <t>ソウゴウヒョウカ</t>
    </rPh>
    <phoneticPr fontId="4"/>
  </si>
  <si>
    <t>平成17年度</t>
    <rPh sb="0" eb="2">
      <t>ヘイセイ</t>
    </rPh>
    <rPh sb="4" eb="5">
      <t>ネン</t>
    </rPh>
    <rPh sb="5" eb="6">
      <t>ド</t>
    </rPh>
    <phoneticPr fontId="4"/>
  </si>
  <si>
    <t>財政投融資特別会計特定国有財産整備勘定</t>
    <rPh sb="5" eb="7">
      <t>トクベツ</t>
    </rPh>
    <rPh sb="7" eb="9">
      <t>カイケイ</t>
    </rPh>
    <phoneticPr fontId="4"/>
  </si>
  <si>
    <t>自動車安全特別会計保障勘定</t>
  </si>
  <si>
    <t>自動車安全特別会計自動車事故対策勘定</t>
  </si>
  <si>
    <t>令和6年度</t>
    <rPh sb="0" eb="2">
      <t>レイワ</t>
    </rPh>
    <rPh sb="3" eb="4">
      <t>ネン</t>
    </rPh>
    <rPh sb="4" eb="5">
      <t>ド</t>
    </rPh>
    <phoneticPr fontId="4"/>
  </si>
  <si>
    <t>自動車安全特別会計空港整備勘定</t>
  </si>
  <si>
    <t>東日本大震災復興特別会計</t>
  </si>
  <si>
    <t>地方創生</t>
  </si>
  <si>
    <t>ＯＤＡ</t>
  </si>
  <si>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4"/>
  </si>
  <si>
    <t>2020年東京オリパラ</t>
    <rPh sb="4" eb="5">
      <t>ネン</t>
    </rPh>
    <rPh sb="5" eb="7">
      <t>トウキョウ</t>
    </rPh>
    <phoneticPr fontId="4"/>
  </si>
  <si>
    <t>平成30年度</t>
    <rPh sb="0" eb="2">
      <t>ヘイセイ</t>
    </rPh>
    <rPh sb="4" eb="5">
      <t>ネン</t>
    </rPh>
    <rPh sb="5" eb="6">
      <t>ド</t>
    </rPh>
    <phoneticPr fontId="4"/>
  </si>
  <si>
    <t>新31</t>
    <rPh sb="0" eb="1">
      <t>シン</t>
    </rPh>
    <phoneticPr fontId="4"/>
  </si>
  <si>
    <t>競争性のない随意契約となったものはないか。</t>
  </si>
  <si>
    <t>地方行財政改革</t>
    <rPh sb="0" eb="2">
      <t>チホウ</t>
    </rPh>
    <rPh sb="2" eb="5">
      <t>ギョウザイセイ</t>
    </rPh>
    <rPh sb="5" eb="7">
      <t>カイカク</t>
    </rPh>
    <phoneticPr fontId="4"/>
  </si>
  <si>
    <t>2039年度</t>
    <rPh sb="5" eb="6">
      <t>ド</t>
    </rPh>
    <phoneticPr fontId="4"/>
  </si>
  <si>
    <t>令和11年度</t>
    <rPh sb="0" eb="2">
      <t>レイワ</t>
    </rPh>
    <rPh sb="4" eb="5">
      <t>ネン</t>
    </rPh>
    <rPh sb="5" eb="6">
      <t>ド</t>
    </rPh>
    <phoneticPr fontId="4"/>
  </si>
  <si>
    <t>昭和28年度</t>
    <rPh sb="0" eb="2">
      <t>ショウワ</t>
    </rPh>
    <rPh sb="4" eb="5">
      <t>ネン</t>
    </rPh>
    <rPh sb="5" eb="6">
      <t>ド</t>
    </rPh>
    <phoneticPr fontId="4"/>
  </si>
  <si>
    <t>2000年度</t>
    <rPh sb="5" eb="6">
      <t>ド</t>
    </rPh>
    <phoneticPr fontId="4"/>
  </si>
  <si>
    <t>1959年度</t>
    <rPh sb="5" eb="6">
      <t>ド</t>
    </rPh>
    <phoneticPr fontId="4"/>
  </si>
  <si>
    <t>成果実績は成果目標に見合ったものとなっているか。</t>
  </si>
  <si>
    <t>国土強靱化施策</t>
    <rPh sb="2" eb="4">
      <t>キョウジン</t>
    </rPh>
    <rPh sb="5" eb="7">
      <t>シサク</t>
    </rPh>
    <phoneticPr fontId="4"/>
  </si>
  <si>
    <t>食料安定供給特別会計農業再保険勘定</t>
    <rPh sb="6" eb="8">
      <t>トクベツ</t>
    </rPh>
    <rPh sb="8" eb="10">
      <t>カイケイ</t>
    </rPh>
    <phoneticPr fontId="4"/>
  </si>
  <si>
    <t>食料安定供給関係</t>
    <rPh sb="1" eb="2">
      <t>リョウ</t>
    </rPh>
    <phoneticPr fontId="4"/>
  </si>
  <si>
    <t>目標</t>
    <rPh sb="0" eb="2">
      <t>モクヒョウ</t>
    </rPh>
    <phoneticPr fontId="4"/>
  </si>
  <si>
    <t>随意契約
（公募）</t>
    <rPh sb="2" eb="4">
      <t>ケイヤク</t>
    </rPh>
    <rPh sb="6" eb="8">
      <t>コウボ</t>
    </rPh>
    <phoneticPr fontId="4"/>
  </si>
  <si>
    <t>目標年度</t>
  </si>
  <si>
    <t>チェック</t>
  </si>
  <si>
    <t>活動指標及び
活動実績
（アウトプット）</t>
    <rPh sb="0" eb="2">
      <t>カツドウ</t>
    </rPh>
    <rPh sb="2" eb="4">
      <t>シヒョウ</t>
    </rPh>
    <rPh sb="4" eb="5">
      <t>オヨ</t>
    </rPh>
    <rPh sb="7" eb="9">
      <t>カツドウ</t>
    </rPh>
    <rPh sb="9" eb="11">
      <t>ジッセキ</t>
    </rPh>
    <phoneticPr fontId="4"/>
  </si>
  <si>
    <t>関連する過去のレビューシートの事業番号</t>
    <rPh sb="0" eb="2">
      <t>カンレン</t>
    </rPh>
    <rPh sb="4" eb="6">
      <t>カコ</t>
    </rPh>
    <rPh sb="15" eb="17">
      <t>ジギョウ</t>
    </rPh>
    <rPh sb="17" eb="19">
      <t>バンゴウ</t>
    </rPh>
    <phoneticPr fontId="4"/>
  </si>
  <si>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4"/>
  </si>
  <si>
    <t>平成10年度</t>
    <rPh sb="0" eb="2">
      <t>ヘイセイ</t>
    </rPh>
    <rPh sb="4" eb="5">
      <t>ネン</t>
    </rPh>
    <rPh sb="5" eb="6">
      <t>ド</t>
    </rPh>
    <phoneticPr fontId="4"/>
  </si>
  <si>
    <t>契約方式その２</t>
    <rPh sb="0" eb="2">
      <t>ケイヤク</t>
    </rPh>
    <rPh sb="2" eb="4">
      <t>ホウシキ</t>
    </rPh>
    <phoneticPr fontId="4"/>
  </si>
  <si>
    <t>昭和58年度</t>
    <rPh sb="0" eb="2">
      <t>ショウワ</t>
    </rPh>
    <rPh sb="4" eb="5">
      <t>ネン</t>
    </rPh>
    <rPh sb="5" eb="6">
      <t>ド</t>
    </rPh>
    <phoneticPr fontId="4"/>
  </si>
  <si>
    <t>補助金等交付</t>
  </si>
  <si>
    <t>運営費交付金交付</t>
  </si>
  <si>
    <t>年度内に改善を検討</t>
    <rPh sb="0" eb="2">
      <t>ネンド</t>
    </rPh>
    <rPh sb="2" eb="3">
      <t>ナイ</t>
    </rPh>
    <rPh sb="4" eb="6">
      <t>カイゼン</t>
    </rPh>
    <rPh sb="7" eb="9">
      <t>ケントウ</t>
    </rPh>
    <phoneticPr fontId="4"/>
  </si>
  <si>
    <t>平成30年度</t>
    <rPh sb="0" eb="2">
      <t>ヘイセイ</t>
    </rPh>
    <phoneticPr fontId="4"/>
  </si>
  <si>
    <t>2046年度</t>
    <rPh sb="5" eb="6">
      <t>ド</t>
    </rPh>
    <phoneticPr fontId="4"/>
  </si>
  <si>
    <t>2035年度</t>
    <rPh sb="5" eb="6">
      <t>ド</t>
    </rPh>
    <phoneticPr fontId="4"/>
  </si>
  <si>
    <t>昭和5年度</t>
    <rPh sb="0" eb="2">
      <t>ショウワ</t>
    </rPh>
    <rPh sb="3" eb="4">
      <t>ネン</t>
    </rPh>
    <rPh sb="4" eb="5">
      <t>ド</t>
    </rPh>
    <phoneticPr fontId="4"/>
  </si>
  <si>
    <t>随意契約
（企画競争）</t>
    <rPh sb="2" eb="4">
      <t>ケイヤク</t>
    </rPh>
    <rPh sb="6" eb="8">
      <t>キカク</t>
    </rPh>
    <rPh sb="8" eb="10">
      <t>キョウソウ</t>
    </rPh>
    <phoneticPr fontId="4"/>
  </si>
  <si>
    <t>随意契約
（その他）</t>
    <rPh sb="0" eb="2">
      <t>ズイイ</t>
    </rPh>
    <rPh sb="2" eb="4">
      <t>ケイヤク</t>
    </rPh>
    <rPh sb="8" eb="9">
      <t>タ</t>
    </rPh>
    <phoneticPr fontId="4"/>
  </si>
  <si>
    <t>予定通り終了</t>
    <rPh sb="0" eb="2">
      <t>ヨテイ</t>
    </rPh>
    <rPh sb="2" eb="3">
      <t>ドオ</t>
    </rPh>
    <rPh sb="4" eb="6">
      <t>シュウリョウ</t>
    </rPh>
    <phoneticPr fontId="4"/>
  </si>
  <si>
    <t>1981年度</t>
    <rPh sb="5" eb="6">
      <t>ド</t>
    </rPh>
    <phoneticPr fontId="4"/>
  </si>
  <si>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4"/>
  </si>
  <si>
    <t>事業番号その２</t>
    <rPh sb="0" eb="4">
      <t>ジギョウバンゴウ</t>
    </rPh>
    <phoneticPr fontId="4"/>
  </si>
  <si>
    <t>平成4年度</t>
    <rPh sb="0" eb="2">
      <t>ヘイセイ</t>
    </rPh>
    <rPh sb="3" eb="4">
      <t>ネン</t>
    </rPh>
    <rPh sb="4" eb="5">
      <t>ド</t>
    </rPh>
    <phoneticPr fontId="4"/>
  </si>
  <si>
    <t>平成27年度</t>
    <rPh sb="0" eb="2">
      <t>ヘイセイ</t>
    </rPh>
    <phoneticPr fontId="4"/>
  </si>
  <si>
    <t>1962年度</t>
    <rPh sb="5" eb="6">
      <t>ド</t>
    </rPh>
    <phoneticPr fontId="4"/>
  </si>
  <si>
    <t>昭和16年度</t>
    <rPh sb="0" eb="2">
      <t>ショウワ</t>
    </rPh>
    <rPh sb="4" eb="5">
      <t>ネン</t>
    </rPh>
    <rPh sb="5" eb="6">
      <t>ド</t>
    </rPh>
    <phoneticPr fontId="4"/>
  </si>
  <si>
    <t>平成25年度</t>
    <rPh sb="0" eb="2">
      <t>ヘイセイ</t>
    </rPh>
    <phoneticPr fontId="4"/>
  </si>
  <si>
    <t>平成24年度</t>
    <rPh sb="0" eb="2">
      <t>ヘイセイ</t>
    </rPh>
    <phoneticPr fontId="4"/>
  </si>
  <si>
    <t>新32</t>
    <rPh sb="0" eb="1">
      <t>シン</t>
    </rPh>
    <phoneticPr fontId="4"/>
  </si>
  <si>
    <t>取組事項</t>
    <rPh sb="0" eb="2">
      <t>トリクミ</t>
    </rPh>
    <rPh sb="2" eb="4">
      <t>ジコウ</t>
    </rPh>
    <phoneticPr fontId="4"/>
  </si>
  <si>
    <t>統計改革</t>
    <rPh sb="0" eb="2">
      <t>トウケイ</t>
    </rPh>
    <rPh sb="2" eb="4">
      <t>カイカク</t>
    </rPh>
    <phoneticPr fontId="4"/>
  </si>
  <si>
    <t>-</t>
  </si>
  <si>
    <t>新02</t>
    <rPh sb="0" eb="1">
      <t>シン</t>
    </rPh>
    <phoneticPr fontId="4"/>
  </si>
  <si>
    <t>次世代型行政サービスの早期実現</t>
    <rPh sb="0" eb="4">
      <t>ジセダイガタ</t>
    </rPh>
    <rPh sb="4" eb="6">
      <t>ギョウセイ</t>
    </rPh>
    <rPh sb="11" eb="13">
      <t>ソウキ</t>
    </rPh>
    <rPh sb="13" eb="15">
      <t>ジツゲン</t>
    </rPh>
    <phoneticPr fontId="4"/>
  </si>
  <si>
    <t>昭和4年度</t>
    <rPh sb="0" eb="2">
      <t>ショウワ</t>
    </rPh>
    <rPh sb="3" eb="4">
      <t>ネン</t>
    </rPh>
    <rPh sb="4" eb="5">
      <t>ド</t>
    </rPh>
    <phoneticPr fontId="4"/>
  </si>
  <si>
    <t>1929年度</t>
    <rPh sb="5" eb="6">
      <t>ド</t>
    </rPh>
    <phoneticPr fontId="4"/>
  </si>
  <si>
    <t>昭和6年度</t>
    <rPh sb="0" eb="2">
      <t>ショウワ</t>
    </rPh>
    <rPh sb="3" eb="4">
      <t>ネン</t>
    </rPh>
    <rPh sb="4" eb="5">
      <t>ド</t>
    </rPh>
    <phoneticPr fontId="4"/>
  </si>
  <si>
    <t>昭和36年度</t>
    <rPh sb="0" eb="2">
      <t>ショウワ</t>
    </rPh>
    <rPh sb="4" eb="5">
      <t>ネン</t>
    </rPh>
    <rPh sb="5" eb="6">
      <t>ド</t>
    </rPh>
    <phoneticPr fontId="4"/>
  </si>
  <si>
    <t>昭和26年度</t>
    <rPh sb="0" eb="2">
      <t>ショウワ</t>
    </rPh>
    <rPh sb="4" eb="5">
      <t>ネン</t>
    </rPh>
    <rPh sb="5" eb="6">
      <t>ド</t>
    </rPh>
    <phoneticPr fontId="4"/>
  </si>
  <si>
    <t>昭和8年度</t>
    <rPh sb="0" eb="2">
      <t>ショウワ</t>
    </rPh>
    <rPh sb="3" eb="4">
      <t>ネン</t>
    </rPh>
    <rPh sb="4" eb="5">
      <t>ド</t>
    </rPh>
    <phoneticPr fontId="4"/>
  </si>
  <si>
    <t>昭和10年度</t>
    <rPh sb="0" eb="2">
      <t>ショウワ</t>
    </rPh>
    <rPh sb="4" eb="5">
      <t>ネン</t>
    </rPh>
    <rPh sb="5" eb="6">
      <t>ド</t>
    </rPh>
    <phoneticPr fontId="4"/>
  </si>
  <si>
    <t>昭和11年度</t>
    <rPh sb="0" eb="2">
      <t>ショウワ</t>
    </rPh>
    <rPh sb="4" eb="5">
      <t>ネン</t>
    </rPh>
    <rPh sb="5" eb="6">
      <t>ド</t>
    </rPh>
    <phoneticPr fontId="4"/>
  </si>
  <si>
    <t>特定複合観光施設区域整備推進室</t>
  </si>
  <si>
    <t>昭和12年度</t>
    <rPh sb="0" eb="2">
      <t>ショウワ</t>
    </rPh>
    <rPh sb="4" eb="5">
      <t>ネン</t>
    </rPh>
    <rPh sb="5" eb="6">
      <t>ド</t>
    </rPh>
    <phoneticPr fontId="4"/>
  </si>
  <si>
    <t>昭和15年度</t>
    <rPh sb="0" eb="2">
      <t>ショウワ</t>
    </rPh>
    <rPh sb="4" eb="5">
      <t>ネン</t>
    </rPh>
    <rPh sb="5" eb="6">
      <t>ド</t>
    </rPh>
    <phoneticPr fontId="4"/>
  </si>
  <si>
    <t>昭和20年度</t>
    <rPh sb="0" eb="2">
      <t>ショウワ</t>
    </rPh>
    <rPh sb="4" eb="5">
      <t>ネン</t>
    </rPh>
    <rPh sb="5" eb="6">
      <t>ド</t>
    </rPh>
    <phoneticPr fontId="4"/>
  </si>
  <si>
    <t>昭和21年度</t>
    <rPh sb="0" eb="2">
      <t>ショウワ</t>
    </rPh>
    <rPh sb="4" eb="5">
      <t>ネン</t>
    </rPh>
    <rPh sb="5" eb="6">
      <t>ド</t>
    </rPh>
    <phoneticPr fontId="4"/>
  </si>
  <si>
    <t>昭和22年度</t>
    <rPh sb="0" eb="2">
      <t>ショウワ</t>
    </rPh>
    <rPh sb="4" eb="5">
      <t>ネン</t>
    </rPh>
    <rPh sb="5" eb="6">
      <t>ド</t>
    </rPh>
    <phoneticPr fontId="4"/>
  </si>
  <si>
    <t>令和7年度</t>
    <rPh sb="0" eb="2">
      <t>レイワ</t>
    </rPh>
    <rPh sb="3" eb="4">
      <t>ネン</t>
    </rPh>
    <rPh sb="4" eb="5">
      <t>ド</t>
    </rPh>
    <phoneticPr fontId="4"/>
  </si>
  <si>
    <t>昭和23年度</t>
    <rPh sb="0" eb="2">
      <t>ショウワ</t>
    </rPh>
    <rPh sb="4" eb="5">
      <t>ネン</t>
    </rPh>
    <rPh sb="5" eb="6">
      <t>ド</t>
    </rPh>
    <phoneticPr fontId="4"/>
  </si>
  <si>
    <t>昭和24年度</t>
    <rPh sb="0" eb="2">
      <t>ショウワ</t>
    </rPh>
    <rPh sb="4" eb="5">
      <t>ネン</t>
    </rPh>
    <rPh sb="5" eb="6">
      <t>ド</t>
    </rPh>
    <phoneticPr fontId="4"/>
  </si>
  <si>
    <t>昭和25年度</t>
    <rPh sb="0" eb="2">
      <t>ショウワ</t>
    </rPh>
    <rPh sb="4" eb="5">
      <t>ネン</t>
    </rPh>
    <rPh sb="5" eb="6">
      <t>ド</t>
    </rPh>
    <phoneticPr fontId="4"/>
  </si>
  <si>
    <t>昭和31年度</t>
    <rPh sb="0" eb="2">
      <t>ショウワ</t>
    </rPh>
    <rPh sb="4" eb="5">
      <t>ネン</t>
    </rPh>
    <rPh sb="5" eb="6">
      <t>ド</t>
    </rPh>
    <phoneticPr fontId="4"/>
  </si>
  <si>
    <t>昭和33年度</t>
    <rPh sb="0" eb="2">
      <t>ショウワ</t>
    </rPh>
    <rPh sb="4" eb="5">
      <t>ネン</t>
    </rPh>
    <rPh sb="5" eb="6">
      <t>ド</t>
    </rPh>
    <phoneticPr fontId="4"/>
  </si>
  <si>
    <t>令和12年度</t>
    <rPh sb="0" eb="2">
      <t>レイワ</t>
    </rPh>
    <rPh sb="4" eb="5">
      <t>ネン</t>
    </rPh>
    <rPh sb="5" eb="6">
      <t>ド</t>
    </rPh>
    <phoneticPr fontId="4"/>
  </si>
  <si>
    <t>平成8年度</t>
    <rPh sb="0" eb="2">
      <t>ヘイセイ</t>
    </rPh>
    <rPh sb="3" eb="4">
      <t>ネン</t>
    </rPh>
    <rPh sb="4" eb="5">
      <t>ド</t>
    </rPh>
    <phoneticPr fontId="4"/>
  </si>
  <si>
    <t>昭和34年度</t>
    <rPh sb="0" eb="2">
      <t>ショウワ</t>
    </rPh>
    <rPh sb="4" eb="5">
      <t>ネン</t>
    </rPh>
    <rPh sb="5" eb="6">
      <t>ド</t>
    </rPh>
    <phoneticPr fontId="4"/>
  </si>
  <si>
    <t>昭和35年度</t>
    <rPh sb="0" eb="2">
      <t>ショウワ</t>
    </rPh>
    <rPh sb="4" eb="5">
      <t>ネン</t>
    </rPh>
    <rPh sb="5" eb="6">
      <t>ド</t>
    </rPh>
    <phoneticPr fontId="4"/>
  </si>
  <si>
    <t>平成27年度</t>
    <rPh sb="0" eb="2">
      <t>ヘイセイ</t>
    </rPh>
    <rPh sb="4" eb="5">
      <t>ネン</t>
    </rPh>
    <rPh sb="5" eb="6">
      <t>ド</t>
    </rPh>
    <phoneticPr fontId="4"/>
  </si>
  <si>
    <t>昭和37年度</t>
    <rPh sb="0" eb="2">
      <t>ショウワ</t>
    </rPh>
    <rPh sb="4" eb="5">
      <t>ネン</t>
    </rPh>
    <rPh sb="5" eb="6">
      <t>ド</t>
    </rPh>
    <phoneticPr fontId="4"/>
  </si>
  <si>
    <t>昭和38年度</t>
    <rPh sb="0" eb="2">
      <t>ショウワ</t>
    </rPh>
    <rPh sb="4" eb="5">
      <t>ネン</t>
    </rPh>
    <rPh sb="5" eb="6">
      <t>ド</t>
    </rPh>
    <phoneticPr fontId="4"/>
  </si>
  <si>
    <t>昭和40年度</t>
    <rPh sb="0" eb="2">
      <t>ショウワ</t>
    </rPh>
    <rPh sb="4" eb="5">
      <t>ネン</t>
    </rPh>
    <rPh sb="5" eb="6">
      <t>ド</t>
    </rPh>
    <phoneticPr fontId="4"/>
  </si>
  <si>
    <t>昭和41年度</t>
    <rPh sb="0" eb="2">
      <t>ショウワ</t>
    </rPh>
    <rPh sb="4" eb="5">
      <t>ネン</t>
    </rPh>
    <rPh sb="5" eb="6">
      <t>ド</t>
    </rPh>
    <phoneticPr fontId="4"/>
  </si>
  <si>
    <t>昭和42年度</t>
    <rPh sb="0" eb="2">
      <t>ショウワ</t>
    </rPh>
    <rPh sb="4" eb="5">
      <t>ネン</t>
    </rPh>
    <rPh sb="5" eb="6">
      <t>ド</t>
    </rPh>
    <phoneticPr fontId="4"/>
  </si>
  <si>
    <t>平成13年度</t>
    <rPh sb="0" eb="2">
      <t>ヘイセイ</t>
    </rPh>
    <rPh sb="4" eb="5">
      <t>ネン</t>
    </rPh>
    <rPh sb="5" eb="6">
      <t>ド</t>
    </rPh>
    <phoneticPr fontId="4"/>
  </si>
  <si>
    <t>昭和47年度</t>
    <rPh sb="0" eb="2">
      <t>ショウワ</t>
    </rPh>
    <rPh sb="4" eb="5">
      <t>ネン</t>
    </rPh>
    <rPh sb="5" eb="6">
      <t>ド</t>
    </rPh>
    <phoneticPr fontId="4"/>
  </si>
  <si>
    <t>昭和48年度</t>
    <rPh sb="0" eb="2">
      <t>ショウワ</t>
    </rPh>
    <rPh sb="4" eb="5">
      <t>ネン</t>
    </rPh>
    <rPh sb="5" eb="6">
      <t>ド</t>
    </rPh>
    <phoneticPr fontId="4"/>
  </si>
  <si>
    <t>昭和49年度</t>
    <rPh sb="0" eb="2">
      <t>ショウワ</t>
    </rPh>
    <rPh sb="4" eb="5">
      <t>ネン</t>
    </rPh>
    <rPh sb="5" eb="6">
      <t>ド</t>
    </rPh>
    <phoneticPr fontId="4"/>
  </si>
  <si>
    <t>昭和50年度</t>
    <rPh sb="0" eb="2">
      <t>ショウワ</t>
    </rPh>
    <rPh sb="4" eb="5">
      <t>ネン</t>
    </rPh>
    <rPh sb="5" eb="6">
      <t>ド</t>
    </rPh>
    <phoneticPr fontId="4"/>
  </si>
  <si>
    <t>令和30年度以降</t>
    <rPh sb="0" eb="2">
      <t>レイワ</t>
    </rPh>
    <rPh sb="4" eb="5">
      <t>ネン</t>
    </rPh>
    <rPh sb="5" eb="6">
      <t>ド</t>
    </rPh>
    <rPh sb="6" eb="8">
      <t>イコウ</t>
    </rPh>
    <phoneticPr fontId="4"/>
  </si>
  <si>
    <t>1974年度</t>
    <rPh sb="5" eb="6">
      <t>ド</t>
    </rPh>
    <phoneticPr fontId="4"/>
  </si>
  <si>
    <t>昭和53年度</t>
    <rPh sb="0" eb="2">
      <t>ショウワ</t>
    </rPh>
    <rPh sb="4" eb="5">
      <t>ネン</t>
    </rPh>
    <rPh sb="5" eb="6">
      <t>ド</t>
    </rPh>
    <phoneticPr fontId="4"/>
  </si>
  <si>
    <t>昭和55年度</t>
    <rPh sb="0" eb="2">
      <t>ショウワ</t>
    </rPh>
    <rPh sb="4" eb="5">
      <t>ネン</t>
    </rPh>
    <rPh sb="5" eb="6">
      <t>ド</t>
    </rPh>
    <phoneticPr fontId="4"/>
  </si>
  <si>
    <t>昭和54年度</t>
    <rPh sb="0" eb="2">
      <t>ショウワ</t>
    </rPh>
    <rPh sb="4" eb="5">
      <t>ネン</t>
    </rPh>
    <rPh sb="5" eb="6">
      <t>ド</t>
    </rPh>
    <phoneticPr fontId="4"/>
  </si>
  <si>
    <t>昭和56年度</t>
    <rPh sb="0" eb="2">
      <t>ショウワ</t>
    </rPh>
    <rPh sb="4" eb="5">
      <t>ネン</t>
    </rPh>
    <rPh sb="5" eb="6">
      <t>ド</t>
    </rPh>
    <phoneticPr fontId="4"/>
  </si>
  <si>
    <t>昭和57年度</t>
    <rPh sb="0" eb="2">
      <t>ショウワ</t>
    </rPh>
    <rPh sb="4" eb="5">
      <t>ネン</t>
    </rPh>
    <rPh sb="5" eb="6">
      <t>ド</t>
    </rPh>
    <phoneticPr fontId="4"/>
  </si>
  <si>
    <t>昭和63年度</t>
    <rPh sb="0" eb="2">
      <t>ショウワ</t>
    </rPh>
    <rPh sb="4" eb="5">
      <t>ネン</t>
    </rPh>
    <rPh sb="5" eb="6">
      <t>ド</t>
    </rPh>
    <phoneticPr fontId="4"/>
  </si>
  <si>
    <t>1964年度</t>
    <rPh sb="5" eb="6">
      <t>ド</t>
    </rPh>
    <phoneticPr fontId="4"/>
  </si>
  <si>
    <t>平成2年度</t>
    <rPh sb="0" eb="2">
      <t>ヘイセイ</t>
    </rPh>
    <rPh sb="3" eb="4">
      <t>ネン</t>
    </rPh>
    <rPh sb="4" eb="5">
      <t>ド</t>
    </rPh>
    <phoneticPr fontId="4"/>
  </si>
  <si>
    <t>平成6年度</t>
    <rPh sb="0" eb="2">
      <t>ヘイセイ</t>
    </rPh>
    <rPh sb="3" eb="4">
      <t>ネン</t>
    </rPh>
    <rPh sb="4" eb="5">
      <t>ド</t>
    </rPh>
    <phoneticPr fontId="4"/>
  </si>
  <si>
    <t>平成7年度</t>
    <rPh sb="0" eb="2">
      <t>ヘイセイ</t>
    </rPh>
    <rPh sb="3" eb="4">
      <t>ネン</t>
    </rPh>
    <rPh sb="4" eb="5">
      <t>ド</t>
    </rPh>
    <phoneticPr fontId="4"/>
  </si>
  <si>
    <t>平成11年度</t>
    <rPh sb="0" eb="2">
      <t>ヘイセイ</t>
    </rPh>
    <rPh sb="4" eb="5">
      <t>ネン</t>
    </rPh>
    <rPh sb="5" eb="6">
      <t>ド</t>
    </rPh>
    <phoneticPr fontId="4"/>
  </si>
  <si>
    <t>　　Ｘ / Ｙ</t>
  </si>
  <si>
    <t>平成12年度</t>
    <rPh sb="0" eb="2">
      <t>ヘイセイ</t>
    </rPh>
    <rPh sb="4" eb="5">
      <t>ネン</t>
    </rPh>
    <rPh sb="5" eb="6">
      <t>ド</t>
    </rPh>
    <phoneticPr fontId="4"/>
  </si>
  <si>
    <t>平成14年度</t>
    <rPh sb="0" eb="2">
      <t>ヘイセイ</t>
    </rPh>
    <rPh sb="4" eb="5">
      <t>ネン</t>
    </rPh>
    <rPh sb="5" eb="6">
      <t>ド</t>
    </rPh>
    <phoneticPr fontId="4"/>
  </si>
  <si>
    <t>‐</t>
  </si>
  <si>
    <t>平成15年度</t>
    <rPh sb="0" eb="2">
      <t>ヘイセイ</t>
    </rPh>
    <rPh sb="4" eb="5">
      <t>ネン</t>
    </rPh>
    <rPh sb="5" eb="6">
      <t>ド</t>
    </rPh>
    <phoneticPr fontId="4"/>
  </si>
  <si>
    <t>平成19年度</t>
    <rPh sb="0" eb="2">
      <t>ヘイセイ</t>
    </rPh>
    <rPh sb="4" eb="5">
      <t>ネン</t>
    </rPh>
    <rPh sb="5" eb="6">
      <t>ド</t>
    </rPh>
    <phoneticPr fontId="4"/>
  </si>
  <si>
    <t>平成20年度</t>
    <rPh sb="0" eb="2">
      <t>ヘイセイ</t>
    </rPh>
    <rPh sb="4" eb="5">
      <t>ネン</t>
    </rPh>
    <rPh sb="5" eb="6">
      <t>ド</t>
    </rPh>
    <phoneticPr fontId="4"/>
  </si>
  <si>
    <t>平成21年度</t>
    <rPh sb="0" eb="2">
      <t>ヘイセイ</t>
    </rPh>
    <rPh sb="4" eb="5">
      <t>ネン</t>
    </rPh>
    <rPh sb="5" eb="6">
      <t>ド</t>
    </rPh>
    <phoneticPr fontId="4"/>
  </si>
  <si>
    <t>2029年度</t>
    <rPh sb="5" eb="6">
      <t>ド</t>
    </rPh>
    <phoneticPr fontId="4"/>
  </si>
  <si>
    <t>平成22年度</t>
    <rPh sb="0" eb="2">
      <t>ヘイセイ</t>
    </rPh>
    <rPh sb="4" eb="5">
      <t>ネン</t>
    </rPh>
    <rPh sb="5" eb="6">
      <t>ド</t>
    </rPh>
    <phoneticPr fontId="4"/>
  </si>
  <si>
    <t>平成23年度</t>
    <rPh sb="0" eb="2">
      <t>ヘイセイ</t>
    </rPh>
    <rPh sb="4" eb="5">
      <t>ネン</t>
    </rPh>
    <rPh sb="5" eb="6">
      <t>ド</t>
    </rPh>
    <phoneticPr fontId="4"/>
  </si>
  <si>
    <t>令和13年度</t>
    <rPh sb="0" eb="2">
      <t>レイワ</t>
    </rPh>
    <rPh sb="4" eb="5">
      <t>ネン</t>
    </rPh>
    <rPh sb="5" eb="6">
      <t>ド</t>
    </rPh>
    <phoneticPr fontId="4"/>
  </si>
  <si>
    <t>平成25年度</t>
    <rPh sb="0" eb="2">
      <t>ヘイセイ</t>
    </rPh>
    <rPh sb="4" eb="5">
      <t>ネン</t>
    </rPh>
    <rPh sb="5" eb="6">
      <t>ド</t>
    </rPh>
    <phoneticPr fontId="4"/>
  </si>
  <si>
    <t>1995年度</t>
    <rPh sb="5" eb="6">
      <t>ド</t>
    </rPh>
    <phoneticPr fontId="4"/>
  </si>
  <si>
    <t>令和2年度</t>
    <rPh sb="0" eb="2">
      <t>レイワ</t>
    </rPh>
    <rPh sb="3" eb="5">
      <t>ネンド</t>
    </rPh>
    <phoneticPr fontId="4"/>
  </si>
  <si>
    <t>令和2年度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</si>
  <si>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</si>
  <si>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</si>
  <si>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</si>
  <si>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</si>
  <si>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</si>
  <si>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</si>
  <si>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</si>
  <si>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</si>
  <si>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</si>
  <si>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</si>
  <si>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</si>
  <si>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</si>
  <si>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</si>
  <si>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</si>
  <si>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</si>
  <si>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令和4年度</t>
    <rPh sb="0" eb="2">
      <t>レイワ</t>
    </rPh>
    <rPh sb="3" eb="5">
      <t>ネンド</t>
    </rPh>
    <phoneticPr fontId="4"/>
  </si>
  <si>
    <t>3年度活動見込</t>
    <rPh sb="3" eb="5">
      <t>カツドウ</t>
    </rPh>
    <rPh sb="5" eb="7">
      <t>ミコ</t>
    </rPh>
    <phoneticPr fontId="4"/>
  </si>
  <si>
    <t>2年度</t>
  </si>
  <si>
    <t>開始年度西暦</t>
    <rPh sb="0" eb="2">
      <t>カイシ</t>
    </rPh>
    <rPh sb="2" eb="4">
      <t>ネンド</t>
    </rPh>
    <rPh sb="4" eb="6">
      <t>セイレキ</t>
    </rPh>
    <phoneticPr fontId="4"/>
  </si>
  <si>
    <t>2015年度</t>
    <rPh sb="5" eb="6">
      <t>ド</t>
    </rPh>
    <phoneticPr fontId="4"/>
  </si>
  <si>
    <t>終了（予定）年度西暦</t>
    <rPh sb="0" eb="2">
      <t>シュウリョウ</t>
    </rPh>
    <rPh sb="3" eb="5">
      <t>ヨテイ</t>
    </rPh>
    <rPh sb="6" eb="8">
      <t>ネンド</t>
    </rPh>
    <rPh sb="8" eb="10">
      <t>セイレキ</t>
    </rPh>
    <phoneticPr fontId="4"/>
  </si>
  <si>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4"/>
  </si>
  <si>
    <t>1926年度以前</t>
    <rPh sb="5" eb="6">
      <t>ド</t>
    </rPh>
    <rPh sb="6" eb="8">
      <t>イゼン</t>
    </rPh>
    <phoneticPr fontId="4"/>
  </si>
  <si>
    <t>1927年度</t>
    <rPh sb="5" eb="6">
      <t>ド</t>
    </rPh>
    <phoneticPr fontId="4"/>
  </si>
  <si>
    <t>1931年度</t>
    <rPh sb="5" eb="6">
      <t>ド</t>
    </rPh>
    <phoneticPr fontId="4"/>
  </si>
  <si>
    <t>1934年度</t>
    <rPh sb="5" eb="6">
      <t>ド</t>
    </rPh>
    <phoneticPr fontId="4"/>
  </si>
  <si>
    <t>1935年度</t>
    <rPh sb="5" eb="6">
      <t>ド</t>
    </rPh>
    <phoneticPr fontId="4"/>
  </si>
  <si>
    <t>1936年度</t>
    <rPh sb="5" eb="6">
      <t>ド</t>
    </rPh>
    <phoneticPr fontId="4"/>
  </si>
  <si>
    <t>1937年度</t>
    <rPh sb="5" eb="6">
      <t>ド</t>
    </rPh>
    <phoneticPr fontId="4"/>
  </si>
  <si>
    <t>内閣官房 - 新30 - 0002</t>
    <rPh sb="7" eb="8">
      <t>シン</t>
    </rPh>
    <phoneticPr fontId="4"/>
  </si>
  <si>
    <t>1938年度</t>
    <rPh sb="5" eb="6">
      <t>ド</t>
    </rPh>
    <phoneticPr fontId="4"/>
  </si>
  <si>
    <t>1939年度</t>
    <rPh sb="5" eb="6">
      <t>ド</t>
    </rPh>
    <phoneticPr fontId="4"/>
  </si>
  <si>
    <t>1940年度</t>
    <rPh sb="5" eb="6">
      <t>ド</t>
    </rPh>
    <phoneticPr fontId="4"/>
  </si>
  <si>
    <t>1941年度</t>
    <rPh sb="5" eb="6">
      <t>ド</t>
    </rPh>
    <phoneticPr fontId="4"/>
  </si>
  <si>
    <t>1942年度</t>
    <rPh sb="5" eb="6">
      <t>ド</t>
    </rPh>
    <phoneticPr fontId="4"/>
  </si>
  <si>
    <t>1943年度</t>
    <rPh sb="5" eb="6">
      <t>ド</t>
    </rPh>
    <phoneticPr fontId="4"/>
  </si>
  <si>
    <t>1945年度</t>
    <rPh sb="5" eb="6">
      <t>ド</t>
    </rPh>
    <phoneticPr fontId="4"/>
  </si>
  <si>
    <t>1946年度</t>
    <rPh sb="5" eb="6">
      <t>ド</t>
    </rPh>
    <phoneticPr fontId="4"/>
  </si>
  <si>
    <t>1956年度</t>
    <rPh sb="5" eb="6">
      <t>ド</t>
    </rPh>
    <phoneticPr fontId="4"/>
  </si>
  <si>
    <t>1948年度</t>
    <rPh sb="5" eb="6">
      <t>ド</t>
    </rPh>
    <phoneticPr fontId="4"/>
  </si>
  <si>
    <t>1951年度</t>
    <rPh sb="5" eb="6">
      <t>ド</t>
    </rPh>
    <phoneticPr fontId="4"/>
  </si>
  <si>
    <t>1952年度</t>
    <rPh sb="5" eb="6">
      <t>ド</t>
    </rPh>
    <phoneticPr fontId="4"/>
  </si>
  <si>
    <t>1954年度</t>
    <rPh sb="5" eb="6">
      <t>ド</t>
    </rPh>
    <phoneticPr fontId="4"/>
  </si>
  <si>
    <t>1955年度</t>
    <rPh sb="5" eb="6">
      <t>ド</t>
    </rPh>
    <phoneticPr fontId="4"/>
  </si>
  <si>
    <t>1958年度</t>
    <rPh sb="5" eb="6">
      <t>ド</t>
    </rPh>
    <phoneticPr fontId="4"/>
  </si>
  <si>
    <t>1960年度</t>
    <rPh sb="5" eb="6">
      <t>ド</t>
    </rPh>
    <phoneticPr fontId="4"/>
  </si>
  <si>
    <t>1961年度</t>
    <rPh sb="5" eb="6">
      <t>ド</t>
    </rPh>
    <phoneticPr fontId="4"/>
  </si>
  <si>
    <t>2048年度以降</t>
    <rPh sb="5" eb="6">
      <t>ド</t>
    </rPh>
    <rPh sb="6" eb="8">
      <t>イコウ</t>
    </rPh>
    <phoneticPr fontId="4"/>
  </si>
  <si>
    <t>1963年度</t>
    <rPh sb="5" eb="6">
      <t>ド</t>
    </rPh>
    <phoneticPr fontId="4"/>
  </si>
  <si>
    <t>1965年度</t>
    <rPh sb="5" eb="6">
      <t>ド</t>
    </rPh>
    <phoneticPr fontId="4"/>
  </si>
  <si>
    <t>2002年度</t>
    <rPh sb="5" eb="6">
      <t>ド</t>
    </rPh>
    <phoneticPr fontId="4"/>
  </si>
  <si>
    <t>1966年度</t>
    <rPh sb="5" eb="6">
      <t>ド</t>
    </rPh>
    <phoneticPr fontId="4"/>
  </si>
  <si>
    <t>1968年度</t>
    <rPh sb="5" eb="6">
      <t>ド</t>
    </rPh>
    <phoneticPr fontId="4"/>
  </si>
  <si>
    <t>1970年度</t>
    <rPh sb="5" eb="6">
      <t>ド</t>
    </rPh>
    <phoneticPr fontId="4"/>
  </si>
  <si>
    <t>1971年度</t>
    <rPh sb="5" eb="6">
      <t>ド</t>
    </rPh>
    <phoneticPr fontId="4"/>
  </si>
  <si>
    <t>1973年度</t>
    <rPh sb="5" eb="6">
      <t>ド</t>
    </rPh>
    <phoneticPr fontId="4"/>
  </si>
  <si>
    <t>1975年度</t>
    <rPh sb="5" eb="6">
      <t>ド</t>
    </rPh>
    <phoneticPr fontId="4"/>
  </si>
  <si>
    <t>1977年度</t>
    <rPh sb="5" eb="6">
      <t>ド</t>
    </rPh>
    <phoneticPr fontId="4"/>
  </si>
  <si>
    <t>1979年度</t>
    <rPh sb="5" eb="6">
      <t>ド</t>
    </rPh>
    <phoneticPr fontId="4"/>
  </si>
  <si>
    <t>1982年度</t>
    <rPh sb="5" eb="6">
      <t>ド</t>
    </rPh>
    <phoneticPr fontId="4"/>
  </si>
  <si>
    <t>特定複合観光施設区域の整備の推進に必要な調査等を実施する事業であるため、定量的な成果目標及び成果実績を設定することは困難である。</t>
  </si>
  <si>
    <t>1983年度</t>
    <rPh sb="5" eb="6">
      <t>ド</t>
    </rPh>
    <phoneticPr fontId="4"/>
  </si>
  <si>
    <t>1986年度</t>
    <rPh sb="5" eb="6">
      <t>ド</t>
    </rPh>
    <phoneticPr fontId="4"/>
  </si>
  <si>
    <t>1988年度</t>
    <rPh sb="5" eb="6">
      <t>ド</t>
    </rPh>
    <phoneticPr fontId="4"/>
  </si>
  <si>
    <t>官房</t>
  </si>
  <si>
    <t>1989年度</t>
    <rPh sb="5" eb="6">
      <t>ド</t>
    </rPh>
    <phoneticPr fontId="4"/>
  </si>
  <si>
    <t>1991年度</t>
    <rPh sb="5" eb="6">
      <t>ド</t>
    </rPh>
    <phoneticPr fontId="4"/>
  </si>
  <si>
    <t>2043年度</t>
    <rPh sb="5" eb="6">
      <t>ド</t>
    </rPh>
    <phoneticPr fontId="4"/>
  </si>
  <si>
    <t>1992年度</t>
    <rPh sb="5" eb="6">
      <t>ド</t>
    </rPh>
    <phoneticPr fontId="4"/>
  </si>
  <si>
    <t>1993年度</t>
    <rPh sb="5" eb="6">
      <t>ド</t>
    </rPh>
    <phoneticPr fontId="4"/>
  </si>
  <si>
    <t>1996年度</t>
    <rPh sb="5" eb="6">
      <t>ド</t>
    </rPh>
    <phoneticPr fontId="4"/>
  </si>
  <si>
    <t>2003年度</t>
    <rPh sb="5" eb="6">
      <t>ド</t>
    </rPh>
    <phoneticPr fontId="4"/>
  </si>
  <si>
    <t>1998年度</t>
    <rPh sb="5" eb="6">
      <t>ド</t>
    </rPh>
    <phoneticPr fontId="4"/>
  </si>
  <si>
    <t>1999年度</t>
    <rPh sb="5" eb="6">
      <t>ド</t>
    </rPh>
    <phoneticPr fontId="4"/>
  </si>
  <si>
    <t>2020年度</t>
    <rPh sb="5" eb="6">
      <t>ド</t>
    </rPh>
    <phoneticPr fontId="4"/>
  </si>
  <si>
    <t>法務</t>
  </si>
  <si>
    <t>2001年度</t>
    <rPh sb="5" eb="6">
      <t>ド</t>
    </rPh>
    <phoneticPr fontId="4"/>
  </si>
  <si>
    <t>2005年度</t>
    <rPh sb="5" eb="6">
      <t>ド</t>
    </rPh>
    <phoneticPr fontId="4"/>
  </si>
  <si>
    <t>2008年度</t>
    <rPh sb="5" eb="6">
      <t>ド</t>
    </rPh>
    <phoneticPr fontId="4"/>
  </si>
  <si>
    <t>2017年度</t>
    <rPh sb="5" eb="6">
      <t>ド</t>
    </rPh>
    <phoneticPr fontId="4"/>
  </si>
  <si>
    <t>2009年度</t>
    <rPh sb="5" eb="6">
      <t>ド</t>
    </rPh>
    <phoneticPr fontId="4"/>
  </si>
  <si>
    <t>2010年度</t>
    <rPh sb="5" eb="6">
      <t>ド</t>
    </rPh>
    <phoneticPr fontId="4"/>
  </si>
  <si>
    <t>2011年度</t>
    <rPh sb="5" eb="6">
      <t>ド</t>
    </rPh>
    <phoneticPr fontId="4"/>
  </si>
  <si>
    <t>2012年度</t>
    <rPh sb="5" eb="6">
      <t>ド</t>
    </rPh>
    <phoneticPr fontId="4"/>
  </si>
  <si>
    <t>2013年度</t>
    <rPh sb="5" eb="6">
      <t>ド</t>
    </rPh>
    <phoneticPr fontId="4"/>
  </si>
  <si>
    <t>2014年度</t>
    <rPh sb="5" eb="6">
      <t>ド</t>
    </rPh>
    <phoneticPr fontId="4"/>
  </si>
  <si>
    <t>2016年度</t>
    <rPh sb="5" eb="6">
      <t>ド</t>
    </rPh>
    <phoneticPr fontId="4"/>
  </si>
  <si>
    <t>2018年度</t>
    <rPh sb="5" eb="6">
      <t>ド</t>
    </rPh>
    <phoneticPr fontId="4"/>
  </si>
  <si>
    <t>2019年度</t>
    <rPh sb="5" eb="6">
      <t>ド</t>
    </rPh>
    <phoneticPr fontId="4"/>
  </si>
  <si>
    <t>2021年度</t>
    <rPh sb="5" eb="6">
      <t>ド</t>
    </rPh>
    <phoneticPr fontId="4"/>
  </si>
  <si>
    <t>2022年度</t>
    <rPh sb="5" eb="6">
      <t>ド</t>
    </rPh>
    <phoneticPr fontId="4"/>
  </si>
  <si>
    <t>2023年度</t>
    <rPh sb="5" eb="6">
      <t>ド</t>
    </rPh>
    <phoneticPr fontId="4"/>
  </si>
  <si>
    <t>2024年度</t>
    <rPh sb="5" eb="6">
      <t>ド</t>
    </rPh>
    <phoneticPr fontId="4"/>
  </si>
  <si>
    <t>2028年度</t>
    <rPh sb="5" eb="6">
      <t>ド</t>
    </rPh>
    <phoneticPr fontId="4"/>
  </si>
  <si>
    <t>2031年度</t>
    <rPh sb="5" eb="6">
      <t>ド</t>
    </rPh>
    <phoneticPr fontId="4"/>
  </si>
  <si>
    <t>2032年度</t>
    <rPh sb="5" eb="6">
      <t>ド</t>
    </rPh>
    <phoneticPr fontId="4"/>
  </si>
  <si>
    <t>2033年度</t>
    <rPh sb="5" eb="6">
      <t>ド</t>
    </rPh>
    <phoneticPr fontId="4"/>
  </si>
  <si>
    <t>2036年度</t>
    <rPh sb="5" eb="6">
      <t>ド</t>
    </rPh>
    <phoneticPr fontId="4"/>
  </si>
  <si>
    <t>2037年度</t>
    <rPh sb="5" eb="6">
      <t>ド</t>
    </rPh>
    <phoneticPr fontId="4"/>
  </si>
  <si>
    <t>防衛</t>
  </si>
  <si>
    <t>2038年度</t>
    <rPh sb="5" eb="6">
      <t>ド</t>
    </rPh>
    <phoneticPr fontId="4"/>
  </si>
  <si>
    <t>2041年度</t>
    <rPh sb="5" eb="6">
      <t>ド</t>
    </rPh>
    <phoneticPr fontId="4"/>
  </si>
  <si>
    <t>2042年度</t>
    <rPh sb="5" eb="6">
      <t>ド</t>
    </rPh>
    <phoneticPr fontId="4"/>
  </si>
  <si>
    <t>2044年度</t>
    <rPh sb="5" eb="6">
      <t>ド</t>
    </rPh>
    <phoneticPr fontId="4"/>
  </si>
  <si>
    <t>2047年度</t>
    <rPh sb="5" eb="6">
      <t>ド</t>
    </rPh>
    <phoneticPr fontId="4"/>
  </si>
  <si>
    <t>特定複合観光施設区域の整備の推進に当たっての課題を把握・検討した上で、適切な施策の実施が行われる。</t>
    <rPh sb="17" eb="18">
      <t>ア</t>
    </rPh>
    <phoneticPr fontId="4"/>
  </si>
  <si>
    <t>平成22年度</t>
    <rPh sb="0" eb="2">
      <t>ヘイセイ</t>
    </rPh>
    <phoneticPr fontId="4"/>
  </si>
  <si>
    <t>調査の実施件数</t>
  </si>
  <si>
    <t>新21</t>
    <rPh sb="0" eb="1">
      <t>シン</t>
    </rPh>
    <phoneticPr fontId="4"/>
  </si>
  <si>
    <t>特定複合観光施制度は日本で初めて導入されるものであり、具体的に施策を講じていくにあたっては、十分な調査・研究を行う必要がある。</t>
    <rPh sb="7" eb="9">
      <t>セイド</t>
    </rPh>
    <rPh sb="10" eb="12">
      <t>ニホン</t>
    </rPh>
    <rPh sb="13" eb="14">
      <t>ハジ</t>
    </rPh>
    <rPh sb="16" eb="18">
      <t>ドウニュウ</t>
    </rPh>
    <rPh sb="27" eb="30">
      <t>グタイテキ</t>
    </rPh>
    <rPh sb="31" eb="33">
      <t>セサク</t>
    </rPh>
    <rPh sb="34" eb="35">
      <t>コウ</t>
    </rPh>
    <rPh sb="46" eb="48">
      <t>ジュウブン</t>
    </rPh>
    <rPh sb="49" eb="51">
      <t>チョウサ</t>
    </rPh>
    <rPh sb="52" eb="54">
      <t>ケンキュウ</t>
    </rPh>
    <rPh sb="55" eb="56">
      <t>オコナ</t>
    </rPh>
    <rPh sb="57" eb="59">
      <t>ヒツヨウ</t>
    </rPh>
    <phoneticPr fontId="4"/>
  </si>
  <si>
    <t>省庁(事業番号用)</t>
    <rPh sb="0" eb="2">
      <t>ショウチョウ</t>
    </rPh>
    <rPh sb="3" eb="5">
      <t>ジギョウ</t>
    </rPh>
    <rPh sb="5" eb="7">
      <t>バンゴウ</t>
    </rPh>
    <rPh sb="7" eb="8">
      <t>ヨウ</t>
    </rPh>
    <phoneticPr fontId="4"/>
  </si>
  <si>
    <t>個情</t>
    <rPh sb="1" eb="2">
      <t>ジョウ</t>
    </rPh>
    <phoneticPr fontId="4"/>
  </si>
  <si>
    <t>公取</t>
  </si>
  <si>
    <t>金融</t>
  </si>
  <si>
    <t>消費</t>
  </si>
  <si>
    <t>復興</t>
  </si>
  <si>
    <t>総務</t>
  </si>
  <si>
    <t>外務</t>
  </si>
  <si>
    <t>財務</t>
    <rPh sb="0" eb="2">
      <t>ザイム</t>
    </rPh>
    <phoneticPr fontId="4"/>
  </si>
  <si>
    <t>文科</t>
  </si>
  <si>
    <t>農水</t>
  </si>
  <si>
    <t>特定複合観光施設整備の推進は、法律上、政府の責務とされており、そのための調査・研究は法律上の要請に従ったものと考えられる。</t>
    <rPh sb="0" eb="2">
      <t>トクテイ</t>
    </rPh>
    <rPh sb="2" eb="4">
      <t>フクゴウ</t>
    </rPh>
    <rPh sb="4" eb="6">
      <t>カンコウ</t>
    </rPh>
    <rPh sb="6" eb="8">
      <t>シセツ</t>
    </rPh>
    <rPh sb="8" eb="10">
      <t>セイビ</t>
    </rPh>
    <rPh sb="11" eb="13">
      <t>スイシン</t>
    </rPh>
    <rPh sb="15" eb="17">
      <t>ホウリツ</t>
    </rPh>
    <rPh sb="17" eb="18">
      <t>ジョウ</t>
    </rPh>
    <rPh sb="19" eb="21">
      <t>セイフ</t>
    </rPh>
    <rPh sb="22" eb="24">
      <t>セキム</t>
    </rPh>
    <rPh sb="36" eb="38">
      <t>チョウサ</t>
    </rPh>
    <rPh sb="39" eb="41">
      <t>ケンキュウ</t>
    </rPh>
    <rPh sb="42" eb="45">
      <t>ホウリツジョウ</t>
    </rPh>
    <rPh sb="46" eb="48">
      <t>ヨウセイ</t>
    </rPh>
    <rPh sb="49" eb="50">
      <t>シタガ</t>
    </rPh>
    <rPh sb="55" eb="56">
      <t>カンガ</t>
    </rPh>
    <phoneticPr fontId="4"/>
  </si>
  <si>
    <t>経産</t>
  </si>
  <si>
    <t>国交</t>
  </si>
  <si>
    <t>カジノ</t>
  </si>
  <si>
    <t>事業番号その3</t>
    <rPh sb="0" eb="4">
      <t>ジギョウバンゴウ</t>
    </rPh>
    <phoneticPr fontId="4"/>
  </si>
  <si>
    <t>個人情報保護委員会</t>
  </si>
  <si>
    <t>カジノ管理委員会</t>
    <rPh sb="3" eb="5">
      <t>カンリ</t>
    </rPh>
    <rPh sb="5" eb="8">
      <t>イインカイ</t>
    </rPh>
    <phoneticPr fontId="4"/>
  </si>
  <si>
    <t>令和3年度行政事業レビューシート</t>
    <rPh sb="0" eb="2">
      <t>レイワ</t>
    </rPh>
    <rPh sb="3" eb="5">
      <t>ネンド</t>
    </rPh>
    <rPh sb="5" eb="7">
      <t>ギョウセイ</t>
    </rPh>
    <rPh sb="7" eb="9">
      <t>ジギョウ</t>
    </rPh>
    <phoneticPr fontId="4"/>
  </si>
  <si>
    <t>令和3年度</t>
    <rPh sb="0" eb="2">
      <t>レイワ</t>
    </rPh>
    <phoneticPr fontId="4"/>
  </si>
  <si>
    <t>令和4年度要求</t>
    <rPh sb="0" eb="2">
      <t>レイワ</t>
    </rPh>
    <rPh sb="5" eb="7">
      <t>ヨウキュウ</t>
    </rPh>
    <phoneticPr fontId="4"/>
  </si>
  <si>
    <t>令和4年度要求</t>
    <rPh sb="0" eb="2">
      <t>レイワ</t>
    </rPh>
    <phoneticPr fontId="4"/>
  </si>
  <si>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4"/>
  </si>
  <si>
    <t>参事官　今井　和哉</t>
  </si>
  <si>
    <t>特定複合観光施設の区域の整備の推進に関する法律（平成28年法律第115号）
特定複合観光施設区域整備法（平成30年法律第80号）</t>
  </si>
  <si>
    <t>特定複合観光施設区域の整備の推進に資する調査結果を得る。</t>
  </si>
  <si>
    <t>回</t>
    <rPh sb="0" eb="1">
      <t>カイ</t>
    </rPh>
    <phoneticPr fontId="4"/>
  </si>
  <si>
    <t>件</t>
    <rPh sb="0" eb="1">
      <t>ケン</t>
    </rPh>
    <phoneticPr fontId="4"/>
  </si>
  <si>
    <t>百万円</t>
    <rPh sb="0" eb="2">
      <t>ヒャクマン</t>
    </rPh>
    <rPh sb="2" eb="3">
      <t>エン</t>
    </rPh>
    <phoneticPr fontId="4"/>
  </si>
  <si>
    <t>○</t>
  </si>
  <si>
    <t>経済財政運営と改革の基本方針2021（令和３年６月18 日閣議決定）、成長戦略フォローアップ 工程表（令和３年６月18 日閣議決定）</t>
  </si>
  <si>
    <t>31/1</t>
  </si>
  <si>
    <t>特定複合観光施整備の推進は、法律上、政府の責務とされており、地方自治体、民間等に委ねることはできない。</t>
    <rPh sb="7" eb="9">
      <t>セイビ</t>
    </rPh>
    <rPh sb="10" eb="12">
      <t>スイシン</t>
    </rPh>
    <rPh sb="14" eb="16">
      <t>ホウリツ</t>
    </rPh>
    <rPh sb="16" eb="17">
      <t>ジョウ</t>
    </rPh>
    <rPh sb="18" eb="20">
      <t>セイフ</t>
    </rPh>
    <rPh sb="21" eb="23">
      <t>セキム</t>
    </rPh>
    <rPh sb="30" eb="32">
      <t>チホウ</t>
    </rPh>
    <rPh sb="32" eb="35">
      <t>ジチタイ</t>
    </rPh>
    <rPh sb="36" eb="38">
      <t>ミンカン</t>
    </rPh>
    <rPh sb="38" eb="39">
      <t>トウ</t>
    </rPh>
    <rPh sb="40" eb="41">
      <t>ユダ</t>
    </rPh>
    <phoneticPr fontId="4"/>
  </si>
  <si>
    <t>内閣官房 - 新30 - 0001</t>
    <rPh sb="7" eb="8">
      <t>シン</t>
    </rPh>
    <phoneticPr fontId="4"/>
  </si>
  <si>
    <t>新たな成長推進枠：8.4</t>
    <phoneticPr fontId="4"/>
  </si>
  <si>
    <t>委員手当</t>
    <rPh sb="0" eb="2">
      <t>イイン</t>
    </rPh>
    <rPh sb="2" eb="4">
      <t>テアテ</t>
    </rPh>
    <phoneticPr fontId="4"/>
  </si>
  <si>
    <t>委員等旅費</t>
    <rPh sb="0" eb="3">
      <t>イインナド</t>
    </rPh>
    <rPh sb="3" eb="5">
      <t>リョヒ</t>
    </rPh>
    <phoneticPr fontId="4"/>
  </si>
  <si>
    <t>庁費</t>
    <rPh sb="0" eb="2">
      <t>チョウヒ</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</si>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</sst>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
    <numFmt numFmtId="178" formatCode="#,##0;&quot;▲ &quot;#,##0"/>
    <numFmt numFmtId="179" formatCode="0;&quot;▲ &quot;0"/>
  </numFmts>
  <fonts count="34" x14ac:knownFonts="1">
    <font>
      <sz val="11"/>
      <name val="ＭＳ Ｐゴシック"/>
      <family val="3"/>
    </font>
    <font>
      <sz val="11"/>
      <name val="ＭＳ Ｐゴシック"/>
      <family val="3"/>
    </font>
    <font>
      <sz val="11"/>
      <color theme="1"/>
      <name val="ＭＳ Ｐゴシック"/>
      <family val="2"/>
      <scheme val="minor"/>
    </font>
    <font>
      <sz val="12"/>
      <name val="ＭＳ Ｐゴシック"/>
      <family val="3"/>
    </font>
    <font>
      <sz val="6"/>
      <name val="ＭＳ Ｐゴシック"/>
      <family val="3"/>
    </font>
    <font>
      <b/>
      <sz val="16"/>
      <name val="ＭＳ ゴシック"/>
      <family val="3"/>
    </font>
    <font>
      <b/>
      <sz val="11"/>
      <name val="ＭＳ ゴシック"/>
      <family val="3"/>
    </font>
    <font>
      <b/>
      <sz val="9"/>
      <name val="ＭＳ ゴシック"/>
      <family val="3"/>
    </font>
    <font>
      <b/>
      <sz val="11"/>
      <name val="ＭＳ Ｐゴシック"/>
      <family val="3"/>
    </font>
    <font>
      <b/>
      <sz val="10"/>
      <name val="ＭＳ Ｐゴシック"/>
      <family val="3"/>
    </font>
    <font>
      <b/>
      <sz val="9"/>
      <name val="ＭＳ Ｐゴシック"/>
      <family val="3"/>
    </font>
    <font>
      <b/>
      <sz val="12"/>
      <name val="ＭＳ Ｐゴシック"/>
      <family val="3"/>
    </font>
    <font>
      <sz val="10.5"/>
      <name val="ＭＳ Ｐゴシック"/>
      <family val="3"/>
    </font>
    <font>
      <sz val="8"/>
      <name val="ＭＳ Ｐゴシック"/>
      <family val="3"/>
    </font>
    <font>
      <b/>
      <strike/>
      <sz val="11"/>
      <name val="ＭＳ Ｐゴシック"/>
      <family val="3"/>
    </font>
    <font>
      <sz val="9"/>
      <name val="ＭＳ ゴシック"/>
      <family val="3"/>
    </font>
    <font>
      <sz val="11"/>
      <name val="ＭＳ ゴシック"/>
      <family val="3"/>
    </font>
    <font>
      <sz val="10"/>
      <name val="ＭＳ Ｐゴシック"/>
      <family val="3"/>
    </font>
    <font>
      <sz val="10"/>
      <name val="ＭＳ ゴシック"/>
      <family val="3"/>
    </font>
    <font>
      <sz val="14"/>
      <name val="ＭＳ Ｐゴシック"/>
      <family val="3"/>
    </font>
    <font>
      <sz val="9"/>
      <name val="ＭＳ Ｐゴシック"/>
      <family val="3"/>
    </font>
    <font>
      <b/>
      <sz val="20"/>
      <name val="ＭＳ Ｐゴシック"/>
      <family val="3"/>
    </font>
    <font>
      <sz val="7"/>
      <name val="ＭＳ Ｐゴシック"/>
      <family val="3"/>
    </font>
    <font>
      <b/>
      <sz val="16"/>
      <name val="ＭＳ Ｐゴシック"/>
      <family val="3"/>
    </font>
    <font>
      <sz val="16"/>
      <name val="ＭＳ Ｐゴシック"/>
      <family val="3"/>
    </font>
    <font>
      <b/>
      <sz val="14"/>
      <name val="ＭＳ Ｐゴシック"/>
      <family val="3"/>
    </font>
    <font>
      <sz val="6"/>
      <name val="ＭＳ Ｐゴシック"/>
      <family val="3"/>
    </font>
    <font>
      <sz val="8"/>
      <color theme="1"/>
      <name val="ＭＳ Ｐゴシック"/>
      <family val="2"/>
      <scheme val="minor"/>
    </font>
    <font>
      <sz val="8"/>
      <color theme="1"/>
      <name val="ＭＳ ゴシック"/>
      <family val="3"/>
    </font>
    <font>
      <sz val="10"/>
      <name val="ＭＳ Ｐゴシック"/>
      <family val="3"/>
      <charset val="128"/>
    </font>
    <font>
      <sz val="1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4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double">
        <color indexed="64"/>
      </right>
      <top style="thin">
        <color indexed="64"/>
      </top>
      <bottom style="dashed">
        <color indexed="64"/>
      </bottom>
      <diagonal/>
    </border>
    <border>
      <left/>
      <right style="double">
        <color indexed="64"/>
      </right>
      <top style="dashed">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dotted">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top style="dashed">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ashed">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style="hair">
        <color indexed="64"/>
      </right>
      <top style="hair">
        <color indexed="64"/>
      </top>
      <bottom style="hair">
        <color indexed="64"/>
      </bottom>
      <diagonal/>
    </border>
    <border>
      <left/>
      <right style="thin">
        <color indexed="64"/>
      </right>
      <top style="dotted">
        <color indexed="64"/>
      </top>
      <bottom style="medium">
        <color indexed="64"/>
      </bottom>
      <diagonal/>
    </border>
    <border>
      <left style="dashed">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left/>
      <right style="hair">
        <color indexed="64"/>
      </right>
      <top style="hair">
        <color indexed="64"/>
      </top>
      <bottom style="thin">
        <color indexed="64"/>
      </bottom>
      <diagonal/>
    </border>
    <border diagonalUp="1">
      <left/>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style="thin">
        <color indexed="64"/>
      </right>
      <top style="thin">
        <color indexed="64"/>
      </top>
      <bottom style="dashed">
        <color indexed="64"/>
      </bottom>
      <diagonal/>
    </border>
    <border>
      <left/>
      <right style="thin">
        <color indexed="64"/>
      </right>
      <top/>
      <bottom style="hair">
        <color indexed="64"/>
      </bottom>
      <diagonal/>
    </border>
    <border>
      <left style="thin">
        <color indexed="64"/>
      </left>
      <right/>
      <top style="dashed">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right/>
      <top style="hair">
        <color indexed="64"/>
      </top>
      <bottom style="hair">
        <color indexed="64"/>
      </bottom>
      <diagonal style="hair">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hair">
        <color indexed="64"/>
      </top>
      <bottom style="hair">
        <color indexed="64"/>
      </bottom>
      <diagonal style="hair">
        <color indexed="64"/>
      </diagonal>
    </border>
    <border diagonalUp="1">
      <left style="thin">
        <color indexed="64"/>
      </left>
      <right style="medium">
        <color indexed="64"/>
      </right>
      <top/>
      <bottom/>
      <diagonal style="hair">
        <color indexed="64"/>
      </diagonal>
    </border>
    <border>
      <left/>
      <right style="medium">
        <color indexed="64"/>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cellStyleXfs>
  <cellXfs count="633">
    <xf numFmtId="0" fontId="0" fillId="0" borderId="0" xfId="0">
      <alignment vertical="center"/>
    </xf>
    <xf numFmtId="0" fontId="0" fillId="0" borderId="0" xfId="0" applyAlignment="1">
      <alignment horizontal="center" vertical="center"/>
    </xf>
    <xf numFmtId="0" fontId="0" fillId="0" borderId="0" xfId="0" applyFont="1" applyFill="1">
      <alignment vertical="center"/>
    </xf>
    <xf numFmtId="0" fontId="8" fillId="2" borderId="12" xfId="0" applyFont="1" applyFill="1" applyBorder="1" applyAlignment="1">
      <alignment horizontal="center" vertical="center" textRotation="255" wrapText="1"/>
    </xf>
    <xf numFmtId="0" fontId="8" fillId="2" borderId="32" xfId="0" applyFont="1" applyFill="1" applyBorder="1" applyAlignment="1">
      <alignment horizontal="center" vertical="center" textRotation="255" wrapText="1"/>
    </xf>
    <xf numFmtId="0" fontId="17" fillId="0" borderId="44" xfId="4" applyFont="1" applyFill="1" applyBorder="1" applyAlignment="1" applyProtection="1">
      <alignment vertical="top"/>
    </xf>
    <xf numFmtId="0" fontId="17" fillId="0" borderId="44" xfId="4" applyFont="1" applyFill="1" applyBorder="1" applyAlignment="1" applyProtection="1">
      <alignment vertical="top"/>
      <protection locked="0"/>
    </xf>
    <xf numFmtId="0" fontId="17" fillId="0" borderId="79" xfId="4" applyFont="1" applyFill="1" applyBorder="1" applyAlignment="1" applyProtection="1">
      <alignment vertical="top"/>
      <protection locked="0"/>
    </xf>
    <xf numFmtId="0" fontId="13" fillId="0" borderId="20" xfId="0" applyFont="1" applyFill="1" applyBorder="1" applyAlignment="1" applyProtection="1">
      <alignment horizontal="center" vertical="center" wrapText="1"/>
    </xf>
    <xf numFmtId="0" fontId="17" fillId="0" borderId="0" xfId="4" applyFont="1" applyFill="1" applyBorder="1" applyAlignment="1" applyProtection="1">
      <alignment vertical="top"/>
      <protection locked="0"/>
    </xf>
    <xf numFmtId="0" fontId="17" fillId="0" borderId="22" xfId="4" applyFont="1" applyFill="1" applyBorder="1" applyAlignment="1" applyProtection="1">
      <alignment vertical="top"/>
      <protection locked="0"/>
    </xf>
    <xf numFmtId="0" fontId="12" fillId="5" borderId="59" xfId="0" applyFont="1" applyFill="1" applyBorder="1" applyAlignment="1" applyProtection="1">
      <alignment horizontal="center" vertical="center" wrapText="1"/>
    </xf>
    <xf numFmtId="177" fontId="12" fillId="5" borderId="86" xfId="0" applyNumberFormat="1" applyFont="1" applyFill="1" applyBorder="1" applyAlignment="1" applyProtection="1">
      <alignment vertical="center" wrapText="1"/>
      <protection locked="0"/>
    </xf>
    <xf numFmtId="0" fontId="21" fillId="0" borderId="0" xfId="0" applyFont="1" applyFill="1">
      <alignment vertical="center"/>
    </xf>
    <xf numFmtId="0" fontId="19" fillId="0" borderId="0" xfId="0" applyFont="1" applyFill="1" applyAlignment="1">
      <alignment horizontal="center" vertical="center"/>
    </xf>
    <xf numFmtId="0" fontId="23" fillId="0" borderId="17" xfId="0" applyFont="1" applyFill="1" applyBorder="1" applyAlignment="1">
      <alignment vertical="center"/>
    </xf>
    <xf numFmtId="0" fontId="25" fillId="0" borderId="0" xfId="0" applyFont="1" applyBorder="1" applyAlignment="1">
      <alignment vertical="center"/>
    </xf>
    <xf numFmtId="0" fontId="19" fillId="0" borderId="0" xfId="0" applyFont="1" applyFill="1" applyBorder="1" applyAlignment="1" applyProtection="1">
      <alignment horizontal="center" vertical="center"/>
    </xf>
    <xf numFmtId="0" fontId="24" fillId="0" borderId="0" xfId="0" applyFont="1">
      <alignment vertical="center"/>
    </xf>
    <xf numFmtId="0" fontId="23" fillId="0" borderId="115" xfId="0" applyFont="1" applyFill="1" applyBorder="1" applyAlignment="1">
      <alignment vertical="center"/>
    </xf>
    <xf numFmtId="177" fontId="13" fillId="0" borderId="118" xfId="0" applyNumberFormat="1" applyFont="1" applyFill="1" applyBorder="1" applyAlignment="1" applyProtection="1">
      <alignment horizontal="center" vertical="center" wrapText="1"/>
      <protection locked="0"/>
    </xf>
    <xf numFmtId="0" fontId="17" fillId="0" borderId="127" xfId="4" applyFont="1" applyFill="1" applyBorder="1" applyAlignment="1" applyProtection="1">
      <alignment vertical="top"/>
      <protection locked="0"/>
    </xf>
    <xf numFmtId="0" fontId="17" fillId="0" borderId="128" xfId="4" applyFont="1" applyFill="1" applyBorder="1" applyAlignment="1" applyProtection="1">
      <alignment vertical="top"/>
      <protection locked="0"/>
    </xf>
    <xf numFmtId="0" fontId="0" fillId="0" borderId="0" xfId="0" applyAlignment="1">
      <alignment horizontal="right" vertical="center"/>
    </xf>
    <xf numFmtId="0" fontId="12" fillId="5" borderId="0" xfId="0" applyFont="1" applyFill="1" applyBorder="1" applyAlignment="1" applyProtection="1">
      <alignment vertical="center" wrapText="1"/>
      <protection locked="0"/>
    </xf>
    <xf numFmtId="0" fontId="13" fillId="0" borderId="0" xfId="0" applyFont="1">
      <alignment vertical="center"/>
    </xf>
    <xf numFmtId="0" fontId="0" fillId="4" borderId="0" xfId="0" applyFill="1">
      <alignment vertical="center"/>
    </xf>
    <xf numFmtId="0" fontId="26" fillId="4" borderId="0" xfId="0" applyFont="1" applyFill="1">
      <alignment vertical="center"/>
    </xf>
    <xf numFmtId="0" fontId="27" fillId="6" borderId="15" xfId="0" applyFont="1" applyFill="1" applyBorder="1" applyAlignment="1">
      <alignment horizontal="center" vertical="center"/>
    </xf>
    <xf numFmtId="0" fontId="28" fillId="0" borderId="15" xfId="0" applyFont="1" applyBorder="1" applyAlignment="1">
      <alignment horizontal="justify" vertical="center" wrapText="1"/>
    </xf>
    <xf numFmtId="0" fontId="13" fillId="0" borderId="19" xfId="0" applyFont="1" applyFill="1" applyBorder="1">
      <alignment vertical="center"/>
    </xf>
    <xf numFmtId="0" fontId="13" fillId="0" borderId="0" xfId="0" applyFont="1" applyFill="1" applyBorder="1">
      <alignment vertical="center"/>
    </xf>
    <xf numFmtId="0" fontId="27" fillId="0" borderId="15"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13" fillId="6" borderId="15" xfId="0" applyFont="1" applyFill="1" applyBorder="1" applyAlignment="1">
      <alignment horizontal="center" vertical="center"/>
    </xf>
    <xf numFmtId="0" fontId="13" fillId="0" borderId="15" xfId="0" applyFont="1" applyBorder="1">
      <alignment vertical="center"/>
    </xf>
    <xf numFmtId="0" fontId="13" fillId="0" borderId="15" xfId="1" applyFont="1" applyBorder="1" applyAlignment="1">
      <alignment vertical="center" wrapText="1"/>
    </xf>
    <xf numFmtId="0" fontId="13" fillId="0" borderId="15" xfId="0" applyFont="1" applyBorder="1" applyAlignment="1" applyProtection="1">
      <alignment horizontal="center" vertical="center"/>
      <protection locked="0"/>
    </xf>
    <xf numFmtId="0" fontId="13" fillId="0" borderId="0" xfId="0" applyFont="1" applyAlignment="1">
      <alignment horizontal="center" vertical="center"/>
    </xf>
    <xf numFmtId="0" fontId="28" fillId="6" borderId="15" xfId="0" applyFont="1" applyFill="1" applyBorder="1" applyAlignment="1">
      <alignment horizontal="center" vertical="center" wrapText="1"/>
    </xf>
    <xf numFmtId="0" fontId="13" fillId="4" borderId="15" xfId="0" applyFont="1" applyFill="1" applyBorder="1">
      <alignment vertical="center"/>
    </xf>
    <xf numFmtId="0" fontId="26" fillId="4" borderId="15" xfId="0" applyFont="1" applyFill="1" applyBorder="1" applyAlignment="1">
      <alignment horizontal="left" vertical="center"/>
    </xf>
    <xf numFmtId="0" fontId="26" fillId="4" borderId="15" xfId="0" applyFont="1" applyFill="1" applyBorder="1">
      <alignment vertical="center"/>
    </xf>
    <xf numFmtId="0" fontId="26" fillId="4" borderId="62" xfId="0" applyFont="1" applyFill="1" applyBorder="1">
      <alignment vertical="center"/>
    </xf>
    <xf numFmtId="0" fontId="26" fillId="4" borderId="19" xfId="0" applyFont="1" applyFill="1" applyBorder="1">
      <alignment vertical="center"/>
    </xf>
    <xf numFmtId="0" fontId="26" fillId="4" borderId="0" xfId="0" applyFont="1" applyFill="1" applyBorder="1">
      <alignment vertical="center"/>
    </xf>
    <xf numFmtId="0" fontId="26" fillId="4" borderId="62" xfId="0" applyFont="1" applyFill="1" applyBorder="1" applyAlignment="1">
      <alignment vertical="center" wrapText="1"/>
    </xf>
    <xf numFmtId="0" fontId="13" fillId="4" borderId="0" xfId="0" applyFont="1" applyFill="1">
      <alignment vertical="center"/>
    </xf>
    <xf numFmtId="0" fontId="0" fillId="4" borderId="15" xfId="0" applyFill="1" applyBorder="1">
      <alignment vertical="center"/>
    </xf>
    <xf numFmtId="0" fontId="0" fillId="4" borderId="15" xfId="0" applyFill="1" applyBorder="1" applyAlignment="1">
      <alignment vertical="center" wrapText="1"/>
    </xf>
    <xf numFmtId="0" fontId="0" fillId="4" borderId="19" xfId="0" applyFill="1" applyBorder="1">
      <alignment vertical="center"/>
    </xf>
    <xf numFmtId="0" fontId="0" fillId="4" borderId="0" xfId="0" applyFill="1" applyBorder="1">
      <alignment vertical="center"/>
    </xf>
    <xf numFmtId="0" fontId="0" fillId="4" borderId="27" xfId="0" applyFill="1" applyBorder="1">
      <alignment vertical="center"/>
    </xf>
    <xf numFmtId="0" fontId="19" fillId="0" borderId="22" xfId="0" applyFont="1" applyFill="1" applyBorder="1" applyAlignment="1" applyProtection="1">
      <alignment horizontal="center" vertical="center"/>
      <protection locked="0"/>
    </xf>
    <xf numFmtId="176" fontId="19" fillId="0" borderId="22" xfId="0" applyNumberFormat="1" applyFont="1" applyFill="1" applyBorder="1" applyAlignment="1" applyProtection="1">
      <alignment horizontal="center" vertical="center"/>
      <protection locked="0"/>
    </xf>
    <xf numFmtId="177" fontId="19" fillId="0" borderId="22" xfId="0" applyNumberFormat="1" applyFont="1" applyFill="1" applyBorder="1" applyAlignment="1" applyProtection="1">
      <alignment horizontal="center" vertical="center"/>
      <protection locked="0"/>
    </xf>
    <xf numFmtId="0" fontId="5" fillId="2" borderId="1" xfId="6" applyFont="1" applyFill="1" applyBorder="1" applyAlignment="1" applyProtection="1">
      <alignment horizontal="right" vertical="center"/>
    </xf>
    <xf numFmtId="0" fontId="5" fillId="2" borderId="17" xfId="6" applyFont="1" applyFill="1" applyBorder="1" applyAlignment="1" applyProtection="1">
      <alignment horizontal="right" vertical="center"/>
    </xf>
    <xf numFmtId="0" fontId="24" fillId="0" borderId="17" xfId="0" applyFont="1" applyFill="1" applyBorder="1" applyAlignment="1" applyProtection="1">
      <alignment horizontal="center" vertical="center"/>
      <protection locked="0"/>
    </xf>
    <xf numFmtId="0" fontId="6" fillId="2" borderId="2" xfId="6" applyFont="1" applyFill="1" applyBorder="1" applyAlignment="1" applyProtection="1">
      <alignment horizontal="center" vertical="center"/>
    </xf>
    <xf numFmtId="0" fontId="6" fillId="2" borderId="18" xfId="6" applyFont="1" applyFill="1" applyBorder="1" applyAlignment="1" applyProtection="1">
      <alignment horizontal="center" vertical="center"/>
    </xf>
    <xf numFmtId="0" fontId="15" fillId="0" borderId="74" xfId="4" applyFont="1" applyFill="1" applyBorder="1" applyAlignment="1" applyProtection="1">
      <alignment horizontal="left" vertical="center" wrapText="1" shrinkToFit="1"/>
      <protection locked="0"/>
    </xf>
    <xf numFmtId="0" fontId="0" fillId="0" borderId="18" xfId="0" applyFont="1" applyFill="1" applyBorder="1" applyAlignment="1" applyProtection="1">
      <alignment horizontal="left" vertical="center" wrapText="1"/>
      <protection locked="0"/>
    </xf>
    <xf numFmtId="0" fontId="6" fillId="2" borderId="63" xfId="4" applyFont="1" applyFill="1" applyBorder="1" applyAlignment="1" applyProtection="1">
      <alignment horizontal="center" vertical="center" wrapText="1" shrinkToFit="1"/>
    </xf>
    <xf numFmtId="0" fontId="0" fillId="0" borderId="18" xfId="0" applyFont="1" applyBorder="1" applyAlignment="1">
      <alignment horizontal="center" vertical="center"/>
    </xf>
    <xf numFmtId="0" fontId="0" fillId="0" borderId="94" xfId="0" applyFont="1" applyBorder="1" applyAlignment="1">
      <alignment horizontal="center" vertical="center"/>
    </xf>
    <xf numFmtId="0" fontId="17" fillId="0" borderId="18"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6" fillId="2" borderId="63" xfId="4" applyFont="1" applyFill="1" applyBorder="1" applyAlignment="1" applyProtection="1">
      <alignment horizontal="center" vertical="center"/>
    </xf>
    <xf numFmtId="0" fontId="0" fillId="0" borderId="116" xfId="0" applyFont="1" applyBorder="1" applyAlignment="1">
      <alignment horizontal="center" vertical="center"/>
    </xf>
    <xf numFmtId="0" fontId="7" fillId="3" borderId="3" xfId="6" applyFont="1" applyFill="1" applyBorder="1" applyAlignment="1" applyProtection="1">
      <alignment horizontal="center" vertical="center" wrapText="1" shrinkToFit="1"/>
    </xf>
    <xf numFmtId="0" fontId="7" fillId="3" borderId="19" xfId="6" applyFont="1" applyFill="1" applyBorder="1" applyAlignment="1" applyProtection="1">
      <alignment horizontal="center" vertical="center" wrapText="1" shrinkToFit="1"/>
    </xf>
    <xf numFmtId="0" fontId="7" fillId="3" borderId="36" xfId="6" applyFont="1" applyFill="1" applyBorder="1" applyAlignment="1" applyProtection="1">
      <alignment horizontal="center" vertical="center" wrapText="1" shrinkToFit="1"/>
    </xf>
    <xf numFmtId="0" fontId="16" fillId="0" borderId="43" xfId="6" applyFont="1" applyFill="1" applyBorder="1" applyAlignment="1" applyProtection="1">
      <alignment horizontal="center" vertical="center"/>
      <protection locked="0"/>
    </xf>
    <xf numFmtId="0" fontId="16" fillId="0" borderId="19" xfId="6" applyFont="1" applyFill="1" applyBorder="1" applyAlignment="1" applyProtection="1">
      <alignment horizontal="center" vertical="center"/>
      <protection locked="0"/>
    </xf>
    <xf numFmtId="0" fontId="7" fillId="3" borderId="26" xfId="6" applyFont="1" applyFill="1" applyBorder="1" applyAlignment="1" applyProtection="1">
      <alignment horizontal="center" vertical="center" wrapText="1"/>
    </xf>
    <xf numFmtId="0" fontId="7" fillId="3" borderId="19" xfId="6" applyFont="1" applyFill="1" applyBorder="1" applyAlignment="1" applyProtection="1">
      <alignment horizontal="center" vertical="center" wrapText="1"/>
    </xf>
    <xf numFmtId="0" fontId="7" fillId="3" borderId="51" xfId="6" applyFont="1" applyFill="1" applyBorder="1" applyAlignment="1" applyProtection="1">
      <alignment horizontal="center" vertical="center" wrapText="1"/>
    </xf>
    <xf numFmtId="0" fontId="16" fillId="0" borderId="26" xfId="6" applyFont="1" applyFill="1" applyBorder="1" applyAlignment="1" applyProtection="1">
      <alignment horizontal="center" vertical="center"/>
      <protection locked="0"/>
    </xf>
    <xf numFmtId="0" fontId="16" fillId="0" borderId="51" xfId="6" applyFont="1" applyFill="1" applyBorder="1" applyAlignment="1" applyProtection="1">
      <alignment horizontal="center" vertical="center"/>
      <protection locked="0"/>
    </xf>
    <xf numFmtId="0" fontId="6" fillId="2" borderId="26" xfId="4" applyFont="1" applyFill="1" applyBorder="1" applyAlignment="1" applyProtection="1">
      <alignment horizontal="center" vertical="center" shrinkToFit="1"/>
    </xf>
    <xf numFmtId="0" fontId="0" fillId="0" borderId="19" xfId="0" applyFont="1" applyBorder="1" applyAlignment="1">
      <alignment horizontal="center" vertical="center" shrinkToFit="1"/>
    </xf>
    <xf numFmtId="0" fontId="0" fillId="0" borderId="51" xfId="0" applyFont="1" applyBorder="1" applyAlignment="1">
      <alignment horizontal="center" vertical="center" shrinkToFit="1"/>
    </xf>
    <xf numFmtId="0" fontId="0" fillId="0" borderId="19" xfId="0" applyFont="1" applyBorder="1" applyAlignment="1" applyProtection="1">
      <alignment horizontal="left" vertical="center" wrapText="1" shrinkToFit="1"/>
      <protection locked="0"/>
    </xf>
    <xf numFmtId="0" fontId="0" fillId="0" borderId="51" xfId="0" applyFont="1" applyBorder="1" applyAlignment="1" applyProtection="1">
      <alignment horizontal="left" vertical="center" wrapText="1" shrinkToFit="1"/>
      <protection locked="0"/>
    </xf>
    <xf numFmtId="0" fontId="16" fillId="0" borderId="26" xfId="5" applyFont="1" applyFill="1" applyBorder="1" applyAlignment="1" applyProtection="1">
      <alignment horizontal="left" vertical="center" wrapText="1" shrinkToFit="1"/>
      <protection locked="0"/>
    </xf>
    <xf numFmtId="0" fontId="16" fillId="0" borderId="19" xfId="5" applyFont="1" applyFill="1" applyBorder="1" applyAlignment="1" applyProtection="1">
      <alignment horizontal="left" vertical="center" wrapText="1" shrinkToFit="1"/>
      <protection locked="0"/>
    </xf>
    <xf numFmtId="0" fontId="16" fillId="0" borderId="117" xfId="5" applyFont="1" applyFill="1" applyBorder="1" applyAlignment="1" applyProtection="1">
      <alignment horizontal="left" vertical="center" wrapText="1" shrinkToFit="1"/>
      <protection locked="0"/>
    </xf>
    <xf numFmtId="0" fontId="8" fillId="2" borderId="4" xfId="6" applyFont="1" applyFill="1" applyBorder="1" applyAlignment="1" applyProtection="1">
      <alignment horizontal="center" vertical="center"/>
    </xf>
    <xf numFmtId="0" fontId="8" fillId="2" borderId="20" xfId="6" applyFont="1" applyFill="1" applyBorder="1" applyAlignment="1" applyProtection="1">
      <alignment horizontal="center" vertical="center"/>
    </xf>
    <xf numFmtId="0" fontId="16" fillId="0" borderId="75" xfId="4" applyFont="1" applyFill="1" applyBorder="1" applyAlignment="1" applyProtection="1">
      <alignment horizontal="left" vertical="center" wrapText="1" shrinkToFit="1"/>
    </xf>
    <xf numFmtId="0" fontId="16" fillId="0" borderId="20" xfId="4" applyFont="1" applyFill="1" applyBorder="1" applyAlignment="1" applyProtection="1">
      <alignment horizontal="left" vertical="center" wrapText="1" shrinkToFit="1"/>
    </xf>
    <xf numFmtId="0" fontId="16" fillId="0" borderId="118" xfId="4" applyFont="1" applyFill="1" applyBorder="1" applyAlignment="1" applyProtection="1">
      <alignment horizontal="left" vertical="center" wrapText="1" shrinkToFit="1"/>
    </xf>
    <xf numFmtId="0" fontId="8" fillId="2" borderId="5" xfId="6" applyFont="1" applyFill="1" applyBorder="1" applyAlignment="1" applyProtection="1">
      <alignment horizontal="center" vertical="center" wrapText="1" shrinkToFit="1"/>
    </xf>
    <xf numFmtId="0" fontId="8" fillId="2" borderId="21" xfId="6" applyFont="1" applyFill="1" applyBorder="1" applyAlignment="1" applyProtection="1">
      <alignment horizontal="center" vertical="center" wrapText="1" shrinkToFit="1"/>
    </xf>
    <xf numFmtId="0" fontId="8" fillId="2" borderId="35" xfId="6" applyFont="1" applyFill="1" applyBorder="1" applyAlignment="1" applyProtection="1">
      <alignment horizontal="center" vertical="center" wrapText="1" shrinkToFit="1"/>
    </xf>
    <xf numFmtId="0" fontId="0" fillId="5" borderId="21" xfId="0" applyFont="1" applyFill="1" applyBorder="1" applyAlignment="1" applyProtection="1">
      <alignment horizontal="left" vertical="center" wrapText="1" shrinkToFit="1"/>
      <protection locked="0"/>
    </xf>
    <xf numFmtId="0" fontId="0" fillId="5" borderId="50" xfId="6" applyFont="1" applyFill="1" applyBorder="1" applyAlignment="1" applyProtection="1">
      <alignment horizontal="left" vertical="center" wrapText="1" shrinkToFit="1"/>
      <protection locked="0"/>
    </xf>
    <xf numFmtId="0" fontId="6" fillId="2" borderId="28" xfId="4" applyNumberFormat="1" applyFont="1" applyFill="1" applyBorder="1" applyAlignment="1" applyProtection="1">
      <alignment horizontal="center" vertical="center" wrapText="1"/>
    </xf>
    <xf numFmtId="0" fontId="0" fillId="0" borderId="21" xfId="0" applyFont="1" applyBorder="1" applyAlignment="1">
      <alignment horizontal="center" vertical="center"/>
    </xf>
    <xf numFmtId="0" fontId="0" fillId="0" borderId="50" xfId="0" applyFont="1" applyBorder="1" applyAlignment="1">
      <alignment horizontal="center" vertical="center"/>
    </xf>
    <xf numFmtId="0" fontId="0" fillId="5" borderId="75" xfId="6" applyFont="1" applyFill="1" applyBorder="1" applyAlignment="1" applyProtection="1">
      <alignment horizontal="left" vertical="center" wrapText="1" shrinkToFit="1"/>
    </xf>
    <xf numFmtId="0" fontId="0" fillId="5" borderId="20" xfId="6" applyFont="1" applyFill="1" applyBorder="1" applyAlignment="1" applyProtection="1">
      <alignment horizontal="left" vertical="center" wrapText="1" shrinkToFit="1"/>
    </xf>
    <xf numFmtId="0" fontId="0" fillId="5" borderId="62" xfId="6" applyFont="1" applyFill="1" applyBorder="1" applyAlignment="1" applyProtection="1">
      <alignment horizontal="left" vertical="center" wrapText="1" shrinkToFit="1"/>
    </xf>
    <xf numFmtId="0" fontId="8" fillId="3" borderId="16" xfId="6" applyFont="1" applyFill="1" applyBorder="1" applyAlignment="1" applyProtection="1">
      <alignment horizontal="center" vertical="center" wrapText="1" shrinkToFit="1"/>
    </xf>
    <xf numFmtId="0" fontId="8" fillId="3" borderId="20" xfId="6" applyFont="1" applyFill="1" applyBorder="1" applyAlignment="1" applyProtection="1">
      <alignment horizontal="center" vertical="center" wrapText="1" shrinkToFit="1"/>
    </xf>
    <xf numFmtId="0" fontId="8" fillId="3" borderId="62" xfId="6" applyFont="1" applyFill="1" applyBorder="1" applyAlignment="1" applyProtection="1">
      <alignment horizontal="center" vertical="center" wrapText="1" shrinkToFit="1"/>
    </xf>
    <xf numFmtId="0" fontId="0" fillId="5" borderId="16" xfId="6" applyFont="1" applyFill="1" applyBorder="1" applyAlignment="1" applyProtection="1">
      <alignment horizontal="left" vertical="center" wrapText="1" shrinkToFit="1"/>
    </xf>
    <xf numFmtId="0" fontId="0" fillId="5" borderId="118" xfId="6" applyFont="1" applyFill="1" applyBorder="1" applyAlignment="1" applyProtection="1">
      <alignment horizontal="left" vertical="center" wrapText="1" shrinkToFit="1"/>
    </xf>
    <xf numFmtId="0" fontId="6" fillId="2" borderId="5" xfId="6" applyFont="1" applyFill="1" applyBorder="1" applyAlignment="1" applyProtection="1">
      <alignment horizontal="center" vertical="center" wrapText="1"/>
    </xf>
    <xf numFmtId="0" fontId="6" fillId="2" borderId="21" xfId="6" applyFont="1" applyFill="1" applyBorder="1" applyAlignment="1" applyProtection="1">
      <alignment horizontal="center" vertical="center" wrapText="1"/>
    </xf>
    <xf numFmtId="0" fontId="17" fillId="0" borderId="45" xfId="4" applyFont="1" applyFill="1" applyBorder="1" applyAlignment="1" applyProtection="1">
      <alignment horizontal="left" vertical="top" wrapText="1"/>
      <protection locked="0"/>
    </xf>
    <xf numFmtId="0" fontId="6" fillId="2" borderId="4" xfId="6" applyFont="1" applyFill="1" applyBorder="1" applyAlignment="1" applyProtection="1">
      <alignment horizontal="center" vertical="center" wrapText="1"/>
    </xf>
    <xf numFmtId="0" fontId="6" fillId="2" borderId="20" xfId="6" applyFont="1" applyFill="1" applyBorder="1" applyAlignment="1" applyProtection="1">
      <alignment horizontal="center" vertical="center" wrapText="1"/>
    </xf>
    <xf numFmtId="0" fontId="6" fillId="2" borderId="67" xfId="6" applyFont="1" applyFill="1" applyBorder="1" applyAlignment="1" applyProtection="1">
      <alignment horizontal="center" vertical="center" wrapText="1"/>
    </xf>
    <xf numFmtId="0" fontId="0" fillId="0" borderId="75" xfId="4" applyFont="1" applyFill="1" applyBorder="1" applyAlignment="1" applyProtection="1">
      <alignment horizontal="left" vertical="center" wrapText="1"/>
    </xf>
    <xf numFmtId="0" fontId="0" fillId="0" borderId="20" xfId="4" applyFont="1" applyFill="1" applyBorder="1" applyAlignment="1" applyProtection="1">
      <alignment horizontal="left" vertical="center" wrapText="1"/>
    </xf>
    <xf numFmtId="0" fontId="0" fillId="0" borderId="118" xfId="4" applyFont="1" applyFill="1" applyBorder="1" applyAlignment="1" applyProtection="1">
      <alignment horizontal="left" vertical="center" wrapText="1"/>
    </xf>
    <xf numFmtId="0" fontId="6" fillId="0" borderId="76" xfId="6" applyFont="1" applyFill="1" applyBorder="1" applyAlignment="1" applyProtection="1">
      <alignment horizontal="center" vertical="center" wrapText="1"/>
    </xf>
    <xf numFmtId="0" fontId="6" fillId="0" borderId="80" xfId="6" applyFont="1" applyFill="1" applyBorder="1" applyAlignment="1" applyProtection="1">
      <alignment horizontal="center" vertical="center" wrapText="1"/>
    </xf>
    <xf numFmtId="0" fontId="0" fillId="2" borderId="16"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118" xfId="0" applyFont="1" applyFill="1" applyBorder="1" applyAlignment="1">
      <alignment horizontal="center" vertical="center"/>
    </xf>
    <xf numFmtId="0" fontId="16" fillId="2" borderId="26" xfId="6" applyFont="1" applyFill="1" applyBorder="1" applyAlignment="1" applyProtection="1">
      <alignment horizontal="center" vertical="center" wrapText="1"/>
    </xf>
    <xf numFmtId="0" fontId="16" fillId="2" borderId="19" xfId="6" applyFont="1" applyFill="1" applyBorder="1" applyAlignment="1" applyProtection="1">
      <alignment horizontal="center" vertical="center" wrapText="1"/>
    </xf>
    <xf numFmtId="0" fontId="16" fillId="2" borderId="51" xfId="6" applyFont="1" applyFill="1" applyBorder="1" applyAlignment="1" applyProtection="1">
      <alignment horizontal="center" vertical="center" wrapText="1"/>
    </xf>
    <xf numFmtId="178" fontId="0" fillId="0" borderId="81" xfId="0" applyNumberFormat="1" applyFont="1" applyFill="1" applyBorder="1" applyAlignment="1" applyProtection="1">
      <alignment horizontal="center" vertical="center"/>
      <protection locked="0"/>
    </xf>
    <xf numFmtId="178" fontId="0" fillId="0" borderId="54" xfId="0" applyNumberFormat="1" applyFont="1" applyFill="1" applyBorder="1" applyAlignment="1" applyProtection="1">
      <alignment horizontal="center" vertical="center"/>
      <protection locked="0"/>
    </xf>
    <xf numFmtId="178" fontId="0" fillId="0" borderId="83" xfId="0" applyNumberFormat="1" applyFont="1" applyFill="1" applyBorder="1" applyAlignment="1" applyProtection="1">
      <alignment horizontal="center" vertical="center"/>
      <protection locked="0"/>
    </xf>
    <xf numFmtId="178" fontId="0" fillId="0" borderId="84" xfId="0" applyNumberFormat="1" applyFont="1" applyFill="1" applyBorder="1" applyAlignment="1" applyProtection="1">
      <alignment horizontal="center" vertical="center"/>
      <protection locked="0"/>
    </xf>
    <xf numFmtId="178" fontId="0" fillId="0" borderId="60" xfId="0" applyNumberFormat="1" applyFont="1" applyFill="1" applyBorder="1" applyAlignment="1" applyProtection="1">
      <alignment horizontal="center" vertical="center"/>
      <protection locked="0"/>
    </xf>
    <xf numFmtId="178" fontId="0" fillId="0" borderId="120" xfId="0" applyNumberFormat="1" applyFont="1" applyFill="1" applyBorder="1" applyAlignment="1" applyProtection="1">
      <alignment horizontal="center" vertical="center"/>
      <protection locked="0"/>
    </xf>
    <xf numFmtId="0" fontId="16" fillId="2" borderId="81" xfId="6" applyFont="1" applyFill="1" applyBorder="1" applyAlignment="1" applyProtection="1">
      <alignment horizontal="center" vertical="center" wrapText="1"/>
    </xf>
    <xf numFmtId="0" fontId="16" fillId="2" borderId="54" xfId="6" applyFont="1" applyFill="1" applyBorder="1" applyAlignment="1" applyProtection="1">
      <alignment horizontal="center" vertical="center" wrapText="1"/>
    </xf>
    <xf numFmtId="0" fontId="16" fillId="2" borderId="83" xfId="6" applyFont="1" applyFill="1" applyBorder="1" applyAlignment="1" applyProtection="1">
      <alignment horizontal="center" vertical="center" wrapText="1"/>
    </xf>
    <xf numFmtId="178" fontId="0" fillId="0" borderId="111" xfId="0" applyNumberFormat="1" applyFont="1" applyFill="1" applyBorder="1" applyAlignment="1">
      <alignment horizontal="right" vertical="center"/>
    </xf>
    <xf numFmtId="178" fontId="0" fillId="0" borderId="121" xfId="0" applyNumberFormat="1" applyFont="1" applyFill="1" applyBorder="1" applyAlignment="1">
      <alignment horizontal="right" vertical="center"/>
    </xf>
    <xf numFmtId="0" fontId="0" fillId="0" borderId="54" xfId="0" applyFont="1" applyBorder="1" applyAlignment="1">
      <alignment horizontal="center" vertical="center" wrapText="1"/>
    </xf>
    <xf numFmtId="0" fontId="0" fillId="0" borderId="83" xfId="0" applyFont="1" applyBorder="1" applyAlignment="1">
      <alignment horizontal="center" vertical="center" wrapText="1"/>
    </xf>
    <xf numFmtId="178" fontId="0" fillId="0" borderId="122" xfId="0" applyNumberFormat="1" applyFont="1" applyFill="1" applyBorder="1" applyAlignment="1" applyProtection="1">
      <alignment horizontal="center" vertical="center"/>
      <protection locked="0"/>
    </xf>
    <xf numFmtId="178" fontId="0" fillId="0" borderId="112" xfId="0" applyNumberFormat="1" applyFont="1" applyFill="1" applyBorder="1" applyAlignment="1">
      <alignment horizontal="right" vertical="center"/>
    </xf>
    <xf numFmtId="178" fontId="0" fillId="0" borderId="114" xfId="0" applyNumberFormat="1" applyFont="1" applyFill="1" applyBorder="1" applyAlignment="1">
      <alignment horizontal="right" vertical="center"/>
    </xf>
    <xf numFmtId="178" fontId="0" fillId="0" borderId="123" xfId="0" applyNumberFormat="1" applyFont="1" applyFill="1" applyBorder="1" applyAlignment="1">
      <alignment horizontal="right" vertical="center"/>
    </xf>
    <xf numFmtId="178" fontId="0" fillId="0" borderId="113" xfId="0" applyNumberFormat="1" applyFont="1" applyFill="1" applyBorder="1" applyAlignment="1">
      <alignment horizontal="right" vertical="center"/>
    </xf>
    <xf numFmtId="178" fontId="0" fillId="0" borderId="124" xfId="0" applyNumberFormat="1" applyFont="1" applyFill="1" applyBorder="1" applyAlignment="1">
      <alignment horizontal="right" vertical="center"/>
    </xf>
    <xf numFmtId="0" fontId="16" fillId="2" borderId="28" xfId="6" applyFont="1" applyFill="1" applyBorder="1" applyAlignment="1" applyProtection="1">
      <alignment horizontal="center" vertical="center" wrapText="1"/>
    </xf>
    <xf numFmtId="0" fontId="16" fillId="2" borderId="21" xfId="6" applyFont="1" applyFill="1" applyBorder="1" applyAlignment="1" applyProtection="1">
      <alignment horizontal="center" vertical="center" wrapText="1"/>
    </xf>
    <xf numFmtId="0" fontId="16" fillId="2" borderId="50" xfId="6" applyFont="1" applyFill="1" applyBorder="1" applyAlignment="1" applyProtection="1">
      <alignment horizontal="center" vertical="center" wrapText="1"/>
    </xf>
    <xf numFmtId="178" fontId="0" fillId="0" borderId="90" xfId="0" applyNumberFormat="1" applyFont="1" applyFill="1" applyBorder="1" applyAlignment="1" applyProtection="1">
      <alignment horizontal="center" vertical="center"/>
    </xf>
    <xf numFmtId="178" fontId="0" fillId="0" borderId="59" xfId="0" applyNumberFormat="1" applyFont="1" applyFill="1" applyBorder="1" applyAlignment="1" applyProtection="1">
      <alignment horizontal="center" vertical="center"/>
    </xf>
    <xf numFmtId="178" fontId="0" fillId="0" borderId="88" xfId="0" applyNumberFormat="1" applyFont="1" applyFill="1" applyBorder="1" applyAlignment="1" applyProtection="1">
      <alignment horizontal="center" vertical="center"/>
    </xf>
    <xf numFmtId="178" fontId="0" fillId="0" borderId="125" xfId="0" applyNumberFormat="1" applyFont="1" applyFill="1" applyBorder="1" applyAlignment="1" applyProtection="1">
      <alignment horizontal="center" vertical="center"/>
    </xf>
    <xf numFmtId="0" fontId="16" fillId="2" borderId="77" xfId="6" applyFont="1" applyFill="1" applyBorder="1" applyAlignment="1" applyProtection="1">
      <alignment horizontal="center" vertical="center" wrapText="1"/>
    </xf>
    <xf numFmtId="0" fontId="16" fillId="2" borderId="15" xfId="6" applyFont="1" applyFill="1" applyBorder="1" applyAlignment="1" applyProtection="1">
      <alignment horizontal="center" vertical="center" wrapText="1"/>
    </xf>
    <xf numFmtId="178" fontId="0" fillId="0" borderId="80" xfId="0" applyNumberFormat="1" applyFont="1" applyFill="1" applyBorder="1" applyAlignment="1">
      <alignment horizontal="right" vertical="center"/>
    </xf>
    <xf numFmtId="178" fontId="0" fillId="0" borderId="126" xfId="0" applyNumberFormat="1" applyFont="1" applyFill="1" applyBorder="1" applyAlignment="1">
      <alignment horizontal="right" vertical="center"/>
    </xf>
    <xf numFmtId="9" fontId="0" fillId="0" borderId="15" xfId="0" applyNumberFormat="1" applyFont="1" applyFill="1" applyBorder="1" applyAlignment="1">
      <alignment horizontal="center" vertical="center"/>
    </xf>
    <xf numFmtId="178" fontId="0" fillId="0" borderId="110" xfId="0" applyNumberFormat="1" applyFont="1" applyFill="1" applyBorder="1" applyAlignment="1">
      <alignment horizontal="right" vertical="center"/>
    </xf>
    <xf numFmtId="0" fontId="18" fillId="2" borderId="77" xfId="6" applyFont="1" applyFill="1" applyBorder="1" applyAlignment="1" applyProtection="1">
      <alignment horizontal="center" vertical="center" wrapText="1"/>
    </xf>
    <xf numFmtId="0" fontId="18" fillId="2" borderId="15" xfId="6" applyFont="1" applyFill="1" applyBorder="1" applyAlignment="1" applyProtection="1">
      <alignment horizontal="center" vertical="center" wrapText="1"/>
    </xf>
    <xf numFmtId="0" fontId="0" fillId="4" borderId="75"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62"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18" xfId="0" applyFont="1" applyFill="1" applyBorder="1" applyAlignment="1">
      <alignment horizontal="center" vertical="center"/>
    </xf>
    <xf numFmtId="0" fontId="0" fillId="0" borderId="46" xfId="0" applyFont="1" applyFill="1" applyBorder="1" applyAlignment="1" applyProtection="1">
      <alignment horizontal="center" vertical="center" wrapText="1"/>
      <protection locked="0"/>
    </xf>
    <xf numFmtId="0" fontId="0" fillId="0" borderId="58" xfId="0" applyFont="1" applyFill="1" applyBorder="1" applyAlignment="1" applyProtection="1">
      <alignment horizontal="center" vertical="center" wrapText="1"/>
      <protection locked="0"/>
    </xf>
    <xf numFmtId="0" fontId="0" fillId="0" borderId="105" xfId="0" applyFont="1" applyFill="1" applyBorder="1" applyAlignment="1" applyProtection="1">
      <alignment horizontal="center" vertical="center" wrapText="1"/>
      <protection locked="0"/>
    </xf>
    <xf numFmtId="178" fontId="0" fillId="0" borderId="108" xfId="0" applyNumberFormat="1" applyFont="1" applyFill="1" applyBorder="1" applyAlignment="1" applyProtection="1">
      <alignment horizontal="center" vertical="center"/>
      <protection locked="0"/>
    </xf>
    <xf numFmtId="178" fontId="0" fillId="0" borderId="58" xfId="0" applyNumberFormat="1" applyFont="1" applyFill="1" applyBorder="1" applyAlignment="1" applyProtection="1">
      <alignment horizontal="center" vertical="center"/>
      <protection locked="0"/>
    </xf>
    <xf numFmtId="178" fontId="0" fillId="0" borderId="105" xfId="0" applyNumberFormat="1"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wrapText="1"/>
      <protection locked="0"/>
    </xf>
    <xf numFmtId="0" fontId="0" fillId="0" borderId="54"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0" fontId="0" fillId="0" borderId="78"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89" xfId="0" applyFont="1" applyFill="1" applyBorder="1" applyAlignment="1">
      <alignment horizontal="center" vertical="center"/>
    </xf>
    <xf numFmtId="178" fontId="0" fillId="0" borderId="91" xfId="0" applyNumberFormat="1" applyFont="1" applyFill="1" applyBorder="1" applyAlignment="1" applyProtection="1">
      <alignment horizontal="center" vertical="center"/>
      <protection locked="0"/>
    </xf>
    <xf numFmtId="178" fontId="0" fillId="0" borderId="38" xfId="0" applyNumberFormat="1" applyFont="1" applyFill="1" applyBorder="1" applyAlignment="1" applyProtection="1">
      <alignment horizontal="center" vertical="center"/>
      <protection locked="0"/>
    </xf>
    <xf numFmtId="178" fontId="0" fillId="0" borderId="89" xfId="0" applyNumberFormat="1" applyFont="1" applyFill="1" applyBorder="1" applyAlignment="1" applyProtection="1">
      <alignment horizontal="center" vertical="center"/>
      <protection locked="0"/>
    </xf>
    <xf numFmtId="0" fontId="0" fillId="4" borderId="26" xfId="0" applyFont="1" applyFill="1" applyBorder="1" applyAlignment="1">
      <alignment horizontal="center" vertical="center"/>
    </xf>
    <xf numFmtId="0" fontId="0" fillId="4" borderId="19" xfId="0" applyFont="1" applyFill="1" applyBorder="1" applyAlignment="1">
      <alignment horizontal="center" vertical="center"/>
    </xf>
    <xf numFmtId="0" fontId="0" fillId="4" borderId="51" xfId="0" applyFont="1" applyFill="1" applyBorder="1" applyAlignment="1">
      <alignment horizontal="center" vertical="center"/>
    </xf>
    <xf numFmtId="0" fontId="0" fillId="3" borderId="19" xfId="0" applyFont="1" applyFill="1" applyBorder="1" applyAlignment="1">
      <alignment horizontal="center" vertical="center" wrapText="1"/>
    </xf>
    <xf numFmtId="0" fontId="0" fillId="3" borderId="117" xfId="0" applyFont="1" applyFill="1" applyBorder="1" applyAlignment="1">
      <alignment horizontal="center" vertical="center" wrapText="1"/>
    </xf>
    <xf numFmtId="179" fontId="0" fillId="0" borderId="28" xfId="0" applyNumberFormat="1" applyFont="1" applyFill="1" applyBorder="1" applyAlignment="1" applyProtection="1">
      <alignment horizontal="center" vertical="center" shrinkToFit="1"/>
      <protection locked="0"/>
    </xf>
    <xf numFmtId="179" fontId="0" fillId="0" borderId="21" xfId="0" applyNumberFormat="1" applyFont="1" applyFill="1" applyBorder="1" applyAlignment="1" applyProtection="1">
      <alignment horizontal="center" vertical="center" shrinkToFit="1"/>
      <protection locked="0"/>
    </xf>
    <xf numFmtId="0" fontId="0" fillId="4" borderId="21" xfId="0" applyFont="1" applyFill="1" applyBorder="1" applyAlignment="1">
      <alignment horizontal="center" vertical="center"/>
    </xf>
    <xf numFmtId="0" fontId="0" fillId="4" borderId="5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119" xfId="0" applyFont="1" applyFill="1" applyBorder="1" applyAlignment="1">
      <alignment horizontal="center" vertical="center"/>
    </xf>
    <xf numFmtId="0" fontId="8" fillId="3" borderId="26"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0" fillId="3" borderId="19"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117" xfId="0" applyFont="1" applyFill="1" applyBorder="1" applyAlignment="1">
      <alignment horizontal="center" vertical="center"/>
    </xf>
    <xf numFmtId="0" fontId="0" fillId="3" borderId="28" xfId="0" applyFont="1" applyFill="1" applyBorder="1" applyAlignment="1">
      <alignment horizontal="center" vertical="center"/>
    </xf>
    <xf numFmtId="0" fontId="0" fillId="5" borderId="19" xfId="0" applyFont="1" applyFill="1" applyBorder="1" applyAlignment="1" applyProtection="1">
      <alignment horizontal="left" vertical="center" wrapText="1" shrinkToFit="1"/>
      <protection locked="0"/>
    </xf>
    <xf numFmtId="0" fontId="0" fillId="5" borderId="5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5" borderId="26" xfId="0" applyFont="1" applyFill="1" applyBorder="1" applyAlignment="1" applyProtection="1">
      <alignment horizontal="left" vertical="center" wrapText="1" shrinkToFit="1"/>
      <protection locked="0"/>
    </xf>
    <xf numFmtId="0" fontId="0" fillId="5" borderId="117" xfId="0" applyFont="1" applyFill="1" applyBorder="1" applyAlignment="1" applyProtection="1">
      <alignment horizontal="left" vertical="center" wrapText="1" shrinkToFit="1"/>
      <protection locked="0"/>
    </xf>
    <xf numFmtId="0" fontId="0" fillId="5" borderId="27" xfId="0" applyFont="1" applyFill="1" applyBorder="1" applyAlignment="1" applyProtection="1">
      <alignment horizontal="left" vertical="center" wrapText="1" shrinkToFit="1"/>
      <protection locked="0"/>
    </xf>
    <xf numFmtId="0" fontId="0" fillId="5" borderId="127" xfId="0" applyFont="1" applyFill="1" applyBorder="1" applyAlignment="1" applyProtection="1">
      <alignment horizontal="left" vertical="center" wrapText="1" shrinkToFit="1"/>
      <protection locked="0"/>
    </xf>
    <xf numFmtId="0" fontId="0" fillId="5" borderId="28" xfId="0" applyFont="1" applyFill="1" applyBorder="1" applyAlignment="1" applyProtection="1">
      <alignment horizontal="left" vertical="center" wrapText="1" shrinkToFit="1"/>
      <protection locked="0"/>
    </xf>
    <xf numFmtId="0" fontId="0" fillId="5" borderId="119" xfId="0" applyFont="1" applyFill="1" applyBorder="1" applyAlignment="1" applyProtection="1">
      <alignment horizontal="left" vertical="center" wrapText="1" shrinkToFit="1"/>
      <protection locked="0"/>
    </xf>
    <xf numFmtId="0" fontId="0" fillId="3" borderId="43" xfId="0" applyFont="1" applyFill="1" applyBorder="1" applyAlignment="1">
      <alignment horizontal="center" vertical="center"/>
    </xf>
    <xf numFmtId="0" fontId="0" fillId="3" borderId="45" xfId="0" applyFont="1" applyFill="1" applyBorder="1" applyAlignment="1">
      <alignment horizontal="center" vertical="center"/>
    </xf>
    <xf numFmtId="0" fontId="0" fillId="5" borderId="85" xfId="0" applyFont="1" applyFill="1" applyBorder="1" applyAlignment="1">
      <alignment horizontal="center" vertical="center"/>
    </xf>
    <xf numFmtId="0" fontId="0" fillId="5" borderId="87" xfId="0" applyFont="1" applyFill="1" applyBorder="1" applyAlignment="1">
      <alignment horizontal="center" vertical="center"/>
    </xf>
    <xf numFmtId="0" fontId="0" fillId="5" borderId="9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62" xfId="0" applyFont="1" applyFill="1" applyBorder="1" applyAlignment="1">
      <alignment horizontal="center" vertical="center"/>
    </xf>
    <xf numFmtId="178" fontId="0" fillId="0" borderId="15" xfId="0" applyNumberFormat="1" applyFont="1" applyFill="1" applyBorder="1" applyAlignment="1" applyProtection="1">
      <alignment horizontal="center" vertical="center" shrinkToFit="1"/>
      <protection locked="0"/>
    </xf>
    <xf numFmtId="178" fontId="0" fillId="5" borderId="16" xfId="0" applyNumberFormat="1" applyFont="1" applyFill="1" applyBorder="1" applyAlignment="1" applyProtection="1">
      <alignment horizontal="center" vertical="center" shrinkToFit="1"/>
      <protection locked="0"/>
    </xf>
    <xf numFmtId="178" fontId="0" fillId="5" borderId="20" xfId="0" applyNumberFormat="1" applyFont="1" applyFill="1" applyBorder="1" applyAlignment="1" applyProtection="1">
      <alignment horizontal="center" vertical="center" shrinkToFit="1"/>
      <protection locked="0"/>
    </xf>
    <xf numFmtId="178" fontId="0" fillId="5" borderId="62"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shrinkToFit="1"/>
    </xf>
    <xf numFmtId="0" fontId="0" fillId="3" borderId="20" xfId="0" applyFont="1" applyFill="1" applyBorder="1" applyAlignment="1">
      <alignment horizontal="center" vertical="center" shrinkToFit="1"/>
    </xf>
    <xf numFmtId="0" fontId="0" fillId="3" borderId="62" xfId="0" applyFont="1" applyFill="1" applyBorder="1" applyAlignment="1">
      <alignment horizontal="center" vertical="center" shrinkToFit="1"/>
    </xf>
    <xf numFmtId="0" fontId="0" fillId="0" borderId="15" xfId="0" applyFont="1" applyBorder="1" applyAlignment="1" applyProtection="1">
      <alignment horizontal="center" vertical="center" shrinkToFit="1"/>
      <protection locked="0"/>
    </xf>
    <xf numFmtId="178" fontId="0" fillId="0" borderId="16" xfId="0" applyNumberFormat="1" applyFont="1" applyFill="1" applyBorder="1" applyAlignment="1" applyProtection="1">
      <alignment horizontal="center" vertical="center" shrinkToFit="1"/>
      <protection locked="0"/>
    </xf>
    <xf numFmtId="178" fontId="0" fillId="0" borderId="20" xfId="0" applyNumberFormat="1" applyFont="1" applyFill="1" applyBorder="1" applyAlignment="1" applyProtection="1">
      <alignment horizontal="center" vertical="center" shrinkToFit="1"/>
      <protection locked="0"/>
    </xf>
    <xf numFmtId="178" fontId="0" fillId="0" borderId="62" xfId="0" applyNumberFormat="1" applyFont="1" applyFill="1" applyBorder="1" applyAlignment="1" applyProtection="1">
      <alignment horizontal="center" vertical="center" shrinkToFit="1"/>
      <protection locked="0"/>
    </xf>
    <xf numFmtId="178" fontId="0" fillId="0" borderId="118"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96"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2" borderId="23"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94" xfId="0" applyFont="1" applyFill="1" applyBorder="1" applyAlignment="1">
      <alignment horizontal="center" vertical="center"/>
    </xf>
    <xf numFmtId="0" fontId="17" fillId="2" borderId="63"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94" xfId="0" applyFont="1" applyFill="1" applyBorder="1" applyAlignment="1">
      <alignment horizontal="center" vertical="center"/>
    </xf>
    <xf numFmtId="0" fontId="17" fillId="2" borderId="116" xfId="0" applyFont="1" applyFill="1" applyBorder="1" applyAlignment="1">
      <alignment horizontal="center" vertical="center"/>
    </xf>
    <xf numFmtId="0" fontId="20" fillId="2" borderId="26" xfId="0" applyFont="1" applyFill="1" applyBorder="1" applyAlignment="1">
      <alignment horizontal="center" vertical="center" wrapText="1" shrinkToFit="1"/>
    </xf>
    <xf numFmtId="0" fontId="20" fillId="2" borderId="16"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0" borderId="62" xfId="0" applyFont="1" applyBorder="1" applyAlignment="1">
      <alignment horizontal="center" vertical="center" shrinkToFit="1"/>
    </xf>
    <xf numFmtId="0" fontId="20" fillId="0" borderId="85" xfId="0" applyFont="1" applyFill="1" applyBorder="1" applyAlignment="1">
      <alignment horizontal="center" vertical="center" shrinkToFit="1"/>
    </xf>
    <xf numFmtId="0" fontId="0" fillId="0" borderId="87" xfId="0" applyFont="1" applyFill="1" applyBorder="1" applyAlignment="1">
      <alignment horizontal="center" vertical="center" shrinkToFit="1"/>
    </xf>
    <xf numFmtId="0" fontId="0" fillId="0" borderId="95" xfId="0" applyFont="1" applyFill="1" applyBorder="1" applyAlignment="1">
      <alignment horizontal="center" vertical="center" shrinkToFit="1"/>
    </xf>
    <xf numFmtId="0" fontId="0" fillId="2" borderId="15" xfId="0" applyFont="1" applyFill="1" applyBorder="1" applyAlignment="1">
      <alignment horizontal="center" vertical="center"/>
    </xf>
    <xf numFmtId="0" fontId="17" fillId="2" borderId="16" xfId="0" applyFont="1" applyFill="1" applyBorder="1" applyAlignment="1">
      <alignment horizontal="center" vertical="center" shrinkToFit="1"/>
    </xf>
    <xf numFmtId="0" fontId="17" fillId="2" borderId="20" xfId="0" applyFont="1" applyFill="1" applyBorder="1" applyAlignment="1">
      <alignment horizontal="center" vertical="center" shrinkToFit="1"/>
    </xf>
    <xf numFmtId="0" fontId="17" fillId="2" borderId="118" xfId="0" applyFont="1" applyFill="1" applyBorder="1" applyAlignment="1">
      <alignment horizontal="center" vertical="center" shrinkToFit="1"/>
    </xf>
    <xf numFmtId="0" fontId="22" fillId="2" borderId="16" xfId="0" applyFont="1" applyFill="1" applyBorder="1" applyAlignment="1">
      <alignment horizontal="center" vertical="center" wrapText="1" shrinkToFit="1"/>
    </xf>
    <xf numFmtId="0" fontId="22" fillId="2" borderId="20" xfId="0" applyFont="1" applyFill="1" applyBorder="1" applyAlignment="1">
      <alignment horizontal="center" vertical="center" shrinkToFit="1"/>
    </xf>
    <xf numFmtId="0" fontId="22" fillId="2" borderId="62" xfId="0" applyFont="1" applyFill="1" applyBorder="1" applyAlignment="1">
      <alignment horizontal="center" vertical="center" shrinkToFit="1"/>
    </xf>
    <xf numFmtId="0" fontId="0" fillId="0" borderId="16"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shrinkToFit="1"/>
      <protection locked="0"/>
    </xf>
    <xf numFmtId="0" fontId="0" fillId="0" borderId="62"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shrinkToFit="1"/>
    </xf>
    <xf numFmtId="0" fontId="13" fillId="0" borderId="16" xfId="0" applyFont="1" applyFill="1" applyBorder="1" applyAlignment="1" applyProtection="1">
      <alignment vertical="center" wrapText="1"/>
      <protection locked="0"/>
    </xf>
    <xf numFmtId="0" fontId="13" fillId="0" borderId="20" xfId="0" applyFont="1" applyFill="1" applyBorder="1" applyAlignment="1" applyProtection="1">
      <alignment vertical="center" wrapText="1"/>
      <protection locked="0"/>
    </xf>
    <xf numFmtId="0" fontId="13" fillId="0" borderId="62" xfId="0" applyFont="1" applyFill="1" applyBorder="1" applyAlignment="1" applyProtection="1">
      <alignment vertical="center" wrapText="1"/>
      <protection locked="0"/>
    </xf>
    <xf numFmtId="49" fontId="0" fillId="0" borderId="15" xfId="0" applyNumberFormat="1" applyFont="1" applyFill="1" applyBorder="1" applyAlignment="1" applyProtection="1">
      <alignment horizontal="center" vertical="center" shrinkToFit="1"/>
      <protection locked="0"/>
    </xf>
    <xf numFmtId="49" fontId="0" fillId="0" borderId="130" xfId="0" applyNumberFormat="1" applyFont="1" applyFill="1" applyBorder="1" applyAlignment="1" applyProtection="1">
      <alignment horizontal="center" vertical="center" shrinkToFit="1"/>
      <protection locked="0"/>
    </xf>
    <xf numFmtId="0" fontId="8" fillId="4" borderId="16" xfId="0" applyFont="1" applyFill="1" applyBorder="1" applyAlignment="1">
      <alignment horizontal="center" vertical="center" wrapText="1"/>
    </xf>
    <xf numFmtId="0" fontId="8" fillId="4" borderId="67"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protection locked="0"/>
    </xf>
    <xf numFmtId="0" fontId="0" fillId="5" borderId="116" xfId="0" applyFont="1" applyFill="1" applyBorder="1" applyAlignment="1" applyProtection="1">
      <alignment horizontal="left" vertical="center"/>
      <protection locked="0"/>
    </xf>
    <xf numFmtId="0" fontId="0" fillId="4" borderId="27"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0" xfId="0" applyFont="1" applyFill="1" applyBorder="1" applyAlignment="1">
      <alignment horizontal="center" vertical="center" wrapText="1"/>
    </xf>
    <xf numFmtId="0" fontId="0" fillId="4" borderId="127" xfId="0" applyFont="1" applyFill="1" applyBorder="1" applyAlignment="1">
      <alignment horizontal="center" vertical="center" wrapText="1"/>
    </xf>
    <xf numFmtId="0" fontId="0" fillId="4" borderId="119" xfId="0" applyFont="1" applyFill="1" applyBorder="1" applyAlignment="1">
      <alignment horizontal="center" vertical="center"/>
    </xf>
    <xf numFmtId="0" fontId="0" fillId="4" borderId="16" xfId="0" applyFont="1" applyFill="1" applyBorder="1" applyAlignment="1">
      <alignment horizontal="center" vertical="center" shrinkToFit="1"/>
    </xf>
    <xf numFmtId="0" fontId="0" fillId="4" borderId="20" xfId="0" applyFont="1" applyFill="1" applyBorder="1" applyAlignment="1">
      <alignment horizontal="center" vertical="center" shrinkToFit="1"/>
    </xf>
    <xf numFmtId="0" fontId="0" fillId="4" borderId="62" xfId="0" applyFont="1" applyFill="1" applyBorder="1" applyAlignment="1">
      <alignment horizontal="center" vertical="center" shrinkToFit="1"/>
    </xf>
    <xf numFmtId="0" fontId="0" fillId="5" borderId="24" xfId="0" applyFont="1" applyFill="1" applyBorder="1" applyAlignment="1" applyProtection="1">
      <alignment horizontal="center" vertical="center" wrapText="1" shrinkToFit="1"/>
      <protection locked="0"/>
    </xf>
    <xf numFmtId="0" fontId="0" fillId="5" borderId="24" xfId="0" applyFont="1" applyFill="1" applyBorder="1" applyAlignment="1" applyProtection="1">
      <alignment horizontal="center" vertical="center" shrinkToFit="1"/>
      <protection locked="0"/>
    </xf>
    <xf numFmtId="178" fontId="0" fillId="5" borderId="16" xfId="0" applyNumberFormat="1" applyFont="1" applyFill="1" applyBorder="1" applyAlignment="1" applyProtection="1">
      <alignment horizontal="center" vertical="center" wrapText="1" shrinkToFit="1"/>
      <protection locked="0"/>
    </xf>
    <xf numFmtId="178" fontId="0" fillId="5" borderId="118" xfId="0" applyNumberFormat="1" applyFont="1" applyFill="1" applyBorder="1" applyAlignment="1" applyProtection="1">
      <alignment horizontal="center" vertical="center" shrinkToFit="1"/>
      <protection locked="0"/>
    </xf>
    <xf numFmtId="0" fontId="14" fillId="4" borderId="67" xfId="0" applyFont="1" applyFill="1" applyBorder="1" applyAlignment="1">
      <alignment horizontal="center" vertical="center" wrapText="1"/>
    </xf>
    <xf numFmtId="0" fontId="0" fillId="4" borderId="7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0" borderId="16"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5" borderId="20" xfId="0" applyFont="1" applyFill="1" applyBorder="1" applyAlignment="1" applyProtection="1">
      <alignment horizontal="left" vertical="center" wrapText="1"/>
      <protection locked="0"/>
    </xf>
    <xf numFmtId="0" fontId="0" fillId="5" borderId="118" xfId="0" applyFont="1" applyFill="1" applyBorder="1" applyAlignment="1" applyProtection="1">
      <alignment horizontal="left" vertical="center" wrapText="1"/>
      <protection locked="0"/>
    </xf>
    <xf numFmtId="0" fontId="0" fillId="5" borderId="24" xfId="0" applyFont="1" applyFill="1" applyBorder="1" applyAlignment="1">
      <alignment horizontal="center" vertical="center"/>
    </xf>
    <xf numFmtId="0" fontId="17" fillId="4" borderId="26"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51" xfId="0" applyFont="1" applyFill="1" applyBorder="1" applyAlignment="1">
      <alignment horizontal="center" vertical="center"/>
    </xf>
    <xf numFmtId="0" fontId="0" fillId="4" borderId="19" xfId="0" applyFont="1" applyFill="1" applyBorder="1" applyAlignment="1">
      <alignment horizontal="center" vertical="center" wrapText="1"/>
    </xf>
    <xf numFmtId="0" fontId="0" fillId="4" borderId="117" xfId="0" applyFont="1" applyFill="1" applyBorder="1" applyAlignment="1">
      <alignment horizontal="center" vertical="center" wrapText="1"/>
    </xf>
    <xf numFmtId="179" fontId="0" fillId="5" borderId="21" xfId="0" applyNumberFormat="1" applyFont="1" applyFill="1" applyBorder="1" applyAlignment="1" applyProtection="1">
      <alignment horizontal="center" vertical="center" shrinkToFit="1"/>
      <protection locked="0"/>
    </xf>
    <xf numFmtId="0" fontId="0" fillId="5" borderId="15" xfId="0" applyFont="1" applyFill="1" applyBorder="1" applyAlignment="1" applyProtection="1">
      <alignment horizontal="center" vertical="center" shrinkToFit="1"/>
      <protection locked="0"/>
    </xf>
    <xf numFmtId="0" fontId="0" fillId="4" borderId="16" xfId="0" applyFont="1" applyFill="1" applyBorder="1" applyAlignment="1">
      <alignment horizontal="center" vertical="center" wrapText="1"/>
    </xf>
    <xf numFmtId="0" fontId="0" fillId="4" borderId="118" xfId="0" applyFont="1" applyFill="1" applyBorder="1" applyAlignment="1">
      <alignment horizontal="center" vertical="center" wrapText="1"/>
    </xf>
    <xf numFmtId="0" fontId="0" fillId="5" borderId="26"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1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19" xfId="0" applyFont="1" applyFill="1" applyBorder="1" applyAlignment="1" applyProtection="1">
      <alignment horizontal="left" vertical="center" wrapText="1"/>
      <protection locked="0"/>
    </xf>
    <xf numFmtId="0" fontId="11" fillId="4" borderId="2"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16"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52" xfId="0" applyFont="1" applyBorder="1" applyAlignment="1">
      <alignment horizontal="center" vertical="center"/>
    </xf>
    <xf numFmtId="0" fontId="0" fillId="0" borderId="104" xfId="0" applyFont="1" applyBorder="1" applyAlignment="1">
      <alignment horizontal="center" vertical="center"/>
    </xf>
    <xf numFmtId="0" fontId="0" fillId="0" borderId="109" xfId="0" applyFont="1" applyFill="1" applyBorder="1" applyAlignment="1">
      <alignment horizontal="center" vertical="center"/>
    </xf>
    <xf numFmtId="0" fontId="0" fillId="0" borderId="131" xfId="0" applyFont="1" applyBorder="1" applyAlignment="1">
      <alignment horizontal="center" vertical="center"/>
    </xf>
    <xf numFmtId="0" fontId="0" fillId="5" borderId="41" xfId="0" applyFont="1" applyFill="1" applyBorder="1" applyAlignment="1">
      <alignment vertical="center" wrapText="1"/>
    </xf>
    <xf numFmtId="0" fontId="0" fillId="5" borderId="53" xfId="0" applyFont="1" applyFill="1" applyBorder="1" applyAlignment="1">
      <alignment vertical="center" wrapText="1"/>
    </xf>
    <xf numFmtId="0" fontId="0" fillId="5" borderId="53" xfId="0" applyFont="1" applyFill="1" applyBorder="1" applyAlignment="1">
      <alignment vertical="center"/>
    </xf>
    <xf numFmtId="0" fontId="0" fillId="5" borderId="106" xfId="0" applyFont="1" applyFill="1" applyBorder="1" applyAlignment="1" applyProtection="1">
      <alignment horizontal="center" vertical="center"/>
      <protection locked="0"/>
    </xf>
    <xf numFmtId="0" fontId="0" fillId="5" borderId="53" xfId="0" applyFont="1" applyFill="1" applyBorder="1" applyAlignment="1" applyProtection="1">
      <alignment horizontal="center" vertical="center"/>
      <protection locked="0"/>
    </xf>
    <xf numFmtId="0" fontId="0" fillId="5" borderId="106"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0" fillId="5" borderId="42" xfId="0" applyFont="1" applyFill="1" applyBorder="1" applyAlignment="1">
      <alignment vertical="center" wrapText="1"/>
    </xf>
    <xf numFmtId="0" fontId="0" fillId="5" borderId="54" xfId="0" applyFont="1" applyFill="1" applyBorder="1" applyAlignment="1">
      <alignment vertical="center" wrapText="1"/>
    </xf>
    <xf numFmtId="0" fontId="0" fillId="5" borderId="54" xfId="0" applyFont="1" applyFill="1" applyBorder="1" applyAlignment="1">
      <alignment vertical="center"/>
    </xf>
    <xf numFmtId="0" fontId="0" fillId="5" borderId="81"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07"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64" xfId="0" applyFont="1" applyFill="1" applyBorder="1" applyAlignment="1">
      <alignment horizontal="left" vertical="center" wrapText="1"/>
    </xf>
    <xf numFmtId="0" fontId="0" fillId="5" borderId="54" xfId="0" applyFont="1" applyFill="1" applyBorder="1" applyAlignment="1">
      <alignment horizontal="left" vertical="center" wrapText="1"/>
    </xf>
    <xf numFmtId="0" fontId="0" fillId="5" borderId="83" xfId="0" applyFont="1" applyFill="1" applyBorder="1" applyAlignment="1">
      <alignment horizontal="left" vertical="center" wrapText="1"/>
    </xf>
    <xf numFmtId="0" fontId="0" fillId="5" borderId="83" xfId="0" applyFont="1" applyFill="1" applyBorder="1" applyAlignment="1" applyProtection="1">
      <alignment horizontal="center" vertical="center"/>
      <protection locked="0"/>
    </xf>
    <xf numFmtId="0" fontId="0" fillId="5" borderId="65"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88" xfId="0" applyFont="1" applyFill="1" applyBorder="1" applyAlignment="1">
      <alignment horizontal="left" vertical="center" wrapText="1"/>
    </xf>
    <xf numFmtId="0" fontId="0" fillId="5" borderId="27"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46" xfId="0" applyFont="1" applyFill="1" applyBorder="1" applyAlignment="1">
      <alignment vertical="center"/>
    </xf>
    <xf numFmtId="0" fontId="0" fillId="5" borderId="58" xfId="0" applyFont="1" applyFill="1" applyBorder="1" applyAlignment="1">
      <alignment vertical="center"/>
    </xf>
    <xf numFmtId="0" fontId="0" fillId="5" borderId="84"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84"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42" xfId="0" applyFont="1" applyFill="1" applyBorder="1" applyAlignment="1">
      <alignment vertical="center"/>
    </xf>
    <xf numFmtId="0" fontId="0" fillId="5" borderId="81"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83" xfId="0" applyFont="1" applyFill="1" applyBorder="1" applyAlignment="1">
      <alignment vertical="center"/>
    </xf>
    <xf numFmtId="0" fontId="0" fillId="5" borderId="108"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33" xfId="0" applyFont="1" applyFill="1" applyBorder="1" applyAlignment="1" applyProtection="1">
      <alignment horizontal="left" vertical="center" wrapText="1"/>
      <protection locked="0"/>
    </xf>
    <xf numFmtId="0" fontId="0" fillId="5" borderId="42" xfId="0" applyFont="1" applyFill="1" applyBorder="1" applyAlignment="1">
      <alignment horizontal="left" vertical="center"/>
    </xf>
    <xf numFmtId="0" fontId="0" fillId="5" borderId="54" xfId="0" applyFont="1" applyFill="1" applyBorder="1" applyAlignment="1">
      <alignment horizontal="left" vertical="center"/>
    </xf>
    <xf numFmtId="0" fontId="0" fillId="5" borderId="83" xfId="0" applyFont="1" applyFill="1" applyBorder="1" applyAlignment="1">
      <alignment horizontal="left" vertical="center"/>
    </xf>
    <xf numFmtId="0" fontId="0" fillId="5" borderId="47" xfId="0" applyFont="1" applyFill="1" applyBorder="1" applyAlignment="1">
      <alignment horizontal="left" vertical="center"/>
    </xf>
    <xf numFmtId="0" fontId="0" fillId="5" borderId="59" xfId="0" applyFont="1" applyFill="1" applyBorder="1" applyAlignment="1">
      <alignment horizontal="left" vertical="center"/>
    </xf>
    <xf numFmtId="0" fontId="0" fillId="5" borderId="88" xfId="0" applyFont="1" applyFill="1" applyBorder="1" applyAlignment="1">
      <alignment horizontal="left" vertical="center"/>
    </xf>
    <xf numFmtId="0" fontId="0" fillId="5" borderId="90"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88" xfId="0" applyFont="1" applyFill="1" applyBorder="1" applyAlignment="1" applyProtection="1">
      <alignment horizontal="center" vertical="center"/>
      <protection locked="0"/>
    </xf>
    <xf numFmtId="0" fontId="0" fillId="5" borderId="90"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48" xfId="0" applyFont="1" applyFill="1" applyBorder="1" applyAlignment="1">
      <alignment horizontal="left" vertical="center"/>
    </xf>
    <xf numFmtId="0" fontId="0" fillId="5" borderId="60" xfId="0" applyFont="1" applyFill="1" applyBorder="1" applyAlignment="1">
      <alignment horizontal="left" vertical="center"/>
    </xf>
    <xf numFmtId="0" fontId="0" fillId="5" borderId="82" xfId="0" applyFont="1" applyFill="1" applyBorder="1" applyAlignment="1">
      <alignment horizontal="left" vertical="center"/>
    </xf>
    <xf numFmtId="0" fontId="0" fillId="5" borderId="82" xfId="0" applyFont="1" applyFill="1" applyBorder="1" applyAlignment="1" applyProtection="1">
      <alignment horizontal="center" vertical="center"/>
      <protection locked="0"/>
    </xf>
    <xf numFmtId="0" fontId="0" fillId="5" borderId="46" xfId="0" applyFont="1" applyFill="1" applyBorder="1" applyAlignment="1">
      <alignment vertical="center" wrapText="1"/>
    </xf>
    <xf numFmtId="0" fontId="0" fillId="5" borderId="58" xfId="0" applyFont="1" applyFill="1" applyBorder="1" applyAlignment="1">
      <alignment vertical="center" wrapText="1"/>
    </xf>
    <xf numFmtId="0" fontId="0" fillId="5" borderId="105" xfId="0" applyFont="1" applyFill="1" applyBorder="1" applyAlignment="1">
      <alignment vertical="center" wrapText="1"/>
    </xf>
    <xf numFmtId="0" fontId="0" fillId="5" borderId="108"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4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12" fillId="5" borderId="42"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12" fillId="5" borderId="71" xfId="0" applyFont="1" applyFill="1" applyBorder="1" applyAlignment="1">
      <alignment horizontal="center" vertical="center" wrapText="1"/>
    </xf>
    <xf numFmtId="0" fontId="12" fillId="5" borderId="64" xfId="0" applyFont="1" applyFill="1" applyBorder="1" applyAlignment="1">
      <alignment horizontal="center" vertical="center" wrapText="1"/>
    </xf>
    <xf numFmtId="0" fontId="12" fillId="5" borderId="83" xfId="0" applyFont="1" applyFill="1" applyBorder="1" applyAlignment="1">
      <alignment horizontal="center" vertical="center" wrapText="1"/>
    </xf>
    <xf numFmtId="0" fontId="12" fillId="5" borderId="42" xfId="0" applyFont="1" applyFill="1" applyBorder="1" applyAlignment="1" applyProtection="1">
      <alignment horizontal="center" vertical="center" wrapText="1"/>
      <protection locked="0"/>
    </xf>
    <xf numFmtId="0" fontId="12" fillId="5" borderId="54" xfId="0" applyFont="1" applyFill="1" applyBorder="1" applyAlignment="1" applyProtection="1">
      <alignment horizontal="center" vertical="center" wrapText="1"/>
      <protection locked="0"/>
    </xf>
    <xf numFmtId="0" fontId="12" fillId="5" borderId="71" xfId="0" applyFont="1" applyFill="1" applyBorder="1" applyAlignment="1" applyProtection="1">
      <alignment horizontal="center" vertical="center" wrapText="1"/>
      <protection locked="0"/>
    </xf>
    <xf numFmtId="0" fontId="12" fillId="5" borderId="65" xfId="0" applyFont="1" applyFill="1" applyBorder="1" applyAlignment="1" applyProtection="1">
      <alignment horizontal="right" vertical="center" wrapText="1"/>
      <protection locked="0"/>
    </xf>
    <xf numFmtId="0" fontId="12" fillId="5" borderId="59" xfId="0" applyFont="1" applyFill="1" applyBorder="1" applyAlignment="1" applyProtection="1">
      <alignment horizontal="right" vertical="center" wrapText="1"/>
      <protection locked="0"/>
    </xf>
    <xf numFmtId="176" fontId="12" fillId="5" borderId="59" xfId="0" applyNumberFormat="1" applyFont="1" applyFill="1" applyBorder="1" applyAlignment="1" applyProtection="1">
      <alignment horizontal="center" vertical="center" wrapText="1"/>
      <protection locked="0"/>
    </xf>
    <xf numFmtId="0" fontId="12" fillId="5" borderId="65"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0" fillId="0" borderId="43" xfId="0" applyFont="1" applyFill="1" applyBorder="1" applyAlignment="1">
      <alignment horizontal="center" vertical="center"/>
    </xf>
    <xf numFmtId="0" fontId="0" fillId="0" borderId="19" xfId="0" applyFont="1" applyBorder="1" applyAlignment="1">
      <alignment horizontal="center" vertical="center"/>
    </xf>
    <xf numFmtId="0" fontId="0" fillId="0" borderId="51" xfId="0" applyFont="1" applyFill="1" applyBorder="1" applyAlignment="1">
      <alignment horizontal="center" vertical="center"/>
    </xf>
    <xf numFmtId="0" fontId="0" fillId="0" borderId="19" xfId="0" applyFont="1" applyFill="1" applyBorder="1" applyAlignment="1" applyProtection="1">
      <alignment horizontal="left" vertical="center" wrapText="1"/>
      <protection locked="0"/>
    </xf>
    <xf numFmtId="0" fontId="0" fillId="0" borderId="117" xfId="0" applyBorder="1" applyAlignment="1" applyProtection="1">
      <alignment horizontal="left" vertical="center" wrapText="1"/>
      <protection locked="0"/>
    </xf>
    <xf numFmtId="0" fontId="0" fillId="0" borderId="49" xfId="0" applyFont="1" applyFill="1" applyBorder="1" applyAlignment="1">
      <alignment horizontal="center" vertical="center" wrapText="1"/>
    </xf>
    <xf numFmtId="0" fontId="0" fillId="0" borderId="6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61" xfId="0" applyFont="1" applyFill="1" applyBorder="1" applyAlignment="1" applyProtection="1">
      <alignment horizontal="left" vertical="center" wrapText="1"/>
      <protection locked="0"/>
    </xf>
    <xf numFmtId="0" fontId="0" fillId="0" borderId="134" xfId="0" applyFont="1" applyFill="1" applyBorder="1" applyAlignment="1" applyProtection="1">
      <alignment horizontal="left" vertical="center" wrapText="1"/>
      <protection locked="0"/>
    </xf>
    <xf numFmtId="0" fontId="11" fillId="2" borderId="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16" xfId="0" applyFont="1" applyFill="1" applyBorder="1" applyAlignment="1">
      <alignment horizontal="center" vertical="center" wrapText="1"/>
    </xf>
    <xf numFmtId="0" fontId="0" fillId="0" borderId="14" xfId="0" applyFont="1" applyFill="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129" xfId="0" applyFont="1" applyBorder="1" applyAlignment="1" applyProtection="1">
      <alignment horizontal="left" vertical="center" wrapText="1"/>
      <protection locked="0"/>
    </xf>
    <xf numFmtId="0" fontId="11" fillId="2" borderId="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0" fillId="0" borderId="14" xfId="0" applyFont="1" applyFill="1" applyBorder="1" applyAlignment="1" applyProtection="1">
      <alignment horizontal="center" vertical="center" textRotation="255" wrapText="1"/>
      <protection locked="0"/>
    </xf>
    <xf numFmtId="0" fontId="0" fillId="0" borderId="38" xfId="0" applyFont="1" applyBorder="1" applyAlignment="1" applyProtection="1">
      <alignment horizontal="center" vertical="center" textRotation="255" wrapText="1"/>
      <protection locked="0"/>
    </xf>
    <xf numFmtId="0" fontId="0" fillId="0" borderId="66" xfId="0" applyFont="1" applyBorder="1" applyAlignment="1" applyProtection="1">
      <alignment horizontal="center" vertical="center" textRotation="255" wrapText="1"/>
      <protection locked="0"/>
    </xf>
    <xf numFmtId="0" fontId="0" fillId="0" borderId="73" xfId="0" applyFont="1" applyFill="1" applyBorder="1" applyAlignment="1" applyProtection="1">
      <alignment horizontal="left" vertical="center" wrapText="1"/>
      <protection locked="0"/>
    </xf>
    <xf numFmtId="0" fontId="11" fillId="4" borderId="2" xfId="0" applyFont="1" applyFill="1" applyBorder="1" applyAlignment="1">
      <alignment horizontal="center" vertical="center"/>
    </xf>
    <xf numFmtId="0" fontId="11" fillId="4" borderId="18" xfId="0" applyFont="1" applyFill="1" applyBorder="1" applyAlignment="1">
      <alignment horizontal="center" vertical="center"/>
    </xf>
    <xf numFmtId="0" fontId="11" fillId="4" borderId="116" xfId="0" applyFont="1" applyFill="1" applyBorder="1" applyAlignment="1">
      <alignment horizontal="center" vertical="center"/>
    </xf>
    <xf numFmtId="0" fontId="0" fillId="5" borderId="14"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8" fillId="4" borderId="8" xfId="0" applyFont="1" applyFill="1" applyBorder="1" applyAlignment="1">
      <alignment horizontal="center" vertical="center" wrapText="1"/>
    </xf>
    <xf numFmtId="0" fontId="0" fillId="4" borderId="23" xfId="0" applyFont="1" applyFill="1" applyBorder="1" applyAlignment="1">
      <alignment horizontal="center" vertical="center" wrapText="1"/>
    </xf>
    <xf numFmtId="0" fontId="0" fillId="4" borderId="135" xfId="0" applyFont="1" applyFill="1" applyBorder="1" applyAlignment="1">
      <alignment horizontal="center" vertical="center" wrapText="1"/>
    </xf>
    <xf numFmtId="0" fontId="0" fillId="4" borderId="4" xfId="0" applyFont="1" applyFill="1" applyBorder="1" applyAlignment="1">
      <alignment horizontal="center" vertical="center"/>
    </xf>
    <xf numFmtId="49" fontId="12" fillId="0" borderId="16" xfId="0" applyNumberFormat="1" applyFont="1" applyFill="1" applyBorder="1" applyAlignment="1" applyProtection="1">
      <alignment horizontal="left" vertical="center" wrapText="1"/>
      <protection locked="0"/>
    </xf>
    <xf numFmtId="49" fontId="12" fillId="0" borderId="20" xfId="0" applyNumberFormat="1" applyFont="1" applyFill="1" applyBorder="1" applyAlignment="1" applyProtection="1">
      <alignment horizontal="left" vertical="center" wrapText="1"/>
      <protection locked="0"/>
    </xf>
    <xf numFmtId="49" fontId="12" fillId="0" borderId="62" xfId="0" applyNumberFormat="1" applyFont="1" applyFill="1" applyBorder="1" applyAlignment="1" applyProtection="1">
      <alignment horizontal="left" vertical="center" wrapText="1"/>
      <protection locked="0"/>
    </xf>
    <xf numFmtId="49" fontId="12" fillId="0" borderId="118" xfId="0" applyNumberFormat="1" applyFont="1" applyFill="1" applyBorder="1" applyAlignment="1" applyProtection="1">
      <alignment horizontal="left" vertical="center" wrapText="1"/>
      <protection locked="0"/>
    </xf>
    <xf numFmtId="0" fontId="0" fillId="4" borderId="15" xfId="0" applyFont="1" applyFill="1" applyBorder="1" applyAlignment="1">
      <alignment horizontal="center" vertical="center"/>
    </xf>
    <xf numFmtId="49" fontId="12" fillId="0" borderId="26" xfId="0" applyNumberFormat="1" applyFont="1" applyFill="1" applyBorder="1" applyAlignment="1" applyProtection="1">
      <alignment horizontal="left" vertical="center" wrapText="1"/>
      <protection locked="0"/>
    </xf>
    <xf numFmtId="49" fontId="12" fillId="0" borderId="19" xfId="0" applyNumberFormat="1" applyFont="1" applyFill="1" applyBorder="1" applyAlignment="1" applyProtection="1">
      <alignment horizontal="left" vertical="center" wrapText="1"/>
      <protection locked="0"/>
    </xf>
    <xf numFmtId="49" fontId="12" fillId="0" borderId="51" xfId="0" applyNumberFormat="1" applyFont="1" applyFill="1" applyBorder="1" applyAlignment="1" applyProtection="1">
      <alignment horizontal="left" vertical="center" wrapText="1"/>
      <protection locked="0"/>
    </xf>
    <xf numFmtId="0" fontId="13" fillId="0" borderId="16"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176" fontId="13" fillId="0" borderId="20" xfId="0" applyNumberFormat="1" applyFont="1" applyFill="1" applyBorder="1" applyAlignment="1" applyProtection="1">
      <alignment horizontal="center" vertical="center" wrapText="1"/>
      <protection locked="0"/>
    </xf>
    <xf numFmtId="177" fontId="13" fillId="0" borderId="20" xfId="0" applyNumberFormat="1" applyFont="1" applyFill="1" applyBorder="1" applyAlignment="1" applyProtection="1">
      <alignment horizontal="center" vertical="center" wrapText="1"/>
      <protection locked="0"/>
    </xf>
    <xf numFmtId="177" fontId="13" fillId="0" borderId="62" xfId="0" applyNumberFormat="1" applyFont="1" applyFill="1" applyBorder="1" applyAlignment="1" applyProtection="1">
      <alignment horizontal="center" vertical="center" wrapText="1"/>
      <protection locked="0"/>
    </xf>
    <xf numFmtId="0" fontId="16" fillId="2" borderId="43" xfId="6" applyFont="1" applyFill="1" applyBorder="1" applyAlignment="1" applyProtection="1">
      <alignment horizontal="center" vertical="center" wrapText="1"/>
    </xf>
    <xf numFmtId="0" fontId="0" fillId="2" borderId="51"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2" borderId="26"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50" xfId="0" applyFont="1" applyFill="1" applyBorder="1" applyAlignment="1">
      <alignment horizontal="center" vertical="center"/>
    </xf>
    <xf numFmtId="0" fontId="0" fillId="5" borderId="43"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0" fontId="0" fillId="5" borderId="44"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45"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4" borderId="28" xfId="0" applyFont="1" applyFill="1" applyBorder="1" applyAlignment="1">
      <alignment horizontal="center" vertical="center"/>
    </xf>
    <xf numFmtId="0" fontId="0" fillId="5" borderId="15" xfId="0" applyFont="1" applyFill="1" applyBorder="1" applyAlignment="1" applyProtection="1">
      <alignment horizontal="center" vertical="center" wrapText="1" shrinkToFit="1"/>
      <protection locked="0"/>
    </xf>
    <xf numFmtId="0" fontId="0" fillId="4" borderId="43" xfId="0" applyFont="1" applyFill="1" applyBorder="1" applyAlignment="1">
      <alignment horizontal="center" vertical="center"/>
    </xf>
    <xf numFmtId="0" fontId="0" fillId="4" borderId="45"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69"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36"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34" xfId="0" applyFont="1" applyBorder="1" applyAlignment="1">
      <alignment horizontal="center" vertical="center"/>
    </xf>
    <xf numFmtId="0" fontId="0" fillId="0" borderId="5" xfId="0" applyFont="1" applyBorder="1" applyAlignment="1">
      <alignment horizontal="center" vertical="center"/>
    </xf>
    <xf numFmtId="0" fontId="0" fillId="0" borderId="35" xfId="0" applyFont="1" applyBorder="1" applyAlignment="1">
      <alignment horizontal="center" vertical="center"/>
    </xf>
    <xf numFmtId="0" fontId="0" fillId="0" borderId="19"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0" fillId="3" borderId="18" xfId="0" applyFont="1" applyFill="1" applyBorder="1" applyAlignment="1">
      <alignment horizontal="center" vertical="center"/>
    </xf>
    <xf numFmtId="0" fontId="0" fillId="3" borderId="94" xfId="0" applyFont="1" applyFill="1" applyBorder="1" applyAlignment="1">
      <alignment horizontal="center" vertical="center"/>
    </xf>
    <xf numFmtId="0" fontId="0" fillId="4" borderId="44" xfId="0" applyFont="1" applyFill="1" applyBorder="1" applyAlignment="1">
      <alignment horizontal="center" vertical="center"/>
    </xf>
    <xf numFmtId="0" fontId="0" fillId="5" borderId="92" xfId="0" applyFont="1" applyFill="1" applyBorder="1" applyAlignment="1">
      <alignment horizontal="center" vertical="center"/>
    </xf>
    <xf numFmtId="0" fontId="0" fillId="5" borderId="97" xfId="0" applyFont="1" applyFill="1" applyBorder="1" applyAlignment="1">
      <alignment horizontal="center" vertical="center"/>
    </xf>
    <xf numFmtId="0" fontId="0" fillId="5" borderId="93" xfId="0" applyFont="1" applyFill="1" applyBorder="1" applyAlignment="1">
      <alignment horizontal="center" vertical="center"/>
    </xf>
    <xf numFmtId="0" fontId="0" fillId="4" borderId="15" xfId="0" applyFont="1" applyFill="1" applyBorder="1" applyAlignment="1">
      <alignment horizontal="center" vertical="center" wrapText="1"/>
    </xf>
    <xf numFmtId="0" fontId="0" fillId="4" borderId="130" xfId="0" applyFont="1" applyFill="1" applyBorder="1" applyAlignment="1">
      <alignment horizontal="center" vertical="center" wrapText="1"/>
    </xf>
    <xf numFmtId="0" fontId="0" fillId="5" borderId="100"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01" xfId="0" applyFont="1" applyFill="1" applyBorder="1" applyAlignment="1" applyProtection="1">
      <alignment horizontal="center" vertical="center" wrapText="1"/>
      <protection locked="0"/>
    </xf>
    <xf numFmtId="0" fontId="0" fillId="5" borderId="19" xfId="0" applyFont="1" applyFill="1" applyBorder="1" applyAlignment="1" applyProtection="1">
      <alignment horizontal="center" vertical="center" wrapText="1"/>
      <protection locked="0"/>
    </xf>
    <xf numFmtId="0" fontId="0" fillId="5" borderId="10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02" xfId="0" applyFont="1" applyFill="1" applyBorder="1" applyAlignment="1" applyProtection="1">
      <alignment horizontal="center" vertical="center" wrapText="1"/>
      <protection locked="0"/>
    </xf>
    <xf numFmtId="0" fontId="0" fillId="5" borderId="21"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8" fillId="4" borderId="63" xfId="0" applyFont="1" applyFill="1" applyBorder="1" applyAlignment="1">
      <alignment horizontal="center" vertical="center" wrapText="1"/>
    </xf>
    <xf numFmtId="0" fontId="8" fillId="4" borderId="70" xfId="0" applyFont="1" applyFill="1" applyBorder="1" applyAlignment="1">
      <alignment horizontal="center" vertical="center"/>
    </xf>
    <xf numFmtId="0" fontId="0" fillId="4" borderId="101" xfId="0" applyFont="1" applyFill="1" applyBorder="1" applyAlignment="1">
      <alignment horizontal="center" vertical="center"/>
    </xf>
    <xf numFmtId="0" fontId="0" fillId="4" borderId="102" xfId="0" applyFont="1" applyFill="1" applyBorder="1" applyAlignment="1">
      <alignment horizontal="center" vertical="center"/>
    </xf>
    <xf numFmtId="0" fontId="0" fillId="4" borderId="117" xfId="0" applyFont="1" applyFill="1" applyBorder="1" applyAlignment="1">
      <alignment horizontal="center" vertical="center"/>
    </xf>
    <xf numFmtId="0" fontId="9" fillId="4" borderId="15" xfId="0" applyFont="1" applyFill="1" applyBorder="1" applyAlignment="1">
      <alignment horizontal="center" vertical="center" textRotation="255" wrapText="1"/>
    </xf>
    <xf numFmtId="0" fontId="9" fillId="4" borderId="68" xfId="0" applyFont="1" applyFill="1" applyBorder="1" applyAlignment="1">
      <alignment horizontal="center" vertical="center" textRotation="255" wrapText="1"/>
    </xf>
    <xf numFmtId="0" fontId="0" fillId="4" borderId="43"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6" fillId="2" borderId="6" xfId="6" applyFont="1" applyFill="1" applyBorder="1" applyAlignment="1" applyProtection="1">
      <alignment horizontal="center" vertical="center" wrapText="1"/>
    </xf>
    <xf numFmtId="0" fontId="6" fillId="2" borderId="0" xfId="6" applyFont="1" applyFill="1" applyBorder="1" applyAlignment="1" applyProtection="1">
      <alignment horizontal="center" vertical="center" wrapText="1"/>
    </xf>
    <xf numFmtId="0" fontId="6" fillId="2" borderId="34" xfId="6"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37" xfId="0" applyFont="1" applyBorder="1" applyAlignment="1">
      <alignment horizontal="center" vertical="center" wrapText="1"/>
    </xf>
    <xf numFmtId="0" fontId="8" fillId="2" borderId="13" xfId="0" applyFont="1" applyFill="1" applyBorder="1" applyAlignment="1">
      <alignment horizontal="center" vertical="center" textRotation="255" wrapText="1"/>
    </xf>
    <xf numFmtId="0" fontId="0" fillId="0" borderId="33"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34" xfId="0" applyFont="1" applyBorder="1" applyAlignment="1">
      <alignment horizontal="center" vertical="center" textRotation="255" wrapText="1"/>
    </xf>
    <xf numFmtId="0" fontId="0" fillId="5" borderId="44"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45" xfId="0" applyFont="1" applyFill="1" applyBorder="1" applyAlignment="1">
      <alignment horizontal="center" vertical="center"/>
    </xf>
    <xf numFmtId="0" fontId="0" fillId="5" borderId="57" xfId="0" applyFont="1" applyFill="1" applyBorder="1" applyAlignment="1">
      <alignment horizontal="center" vertical="center"/>
    </xf>
    <xf numFmtId="0" fontId="8" fillId="2" borderId="3" xfId="0" applyFont="1" applyFill="1" applyBorder="1" applyAlignment="1">
      <alignment horizontal="center" vertical="center" textRotation="255" wrapText="1"/>
    </xf>
    <xf numFmtId="0" fontId="8" fillId="2" borderId="36"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34" xfId="0" applyFont="1" applyFill="1" applyBorder="1" applyAlignment="1">
      <alignment horizontal="center" vertical="center" textRotation="255" wrapText="1"/>
    </xf>
    <xf numFmtId="0" fontId="8" fillId="2" borderId="5" xfId="0" applyFont="1" applyFill="1" applyBorder="1" applyAlignment="1">
      <alignment horizontal="center" vertical="center" textRotation="255" wrapText="1"/>
    </xf>
    <xf numFmtId="0" fontId="8" fillId="2" borderId="35" xfId="0" applyFont="1" applyFill="1" applyBorder="1" applyAlignment="1">
      <alignment horizontal="center" vertical="center" textRotation="255" wrapText="1"/>
    </xf>
    <xf numFmtId="0" fontId="8" fillId="2" borderId="36" xfId="0" applyFont="1" applyFill="1" applyBorder="1" applyAlignment="1">
      <alignment horizontal="center" vertical="center" textRotation="255"/>
    </xf>
    <xf numFmtId="0" fontId="0" fillId="0" borderId="7" xfId="0" applyFont="1" applyBorder="1" applyAlignment="1">
      <alignment horizontal="center" vertical="center" textRotation="255"/>
    </xf>
    <xf numFmtId="0" fontId="0" fillId="0" borderId="37" xfId="0" applyFont="1" applyBorder="1" applyAlignment="1">
      <alignment horizontal="center" vertical="center" textRotation="255"/>
    </xf>
    <xf numFmtId="0" fontId="6" fillId="2" borderId="3" xfId="6" applyFont="1" applyFill="1" applyBorder="1" applyAlignment="1" applyProtection="1">
      <alignment horizontal="center" vertical="center" wrapText="1"/>
    </xf>
    <xf numFmtId="0" fontId="6" fillId="2" borderId="19" xfId="6" applyFont="1" applyFill="1" applyBorder="1" applyAlignment="1" applyProtection="1">
      <alignment horizontal="center" vertical="center" wrapText="1"/>
    </xf>
    <xf numFmtId="0" fontId="6" fillId="2" borderId="36" xfId="6" applyFont="1" applyFill="1" applyBorder="1" applyAlignment="1" applyProtection="1">
      <alignment horizontal="center" vertical="center" wrapText="1"/>
    </xf>
    <xf numFmtId="0" fontId="6" fillId="2" borderId="35" xfId="6" applyFont="1" applyFill="1" applyBorder="1" applyAlignment="1" applyProtection="1">
      <alignment horizontal="center" vertical="center" wrapText="1"/>
    </xf>
    <xf numFmtId="0" fontId="9"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0" fillId="0" borderId="2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117" xfId="0" applyFont="1" applyFill="1" applyBorder="1" applyAlignment="1" applyProtection="1">
      <alignment horizontal="left" vertical="top" wrapText="1"/>
      <protection locked="0"/>
    </xf>
    <xf numFmtId="0" fontId="0" fillId="0" borderId="27"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127"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128" xfId="0" applyFont="1" applyFill="1" applyBorder="1" applyAlignment="1" applyProtection="1">
      <alignment horizontal="left" vertical="top" wrapText="1"/>
      <protection locked="0"/>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9" fillId="4" borderId="11" xfId="0" applyFont="1" applyFill="1" applyBorder="1" applyAlignment="1">
      <alignment horizontal="center" vertical="center" textRotation="255" wrapText="1"/>
    </xf>
    <xf numFmtId="0" fontId="9" fillId="4" borderId="30" xfId="0" applyFont="1" applyFill="1" applyBorder="1" applyAlignment="1">
      <alignment horizontal="center" vertical="center" textRotation="255" wrapText="1"/>
    </xf>
    <xf numFmtId="0" fontId="9" fillId="4" borderId="6" xfId="0" applyFont="1" applyFill="1" applyBorder="1" applyAlignment="1">
      <alignment horizontal="center" vertical="center" textRotation="255" wrapText="1"/>
    </xf>
    <xf numFmtId="0" fontId="9" fillId="4" borderId="31" xfId="0" applyFont="1" applyFill="1" applyBorder="1" applyAlignment="1">
      <alignment horizontal="center" vertical="center" textRotation="255" wrapText="1"/>
    </xf>
    <xf numFmtId="0" fontId="9" fillId="4" borderId="39" xfId="0" applyFont="1" applyFill="1" applyBorder="1" applyAlignment="1">
      <alignment horizontal="center" vertical="center" textRotation="255" wrapText="1"/>
    </xf>
    <xf numFmtId="0" fontId="9" fillId="4" borderId="27" xfId="0" applyFont="1" applyFill="1" applyBorder="1" applyAlignment="1">
      <alignment horizontal="center" vertical="center" textRotation="255" wrapText="1"/>
    </xf>
    <xf numFmtId="0" fontId="9" fillId="4" borderId="26" xfId="0" applyFont="1" applyFill="1" applyBorder="1" applyAlignment="1">
      <alignment horizontal="center" vertical="center" textRotation="255" wrapText="1"/>
    </xf>
    <xf numFmtId="0" fontId="9" fillId="4" borderId="36" xfId="0" applyFont="1" applyFill="1" applyBorder="1" applyAlignment="1">
      <alignment horizontal="center" vertical="center" textRotation="255" wrapText="1"/>
    </xf>
    <xf numFmtId="0" fontId="9" fillId="4" borderId="34" xfId="0" applyFont="1" applyFill="1" applyBorder="1" applyAlignment="1">
      <alignment horizontal="center" vertical="center" textRotation="255" wrapText="1"/>
    </xf>
    <xf numFmtId="0" fontId="9" fillId="4" borderId="51" xfId="0" applyFont="1" applyFill="1" applyBorder="1" applyAlignment="1">
      <alignment horizontal="center" vertical="center" textRotation="255" wrapText="1"/>
    </xf>
    <xf numFmtId="0" fontId="8" fillId="2" borderId="0" xfId="0" applyFont="1" applyFill="1" applyBorder="1" applyAlignment="1">
      <alignment horizontal="center" vertical="center" textRotation="255" wrapText="1"/>
    </xf>
    <xf numFmtId="0" fontId="8" fillId="3" borderId="3" xfId="0" applyFont="1" applyFill="1" applyBorder="1" applyAlignment="1">
      <alignment horizontal="center" vertical="center" textRotation="255" wrapText="1"/>
    </xf>
    <xf numFmtId="0" fontId="0" fillId="3" borderId="36" xfId="0" applyFont="1" applyFill="1" applyBorder="1" applyAlignment="1">
      <alignment horizontal="center" vertical="center" textRotation="255" wrapText="1"/>
    </xf>
    <xf numFmtId="0" fontId="0" fillId="3" borderId="6" xfId="0" applyFont="1" applyFill="1" applyBorder="1" applyAlignment="1">
      <alignment horizontal="center" vertical="center" textRotation="255" wrapText="1"/>
    </xf>
    <xf numFmtId="0" fontId="0" fillId="3" borderId="34" xfId="0" applyFont="1" applyFill="1" applyBorder="1" applyAlignment="1">
      <alignment horizontal="center" vertical="center" textRotation="255" wrapText="1"/>
    </xf>
    <xf numFmtId="0" fontId="0" fillId="3" borderId="5" xfId="0" applyFont="1" applyFill="1" applyBorder="1" applyAlignment="1">
      <alignment horizontal="center" vertical="center" textRotation="255" wrapText="1"/>
    </xf>
    <xf numFmtId="0" fontId="0" fillId="3" borderId="35" xfId="0" applyFont="1" applyFill="1" applyBorder="1" applyAlignment="1">
      <alignment horizontal="center" vertical="center" textRotation="255" wrapText="1"/>
    </xf>
    <xf numFmtId="0" fontId="17" fillId="5" borderId="45" xfId="6" applyFont="1" applyFill="1" applyBorder="1" applyAlignment="1" applyProtection="1">
      <alignment horizontal="left" vertical="center" wrapText="1" shrinkToFit="1"/>
      <protection locked="0"/>
    </xf>
    <xf numFmtId="0" fontId="29" fillId="5" borderId="21" xfId="0" applyFont="1" applyFill="1" applyBorder="1" applyAlignment="1" applyProtection="1">
      <alignment horizontal="left" vertical="center" wrapText="1" shrinkToFit="1"/>
      <protection locked="0"/>
    </xf>
    <xf numFmtId="0" fontId="29" fillId="5" borderId="50" xfId="6" applyFont="1" applyFill="1" applyBorder="1" applyAlignment="1" applyProtection="1">
      <alignment horizontal="left" vertical="center" wrapText="1" shrinkToFit="1"/>
      <protection locked="0"/>
    </xf>
    <xf numFmtId="0" fontId="17" fillId="0" borderId="21" xfId="4" applyFont="1" applyFill="1" applyBorder="1" applyAlignment="1" applyProtection="1">
      <alignment horizontal="left" vertical="center" wrapText="1" shrinkToFit="1"/>
      <protection locked="0"/>
    </xf>
    <xf numFmtId="0" fontId="29" fillId="0" borderId="21" xfId="0" applyFont="1" applyBorder="1" applyAlignment="1" applyProtection="1">
      <alignment horizontal="left" vertical="center" wrapText="1" shrinkToFit="1"/>
      <protection locked="0"/>
    </xf>
    <xf numFmtId="0" fontId="29" fillId="0" borderId="119" xfId="0" applyFont="1" applyBorder="1" applyAlignment="1" applyProtection="1">
      <alignment horizontal="left" vertical="center" wrapText="1" shrinkToFit="1"/>
      <protection locked="0"/>
    </xf>
    <xf numFmtId="0" fontId="29" fillId="0" borderId="21" xfId="4" applyFont="1" applyFill="1" applyBorder="1" applyAlignment="1" applyProtection="1">
      <alignment horizontal="left" vertical="top" wrapText="1"/>
      <protection locked="0"/>
    </xf>
    <xf numFmtId="0" fontId="29" fillId="0" borderId="119" xfId="4" applyFont="1" applyFill="1" applyBorder="1" applyAlignment="1" applyProtection="1">
      <alignment horizontal="left" vertical="top" wrapText="1"/>
      <protection locked="0"/>
    </xf>
    <xf numFmtId="0" fontId="29" fillId="0" borderId="75" xfId="4" applyFont="1" applyFill="1" applyBorder="1" applyAlignment="1" applyProtection="1">
      <alignment horizontal="left" vertical="top" wrapText="1"/>
      <protection locked="0"/>
    </xf>
    <xf numFmtId="0" fontId="29" fillId="0" borderId="20" xfId="4" applyFont="1" applyFill="1" applyBorder="1" applyAlignment="1" applyProtection="1">
      <alignment horizontal="left" vertical="top" wrapText="1"/>
      <protection locked="0"/>
    </xf>
    <xf numFmtId="0" fontId="29" fillId="0" borderId="118" xfId="4" applyFont="1" applyFill="1" applyBorder="1" applyAlignment="1" applyProtection="1">
      <alignment horizontal="left" vertical="top" wrapText="1"/>
      <protection locked="0"/>
    </xf>
    <xf numFmtId="0" fontId="8" fillId="3" borderId="8"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0" fillId="5" borderId="63" xfId="0" applyFont="1" applyFill="1" applyBorder="1" applyAlignment="1">
      <alignment horizontal="center" vertical="center"/>
    </xf>
    <xf numFmtId="0" fontId="0" fillId="5" borderId="18" xfId="0" applyFont="1" applyFill="1" applyBorder="1" applyAlignment="1">
      <alignment horizontal="center" vertical="center"/>
    </xf>
    <xf numFmtId="0" fontId="0" fillId="5" borderId="23" xfId="0" applyFont="1" applyFill="1" applyBorder="1" applyAlignment="1" applyProtection="1">
      <alignment horizontal="center" vertical="center"/>
      <protection locked="0"/>
    </xf>
    <xf numFmtId="0" fontId="0" fillId="5" borderId="116" xfId="0" applyFont="1" applyFill="1" applyBorder="1" applyAlignment="1">
      <alignment horizontal="center" vertical="center"/>
    </xf>
    <xf numFmtId="0" fontId="10" fillId="3" borderId="136"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0" fillId="5" borderId="79"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22" xfId="0" applyFont="1" applyFill="1" applyBorder="1" applyAlignment="1" applyProtection="1">
      <alignment horizontal="left" vertical="center"/>
      <protection locked="0"/>
    </xf>
    <xf numFmtId="0" fontId="0" fillId="5" borderId="137" xfId="0" applyFont="1" applyFill="1" applyBorder="1" applyAlignment="1" applyProtection="1">
      <alignment horizontal="left" vertical="center"/>
      <protection locked="0"/>
    </xf>
    <xf numFmtId="0" fontId="0" fillId="3" borderId="91"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89" xfId="0" applyFont="1" applyFill="1" applyBorder="1" applyAlignment="1">
      <alignment horizontal="center" vertical="center"/>
    </xf>
    <xf numFmtId="0" fontId="0" fillId="0" borderId="138" xfId="0" applyFont="1" applyBorder="1" applyAlignment="1">
      <alignment horizontal="center" vertical="center"/>
    </xf>
    <xf numFmtId="178" fontId="0" fillId="0" borderId="138" xfId="0" applyNumberFormat="1" applyFont="1" applyFill="1" applyBorder="1" applyAlignment="1" applyProtection="1">
      <alignment horizontal="center" vertical="center" shrinkToFit="1"/>
      <protection locked="0"/>
    </xf>
    <xf numFmtId="178" fontId="0" fillId="5" borderId="91" xfId="0" applyNumberFormat="1" applyFont="1" applyFill="1" applyBorder="1" applyAlignment="1" applyProtection="1">
      <alignment horizontal="center" vertical="center" shrinkToFit="1"/>
      <protection locked="0"/>
    </xf>
    <xf numFmtId="178" fontId="0" fillId="5" borderId="38" xfId="0" applyNumberFormat="1" applyFont="1" applyFill="1" applyBorder="1" applyAlignment="1" applyProtection="1">
      <alignment horizontal="center" vertical="center" shrinkToFit="1"/>
      <protection locked="0"/>
    </xf>
    <xf numFmtId="178" fontId="0" fillId="5" borderId="89" xfId="0" applyNumberFormat="1" applyFont="1" applyFill="1" applyBorder="1" applyAlignment="1" applyProtection="1">
      <alignment horizontal="center" vertical="center" shrinkToFit="1"/>
      <protection locked="0"/>
    </xf>
    <xf numFmtId="178" fontId="0" fillId="0" borderId="38" xfId="0" applyNumberFormat="1" applyFont="1" applyFill="1" applyBorder="1" applyAlignment="1" applyProtection="1">
      <alignment horizontal="center" vertical="center" shrinkToFit="1"/>
      <protection locked="0"/>
    </xf>
    <xf numFmtId="178" fontId="0" fillId="0" borderId="129" xfId="0" applyNumberFormat="1" applyFont="1" applyFill="1" applyBorder="1" applyAlignment="1" applyProtection="1">
      <alignment horizontal="center" vertical="center" shrinkToFit="1"/>
      <protection locked="0"/>
    </xf>
    <xf numFmtId="0" fontId="0" fillId="5" borderId="44" xfId="0" applyFont="1" applyFill="1" applyBorder="1" applyAlignment="1">
      <alignment vertical="center"/>
    </xf>
    <xf numFmtId="0" fontId="0" fillId="5" borderId="0" xfId="0" applyFont="1" applyFill="1" applyBorder="1" applyAlignment="1">
      <alignment vertical="center"/>
    </xf>
    <xf numFmtId="0" fontId="0" fillId="5" borderId="105" xfId="0" applyFont="1" applyFill="1" applyBorder="1" applyAlignment="1">
      <alignment vertical="center"/>
    </xf>
    <xf numFmtId="0" fontId="0" fillId="0" borderId="7" xfId="0" applyFont="1" applyBorder="1" applyAlignment="1">
      <alignment horizontal="center" vertical="center" textRotation="255" wrapText="1"/>
    </xf>
    <xf numFmtId="0" fontId="0" fillId="0" borderId="37" xfId="0" applyFont="1" applyBorder="1" applyAlignment="1">
      <alignment horizontal="center" vertical="center" textRotation="255" wrapText="1"/>
    </xf>
    <xf numFmtId="0" fontId="0" fillId="5" borderId="139" xfId="0" applyFont="1" applyFill="1" applyBorder="1" applyAlignment="1">
      <alignment vertical="center" wrapText="1"/>
    </xf>
    <xf numFmtId="0" fontId="0" fillId="5" borderId="140" xfId="0" applyFont="1" applyFill="1" applyBorder="1" applyAlignment="1">
      <alignment vertical="center" wrapText="1"/>
    </xf>
    <xf numFmtId="0" fontId="0" fillId="5" borderId="141" xfId="0" applyFont="1" applyFill="1" applyBorder="1" applyAlignment="1">
      <alignment vertical="center" wrapText="1"/>
    </xf>
    <xf numFmtId="0" fontId="0" fillId="5" borderId="142" xfId="0" applyFont="1" applyFill="1" applyBorder="1" applyAlignment="1" applyProtection="1">
      <alignment horizontal="center" vertical="center"/>
      <protection locked="0"/>
    </xf>
    <xf numFmtId="0" fontId="0" fillId="5" borderId="140" xfId="0" applyFont="1" applyFill="1" applyBorder="1" applyAlignment="1" applyProtection="1">
      <alignment horizontal="center" vertical="center"/>
      <protection locked="0"/>
    </xf>
    <xf numFmtId="0" fontId="0" fillId="5" borderId="14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0" fillId="4" borderId="144" xfId="0" applyFont="1" applyFill="1" applyBorder="1" applyAlignment="1">
      <alignment horizontal="center" vertical="center"/>
    </xf>
  </cellXfs>
  <cellStyles count="7">
    <cellStyle name="標準" xfId="0" builtinId="0"/>
    <cellStyle name="標準 2" xfId="1"/>
    <cellStyle name="標準 3" xfId="2"/>
    <cellStyle name="標準 3 2" xfId="3"/>
    <cellStyle name="標準_01【みんまち】（地区まちづくり推進事業）" xfId="4"/>
    <cellStyle name="標準_01【みんまち】（地区まちづくり推進事業） 2" xfId="5"/>
    <cellStyle name="標準_Sheet1" xfId="6"/>
  </cellStyles>
  <dxfs count="164">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
      <numFmt numFmtId="178"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49530</xdr:colOff>
      <xdr:row>120</xdr:row>
      <xdr:rowOff>319405</xdr:rowOff>
    </xdr:from>
    <xdr:to>
      <xdr:col>31</xdr:col>
      <xdr:colOff>91440</xdr:colOff>
      <xdr:row>127</xdr:row>
      <xdr:rowOff>77470</xdr:rowOff>
    </xdr:to>
    <xdr:grpSp>
      <xdr:nvGrpSpPr>
        <xdr:cNvPr id="2" name="グループ化 1"/>
        <xdr:cNvGrpSpPr/>
      </xdr:nvGrpSpPr>
      <xdr:grpSpPr>
        <a:xfrm>
          <a:off x="3565616" y="43230891"/>
          <a:ext cx="2262595" cy="2250893"/>
          <a:chOff x="4793296" y="39163730"/>
          <a:chExt cx="2403394" cy="2670667"/>
        </a:xfrm>
      </xdr:grpSpPr>
      <xdr:sp macro="" textlink="">
        <xdr:nvSpPr>
          <xdr:cNvPr id="3" name="正方形/長方形 2"/>
          <xdr:cNvSpPr/>
        </xdr:nvSpPr>
        <xdr:spPr>
          <a:xfrm>
            <a:off x="5036669" y="39163730"/>
            <a:ext cx="1896997" cy="790015"/>
          </a:xfrm>
          <a:prstGeom prst="rect">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31</a:t>
            </a:r>
            <a:r>
              <a:rPr kumimoji="1" lang="ja-JP" altLang="en-US" sz="1100">
                <a:solidFill>
                  <a:sysClr val="windowText" lastClr="000000"/>
                </a:solidFill>
              </a:rPr>
              <a:t>百万円</a:t>
            </a:r>
          </a:p>
        </xdr:txBody>
      </xdr:sp>
      <xdr:cxnSp macro="">
        <xdr:nvCxnSpPr>
          <xdr:cNvPr id="4" name="直線矢印コネクタ 3"/>
          <xdr:cNvCxnSpPr>
            <a:stCxn id="3" idx="2"/>
            <a:endCxn id="5" idx="0"/>
          </xdr:cNvCxnSpPr>
        </xdr:nvCxnSpPr>
        <xdr:spPr>
          <a:xfrm>
            <a:off x="5985168" y="39953745"/>
            <a:ext cx="9825" cy="111604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5" name="正方形/長方形 4"/>
          <xdr:cNvSpPr/>
        </xdr:nvSpPr>
        <xdr:spPr>
          <a:xfrm>
            <a:off x="4793296" y="41069789"/>
            <a:ext cx="2403394" cy="764608"/>
          </a:xfrm>
          <a:prstGeom prst="rect">
            <a:avLst/>
          </a:prstGeom>
          <a:solidFill>
            <a:sysClr val="window" lastClr="FFFFFF"/>
          </a:solid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民間事業者</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clientData/>
  </xdr:twoCellAnchor>
  <xdr:twoCellAnchor>
    <xdr:from>
      <xdr:col>19</xdr:col>
      <xdr:colOff>91440</xdr:colOff>
      <xdr:row>127</xdr:row>
      <xdr:rowOff>162560</xdr:rowOff>
    </xdr:from>
    <xdr:to>
      <xdr:col>31</xdr:col>
      <xdr:colOff>40005</xdr:colOff>
      <xdr:row>128</xdr:row>
      <xdr:rowOff>247015</xdr:rowOff>
    </xdr:to>
    <xdr:sp macro="" textlink="">
      <xdr:nvSpPr>
        <xdr:cNvPr id="6" name="大かっこ 5"/>
        <xdr:cNvSpPr/>
      </xdr:nvSpPr>
      <xdr:spPr>
        <a:xfrm>
          <a:off x="3891915" y="48660685"/>
          <a:ext cx="2348865" cy="4445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諸外国の事例調査等を実施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30"/>
  <sheetViews>
    <sheetView tabSelected="1" view="pageBreakPreview" zoomScale="70" zoomScaleNormal="75" zoomScaleSheetLayoutView="70"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6"/>
      <c r="AQ1" s="16"/>
      <c r="AR1" s="16"/>
      <c r="AS1" s="16"/>
      <c r="AT1" s="16"/>
      <c r="AU1" s="16"/>
      <c r="AV1" s="16"/>
      <c r="AW1" s="18"/>
    </row>
    <row r="2" spans="1:50" ht="21.75" customHeight="1" thickBot="1" x14ac:dyDescent="0.25">
      <c r="A2" s="2"/>
      <c r="B2" s="2"/>
      <c r="C2" s="2"/>
      <c r="D2" s="2"/>
      <c r="E2" s="2"/>
      <c r="F2" s="2"/>
      <c r="G2" s="2"/>
      <c r="H2" s="2"/>
      <c r="I2" s="2"/>
      <c r="J2" s="2"/>
      <c r="K2" s="2"/>
      <c r="L2" s="2"/>
      <c r="M2" s="2"/>
      <c r="N2" s="2"/>
      <c r="O2" s="2"/>
      <c r="P2" s="2"/>
      <c r="Q2" s="2"/>
      <c r="R2" s="2"/>
      <c r="S2" s="2"/>
      <c r="T2" s="2"/>
      <c r="U2" s="2"/>
      <c r="V2" s="2"/>
      <c r="W2" s="2"/>
      <c r="X2" s="13" t="s">
        <v>5</v>
      </c>
      <c r="Y2" s="2"/>
      <c r="Z2" s="2"/>
      <c r="AA2" s="2"/>
      <c r="AB2" s="2"/>
      <c r="AC2" s="2"/>
      <c r="AD2" s="54">
        <v>2021</v>
      </c>
      <c r="AE2" s="54"/>
      <c r="AF2" s="54"/>
      <c r="AG2" s="54"/>
      <c r="AH2" s="54"/>
      <c r="AI2" s="14" t="s">
        <v>382</v>
      </c>
      <c r="AJ2" s="54" t="s">
        <v>513</v>
      </c>
      <c r="AK2" s="54"/>
      <c r="AL2" s="54"/>
      <c r="AM2" s="54"/>
      <c r="AN2" s="14" t="s">
        <v>382</v>
      </c>
      <c r="AO2" s="54" t="s">
        <v>557</v>
      </c>
      <c r="AP2" s="54"/>
      <c r="AQ2" s="54"/>
      <c r="AR2" s="17" t="s">
        <v>382</v>
      </c>
      <c r="AS2" s="55">
        <v>38</v>
      </c>
      <c r="AT2" s="55"/>
      <c r="AU2" s="55"/>
      <c r="AV2" s="14" t="str">
        <f>IF(AW2="","","-")</f>
        <v/>
      </c>
      <c r="AW2" s="56"/>
      <c r="AX2" s="56"/>
    </row>
    <row r="3" spans="1:50" ht="21" customHeight="1" thickBot="1" x14ac:dyDescent="0.25">
      <c r="A3" s="57" t="s">
        <v>577</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15" t="s">
        <v>76</v>
      </c>
      <c r="AJ3" s="59" t="s">
        <v>225</v>
      </c>
      <c r="AK3" s="59"/>
      <c r="AL3" s="59"/>
      <c r="AM3" s="59"/>
      <c r="AN3" s="59"/>
      <c r="AO3" s="59"/>
      <c r="AP3" s="59"/>
      <c r="AQ3" s="59"/>
      <c r="AR3" s="59"/>
      <c r="AS3" s="59"/>
      <c r="AT3" s="59"/>
      <c r="AU3" s="59"/>
      <c r="AV3" s="59"/>
      <c r="AW3" s="59"/>
      <c r="AX3" s="19" t="s">
        <v>110</v>
      </c>
    </row>
    <row r="4" spans="1:50" ht="24.75" customHeight="1" x14ac:dyDescent="0.2">
      <c r="A4" s="60" t="s">
        <v>45</v>
      </c>
      <c r="B4" s="61"/>
      <c r="C4" s="61"/>
      <c r="D4" s="61"/>
      <c r="E4" s="61"/>
      <c r="F4" s="61"/>
      <c r="G4" s="62" t="s">
        <v>120</v>
      </c>
      <c r="H4" s="63"/>
      <c r="I4" s="63"/>
      <c r="J4" s="63"/>
      <c r="K4" s="63"/>
      <c r="L4" s="63"/>
      <c r="M4" s="63"/>
      <c r="N4" s="63"/>
      <c r="O4" s="63"/>
      <c r="P4" s="63"/>
      <c r="Q4" s="63"/>
      <c r="R4" s="63"/>
      <c r="S4" s="63"/>
      <c r="T4" s="63"/>
      <c r="U4" s="63"/>
      <c r="V4" s="63"/>
      <c r="W4" s="63"/>
      <c r="X4" s="63"/>
      <c r="Y4" s="64" t="s">
        <v>6</v>
      </c>
      <c r="Z4" s="65"/>
      <c r="AA4" s="65"/>
      <c r="AB4" s="65"/>
      <c r="AC4" s="65"/>
      <c r="AD4" s="66"/>
      <c r="AE4" s="67" t="s">
        <v>77</v>
      </c>
      <c r="AF4" s="63"/>
      <c r="AG4" s="63"/>
      <c r="AH4" s="63"/>
      <c r="AI4" s="63"/>
      <c r="AJ4" s="63"/>
      <c r="AK4" s="63"/>
      <c r="AL4" s="63"/>
      <c r="AM4" s="63"/>
      <c r="AN4" s="63"/>
      <c r="AO4" s="63"/>
      <c r="AP4" s="68"/>
      <c r="AQ4" s="69" t="s">
        <v>17</v>
      </c>
      <c r="AR4" s="65"/>
      <c r="AS4" s="65"/>
      <c r="AT4" s="65"/>
      <c r="AU4" s="65"/>
      <c r="AV4" s="65"/>
      <c r="AW4" s="65"/>
      <c r="AX4" s="70"/>
    </row>
    <row r="5" spans="1:50" ht="30" customHeight="1" x14ac:dyDescent="0.2">
      <c r="A5" s="71" t="s">
        <v>114</v>
      </c>
      <c r="B5" s="72"/>
      <c r="C5" s="72"/>
      <c r="D5" s="72"/>
      <c r="E5" s="72"/>
      <c r="F5" s="73"/>
      <c r="G5" s="74" t="s">
        <v>272</v>
      </c>
      <c r="H5" s="75"/>
      <c r="I5" s="75"/>
      <c r="J5" s="75"/>
      <c r="K5" s="75"/>
      <c r="L5" s="75"/>
      <c r="M5" s="76" t="s">
        <v>112</v>
      </c>
      <c r="N5" s="77"/>
      <c r="O5" s="77"/>
      <c r="P5" s="77"/>
      <c r="Q5" s="77"/>
      <c r="R5" s="78"/>
      <c r="S5" s="79" t="s">
        <v>26</v>
      </c>
      <c r="T5" s="75"/>
      <c r="U5" s="75"/>
      <c r="V5" s="75"/>
      <c r="W5" s="75"/>
      <c r="X5" s="80"/>
      <c r="Y5" s="81" t="s">
        <v>21</v>
      </c>
      <c r="Z5" s="82"/>
      <c r="AA5" s="82"/>
      <c r="AB5" s="82"/>
      <c r="AC5" s="82"/>
      <c r="AD5" s="83"/>
      <c r="AE5" s="84" t="s">
        <v>393</v>
      </c>
      <c r="AF5" s="84"/>
      <c r="AG5" s="84"/>
      <c r="AH5" s="84"/>
      <c r="AI5" s="84"/>
      <c r="AJ5" s="84"/>
      <c r="AK5" s="84"/>
      <c r="AL5" s="84"/>
      <c r="AM5" s="84"/>
      <c r="AN5" s="84"/>
      <c r="AO5" s="84"/>
      <c r="AP5" s="85"/>
      <c r="AQ5" s="86" t="s">
        <v>582</v>
      </c>
      <c r="AR5" s="87"/>
      <c r="AS5" s="87"/>
      <c r="AT5" s="87"/>
      <c r="AU5" s="87"/>
      <c r="AV5" s="87"/>
      <c r="AW5" s="87"/>
      <c r="AX5" s="88"/>
    </row>
    <row r="6" spans="1:50" ht="39" customHeight="1" x14ac:dyDescent="0.2">
      <c r="A6" s="89" t="s">
        <v>24</v>
      </c>
      <c r="B6" s="90"/>
      <c r="C6" s="90"/>
      <c r="D6" s="90"/>
      <c r="E6" s="90"/>
      <c r="F6" s="90"/>
      <c r="G6" s="91" t="str">
        <f>入力規則等!F39</f>
        <v>一般会計</v>
      </c>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3"/>
    </row>
    <row r="7" spans="1:50" ht="49.5" customHeight="1" x14ac:dyDescent="0.2">
      <c r="A7" s="94" t="s">
        <v>0</v>
      </c>
      <c r="B7" s="95"/>
      <c r="C7" s="95"/>
      <c r="D7" s="95"/>
      <c r="E7" s="95"/>
      <c r="F7" s="96"/>
      <c r="G7" s="585" t="s">
        <v>583</v>
      </c>
      <c r="H7" s="586"/>
      <c r="I7" s="586"/>
      <c r="J7" s="586"/>
      <c r="K7" s="586"/>
      <c r="L7" s="586"/>
      <c r="M7" s="586"/>
      <c r="N7" s="586"/>
      <c r="O7" s="586"/>
      <c r="P7" s="586"/>
      <c r="Q7" s="586"/>
      <c r="R7" s="586"/>
      <c r="S7" s="586"/>
      <c r="T7" s="586"/>
      <c r="U7" s="586"/>
      <c r="V7" s="586"/>
      <c r="W7" s="586"/>
      <c r="X7" s="587"/>
      <c r="Y7" s="99" t="s">
        <v>226</v>
      </c>
      <c r="Z7" s="100"/>
      <c r="AA7" s="100"/>
      <c r="AB7" s="100"/>
      <c r="AC7" s="100"/>
      <c r="AD7" s="101"/>
      <c r="AE7" s="588" t="s">
        <v>589</v>
      </c>
      <c r="AF7" s="589"/>
      <c r="AG7" s="589"/>
      <c r="AH7" s="589"/>
      <c r="AI7" s="589"/>
      <c r="AJ7" s="589"/>
      <c r="AK7" s="589"/>
      <c r="AL7" s="589"/>
      <c r="AM7" s="589"/>
      <c r="AN7" s="589"/>
      <c r="AO7" s="589"/>
      <c r="AP7" s="589"/>
      <c r="AQ7" s="589"/>
      <c r="AR7" s="589"/>
      <c r="AS7" s="589"/>
      <c r="AT7" s="589"/>
      <c r="AU7" s="589"/>
      <c r="AV7" s="589"/>
      <c r="AW7" s="589"/>
      <c r="AX7" s="590"/>
    </row>
    <row r="8" spans="1:50" ht="53.25" customHeight="1" x14ac:dyDescent="0.2">
      <c r="A8" s="94" t="s">
        <v>296</v>
      </c>
      <c r="B8" s="95"/>
      <c r="C8" s="95"/>
      <c r="D8" s="95"/>
      <c r="E8" s="95"/>
      <c r="F8" s="96"/>
      <c r="G8" s="102" t="str">
        <f>入力規則等!A27</f>
        <v>観光立国</v>
      </c>
      <c r="H8" s="103"/>
      <c r="I8" s="103"/>
      <c r="J8" s="103"/>
      <c r="K8" s="103"/>
      <c r="L8" s="103"/>
      <c r="M8" s="103"/>
      <c r="N8" s="103"/>
      <c r="O8" s="103"/>
      <c r="P8" s="103"/>
      <c r="Q8" s="103"/>
      <c r="R8" s="103"/>
      <c r="S8" s="103"/>
      <c r="T8" s="103"/>
      <c r="U8" s="103"/>
      <c r="V8" s="103"/>
      <c r="W8" s="103"/>
      <c r="X8" s="104"/>
      <c r="Y8" s="105" t="s">
        <v>298</v>
      </c>
      <c r="Z8" s="106"/>
      <c r="AA8" s="106"/>
      <c r="AB8" s="106"/>
      <c r="AC8" s="106"/>
      <c r="AD8" s="107"/>
      <c r="AE8" s="108" t="str">
        <f>入力規則等!K13</f>
        <v>その他の事項経費</v>
      </c>
      <c r="AF8" s="103"/>
      <c r="AG8" s="103"/>
      <c r="AH8" s="103"/>
      <c r="AI8" s="103"/>
      <c r="AJ8" s="103"/>
      <c r="AK8" s="103"/>
      <c r="AL8" s="103"/>
      <c r="AM8" s="103"/>
      <c r="AN8" s="103"/>
      <c r="AO8" s="103"/>
      <c r="AP8" s="103"/>
      <c r="AQ8" s="103"/>
      <c r="AR8" s="103"/>
      <c r="AS8" s="103"/>
      <c r="AT8" s="103"/>
      <c r="AU8" s="103"/>
      <c r="AV8" s="103"/>
      <c r="AW8" s="103"/>
      <c r="AX8" s="109"/>
    </row>
    <row r="9" spans="1:50" ht="58.5" customHeight="1" x14ac:dyDescent="0.2">
      <c r="A9" s="110" t="s">
        <v>69</v>
      </c>
      <c r="B9" s="111"/>
      <c r="C9" s="111"/>
      <c r="D9" s="111"/>
      <c r="E9" s="111"/>
      <c r="F9" s="111"/>
      <c r="G9" s="112" t="s">
        <v>237</v>
      </c>
      <c r="H9" s="591"/>
      <c r="I9" s="591"/>
      <c r="J9" s="591"/>
      <c r="K9" s="591"/>
      <c r="L9" s="591"/>
      <c r="M9" s="591"/>
      <c r="N9" s="591"/>
      <c r="O9" s="591"/>
      <c r="P9" s="591"/>
      <c r="Q9" s="591"/>
      <c r="R9" s="591"/>
      <c r="S9" s="591"/>
      <c r="T9" s="591"/>
      <c r="U9" s="591"/>
      <c r="V9" s="591"/>
      <c r="W9" s="591"/>
      <c r="X9" s="591"/>
      <c r="Y9" s="591"/>
      <c r="Z9" s="591"/>
      <c r="AA9" s="591"/>
      <c r="AB9" s="591"/>
      <c r="AC9" s="591"/>
      <c r="AD9" s="591"/>
      <c r="AE9" s="591"/>
      <c r="AF9" s="591"/>
      <c r="AG9" s="591"/>
      <c r="AH9" s="591"/>
      <c r="AI9" s="591"/>
      <c r="AJ9" s="591"/>
      <c r="AK9" s="591"/>
      <c r="AL9" s="591"/>
      <c r="AM9" s="591"/>
      <c r="AN9" s="591"/>
      <c r="AO9" s="591"/>
      <c r="AP9" s="591"/>
      <c r="AQ9" s="591"/>
      <c r="AR9" s="591"/>
      <c r="AS9" s="591"/>
      <c r="AT9" s="591"/>
      <c r="AU9" s="591"/>
      <c r="AV9" s="591"/>
      <c r="AW9" s="591"/>
      <c r="AX9" s="592"/>
    </row>
    <row r="10" spans="1:50" ht="52.2" customHeight="1" x14ac:dyDescent="0.2">
      <c r="A10" s="113" t="s">
        <v>73</v>
      </c>
      <c r="B10" s="114"/>
      <c r="C10" s="114"/>
      <c r="D10" s="114"/>
      <c r="E10" s="114"/>
      <c r="F10" s="114"/>
      <c r="G10" s="593" t="s">
        <v>250</v>
      </c>
      <c r="H10" s="594"/>
      <c r="I10" s="594"/>
      <c r="J10" s="594"/>
      <c r="K10" s="594"/>
      <c r="L10" s="594"/>
      <c r="M10" s="594"/>
      <c r="N10" s="594"/>
      <c r="O10" s="594"/>
      <c r="P10" s="594"/>
      <c r="Q10" s="594"/>
      <c r="R10" s="594"/>
      <c r="S10" s="594"/>
      <c r="T10" s="594"/>
      <c r="U10" s="594"/>
      <c r="V10" s="594"/>
      <c r="W10" s="594"/>
      <c r="X10" s="594"/>
      <c r="Y10" s="594"/>
      <c r="Z10" s="594"/>
      <c r="AA10" s="594"/>
      <c r="AB10" s="594"/>
      <c r="AC10" s="594"/>
      <c r="AD10" s="594"/>
      <c r="AE10" s="594"/>
      <c r="AF10" s="594"/>
      <c r="AG10" s="594"/>
      <c r="AH10" s="594"/>
      <c r="AI10" s="594"/>
      <c r="AJ10" s="594"/>
      <c r="AK10" s="594"/>
      <c r="AL10" s="594"/>
      <c r="AM10" s="594"/>
      <c r="AN10" s="594"/>
      <c r="AO10" s="594"/>
      <c r="AP10" s="594"/>
      <c r="AQ10" s="594"/>
      <c r="AR10" s="594"/>
      <c r="AS10" s="594"/>
      <c r="AT10" s="594"/>
      <c r="AU10" s="594"/>
      <c r="AV10" s="594"/>
      <c r="AW10" s="594"/>
      <c r="AX10" s="595"/>
    </row>
    <row r="11" spans="1:50" ht="42" customHeight="1" x14ac:dyDescent="0.2">
      <c r="A11" s="113" t="s">
        <v>15</v>
      </c>
      <c r="B11" s="114"/>
      <c r="C11" s="114"/>
      <c r="D11" s="114"/>
      <c r="E11" s="114"/>
      <c r="F11" s="115"/>
      <c r="G11" s="116" t="str">
        <f>入力規則等!P10</f>
        <v>直接実施、委託・請負</v>
      </c>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8"/>
    </row>
    <row r="12" spans="1:50" ht="21" customHeight="1" x14ac:dyDescent="0.2">
      <c r="A12" s="545" t="s">
        <v>72</v>
      </c>
      <c r="B12" s="546"/>
      <c r="C12" s="546"/>
      <c r="D12" s="546"/>
      <c r="E12" s="546"/>
      <c r="F12" s="547"/>
      <c r="G12" s="119"/>
      <c r="H12" s="120"/>
      <c r="I12" s="120"/>
      <c r="J12" s="120"/>
      <c r="K12" s="120"/>
      <c r="L12" s="120"/>
      <c r="M12" s="120"/>
      <c r="N12" s="120"/>
      <c r="O12" s="120"/>
      <c r="P12" s="121" t="s">
        <v>363</v>
      </c>
      <c r="Q12" s="122"/>
      <c r="R12" s="122"/>
      <c r="S12" s="122"/>
      <c r="T12" s="122"/>
      <c r="U12" s="122"/>
      <c r="V12" s="123"/>
      <c r="W12" s="121" t="s">
        <v>68</v>
      </c>
      <c r="X12" s="122"/>
      <c r="Y12" s="122"/>
      <c r="Z12" s="122"/>
      <c r="AA12" s="122"/>
      <c r="AB12" s="122"/>
      <c r="AC12" s="123"/>
      <c r="AD12" s="121" t="s">
        <v>161</v>
      </c>
      <c r="AE12" s="122"/>
      <c r="AF12" s="122"/>
      <c r="AG12" s="122"/>
      <c r="AH12" s="122"/>
      <c r="AI12" s="122"/>
      <c r="AJ12" s="123"/>
      <c r="AK12" s="121" t="s">
        <v>578</v>
      </c>
      <c r="AL12" s="122"/>
      <c r="AM12" s="122"/>
      <c r="AN12" s="122"/>
      <c r="AO12" s="122"/>
      <c r="AP12" s="122"/>
      <c r="AQ12" s="123"/>
      <c r="AR12" s="121" t="s">
        <v>579</v>
      </c>
      <c r="AS12" s="122"/>
      <c r="AT12" s="122"/>
      <c r="AU12" s="122"/>
      <c r="AV12" s="122"/>
      <c r="AW12" s="122"/>
      <c r="AX12" s="124"/>
    </row>
    <row r="13" spans="1:50" ht="21" customHeight="1" x14ac:dyDescent="0.2">
      <c r="A13" s="522"/>
      <c r="B13" s="523"/>
      <c r="C13" s="523"/>
      <c r="D13" s="523"/>
      <c r="E13" s="523"/>
      <c r="F13" s="524"/>
      <c r="G13" s="449" t="s">
        <v>3</v>
      </c>
      <c r="H13" s="450"/>
      <c r="I13" s="125" t="s">
        <v>12</v>
      </c>
      <c r="J13" s="126"/>
      <c r="K13" s="126"/>
      <c r="L13" s="126"/>
      <c r="M13" s="126"/>
      <c r="N13" s="126"/>
      <c r="O13" s="127"/>
      <c r="P13" s="128" t="s">
        <v>382</v>
      </c>
      <c r="Q13" s="129"/>
      <c r="R13" s="129"/>
      <c r="S13" s="129"/>
      <c r="T13" s="129"/>
      <c r="U13" s="129"/>
      <c r="V13" s="130"/>
      <c r="W13" s="128" t="s">
        <v>382</v>
      </c>
      <c r="X13" s="129"/>
      <c r="Y13" s="129"/>
      <c r="Z13" s="129"/>
      <c r="AA13" s="129"/>
      <c r="AB13" s="129"/>
      <c r="AC13" s="130"/>
      <c r="AD13" s="128" t="s">
        <v>382</v>
      </c>
      <c r="AE13" s="129"/>
      <c r="AF13" s="129"/>
      <c r="AG13" s="129"/>
      <c r="AH13" s="129"/>
      <c r="AI13" s="129"/>
      <c r="AJ13" s="130"/>
      <c r="AK13" s="128">
        <v>32</v>
      </c>
      <c r="AL13" s="129"/>
      <c r="AM13" s="129"/>
      <c r="AN13" s="129"/>
      <c r="AO13" s="129"/>
      <c r="AP13" s="129"/>
      <c r="AQ13" s="130"/>
      <c r="AR13" s="131">
        <v>37</v>
      </c>
      <c r="AS13" s="132"/>
      <c r="AT13" s="132"/>
      <c r="AU13" s="132"/>
      <c r="AV13" s="132"/>
      <c r="AW13" s="132"/>
      <c r="AX13" s="133"/>
    </row>
    <row r="14" spans="1:50" ht="21" customHeight="1" x14ac:dyDescent="0.2">
      <c r="A14" s="522"/>
      <c r="B14" s="523"/>
      <c r="C14" s="523"/>
      <c r="D14" s="523"/>
      <c r="E14" s="523"/>
      <c r="F14" s="524"/>
      <c r="G14" s="451"/>
      <c r="H14" s="452"/>
      <c r="I14" s="134" t="s">
        <v>4</v>
      </c>
      <c r="J14" s="135"/>
      <c r="K14" s="135"/>
      <c r="L14" s="135"/>
      <c r="M14" s="135"/>
      <c r="N14" s="135"/>
      <c r="O14" s="136"/>
      <c r="P14" s="128" t="s">
        <v>382</v>
      </c>
      <c r="Q14" s="129"/>
      <c r="R14" s="129"/>
      <c r="S14" s="129"/>
      <c r="T14" s="129"/>
      <c r="U14" s="129"/>
      <c r="V14" s="130"/>
      <c r="W14" s="128" t="s">
        <v>382</v>
      </c>
      <c r="X14" s="129"/>
      <c r="Y14" s="129"/>
      <c r="Z14" s="129"/>
      <c r="AA14" s="129"/>
      <c r="AB14" s="129"/>
      <c r="AC14" s="130"/>
      <c r="AD14" s="128" t="s">
        <v>382</v>
      </c>
      <c r="AE14" s="129"/>
      <c r="AF14" s="129"/>
      <c r="AG14" s="129"/>
      <c r="AH14" s="129"/>
      <c r="AI14" s="129"/>
      <c r="AJ14" s="130"/>
      <c r="AK14" s="128" t="s">
        <v>382</v>
      </c>
      <c r="AL14" s="129"/>
      <c r="AM14" s="129"/>
      <c r="AN14" s="129"/>
      <c r="AO14" s="129"/>
      <c r="AP14" s="129"/>
      <c r="AQ14" s="130"/>
      <c r="AR14" s="137"/>
      <c r="AS14" s="137"/>
      <c r="AT14" s="137"/>
      <c r="AU14" s="137"/>
      <c r="AV14" s="137"/>
      <c r="AW14" s="137"/>
      <c r="AX14" s="138"/>
    </row>
    <row r="15" spans="1:50" ht="21" customHeight="1" x14ac:dyDescent="0.2">
      <c r="A15" s="522"/>
      <c r="B15" s="523"/>
      <c r="C15" s="523"/>
      <c r="D15" s="523"/>
      <c r="E15" s="523"/>
      <c r="F15" s="524"/>
      <c r="G15" s="451"/>
      <c r="H15" s="452"/>
      <c r="I15" s="134" t="s">
        <v>95</v>
      </c>
      <c r="J15" s="139"/>
      <c r="K15" s="139"/>
      <c r="L15" s="139"/>
      <c r="M15" s="139"/>
      <c r="N15" s="139"/>
      <c r="O15" s="140"/>
      <c r="P15" s="128" t="s">
        <v>382</v>
      </c>
      <c r="Q15" s="129"/>
      <c r="R15" s="129"/>
      <c r="S15" s="129"/>
      <c r="T15" s="129"/>
      <c r="U15" s="129"/>
      <c r="V15" s="130"/>
      <c r="W15" s="128" t="s">
        <v>382</v>
      </c>
      <c r="X15" s="129"/>
      <c r="Y15" s="129"/>
      <c r="Z15" s="129"/>
      <c r="AA15" s="129"/>
      <c r="AB15" s="129"/>
      <c r="AC15" s="130"/>
      <c r="AD15" s="128" t="s">
        <v>382</v>
      </c>
      <c r="AE15" s="129"/>
      <c r="AF15" s="129"/>
      <c r="AG15" s="129"/>
      <c r="AH15" s="129"/>
      <c r="AI15" s="129"/>
      <c r="AJ15" s="130"/>
      <c r="AK15" s="128" t="s">
        <v>382</v>
      </c>
      <c r="AL15" s="129"/>
      <c r="AM15" s="129"/>
      <c r="AN15" s="129"/>
      <c r="AO15" s="129"/>
      <c r="AP15" s="129"/>
      <c r="AQ15" s="130"/>
      <c r="AR15" s="128" t="s">
        <v>382</v>
      </c>
      <c r="AS15" s="129"/>
      <c r="AT15" s="129"/>
      <c r="AU15" s="129"/>
      <c r="AV15" s="129"/>
      <c r="AW15" s="129"/>
      <c r="AX15" s="141"/>
    </row>
    <row r="16" spans="1:50" ht="21" customHeight="1" x14ac:dyDescent="0.2">
      <c r="A16" s="522"/>
      <c r="B16" s="523"/>
      <c r="C16" s="523"/>
      <c r="D16" s="523"/>
      <c r="E16" s="523"/>
      <c r="F16" s="524"/>
      <c r="G16" s="451"/>
      <c r="H16" s="452"/>
      <c r="I16" s="134" t="s">
        <v>52</v>
      </c>
      <c r="J16" s="139"/>
      <c r="K16" s="139"/>
      <c r="L16" s="139"/>
      <c r="M16" s="139"/>
      <c r="N16" s="139"/>
      <c r="O16" s="140"/>
      <c r="P16" s="128" t="s">
        <v>382</v>
      </c>
      <c r="Q16" s="129"/>
      <c r="R16" s="129"/>
      <c r="S16" s="129"/>
      <c r="T16" s="129"/>
      <c r="U16" s="129"/>
      <c r="V16" s="130"/>
      <c r="W16" s="128" t="s">
        <v>382</v>
      </c>
      <c r="X16" s="129"/>
      <c r="Y16" s="129"/>
      <c r="Z16" s="129"/>
      <c r="AA16" s="129"/>
      <c r="AB16" s="129"/>
      <c r="AC16" s="130"/>
      <c r="AD16" s="128" t="s">
        <v>382</v>
      </c>
      <c r="AE16" s="129"/>
      <c r="AF16" s="129"/>
      <c r="AG16" s="129"/>
      <c r="AH16" s="129"/>
      <c r="AI16" s="129"/>
      <c r="AJ16" s="130"/>
      <c r="AK16" s="128" t="s">
        <v>382</v>
      </c>
      <c r="AL16" s="129"/>
      <c r="AM16" s="129"/>
      <c r="AN16" s="129"/>
      <c r="AO16" s="129"/>
      <c r="AP16" s="129"/>
      <c r="AQ16" s="130"/>
      <c r="AR16" s="142"/>
      <c r="AS16" s="143"/>
      <c r="AT16" s="143"/>
      <c r="AU16" s="143"/>
      <c r="AV16" s="143"/>
      <c r="AW16" s="143"/>
      <c r="AX16" s="144"/>
    </row>
    <row r="17" spans="1:51" ht="24.75" customHeight="1" x14ac:dyDescent="0.2">
      <c r="A17" s="522"/>
      <c r="B17" s="523"/>
      <c r="C17" s="523"/>
      <c r="D17" s="523"/>
      <c r="E17" s="523"/>
      <c r="F17" s="524"/>
      <c r="G17" s="451"/>
      <c r="H17" s="452"/>
      <c r="I17" s="134" t="s">
        <v>103</v>
      </c>
      <c r="J17" s="135"/>
      <c r="K17" s="135"/>
      <c r="L17" s="135"/>
      <c r="M17" s="135"/>
      <c r="N17" s="135"/>
      <c r="O17" s="136"/>
      <c r="P17" s="128" t="s">
        <v>382</v>
      </c>
      <c r="Q17" s="129"/>
      <c r="R17" s="129"/>
      <c r="S17" s="129"/>
      <c r="T17" s="129"/>
      <c r="U17" s="129"/>
      <c r="V17" s="130"/>
      <c r="W17" s="128" t="s">
        <v>382</v>
      </c>
      <c r="X17" s="129"/>
      <c r="Y17" s="129"/>
      <c r="Z17" s="129"/>
      <c r="AA17" s="129"/>
      <c r="AB17" s="129"/>
      <c r="AC17" s="130"/>
      <c r="AD17" s="128" t="s">
        <v>382</v>
      </c>
      <c r="AE17" s="129"/>
      <c r="AF17" s="129"/>
      <c r="AG17" s="129"/>
      <c r="AH17" s="129"/>
      <c r="AI17" s="129"/>
      <c r="AJ17" s="130"/>
      <c r="AK17" s="128" t="s">
        <v>382</v>
      </c>
      <c r="AL17" s="129"/>
      <c r="AM17" s="129"/>
      <c r="AN17" s="129"/>
      <c r="AO17" s="129"/>
      <c r="AP17" s="129"/>
      <c r="AQ17" s="130"/>
      <c r="AR17" s="145"/>
      <c r="AS17" s="145"/>
      <c r="AT17" s="145"/>
      <c r="AU17" s="145"/>
      <c r="AV17" s="145"/>
      <c r="AW17" s="145"/>
      <c r="AX17" s="146"/>
    </row>
    <row r="18" spans="1:51" ht="24.75" customHeight="1" x14ac:dyDescent="0.2">
      <c r="A18" s="522"/>
      <c r="B18" s="523"/>
      <c r="C18" s="523"/>
      <c r="D18" s="523"/>
      <c r="E18" s="523"/>
      <c r="F18" s="524"/>
      <c r="G18" s="453"/>
      <c r="H18" s="454"/>
      <c r="I18" s="147" t="s">
        <v>62</v>
      </c>
      <c r="J18" s="148"/>
      <c r="K18" s="148"/>
      <c r="L18" s="148"/>
      <c r="M18" s="148"/>
      <c r="N18" s="148"/>
      <c r="O18" s="149"/>
      <c r="P18" s="150">
        <f>SUM(P13:V17)</f>
        <v>0</v>
      </c>
      <c r="Q18" s="151"/>
      <c r="R18" s="151"/>
      <c r="S18" s="151"/>
      <c r="T18" s="151"/>
      <c r="U18" s="151"/>
      <c r="V18" s="152"/>
      <c r="W18" s="150">
        <f>SUM(W13:AC17)</f>
        <v>0</v>
      </c>
      <c r="X18" s="151"/>
      <c r="Y18" s="151"/>
      <c r="Z18" s="151"/>
      <c r="AA18" s="151"/>
      <c r="AB18" s="151"/>
      <c r="AC18" s="152"/>
      <c r="AD18" s="150">
        <f>SUM(AD13:AJ17)</f>
        <v>0</v>
      </c>
      <c r="AE18" s="151"/>
      <c r="AF18" s="151"/>
      <c r="AG18" s="151"/>
      <c r="AH18" s="151"/>
      <c r="AI18" s="151"/>
      <c r="AJ18" s="152"/>
      <c r="AK18" s="150">
        <f>SUM(AK13:AQ17)</f>
        <v>32</v>
      </c>
      <c r="AL18" s="151"/>
      <c r="AM18" s="151"/>
      <c r="AN18" s="151"/>
      <c r="AO18" s="151"/>
      <c r="AP18" s="151"/>
      <c r="AQ18" s="152"/>
      <c r="AR18" s="150">
        <f>SUM(AR13:AX17)</f>
        <v>37</v>
      </c>
      <c r="AS18" s="151"/>
      <c r="AT18" s="151"/>
      <c r="AU18" s="151"/>
      <c r="AV18" s="151"/>
      <c r="AW18" s="151"/>
      <c r="AX18" s="153"/>
    </row>
    <row r="19" spans="1:51" ht="24.75" customHeight="1" x14ac:dyDescent="0.2">
      <c r="A19" s="522"/>
      <c r="B19" s="523"/>
      <c r="C19" s="523"/>
      <c r="D19" s="523"/>
      <c r="E19" s="523"/>
      <c r="F19" s="524"/>
      <c r="G19" s="154" t="s">
        <v>28</v>
      </c>
      <c r="H19" s="155"/>
      <c r="I19" s="155"/>
      <c r="J19" s="155"/>
      <c r="K19" s="155"/>
      <c r="L19" s="155"/>
      <c r="M19" s="155"/>
      <c r="N19" s="155"/>
      <c r="O19" s="155"/>
      <c r="P19" s="128"/>
      <c r="Q19" s="129"/>
      <c r="R19" s="129"/>
      <c r="S19" s="129"/>
      <c r="T19" s="129"/>
      <c r="U19" s="129"/>
      <c r="V19" s="130"/>
      <c r="W19" s="128"/>
      <c r="X19" s="129"/>
      <c r="Y19" s="129"/>
      <c r="Z19" s="129"/>
      <c r="AA19" s="129"/>
      <c r="AB19" s="129"/>
      <c r="AC19" s="130"/>
      <c r="AD19" s="128"/>
      <c r="AE19" s="129"/>
      <c r="AF19" s="129"/>
      <c r="AG19" s="129"/>
      <c r="AH19" s="129"/>
      <c r="AI19" s="129"/>
      <c r="AJ19" s="130"/>
      <c r="AK19" s="156"/>
      <c r="AL19" s="156"/>
      <c r="AM19" s="156"/>
      <c r="AN19" s="156"/>
      <c r="AO19" s="156"/>
      <c r="AP19" s="156"/>
      <c r="AQ19" s="156"/>
      <c r="AR19" s="156"/>
      <c r="AS19" s="156"/>
      <c r="AT19" s="156"/>
      <c r="AU19" s="156"/>
      <c r="AV19" s="156"/>
      <c r="AW19" s="156"/>
      <c r="AX19" s="157"/>
    </row>
    <row r="20" spans="1:51" ht="24.75" customHeight="1" x14ac:dyDescent="0.2">
      <c r="A20" s="522"/>
      <c r="B20" s="523"/>
      <c r="C20" s="523"/>
      <c r="D20" s="523"/>
      <c r="E20" s="523"/>
      <c r="F20" s="524"/>
      <c r="G20" s="154" t="s">
        <v>34</v>
      </c>
      <c r="H20" s="155"/>
      <c r="I20" s="155"/>
      <c r="J20" s="155"/>
      <c r="K20" s="155"/>
      <c r="L20" s="155"/>
      <c r="M20" s="155"/>
      <c r="N20" s="155"/>
      <c r="O20" s="155"/>
      <c r="P20" s="158" t="str">
        <f>IF(P18=0,"-",SUM(P19)/P18)</f>
        <v>-</v>
      </c>
      <c r="Q20" s="158"/>
      <c r="R20" s="158"/>
      <c r="S20" s="158"/>
      <c r="T20" s="158"/>
      <c r="U20" s="158"/>
      <c r="V20" s="158"/>
      <c r="W20" s="158" t="str">
        <f>IF(W18=0,"-",SUM(W19)/W18)</f>
        <v>-</v>
      </c>
      <c r="X20" s="158"/>
      <c r="Y20" s="158"/>
      <c r="Z20" s="158"/>
      <c r="AA20" s="158"/>
      <c r="AB20" s="158"/>
      <c r="AC20" s="158"/>
      <c r="AD20" s="158" t="str">
        <f>IF(AD18=0,"-",SUM(AD19)/AD18)</f>
        <v>-</v>
      </c>
      <c r="AE20" s="158"/>
      <c r="AF20" s="158"/>
      <c r="AG20" s="158"/>
      <c r="AH20" s="158"/>
      <c r="AI20" s="158"/>
      <c r="AJ20" s="158"/>
      <c r="AK20" s="156"/>
      <c r="AL20" s="156"/>
      <c r="AM20" s="156"/>
      <c r="AN20" s="156"/>
      <c r="AO20" s="156"/>
      <c r="AP20" s="156"/>
      <c r="AQ20" s="159"/>
      <c r="AR20" s="159"/>
      <c r="AS20" s="159"/>
      <c r="AT20" s="159"/>
      <c r="AU20" s="156"/>
      <c r="AV20" s="156"/>
      <c r="AW20" s="156"/>
      <c r="AX20" s="157"/>
    </row>
    <row r="21" spans="1:51" ht="25.5" customHeight="1" x14ac:dyDescent="0.2">
      <c r="A21" s="110"/>
      <c r="B21" s="111"/>
      <c r="C21" s="111"/>
      <c r="D21" s="111"/>
      <c r="E21" s="111"/>
      <c r="F21" s="548"/>
      <c r="G21" s="160" t="s">
        <v>356</v>
      </c>
      <c r="H21" s="161"/>
      <c r="I21" s="161"/>
      <c r="J21" s="161"/>
      <c r="K21" s="161"/>
      <c r="L21" s="161"/>
      <c r="M21" s="161"/>
      <c r="N21" s="161"/>
      <c r="O21" s="161"/>
      <c r="P21" s="158" t="str">
        <f>IF(P19=0,"-",SUM(P19)/SUM(P13,P14))</f>
        <v>-</v>
      </c>
      <c r="Q21" s="158"/>
      <c r="R21" s="158"/>
      <c r="S21" s="158"/>
      <c r="T21" s="158"/>
      <c r="U21" s="158"/>
      <c r="V21" s="158"/>
      <c r="W21" s="158" t="str">
        <f>IF(W19=0,"-",SUM(W19)/SUM(W13,W14))</f>
        <v>-</v>
      </c>
      <c r="X21" s="158"/>
      <c r="Y21" s="158"/>
      <c r="Z21" s="158"/>
      <c r="AA21" s="158"/>
      <c r="AB21" s="158"/>
      <c r="AC21" s="158"/>
      <c r="AD21" s="158" t="str">
        <f>IF(AD19=0,"-",SUM(AD19)/SUM(AD13,AD14))</f>
        <v>-</v>
      </c>
      <c r="AE21" s="158"/>
      <c r="AF21" s="158"/>
      <c r="AG21" s="158"/>
      <c r="AH21" s="158"/>
      <c r="AI21" s="158"/>
      <c r="AJ21" s="158"/>
      <c r="AK21" s="156"/>
      <c r="AL21" s="156"/>
      <c r="AM21" s="156"/>
      <c r="AN21" s="156"/>
      <c r="AO21" s="156"/>
      <c r="AP21" s="156"/>
      <c r="AQ21" s="159"/>
      <c r="AR21" s="159"/>
      <c r="AS21" s="159"/>
      <c r="AT21" s="159"/>
      <c r="AU21" s="156"/>
      <c r="AV21" s="156"/>
      <c r="AW21" s="156"/>
      <c r="AX21" s="157"/>
    </row>
    <row r="22" spans="1:51" ht="18.75" customHeight="1" x14ac:dyDescent="0.2">
      <c r="A22" s="549" t="s">
        <v>218</v>
      </c>
      <c r="B22" s="550"/>
      <c r="C22" s="550"/>
      <c r="D22" s="550"/>
      <c r="E22" s="550"/>
      <c r="F22" s="551"/>
      <c r="G22" s="162" t="s">
        <v>210</v>
      </c>
      <c r="H22" s="163"/>
      <c r="I22" s="163"/>
      <c r="J22" s="163"/>
      <c r="K22" s="163"/>
      <c r="L22" s="163"/>
      <c r="M22" s="163"/>
      <c r="N22" s="163"/>
      <c r="O22" s="164"/>
      <c r="P22" s="165" t="s">
        <v>177</v>
      </c>
      <c r="Q22" s="163"/>
      <c r="R22" s="163"/>
      <c r="S22" s="163"/>
      <c r="T22" s="163"/>
      <c r="U22" s="163"/>
      <c r="V22" s="164"/>
      <c r="W22" s="165" t="s">
        <v>580</v>
      </c>
      <c r="X22" s="163"/>
      <c r="Y22" s="163"/>
      <c r="Z22" s="163"/>
      <c r="AA22" s="163"/>
      <c r="AB22" s="163"/>
      <c r="AC22" s="164"/>
      <c r="AD22" s="165" t="s">
        <v>148</v>
      </c>
      <c r="AE22" s="163"/>
      <c r="AF22" s="163"/>
      <c r="AG22" s="163"/>
      <c r="AH22" s="163"/>
      <c r="AI22" s="163"/>
      <c r="AJ22" s="163"/>
      <c r="AK22" s="163"/>
      <c r="AL22" s="163"/>
      <c r="AM22" s="163"/>
      <c r="AN22" s="163"/>
      <c r="AO22" s="163"/>
      <c r="AP22" s="163"/>
      <c r="AQ22" s="163"/>
      <c r="AR22" s="163"/>
      <c r="AS22" s="163"/>
      <c r="AT22" s="163"/>
      <c r="AU22" s="163"/>
      <c r="AV22" s="163"/>
      <c r="AW22" s="163"/>
      <c r="AX22" s="166"/>
    </row>
    <row r="23" spans="1:51" ht="25.5" customHeight="1" x14ac:dyDescent="0.2">
      <c r="A23" s="552"/>
      <c r="B23" s="553"/>
      <c r="C23" s="553"/>
      <c r="D23" s="553"/>
      <c r="E23" s="553"/>
      <c r="F23" s="554"/>
      <c r="G23" s="167" t="s">
        <v>596</v>
      </c>
      <c r="H23" s="168"/>
      <c r="I23" s="168"/>
      <c r="J23" s="168"/>
      <c r="K23" s="168"/>
      <c r="L23" s="168"/>
      <c r="M23" s="168"/>
      <c r="N23" s="168"/>
      <c r="O23" s="169"/>
      <c r="P23" s="170">
        <v>31</v>
      </c>
      <c r="Q23" s="171"/>
      <c r="R23" s="171"/>
      <c r="S23" s="171"/>
      <c r="T23" s="171"/>
      <c r="U23" s="171"/>
      <c r="V23" s="172"/>
      <c r="W23" s="170">
        <v>36.9</v>
      </c>
      <c r="X23" s="171"/>
      <c r="Y23" s="171"/>
      <c r="Z23" s="171"/>
      <c r="AA23" s="171"/>
      <c r="AB23" s="171"/>
      <c r="AC23" s="172"/>
      <c r="AD23" s="558" t="s">
        <v>593</v>
      </c>
      <c r="AE23" s="559"/>
      <c r="AF23" s="559"/>
      <c r="AG23" s="559"/>
      <c r="AH23" s="559"/>
      <c r="AI23" s="559"/>
      <c r="AJ23" s="559"/>
      <c r="AK23" s="559"/>
      <c r="AL23" s="559"/>
      <c r="AM23" s="559"/>
      <c r="AN23" s="559"/>
      <c r="AO23" s="559"/>
      <c r="AP23" s="559"/>
      <c r="AQ23" s="559"/>
      <c r="AR23" s="559"/>
      <c r="AS23" s="559"/>
      <c r="AT23" s="559"/>
      <c r="AU23" s="559"/>
      <c r="AV23" s="559"/>
      <c r="AW23" s="559"/>
      <c r="AX23" s="560"/>
    </row>
    <row r="24" spans="1:51" ht="25.5" customHeight="1" x14ac:dyDescent="0.2">
      <c r="A24" s="552"/>
      <c r="B24" s="553"/>
      <c r="C24" s="553"/>
      <c r="D24" s="553"/>
      <c r="E24" s="553"/>
      <c r="F24" s="554"/>
      <c r="G24" s="173" t="s">
        <v>594</v>
      </c>
      <c r="H24" s="174"/>
      <c r="I24" s="174"/>
      <c r="J24" s="174"/>
      <c r="K24" s="174"/>
      <c r="L24" s="174"/>
      <c r="M24" s="174"/>
      <c r="N24" s="174"/>
      <c r="O24" s="175"/>
      <c r="P24" s="128">
        <v>0.6</v>
      </c>
      <c r="Q24" s="129"/>
      <c r="R24" s="129"/>
      <c r="S24" s="129"/>
      <c r="T24" s="129"/>
      <c r="U24" s="129"/>
      <c r="V24" s="130"/>
      <c r="W24" s="128">
        <v>0.1</v>
      </c>
      <c r="X24" s="129"/>
      <c r="Y24" s="129"/>
      <c r="Z24" s="129"/>
      <c r="AA24" s="129"/>
      <c r="AB24" s="129"/>
      <c r="AC24" s="130"/>
      <c r="AD24" s="561"/>
      <c r="AE24" s="562"/>
      <c r="AF24" s="562"/>
      <c r="AG24" s="562"/>
      <c r="AH24" s="562"/>
      <c r="AI24" s="562"/>
      <c r="AJ24" s="562"/>
      <c r="AK24" s="562"/>
      <c r="AL24" s="562"/>
      <c r="AM24" s="562"/>
      <c r="AN24" s="562"/>
      <c r="AO24" s="562"/>
      <c r="AP24" s="562"/>
      <c r="AQ24" s="562"/>
      <c r="AR24" s="562"/>
      <c r="AS24" s="562"/>
      <c r="AT24" s="562"/>
      <c r="AU24" s="562"/>
      <c r="AV24" s="562"/>
      <c r="AW24" s="562"/>
      <c r="AX24" s="563"/>
    </row>
    <row r="25" spans="1:51" ht="25.5" customHeight="1" x14ac:dyDescent="0.2">
      <c r="A25" s="552"/>
      <c r="B25" s="553"/>
      <c r="C25" s="553"/>
      <c r="D25" s="553"/>
      <c r="E25" s="553"/>
      <c r="F25" s="554"/>
      <c r="G25" s="173" t="s">
        <v>595</v>
      </c>
      <c r="H25" s="174"/>
      <c r="I25" s="174"/>
      <c r="J25" s="174"/>
      <c r="K25" s="174"/>
      <c r="L25" s="174"/>
      <c r="M25" s="174"/>
      <c r="N25" s="174"/>
      <c r="O25" s="175"/>
      <c r="P25" s="128">
        <v>0.2</v>
      </c>
      <c r="Q25" s="129"/>
      <c r="R25" s="129"/>
      <c r="S25" s="129"/>
      <c r="T25" s="129"/>
      <c r="U25" s="129"/>
      <c r="V25" s="130"/>
      <c r="W25" s="128">
        <v>0</v>
      </c>
      <c r="X25" s="129"/>
      <c r="Y25" s="129"/>
      <c r="Z25" s="129"/>
      <c r="AA25" s="129"/>
      <c r="AB25" s="129"/>
      <c r="AC25" s="130"/>
      <c r="AD25" s="561"/>
      <c r="AE25" s="562"/>
      <c r="AF25" s="562"/>
      <c r="AG25" s="562"/>
      <c r="AH25" s="562"/>
      <c r="AI25" s="562"/>
      <c r="AJ25" s="562"/>
      <c r="AK25" s="562"/>
      <c r="AL25" s="562"/>
      <c r="AM25" s="562"/>
      <c r="AN25" s="562"/>
      <c r="AO25" s="562"/>
      <c r="AP25" s="562"/>
      <c r="AQ25" s="562"/>
      <c r="AR25" s="562"/>
      <c r="AS25" s="562"/>
      <c r="AT25" s="562"/>
      <c r="AU25" s="562"/>
      <c r="AV25" s="562"/>
      <c r="AW25" s="562"/>
      <c r="AX25" s="563"/>
    </row>
    <row r="26" spans="1:51" ht="25.5" customHeight="1" x14ac:dyDescent="0.2">
      <c r="A26" s="552"/>
      <c r="B26" s="553"/>
      <c r="C26" s="553"/>
      <c r="D26" s="553"/>
      <c r="E26" s="553"/>
      <c r="F26" s="554"/>
      <c r="G26" s="173" t="s">
        <v>597</v>
      </c>
      <c r="H26" s="174"/>
      <c r="I26" s="174"/>
      <c r="J26" s="174"/>
      <c r="K26" s="174"/>
      <c r="L26" s="174"/>
      <c r="M26" s="174"/>
      <c r="N26" s="174"/>
      <c r="O26" s="175"/>
      <c r="P26" s="128"/>
      <c r="Q26" s="129"/>
      <c r="R26" s="129"/>
      <c r="S26" s="129"/>
      <c r="T26" s="129"/>
      <c r="U26" s="129"/>
      <c r="V26" s="130"/>
      <c r="W26" s="128"/>
      <c r="X26" s="129"/>
      <c r="Y26" s="129"/>
      <c r="Z26" s="129"/>
      <c r="AA26" s="129"/>
      <c r="AB26" s="129"/>
      <c r="AC26" s="130"/>
      <c r="AD26" s="561"/>
      <c r="AE26" s="562"/>
      <c r="AF26" s="562"/>
      <c r="AG26" s="562"/>
      <c r="AH26" s="562"/>
      <c r="AI26" s="562"/>
      <c r="AJ26" s="562"/>
      <c r="AK26" s="562"/>
      <c r="AL26" s="562"/>
      <c r="AM26" s="562"/>
      <c r="AN26" s="562"/>
      <c r="AO26" s="562"/>
      <c r="AP26" s="562"/>
      <c r="AQ26" s="562"/>
      <c r="AR26" s="562"/>
      <c r="AS26" s="562"/>
      <c r="AT26" s="562"/>
      <c r="AU26" s="562"/>
      <c r="AV26" s="562"/>
      <c r="AW26" s="562"/>
      <c r="AX26" s="563"/>
    </row>
    <row r="27" spans="1:51" ht="25.5" customHeight="1" x14ac:dyDescent="0.2">
      <c r="A27" s="552"/>
      <c r="B27" s="553"/>
      <c r="C27" s="553"/>
      <c r="D27" s="553"/>
      <c r="E27" s="553"/>
      <c r="F27" s="554"/>
      <c r="G27" s="173" t="s">
        <v>597</v>
      </c>
      <c r="H27" s="174"/>
      <c r="I27" s="174"/>
      <c r="J27" s="174"/>
      <c r="K27" s="174"/>
      <c r="L27" s="174"/>
      <c r="M27" s="174"/>
      <c r="N27" s="174"/>
      <c r="O27" s="175"/>
      <c r="P27" s="128"/>
      <c r="Q27" s="129"/>
      <c r="R27" s="129"/>
      <c r="S27" s="129"/>
      <c r="T27" s="129"/>
      <c r="U27" s="129"/>
      <c r="V27" s="130"/>
      <c r="W27" s="128"/>
      <c r="X27" s="129"/>
      <c r="Y27" s="129"/>
      <c r="Z27" s="129"/>
      <c r="AA27" s="129"/>
      <c r="AB27" s="129"/>
      <c r="AC27" s="130"/>
      <c r="AD27" s="561"/>
      <c r="AE27" s="562"/>
      <c r="AF27" s="562"/>
      <c r="AG27" s="562"/>
      <c r="AH27" s="562"/>
      <c r="AI27" s="562"/>
      <c r="AJ27" s="562"/>
      <c r="AK27" s="562"/>
      <c r="AL27" s="562"/>
      <c r="AM27" s="562"/>
      <c r="AN27" s="562"/>
      <c r="AO27" s="562"/>
      <c r="AP27" s="562"/>
      <c r="AQ27" s="562"/>
      <c r="AR27" s="562"/>
      <c r="AS27" s="562"/>
      <c r="AT27" s="562"/>
      <c r="AU27" s="562"/>
      <c r="AV27" s="562"/>
      <c r="AW27" s="562"/>
      <c r="AX27" s="563"/>
    </row>
    <row r="28" spans="1:51" ht="25.5" customHeight="1" thickBot="1" x14ac:dyDescent="0.25">
      <c r="A28" s="555"/>
      <c r="B28" s="556"/>
      <c r="C28" s="556"/>
      <c r="D28" s="556"/>
      <c r="E28" s="556"/>
      <c r="F28" s="557"/>
      <c r="G28" s="176" t="s">
        <v>62</v>
      </c>
      <c r="H28" s="177"/>
      <c r="I28" s="177"/>
      <c r="J28" s="177"/>
      <c r="K28" s="177"/>
      <c r="L28" s="177"/>
      <c r="M28" s="177"/>
      <c r="N28" s="177"/>
      <c r="O28" s="178"/>
      <c r="P28" s="179">
        <f>AK13</f>
        <v>32</v>
      </c>
      <c r="Q28" s="180"/>
      <c r="R28" s="180"/>
      <c r="S28" s="180"/>
      <c r="T28" s="180"/>
      <c r="U28" s="180"/>
      <c r="V28" s="181"/>
      <c r="W28" s="179">
        <f>AR13</f>
        <v>37</v>
      </c>
      <c r="X28" s="180"/>
      <c r="Y28" s="180"/>
      <c r="Z28" s="180"/>
      <c r="AA28" s="180"/>
      <c r="AB28" s="180"/>
      <c r="AC28" s="181"/>
      <c r="AD28" s="564"/>
      <c r="AE28" s="564"/>
      <c r="AF28" s="564"/>
      <c r="AG28" s="564"/>
      <c r="AH28" s="564"/>
      <c r="AI28" s="564"/>
      <c r="AJ28" s="564"/>
      <c r="AK28" s="564"/>
      <c r="AL28" s="564"/>
      <c r="AM28" s="564"/>
      <c r="AN28" s="564"/>
      <c r="AO28" s="564"/>
      <c r="AP28" s="564"/>
      <c r="AQ28" s="564"/>
      <c r="AR28" s="564"/>
      <c r="AS28" s="564"/>
      <c r="AT28" s="564"/>
      <c r="AU28" s="564"/>
      <c r="AV28" s="564"/>
      <c r="AW28" s="564"/>
      <c r="AX28" s="565"/>
    </row>
    <row r="29" spans="1:51" ht="18.75" customHeight="1" x14ac:dyDescent="0.2">
      <c r="A29" s="596" t="s">
        <v>224</v>
      </c>
      <c r="B29" s="597"/>
      <c r="C29" s="597"/>
      <c r="D29" s="597"/>
      <c r="E29" s="597"/>
      <c r="F29" s="597"/>
      <c r="G29" s="597"/>
      <c r="H29" s="597"/>
      <c r="I29" s="597"/>
      <c r="J29" s="597"/>
      <c r="K29" s="597"/>
      <c r="L29" s="597"/>
      <c r="M29" s="597"/>
      <c r="N29" s="597"/>
      <c r="O29" s="597"/>
      <c r="P29" s="597"/>
      <c r="Q29" s="597"/>
      <c r="R29" s="597"/>
      <c r="S29" s="597"/>
      <c r="T29" s="597"/>
      <c r="U29" s="597"/>
      <c r="V29" s="597"/>
      <c r="W29" s="597"/>
      <c r="X29" s="597"/>
      <c r="Y29" s="597"/>
      <c r="Z29" s="597"/>
      <c r="AA29" s="597"/>
      <c r="AB29" s="597"/>
      <c r="AC29" s="597"/>
      <c r="AD29" s="597"/>
      <c r="AE29" s="597"/>
      <c r="AF29" s="597"/>
      <c r="AG29" s="597"/>
      <c r="AH29" s="597"/>
      <c r="AI29" s="597"/>
      <c r="AJ29" s="597"/>
      <c r="AK29" s="597"/>
      <c r="AL29" s="597"/>
      <c r="AM29" s="597"/>
      <c r="AN29" s="597"/>
      <c r="AO29" s="598" t="s">
        <v>353</v>
      </c>
      <c r="AP29" s="599"/>
      <c r="AQ29" s="599"/>
      <c r="AR29" s="600"/>
      <c r="AS29" s="598"/>
      <c r="AT29" s="599"/>
      <c r="AU29" s="599"/>
      <c r="AV29" s="599"/>
      <c r="AW29" s="599"/>
      <c r="AX29" s="601"/>
      <c r="AY29">
        <f>COUNTIF($AR$29,"☑")</f>
        <v>0</v>
      </c>
    </row>
    <row r="30" spans="1:51" ht="18.75" customHeight="1" x14ac:dyDescent="0.2">
      <c r="A30" s="566" t="s">
        <v>172</v>
      </c>
      <c r="B30" s="193" t="s">
        <v>288</v>
      </c>
      <c r="C30" s="194"/>
      <c r="D30" s="194"/>
      <c r="E30" s="194"/>
      <c r="F30" s="195"/>
      <c r="G30" s="202" t="s">
        <v>47</v>
      </c>
      <c r="H30" s="202"/>
      <c r="I30" s="202"/>
      <c r="J30" s="202"/>
      <c r="K30" s="202"/>
      <c r="L30" s="202"/>
      <c r="M30" s="202"/>
      <c r="N30" s="202"/>
      <c r="O30" s="202"/>
      <c r="P30" s="202"/>
      <c r="Q30" s="202"/>
      <c r="R30" s="202"/>
      <c r="S30" s="202"/>
      <c r="T30" s="202"/>
      <c r="U30" s="202"/>
      <c r="V30" s="202"/>
      <c r="W30" s="202"/>
      <c r="X30" s="202"/>
      <c r="Y30" s="202"/>
      <c r="Z30" s="202"/>
      <c r="AA30" s="203"/>
      <c r="AB30" s="205" t="s">
        <v>153</v>
      </c>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6"/>
      <c r="AY30">
        <f>COUNTA($G$32)</f>
        <v>1</v>
      </c>
    </row>
    <row r="31" spans="1:51" ht="22.5" customHeight="1" x14ac:dyDescent="0.2">
      <c r="A31" s="567"/>
      <c r="B31" s="196"/>
      <c r="C31" s="197"/>
      <c r="D31" s="197"/>
      <c r="E31" s="197"/>
      <c r="F31" s="198"/>
      <c r="G31" s="191"/>
      <c r="H31" s="191"/>
      <c r="I31" s="191"/>
      <c r="J31" s="191"/>
      <c r="K31" s="191"/>
      <c r="L31" s="191"/>
      <c r="M31" s="191"/>
      <c r="N31" s="191"/>
      <c r="O31" s="191"/>
      <c r="P31" s="191"/>
      <c r="Q31" s="191"/>
      <c r="R31" s="191"/>
      <c r="S31" s="191"/>
      <c r="T31" s="191"/>
      <c r="U31" s="191"/>
      <c r="V31" s="191"/>
      <c r="W31" s="191"/>
      <c r="X31" s="191"/>
      <c r="Y31" s="191"/>
      <c r="Z31" s="191"/>
      <c r="AA31" s="204"/>
      <c r="AB31" s="207"/>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2"/>
      <c r="AY31">
        <f t="shared" ref="AY31:AY39" si="0">$AY$30</f>
        <v>1</v>
      </c>
    </row>
    <row r="32" spans="1:51" ht="22.5" customHeight="1" x14ac:dyDescent="0.2">
      <c r="A32" s="567"/>
      <c r="B32" s="196"/>
      <c r="C32" s="197"/>
      <c r="D32" s="197"/>
      <c r="E32" s="197"/>
      <c r="F32" s="198"/>
      <c r="G32" s="208" t="s">
        <v>509</v>
      </c>
      <c r="H32" s="208"/>
      <c r="I32" s="208"/>
      <c r="J32" s="208"/>
      <c r="K32" s="208"/>
      <c r="L32" s="208"/>
      <c r="M32" s="208"/>
      <c r="N32" s="208"/>
      <c r="O32" s="208"/>
      <c r="P32" s="208"/>
      <c r="Q32" s="208"/>
      <c r="R32" s="208"/>
      <c r="S32" s="208"/>
      <c r="T32" s="208"/>
      <c r="U32" s="208"/>
      <c r="V32" s="208"/>
      <c r="W32" s="208"/>
      <c r="X32" s="208"/>
      <c r="Y32" s="208"/>
      <c r="Z32" s="208"/>
      <c r="AA32" s="209"/>
      <c r="AB32" s="212" t="s">
        <v>554</v>
      </c>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13"/>
      <c r="AY32">
        <f t="shared" si="0"/>
        <v>1</v>
      </c>
    </row>
    <row r="33" spans="1:51" ht="22.5" customHeight="1" x14ac:dyDescent="0.2">
      <c r="A33" s="567"/>
      <c r="B33" s="196"/>
      <c r="C33" s="197"/>
      <c r="D33" s="197"/>
      <c r="E33" s="197"/>
      <c r="F33" s="198"/>
      <c r="G33" s="210"/>
      <c r="H33" s="210"/>
      <c r="I33" s="210"/>
      <c r="J33" s="210"/>
      <c r="K33" s="210"/>
      <c r="L33" s="210"/>
      <c r="M33" s="210"/>
      <c r="N33" s="210"/>
      <c r="O33" s="210"/>
      <c r="P33" s="210"/>
      <c r="Q33" s="210"/>
      <c r="R33" s="210"/>
      <c r="S33" s="210"/>
      <c r="T33" s="210"/>
      <c r="U33" s="210"/>
      <c r="V33" s="210"/>
      <c r="W33" s="210"/>
      <c r="X33" s="210"/>
      <c r="Y33" s="210"/>
      <c r="Z33" s="210"/>
      <c r="AA33" s="211"/>
      <c r="AB33" s="214"/>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5"/>
      <c r="AY33">
        <f t="shared" si="0"/>
        <v>1</v>
      </c>
    </row>
    <row r="34" spans="1:51" ht="19.5" customHeight="1" x14ac:dyDescent="0.2">
      <c r="A34" s="567"/>
      <c r="B34" s="199"/>
      <c r="C34" s="200"/>
      <c r="D34" s="200"/>
      <c r="E34" s="200"/>
      <c r="F34" s="201"/>
      <c r="G34" s="97"/>
      <c r="H34" s="97"/>
      <c r="I34" s="97"/>
      <c r="J34" s="97"/>
      <c r="K34" s="97"/>
      <c r="L34" s="97"/>
      <c r="M34" s="97"/>
      <c r="N34" s="97"/>
      <c r="O34" s="97"/>
      <c r="P34" s="97"/>
      <c r="Q34" s="97"/>
      <c r="R34" s="97"/>
      <c r="S34" s="97"/>
      <c r="T34" s="97"/>
      <c r="U34" s="97"/>
      <c r="V34" s="97"/>
      <c r="W34" s="97"/>
      <c r="X34" s="97"/>
      <c r="Y34" s="97"/>
      <c r="Z34" s="97"/>
      <c r="AA34" s="98"/>
      <c r="AB34" s="216"/>
      <c r="AC34" s="97"/>
      <c r="AD34" s="97"/>
      <c r="AE34" s="210"/>
      <c r="AF34" s="210"/>
      <c r="AG34" s="210"/>
      <c r="AH34" s="210"/>
      <c r="AI34" s="210"/>
      <c r="AJ34" s="210"/>
      <c r="AK34" s="210"/>
      <c r="AL34" s="210"/>
      <c r="AM34" s="210"/>
      <c r="AN34" s="210"/>
      <c r="AO34" s="210"/>
      <c r="AP34" s="210"/>
      <c r="AQ34" s="210"/>
      <c r="AR34" s="210"/>
      <c r="AS34" s="210"/>
      <c r="AT34" s="210"/>
      <c r="AU34" s="97"/>
      <c r="AV34" s="97"/>
      <c r="AW34" s="97"/>
      <c r="AX34" s="217"/>
      <c r="AY34">
        <f t="shared" si="0"/>
        <v>1</v>
      </c>
    </row>
    <row r="35" spans="1:51" ht="18.75" customHeight="1" x14ac:dyDescent="0.2">
      <c r="A35" s="567"/>
      <c r="B35" s="197" t="s">
        <v>223</v>
      </c>
      <c r="C35" s="197"/>
      <c r="D35" s="197"/>
      <c r="E35" s="197"/>
      <c r="F35" s="198"/>
      <c r="G35" s="218" t="s">
        <v>32</v>
      </c>
      <c r="H35" s="202"/>
      <c r="I35" s="202"/>
      <c r="J35" s="202"/>
      <c r="K35" s="202"/>
      <c r="L35" s="202"/>
      <c r="M35" s="202"/>
      <c r="N35" s="202"/>
      <c r="O35" s="203"/>
      <c r="P35" s="205" t="s">
        <v>97</v>
      </c>
      <c r="Q35" s="202"/>
      <c r="R35" s="202"/>
      <c r="S35" s="202"/>
      <c r="T35" s="202"/>
      <c r="U35" s="202"/>
      <c r="V35" s="202"/>
      <c r="W35" s="202"/>
      <c r="X35" s="203"/>
      <c r="Y35" s="220"/>
      <c r="Z35" s="221"/>
      <c r="AA35" s="222"/>
      <c r="AB35" s="455" t="s">
        <v>36</v>
      </c>
      <c r="AC35" s="456"/>
      <c r="AD35" s="457"/>
      <c r="AE35" s="257" t="s">
        <v>363</v>
      </c>
      <c r="AF35" s="257"/>
      <c r="AG35" s="257"/>
      <c r="AH35" s="257"/>
      <c r="AI35" s="257" t="s">
        <v>68</v>
      </c>
      <c r="AJ35" s="257"/>
      <c r="AK35" s="257"/>
      <c r="AL35" s="257"/>
      <c r="AM35" s="257" t="s">
        <v>447</v>
      </c>
      <c r="AN35" s="257"/>
      <c r="AO35" s="257"/>
      <c r="AP35" s="257"/>
      <c r="AQ35" s="182" t="s">
        <v>270</v>
      </c>
      <c r="AR35" s="183"/>
      <c r="AS35" s="183"/>
      <c r="AT35" s="184"/>
      <c r="AU35" s="185" t="s">
        <v>209</v>
      </c>
      <c r="AV35" s="185"/>
      <c r="AW35" s="185"/>
      <c r="AX35" s="186"/>
      <c r="AY35">
        <f t="shared" si="0"/>
        <v>1</v>
      </c>
    </row>
    <row r="36" spans="1:51" ht="18.75" customHeight="1" x14ac:dyDescent="0.2">
      <c r="A36" s="567"/>
      <c r="B36" s="197"/>
      <c r="C36" s="197"/>
      <c r="D36" s="197"/>
      <c r="E36" s="197"/>
      <c r="F36" s="198"/>
      <c r="G36" s="219"/>
      <c r="H36" s="191"/>
      <c r="I36" s="191"/>
      <c r="J36" s="191"/>
      <c r="K36" s="191"/>
      <c r="L36" s="191"/>
      <c r="M36" s="191"/>
      <c r="N36" s="191"/>
      <c r="O36" s="204"/>
      <c r="P36" s="207"/>
      <c r="Q36" s="191"/>
      <c r="R36" s="191"/>
      <c r="S36" s="191"/>
      <c r="T36" s="191"/>
      <c r="U36" s="191"/>
      <c r="V36" s="191"/>
      <c r="W36" s="191"/>
      <c r="X36" s="204"/>
      <c r="Y36" s="220"/>
      <c r="Z36" s="221"/>
      <c r="AA36" s="222"/>
      <c r="AB36" s="458"/>
      <c r="AC36" s="459"/>
      <c r="AD36" s="460"/>
      <c r="AE36" s="257"/>
      <c r="AF36" s="257"/>
      <c r="AG36" s="257"/>
      <c r="AH36" s="257"/>
      <c r="AI36" s="257"/>
      <c r="AJ36" s="257"/>
      <c r="AK36" s="257"/>
      <c r="AL36" s="257"/>
      <c r="AM36" s="257"/>
      <c r="AN36" s="257"/>
      <c r="AO36" s="257"/>
      <c r="AP36" s="257"/>
      <c r="AQ36" s="187">
        <v>3</v>
      </c>
      <c r="AR36" s="188"/>
      <c r="AS36" s="189" t="s">
        <v>271</v>
      </c>
      <c r="AT36" s="190"/>
      <c r="AU36" s="188" t="s">
        <v>382</v>
      </c>
      <c r="AV36" s="188"/>
      <c r="AW36" s="191" t="s">
        <v>256</v>
      </c>
      <c r="AX36" s="192"/>
      <c r="AY36">
        <f t="shared" si="0"/>
        <v>1</v>
      </c>
    </row>
    <row r="37" spans="1:51" ht="23.25" customHeight="1" x14ac:dyDescent="0.2">
      <c r="A37" s="567"/>
      <c r="B37" s="197"/>
      <c r="C37" s="197"/>
      <c r="D37" s="197"/>
      <c r="E37" s="197"/>
      <c r="F37" s="198"/>
      <c r="G37" s="461" t="s">
        <v>23</v>
      </c>
      <c r="H37" s="310"/>
      <c r="I37" s="310"/>
      <c r="J37" s="310"/>
      <c r="K37" s="310"/>
      <c r="L37" s="310"/>
      <c r="M37" s="310"/>
      <c r="N37" s="310"/>
      <c r="O37" s="462"/>
      <c r="P37" s="310" t="s">
        <v>584</v>
      </c>
      <c r="Q37" s="467"/>
      <c r="R37" s="467"/>
      <c r="S37" s="467"/>
      <c r="T37" s="467"/>
      <c r="U37" s="467"/>
      <c r="V37" s="467"/>
      <c r="W37" s="467"/>
      <c r="X37" s="468"/>
      <c r="Y37" s="230" t="s">
        <v>13</v>
      </c>
      <c r="Z37" s="231"/>
      <c r="AA37" s="232"/>
      <c r="AB37" s="233" t="s">
        <v>585</v>
      </c>
      <c r="AC37" s="233"/>
      <c r="AD37" s="233"/>
      <c r="AE37" s="234" t="s">
        <v>382</v>
      </c>
      <c r="AF37" s="235"/>
      <c r="AG37" s="235"/>
      <c r="AH37" s="236"/>
      <c r="AI37" s="234" t="s">
        <v>382</v>
      </c>
      <c r="AJ37" s="235"/>
      <c r="AK37" s="235"/>
      <c r="AL37" s="236"/>
      <c r="AM37" s="234" t="s">
        <v>382</v>
      </c>
      <c r="AN37" s="235"/>
      <c r="AO37" s="235"/>
      <c r="AP37" s="235"/>
      <c r="AQ37" s="227" t="s">
        <v>382</v>
      </c>
      <c r="AR37" s="228"/>
      <c r="AS37" s="228"/>
      <c r="AT37" s="229"/>
      <c r="AU37" s="235" t="s">
        <v>382</v>
      </c>
      <c r="AV37" s="235"/>
      <c r="AW37" s="235"/>
      <c r="AX37" s="237"/>
      <c r="AY37">
        <f t="shared" si="0"/>
        <v>1</v>
      </c>
    </row>
    <row r="38" spans="1:51" ht="23.25" customHeight="1" x14ac:dyDescent="0.2">
      <c r="A38" s="567"/>
      <c r="B38" s="197"/>
      <c r="C38" s="197"/>
      <c r="D38" s="197"/>
      <c r="E38" s="197"/>
      <c r="F38" s="198"/>
      <c r="G38" s="463"/>
      <c r="H38" s="339"/>
      <c r="I38" s="339"/>
      <c r="J38" s="339"/>
      <c r="K38" s="339"/>
      <c r="L38" s="339"/>
      <c r="M38" s="339"/>
      <c r="N38" s="339"/>
      <c r="O38" s="464"/>
      <c r="P38" s="469"/>
      <c r="Q38" s="469"/>
      <c r="R38" s="469"/>
      <c r="S38" s="469"/>
      <c r="T38" s="469"/>
      <c r="U38" s="469"/>
      <c r="V38" s="469"/>
      <c r="W38" s="469"/>
      <c r="X38" s="470"/>
      <c r="Y38" s="223" t="s">
        <v>79</v>
      </c>
      <c r="Z38" s="224"/>
      <c r="AA38" s="225"/>
      <c r="AB38" s="238" t="s">
        <v>585</v>
      </c>
      <c r="AC38" s="238"/>
      <c r="AD38" s="238"/>
      <c r="AE38" s="226" t="s">
        <v>382</v>
      </c>
      <c r="AF38" s="226"/>
      <c r="AG38" s="226"/>
      <c r="AH38" s="226"/>
      <c r="AI38" s="226" t="s">
        <v>382</v>
      </c>
      <c r="AJ38" s="226"/>
      <c r="AK38" s="226"/>
      <c r="AL38" s="226"/>
      <c r="AM38" s="226" t="s">
        <v>382</v>
      </c>
      <c r="AN38" s="226"/>
      <c r="AO38" s="226"/>
      <c r="AP38" s="226"/>
      <c r="AQ38" s="227">
        <v>1</v>
      </c>
      <c r="AR38" s="228"/>
      <c r="AS38" s="228"/>
      <c r="AT38" s="229"/>
      <c r="AU38" s="235"/>
      <c r="AV38" s="235"/>
      <c r="AW38" s="235"/>
      <c r="AX38" s="237"/>
      <c r="AY38">
        <f t="shared" si="0"/>
        <v>1</v>
      </c>
    </row>
    <row r="39" spans="1:51" ht="23.25" customHeight="1" thickBot="1" x14ac:dyDescent="0.25">
      <c r="A39" s="602"/>
      <c r="B39" s="603"/>
      <c r="C39" s="603"/>
      <c r="D39" s="603"/>
      <c r="E39" s="603"/>
      <c r="F39" s="604"/>
      <c r="G39" s="605"/>
      <c r="H39" s="606"/>
      <c r="I39" s="606"/>
      <c r="J39" s="606"/>
      <c r="K39" s="606"/>
      <c r="L39" s="606"/>
      <c r="M39" s="606"/>
      <c r="N39" s="606"/>
      <c r="O39" s="607"/>
      <c r="P39" s="608"/>
      <c r="Q39" s="608"/>
      <c r="R39" s="608"/>
      <c r="S39" s="608"/>
      <c r="T39" s="608"/>
      <c r="U39" s="608"/>
      <c r="V39" s="608"/>
      <c r="W39" s="608"/>
      <c r="X39" s="609"/>
      <c r="Y39" s="610" t="s">
        <v>49</v>
      </c>
      <c r="Z39" s="611"/>
      <c r="AA39" s="612"/>
      <c r="AB39" s="613" t="s">
        <v>43</v>
      </c>
      <c r="AC39" s="613"/>
      <c r="AD39" s="613"/>
      <c r="AE39" s="614" t="s">
        <v>382</v>
      </c>
      <c r="AF39" s="614"/>
      <c r="AG39" s="614"/>
      <c r="AH39" s="614"/>
      <c r="AI39" s="614" t="s">
        <v>382</v>
      </c>
      <c r="AJ39" s="614"/>
      <c r="AK39" s="614"/>
      <c r="AL39" s="614"/>
      <c r="AM39" s="614" t="s">
        <v>382</v>
      </c>
      <c r="AN39" s="614"/>
      <c r="AO39" s="614"/>
      <c r="AP39" s="614"/>
      <c r="AQ39" s="615" t="s">
        <v>382</v>
      </c>
      <c r="AR39" s="616"/>
      <c r="AS39" s="616"/>
      <c r="AT39" s="617"/>
      <c r="AU39" s="618" t="s">
        <v>382</v>
      </c>
      <c r="AV39" s="618"/>
      <c r="AW39" s="618"/>
      <c r="AX39" s="619"/>
      <c r="AY39">
        <f t="shared" si="0"/>
        <v>1</v>
      </c>
    </row>
    <row r="40" spans="1:51" ht="31.5" customHeight="1" x14ac:dyDescent="0.2">
      <c r="A40" s="475" t="s">
        <v>354</v>
      </c>
      <c r="B40" s="476"/>
      <c r="C40" s="476"/>
      <c r="D40" s="476"/>
      <c r="E40" s="476"/>
      <c r="F40" s="477"/>
      <c r="G40" s="493" t="s">
        <v>9</v>
      </c>
      <c r="H40" s="493"/>
      <c r="I40" s="493"/>
      <c r="J40" s="493"/>
      <c r="K40" s="493"/>
      <c r="L40" s="493"/>
      <c r="M40" s="493"/>
      <c r="N40" s="493"/>
      <c r="O40" s="493"/>
      <c r="P40" s="493"/>
      <c r="Q40" s="493"/>
      <c r="R40" s="493"/>
      <c r="S40" s="493"/>
      <c r="T40" s="493"/>
      <c r="U40" s="493"/>
      <c r="V40" s="493"/>
      <c r="W40" s="493"/>
      <c r="X40" s="494"/>
      <c r="Y40" s="239"/>
      <c r="Z40" s="240"/>
      <c r="AA40" s="241"/>
      <c r="AB40" s="242" t="s">
        <v>36</v>
      </c>
      <c r="AC40" s="242"/>
      <c r="AD40" s="242"/>
      <c r="AE40" s="243" t="s">
        <v>363</v>
      </c>
      <c r="AF40" s="244"/>
      <c r="AG40" s="244"/>
      <c r="AH40" s="245"/>
      <c r="AI40" s="243" t="s">
        <v>68</v>
      </c>
      <c r="AJ40" s="244"/>
      <c r="AK40" s="244"/>
      <c r="AL40" s="245"/>
      <c r="AM40" s="243" t="s">
        <v>447</v>
      </c>
      <c r="AN40" s="244"/>
      <c r="AO40" s="244"/>
      <c r="AP40" s="245"/>
      <c r="AQ40" s="246" t="s">
        <v>143</v>
      </c>
      <c r="AR40" s="247"/>
      <c r="AS40" s="247"/>
      <c r="AT40" s="248"/>
      <c r="AU40" s="246" t="s">
        <v>258</v>
      </c>
      <c r="AV40" s="247"/>
      <c r="AW40" s="247"/>
      <c r="AX40" s="249"/>
    </row>
    <row r="41" spans="1:51" ht="23.25" customHeight="1" x14ac:dyDescent="0.2">
      <c r="A41" s="478"/>
      <c r="B41" s="479"/>
      <c r="C41" s="479"/>
      <c r="D41" s="479"/>
      <c r="E41" s="479"/>
      <c r="F41" s="480"/>
      <c r="G41" s="310" t="s">
        <v>556</v>
      </c>
      <c r="H41" s="310"/>
      <c r="I41" s="310"/>
      <c r="J41" s="310"/>
      <c r="K41" s="310"/>
      <c r="L41" s="310"/>
      <c r="M41" s="310"/>
      <c r="N41" s="310"/>
      <c r="O41" s="310"/>
      <c r="P41" s="310"/>
      <c r="Q41" s="310"/>
      <c r="R41" s="310"/>
      <c r="S41" s="310"/>
      <c r="T41" s="310"/>
      <c r="U41" s="310"/>
      <c r="V41" s="310"/>
      <c r="W41" s="310"/>
      <c r="X41" s="462"/>
      <c r="Y41" s="250" t="s">
        <v>53</v>
      </c>
      <c r="Z41" s="82"/>
      <c r="AA41" s="83"/>
      <c r="AB41" s="233" t="s">
        <v>586</v>
      </c>
      <c r="AC41" s="233"/>
      <c r="AD41" s="233"/>
      <c r="AE41" s="234" t="s">
        <v>382</v>
      </c>
      <c r="AF41" s="235"/>
      <c r="AG41" s="235"/>
      <c r="AH41" s="236"/>
      <c r="AI41" s="234" t="s">
        <v>382</v>
      </c>
      <c r="AJ41" s="235"/>
      <c r="AK41" s="235"/>
      <c r="AL41" s="236"/>
      <c r="AM41" s="234" t="s">
        <v>382</v>
      </c>
      <c r="AN41" s="235"/>
      <c r="AO41" s="235"/>
      <c r="AP41" s="236"/>
      <c r="AQ41" s="227" t="s">
        <v>382</v>
      </c>
      <c r="AR41" s="228"/>
      <c r="AS41" s="228"/>
      <c r="AT41" s="229"/>
      <c r="AU41" s="235" t="s">
        <v>382</v>
      </c>
      <c r="AV41" s="235"/>
      <c r="AW41" s="235"/>
      <c r="AX41" s="237"/>
    </row>
    <row r="42" spans="1:51" ht="23.25" customHeight="1" x14ac:dyDescent="0.2">
      <c r="A42" s="481"/>
      <c r="B42" s="482"/>
      <c r="C42" s="482"/>
      <c r="D42" s="482"/>
      <c r="E42" s="482"/>
      <c r="F42" s="483"/>
      <c r="G42" s="313"/>
      <c r="H42" s="313"/>
      <c r="I42" s="313"/>
      <c r="J42" s="313"/>
      <c r="K42" s="313"/>
      <c r="L42" s="313"/>
      <c r="M42" s="313"/>
      <c r="N42" s="313"/>
      <c r="O42" s="313"/>
      <c r="P42" s="313"/>
      <c r="Q42" s="313"/>
      <c r="R42" s="313"/>
      <c r="S42" s="313"/>
      <c r="T42" s="313"/>
      <c r="U42" s="313"/>
      <c r="V42" s="313"/>
      <c r="W42" s="313"/>
      <c r="X42" s="466"/>
      <c r="Y42" s="251" t="s">
        <v>105</v>
      </c>
      <c r="Z42" s="252"/>
      <c r="AA42" s="253"/>
      <c r="AB42" s="233" t="s">
        <v>586</v>
      </c>
      <c r="AC42" s="233"/>
      <c r="AD42" s="233"/>
      <c r="AE42" s="226" t="s">
        <v>382</v>
      </c>
      <c r="AF42" s="226"/>
      <c r="AG42" s="226"/>
      <c r="AH42" s="226"/>
      <c r="AI42" s="226" t="s">
        <v>382</v>
      </c>
      <c r="AJ42" s="226"/>
      <c r="AK42" s="226"/>
      <c r="AL42" s="226"/>
      <c r="AM42" s="226" t="s">
        <v>382</v>
      </c>
      <c r="AN42" s="226"/>
      <c r="AO42" s="226"/>
      <c r="AP42" s="226"/>
      <c r="AQ42" s="234">
        <v>1</v>
      </c>
      <c r="AR42" s="235"/>
      <c r="AS42" s="235"/>
      <c r="AT42" s="236"/>
      <c r="AU42" s="235">
        <v>3</v>
      </c>
      <c r="AV42" s="235"/>
      <c r="AW42" s="235"/>
      <c r="AX42" s="237"/>
    </row>
    <row r="43" spans="1:51" ht="23.25" customHeight="1" x14ac:dyDescent="0.2">
      <c r="A43" s="484" t="s">
        <v>38</v>
      </c>
      <c r="B43" s="404"/>
      <c r="C43" s="404"/>
      <c r="D43" s="404"/>
      <c r="E43" s="404"/>
      <c r="F43" s="485"/>
      <c r="G43" s="122" t="s">
        <v>50</v>
      </c>
      <c r="H43" s="122"/>
      <c r="I43" s="122"/>
      <c r="J43" s="122"/>
      <c r="K43" s="122"/>
      <c r="L43" s="122"/>
      <c r="M43" s="122"/>
      <c r="N43" s="122"/>
      <c r="O43" s="122"/>
      <c r="P43" s="122"/>
      <c r="Q43" s="122"/>
      <c r="R43" s="122"/>
      <c r="S43" s="122"/>
      <c r="T43" s="122"/>
      <c r="U43" s="122"/>
      <c r="V43" s="122"/>
      <c r="W43" s="122"/>
      <c r="X43" s="123"/>
      <c r="Y43" s="254"/>
      <c r="Z43" s="255"/>
      <c r="AA43" s="256"/>
      <c r="AB43" s="121" t="s">
        <v>36</v>
      </c>
      <c r="AC43" s="122"/>
      <c r="AD43" s="123"/>
      <c r="AE43" s="257" t="s">
        <v>363</v>
      </c>
      <c r="AF43" s="257"/>
      <c r="AG43" s="257"/>
      <c r="AH43" s="257"/>
      <c r="AI43" s="257" t="s">
        <v>68</v>
      </c>
      <c r="AJ43" s="257"/>
      <c r="AK43" s="257"/>
      <c r="AL43" s="257"/>
      <c r="AM43" s="257" t="s">
        <v>447</v>
      </c>
      <c r="AN43" s="257"/>
      <c r="AO43" s="257"/>
      <c r="AP43" s="257"/>
      <c r="AQ43" s="258" t="s">
        <v>465</v>
      </c>
      <c r="AR43" s="259"/>
      <c r="AS43" s="259"/>
      <c r="AT43" s="259"/>
      <c r="AU43" s="259"/>
      <c r="AV43" s="259"/>
      <c r="AW43" s="259"/>
      <c r="AX43" s="260"/>
    </row>
    <row r="44" spans="1:51" ht="23.25" customHeight="1" x14ac:dyDescent="0.2">
      <c r="A44" s="486"/>
      <c r="B44" s="487"/>
      <c r="C44" s="487"/>
      <c r="D44" s="487"/>
      <c r="E44" s="487"/>
      <c r="F44" s="488"/>
      <c r="G44" s="491" t="s">
        <v>118</v>
      </c>
      <c r="H44" s="491"/>
      <c r="I44" s="491"/>
      <c r="J44" s="491"/>
      <c r="K44" s="491"/>
      <c r="L44" s="491"/>
      <c r="M44" s="491"/>
      <c r="N44" s="491"/>
      <c r="O44" s="491"/>
      <c r="P44" s="491"/>
      <c r="Q44" s="491"/>
      <c r="R44" s="491"/>
      <c r="S44" s="491"/>
      <c r="T44" s="491"/>
      <c r="U44" s="491"/>
      <c r="V44" s="491"/>
      <c r="W44" s="491"/>
      <c r="X44" s="491"/>
      <c r="Y44" s="261" t="s">
        <v>38</v>
      </c>
      <c r="Z44" s="262"/>
      <c r="AA44" s="263"/>
      <c r="AB44" s="264" t="s">
        <v>587</v>
      </c>
      <c r="AC44" s="265"/>
      <c r="AD44" s="266"/>
      <c r="AE44" s="226" t="s">
        <v>382</v>
      </c>
      <c r="AF44" s="226"/>
      <c r="AG44" s="226"/>
      <c r="AH44" s="226"/>
      <c r="AI44" s="226" t="s">
        <v>382</v>
      </c>
      <c r="AJ44" s="226"/>
      <c r="AK44" s="226"/>
      <c r="AL44" s="226"/>
      <c r="AM44" s="226" t="s">
        <v>382</v>
      </c>
      <c r="AN44" s="226"/>
      <c r="AO44" s="226"/>
      <c r="AP44" s="226"/>
      <c r="AQ44" s="234">
        <v>31</v>
      </c>
      <c r="AR44" s="235"/>
      <c r="AS44" s="235"/>
      <c r="AT44" s="235"/>
      <c r="AU44" s="235"/>
      <c r="AV44" s="235"/>
      <c r="AW44" s="235"/>
      <c r="AX44" s="237"/>
    </row>
    <row r="45" spans="1:51" ht="46.5" customHeight="1" thickBot="1" x14ac:dyDescent="0.25">
      <c r="A45" s="489"/>
      <c r="B45" s="100"/>
      <c r="C45" s="100"/>
      <c r="D45" s="100"/>
      <c r="E45" s="100"/>
      <c r="F45" s="490"/>
      <c r="G45" s="492"/>
      <c r="H45" s="492"/>
      <c r="I45" s="492"/>
      <c r="J45" s="492"/>
      <c r="K45" s="492"/>
      <c r="L45" s="492"/>
      <c r="M45" s="492"/>
      <c r="N45" s="492"/>
      <c r="O45" s="492"/>
      <c r="P45" s="492"/>
      <c r="Q45" s="492"/>
      <c r="R45" s="492"/>
      <c r="S45" s="492"/>
      <c r="T45" s="492"/>
      <c r="U45" s="492"/>
      <c r="V45" s="492"/>
      <c r="W45" s="492"/>
      <c r="X45" s="492"/>
      <c r="Y45" s="267" t="s">
        <v>86</v>
      </c>
      <c r="Z45" s="252"/>
      <c r="AA45" s="253"/>
      <c r="AB45" s="268" t="s">
        <v>433</v>
      </c>
      <c r="AC45" s="269"/>
      <c r="AD45" s="270"/>
      <c r="AE45" s="271" t="s">
        <v>382</v>
      </c>
      <c r="AF45" s="271"/>
      <c r="AG45" s="271"/>
      <c r="AH45" s="271"/>
      <c r="AI45" s="271" t="s">
        <v>382</v>
      </c>
      <c r="AJ45" s="271"/>
      <c r="AK45" s="271"/>
      <c r="AL45" s="271"/>
      <c r="AM45" s="271" t="s">
        <v>382</v>
      </c>
      <c r="AN45" s="271"/>
      <c r="AO45" s="271"/>
      <c r="AP45" s="271"/>
      <c r="AQ45" s="271" t="s">
        <v>590</v>
      </c>
      <c r="AR45" s="271"/>
      <c r="AS45" s="271"/>
      <c r="AT45" s="271"/>
      <c r="AU45" s="271"/>
      <c r="AV45" s="271"/>
      <c r="AW45" s="271"/>
      <c r="AX45" s="272"/>
    </row>
    <row r="46" spans="1:51" ht="45" customHeight="1" thickBot="1" x14ac:dyDescent="0.25">
      <c r="A46" s="568" t="s">
        <v>190</v>
      </c>
      <c r="B46" s="569"/>
      <c r="C46" s="572" t="s">
        <v>273</v>
      </c>
      <c r="D46" s="569"/>
      <c r="E46" s="512" t="s">
        <v>305</v>
      </c>
      <c r="F46" s="513"/>
      <c r="G46" s="275" t="s">
        <v>382</v>
      </c>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7"/>
      <c r="AY46">
        <f>COUNTA($G$46)</f>
        <v>1</v>
      </c>
    </row>
    <row r="47" spans="1:51" ht="45" customHeight="1" x14ac:dyDescent="0.2">
      <c r="A47" s="570"/>
      <c r="B47" s="571"/>
      <c r="C47" s="573"/>
      <c r="D47" s="571"/>
      <c r="E47" s="273" t="s">
        <v>303</v>
      </c>
      <c r="F47" s="274"/>
      <c r="G47" s="275" t="s">
        <v>382</v>
      </c>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7"/>
      <c r="AY47">
        <f>$AY$46</f>
        <v>1</v>
      </c>
    </row>
    <row r="48" spans="1:51" ht="18.75" customHeight="1" x14ac:dyDescent="0.2">
      <c r="A48" s="570"/>
      <c r="B48" s="571"/>
      <c r="C48" s="573"/>
      <c r="D48" s="571"/>
      <c r="E48" s="574" t="s">
        <v>267</v>
      </c>
      <c r="F48" s="575"/>
      <c r="G48" s="495" t="s">
        <v>283</v>
      </c>
      <c r="H48" s="279"/>
      <c r="I48" s="279"/>
      <c r="J48" s="279"/>
      <c r="K48" s="279"/>
      <c r="L48" s="279"/>
      <c r="M48" s="279"/>
      <c r="N48" s="279"/>
      <c r="O48" s="279"/>
      <c r="P48" s="279"/>
      <c r="Q48" s="279"/>
      <c r="R48" s="279"/>
      <c r="S48" s="279"/>
      <c r="T48" s="279"/>
      <c r="U48" s="279"/>
      <c r="V48" s="279"/>
      <c r="W48" s="279"/>
      <c r="X48" s="280"/>
      <c r="Y48" s="496"/>
      <c r="Z48" s="497"/>
      <c r="AA48" s="498"/>
      <c r="AB48" s="278" t="s">
        <v>36</v>
      </c>
      <c r="AC48" s="279"/>
      <c r="AD48" s="280"/>
      <c r="AE48" s="182" t="s">
        <v>363</v>
      </c>
      <c r="AF48" s="183"/>
      <c r="AG48" s="183"/>
      <c r="AH48" s="184"/>
      <c r="AI48" s="182" t="s">
        <v>68</v>
      </c>
      <c r="AJ48" s="183"/>
      <c r="AK48" s="183"/>
      <c r="AL48" s="184"/>
      <c r="AM48" s="182" t="s">
        <v>161</v>
      </c>
      <c r="AN48" s="183"/>
      <c r="AO48" s="183"/>
      <c r="AP48" s="184"/>
      <c r="AQ48" s="278" t="s">
        <v>270</v>
      </c>
      <c r="AR48" s="279"/>
      <c r="AS48" s="279"/>
      <c r="AT48" s="280"/>
      <c r="AU48" s="281" t="s">
        <v>287</v>
      </c>
      <c r="AV48" s="281"/>
      <c r="AW48" s="281"/>
      <c r="AX48" s="282"/>
      <c r="AY48">
        <f>COUNTA($G$50)</f>
        <v>1</v>
      </c>
    </row>
    <row r="49" spans="1:51" ht="18.75" customHeight="1" x14ac:dyDescent="0.2">
      <c r="A49" s="570"/>
      <c r="B49" s="571"/>
      <c r="C49" s="573"/>
      <c r="D49" s="571"/>
      <c r="E49" s="573"/>
      <c r="F49" s="576"/>
      <c r="G49" s="474"/>
      <c r="H49" s="189"/>
      <c r="I49" s="189"/>
      <c r="J49" s="189"/>
      <c r="K49" s="189"/>
      <c r="L49" s="189"/>
      <c r="M49" s="189"/>
      <c r="N49" s="189"/>
      <c r="O49" s="189"/>
      <c r="P49" s="189"/>
      <c r="Q49" s="189"/>
      <c r="R49" s="189"/>
      <c r="S49" s="189"/>
      <c r="T49" s="189"/>
      <c r="U49" s="189"/>
      <c r="V49" s="189"/>
      <c r="W49" s="189"/>
      <c r="X49" s="190"/>
      <c r="Y49" s="220"/>
      <c r="Z49" s="221"/>
      <c r="AA49" s="222"/>
      <c r="AB49" s="471"/>
      <c r="AC49" s="189"/>
      <c r="AD49" s="190"/>
      <c r="AE49" s="471"/>
      <c r="AF49" s="189"/>
      <c r="AG49" s="189"/>
      <c r="AH49" s="190"/>
      <c r="AI49" s="471"/>
      <c r="AJ49" s="189"/>
      <c r="AK49" s="189"/>
      <c r="AL49" s="190"/>
      <c r="AM49" s="471"/>
      <c r="AN49" s="189"/>
      <c r="AO49" s="189"/>
      <c r="AP49" s="190"/>
      <c r="AQ49" s="187" t="s">
        <v>382</v>
      </c>
      <c r="AR49" s="188"/>
      <c r="AS49" s="189" t="s">
        <v>271</v>
      </c>
      <c r="AT49" s="190"/>
      <c r="AU49" s="187" t="s">
        <v>382</v>
      </c>
      <c r="AV49" s="188"/>
      <c r="AW49" s="189" t="s">
        <v>256</v>
      </c>
      <c r="AX49" s="283"/>
      <c r="AY49">
        <f>$AY$48</f>
        <v>1</v>
      </c>
    </row>
    <row r="50" spans="1:51" ht="39.75" customHeight="1" x14ac:dyDescent="0.2">
      <c r="A50" s="570"/>
      <c r="B50" s="571"/>
      <c r="C50" s="573"/>
      <c r="D50" s="571"/>
      <c r="E50" s="573"/>
      <c r="F50" s="576"/>
      <c r="G50" s="461" t="s">
        <v>382</v>
      </c>
      <c r="H50" s="310"/>
      <c r="I50" s="310"/>
      <c r="J50" s="310"/>
      <c r="K50" s="310"/>
      <c r="L50" s="310"/>
      <c r="M50" s="310"/>
      <c r="N50" s="310"/>
      <c r="O50" s="310"/>
      <c r="P50" s="310"/>
      <c r="Q50" s="310"/>
      <c r="R50" s="310"/>
      <c r="S50" s="310"/>
      <c r="T50" s="310"/>
      <c r="U50" s="310"/>
      <c r="V50" s="310"/>
      <c r="W50" s="310"/>
      <c r="X50" s="462"/>
      <c r="Y50" s="284" t="s">
        <v>284</v>
      </c>
      <c r="Z50" s="285"/>
      <c r="AA50" s="286"/>
      <c r="AB50" s="287" t="s">
        <v>382</v>
      </c>
      <c r="AC50" s="288"/>
      <c r="AD50" s="288"/>
      <c r="AE50" s="289" t="s">
        <v>382</v>
      </c>
      <c r="AF50" s="228"/>
      <c r="AG50" s="228"/>
      <c r="AH50" s="228"/>
      <c r="AI50" s="289" t="s">
        <v>382</v>
      </c>
      <c r="AJ50" s="228"/>
      <c r="AK50" s="228"/>
      <c r="AL50" s="228"/>
      <c r="AM50" s="289" t="s">
        <v>382</v>
      </c>
      <c r="AN50" s="228"/>
      <c r="AO50" s="228"/>
      <c r="AP50" s="228"/>
      <c r="AQ50" s="289" t="s">
        <v>382</v>
      </c>
      <c r="AR50" s="228"/>
      <c r="AS50" s="228"/>
      <c r="AT50" s="228"/>
      <c r="AU50" s="289" t="s">
        <v>382</v>
      </c>
      <c r="AV50" s="228"/>
      <c r="AW50" s="228"/>
      <c r="AX50" s="290"/>
      <c r="AY50">
        <f>$AY$48</f>
        <v>1</v>
      </c>
    </row>
    <row r="51" spans="1:51" ht="39.75" customHeight="1" x14ac:dyDescent="0.2">
      <c r="A51" s="570"/>
      <c r="B51" s="571"/>
      <c r="C51" s="573"/>
      <c r="D51" s="571"/>
      <c r="E51" s="573"/>
      <c r="F51" s="576"/>
      <c r="G51" s="465"/>
      <c r="H51" s="313"/>
      <c r="I51" s="313"/>
      <c r="J51" s="313"/>
      <c r="K51" s="313"/>
      <c r="L51" s="313"/>
      <c r="M51" s="313"/>
      <c r="N51" s="313"/>
      <c r="O51" s="313"/>
      <c r="P51" s="313"/>
      <c r="Q51" s="313"/>
      <c r="R51" s="313"/>
      <c r="S51" s="313"/>
      <c r="T51" s="313"/>
      <c r="U51" s="313"/>
      <c r="V51" s="313"/>
      <c r="W51" s="313"/>
      <c r="X51" s="466"/>
      <c r="Y51" s="165" t="s">
        <v>79</v>
      </c>
      <c r="Z51" s="163"/>
      <c r="AA51" s="164"/>
      <c r="AB51" s="472" t="s">
        <v>382</v>
      </c>
      <c r="AC51" s="306"/>
      <c r="AD51" s="306"/>
      <c r="AE51" s="289" t="s">
        <v>382</v>
      </c>
      <c r="AF51" s="228"/>
      <c r="AG51" s="228"/>
      <c r="AH51" s="228"/>
      <c r="AI51" s="289" t="s">
        <v>382</v>
      </c>
      <c r="AJ51" s="228"/>
      <c r="AK51" s="228"/>
      <c r="AL51" s="228"/>
      <c r="AM51" s="289" t="s">
        <v>382</v>
      </c>
      <c r="AN51" s="228"/>
      <c r="AO51" s="228"/>
      <c r="AP51" s="228"/>
      <c r="AQ51" s="289" t="s">
        <v>382</v>
      </c>
      <c r="AR51" s="228"/>
      <c r="AS51" s="228"/>
      <c r="AT51" s="228"/>
      <c r="AU51" s="289" t="s">
        <v>382</v>
      </c>
      <c r="AV51" s="228"/>
      <c r="AW51" s="228"/>
      <c r="AX51" s="290"/>
      <c r="AY51">
        <f>$AY$48</f>
        <v>1</v>
      </c>
    </row>
    <row r="52" spans="1:51" ht="22.5" customHeight="1" x14ac:dyDescent="0.2">
      <c r="A52" s="570"/>
      <c r="B52" s="571"/>
      <c r="C52" s="573"/>
      <c r="D52" s="571"/>
      <c r="E52" s="573"/>
      <c r="F52" s="576"/>
      <c r="G52" s="473" t="s">
        <v>27</v>
      </c>
      <c r="H52" s="183"/>
      <c r="I52" s="183"/>
      <c r="J52" s="183"/>
      <c r="K52" s="183"/>
      <c r="L52" s="183"/>
      <c r="M52" s="183"/>
      <c r="N52" s="183"/>
      <c r="O52" s="183"/>
      <c r="P52" s="184"/>
      <c r="Q52" s="182" t="s">
        <v>350</v>
      </c>
      <c r="R52" s="183"/>
      <c r="S52" s="183"/>
      <c r="T52" s="183"/>
      <c r="U52" s="183"/>
      <c r="V52" s="183"/>
      <c r="W52" s="183"/>
      <c r="X52" s="183"/>
      <c r="Y52" s="183"/>
      <c r="Z52" s="183"/>
      <c r="AA52" s="183"/>
      <c r="AB52" s="514" t="s">
        <v>352</v>
      </c>
      <c r="AC52" s="183"/>
      <c r="AD52" s="184"/>
      <c r="AE52" s="182" t="s">
        <v>289</v>
      </c>
      <c r="AF52" s="183"/>
      <c r="AG52" s="183"/>
      <c r="AH52" s="183"/>
      <c r="AI52" s="183"/>
      <c r="AJ52" s="183"/>
      <c r="AK52" s="183"/>
      <c r="AL52" s="183"/>
      <c r="AM52" s="183"/>
      <c r="AN52" s="183"/>
      <c r="AO52" s="183"/>
      <c r="AP52" s="183"/>
      <c r="AQ52" s="183"/>
      <c r="AR52" s="183"/>
      <c r="AS52" s="183"/>
      <c r="AT52" s="183"/>
      <c r="AU52" s="183"/>
      <c r="AV52" s="183"/>
      <c r="AW52" s="183"/>
      <c r="AX52" s="516"/>
      <c r="AY52">
        <f>COUNTA($G$54)</f>
        <v>1</v>
      </c>
    </row>
    <row r="53" spans="1:51" ht="22.5" customHeight="1" x14ac:dyDescent="0.2">
      <c r="A53" s="570"/>
      <c r="B53" s="571"/>
      <c r="C53" s="573"/>
      <c r="D53" s="571"/>
      <c r="E53" s="573"/>
      <c r="F53" s="576"/>
      <c r="G53" s="474"/>
      <c r="H53" s="189"/>
      <c r="I53" s="189"/>
      <c r="J53" s="189"/>
      <c r="K53" s="189"/>
      <c r="L53" s="189"/>
      <c r="M53" s="189"/>
      <c r="N53" s="189"/>
      <c r="O53" s="189"/>
      <c r="P53" s="190"/>
      <c r="Q53" s="471"/>
      <c r="R53" s="189"/>
      <c r="S53" s="189"/>
      <c r="T53" s="189"/>
      <c r="U53" s="189"/>
      <c r="V53" s="189"/>
      <c r="W53" s="189"/>
      <c r="X53" s="189"/>
      <c r="Y53" s="189"/>
      <c r="Z53" s="189"/>
      <c r="AA53" s="189"/>
      <c r="AB53" s="515"/>
      <c r="AC53" s="189"/>
      <c r="AD53" s="190"/>
      <c r="AE53" s="471"/>
      <c r="AF53" s="189"/>
      <c r="AG53" s="189"/>
      <c r="AH53" s="189"/>
      <c r="AI53" s="189"/>
      <c r="AJ53" s="189"/>
      <c r="AK53" s="189"/>
      <c r="AL53" s="189"/>
      <c r="AM53" s="189"/>
      <c r="AN53" s="189"/>
      <c r="AO53" s="189"/>
      <c r="AP53" s="189"/>
      <c r="AQ53" s="189"/>
      <c r="AR53" s="189"/>
      <c r="AS53" s="189"/>
      <c r="AT53" s="189"/>
      <c r="AU53" s="189"/>
      <c r="AV53" s="189"/>
      <c r="AW53" s="189"/>
      <c r="AX53" s="283"/>
      <c r="AY53">
        <f t="shared" ref="AY53:AY58" si="1">$AY$52</f>
        <v>1</v>
      </c>
    </row>
    <row r="54" spans="1:51" ht="22.5" customHeight="1" x14ac:dyDescent="0.2">
      <c r="A54" s="570"/>
      <c r="B54" s="571"/>
      <c r="C54" s="573"/>
      <c r="D54" s="571"/>
      <c r="E54" s="573"/>
      <c r="F54" s="576"/>
      <c r="G54" s="461" t="s">
        <v>382</v>
      </c>
      <c r="H54" s="310"/>
      <c r="I54" s="310"/>
      <c r="J54" s="310"/>
      <c r="K54" s="310"/>
      <c r="L54" s="310"/>
      <c r="M54" s="310"/>
      <c r="N54" s="310"/>
      <c r="O54" s="310"/>
      <c r="P54" s="462"/>
      <c r="Q54" s="309" t="s">
        <v>382</v>
      </c>
      <c r="R54" s="310"/>
      <c r="S54" s="310"/>
      <c r="T54" s="310"/>
      <c r="U54" s="310"/>
      <c r="V54" s="310"/>
      <c r="W54" s="310"/>
      <c r="X54" s="310"/>
      <c r="Y54" s="310"/>
      <c r="Z54" s="310"/>
      <c r="AA54" s="501"/>
      <c r="AB54" s="504"/>
      <c r="AC54" s="505"/>
      <c r="AD54" s="505"/>
      <c r="AE54" s="510" t="s">
        <v>382</v>
      </c>
      <c r="AF54" s="510"/>
      <c r="AG54" s="510"/>
      <c r="AH54" s="510"/>
      <c r="AI54" s="510"/>
      <c r="AJ54" s="510"/>
      <c r="AK54" s="510"/>
      <c r="AL54" s="510"/>
      <c r="AM54" s="510"/>
      <c r="AN54" s="510"/>
      <c r="AO54" s="510"/>
      <c r="AP54" s="510"/>
      <c r="AQ54" s="510"/>
      <c r="AR54" s="510"/>
      <c r="AS54" s="510"/>
      <c r="AT54" s="510"/>
      <c r="AU54" s="510"/>
      <c r="AV54" s="510"/>
      <c r="AW54" s="510"/>
      <c r="AX54" s="511"/>
      <c r="AY54">
        <f t="shared" si="1"/>
        <v>1</v>
      </c>
    </row>
    <row r="55" spans="1:51" ht="22.5" customHeight="1" x14ac:dyDescent="0.2">
      <c r="A55" s="570"/>
      <c r="B55" s="571"/>
      <c r="C55" s="573"/>
      <c r="D55" s="571"/>
      <c r="E55" s="573"/>
      <c r="F55" s="576"/>
      <c r="G55" s="463"/>
      <c r="H55" s="339"/>
      <c r="I55" s="339"/>
      <c r="J55" s="339"/>
      <c r="K55" s="339"/>
      <c r="L55" s="339"/>
      <c r="M55" s="339"/>
      <c r="N55" s="339"/>
      <c r="O55" s="339"/>
      <c r="P55" s="464"/>
      <c r="Q55" s="338"/>
      <c r="R55" s="339"/>
      <c r="S55" s="339"/>
      <c r="T55" s="339"/>
      <c r="U55" s="339"/>
      <c r="V55" s="339"/>
      <c r="W55" s="339"/>
      <c r="X55" s="339"/>
      <c r="Y55" s="339"/>
      <c r="Z55" s="339"/>
      <c r="AA55" s="502"/>
      <c r="AB55" s="506"/>
      <c r="AC55" s="507"/>
      <c r="AD55" s="507"/>
      <c r="AE55" s="510"/>
      <c r="AF55" s="510"/>
      <c r="AG55" s="510"/>
      <c r="AH55" s="510"/>
      <c r="AI55" s="510"/>
      <c r="AJ55" s="510"/>
      <c r="AK55" s="510"/>
      <c r="AL55" s="510"/>
      <c r="AM55" s="510"/>
      <c r="AN55" s="510"/>
      <c r="AO55" s="510"/>
      <c r="AP55" s="510"/>
      <c r="AQ55" s="510"/>
      <c r="AR55" s="510"/>
      <c r="AS55" s="510"/>
      <c r="AT55" s="510"/>
      <c r="AU55" s="510"/>
      <c r="AV55" s="510"/>
      <c r="AW55" s="510"/>
      <c r="AX55" s="511"/>
      <c r="AY55">
        <f t="shared" si="1"/>
        <v>1</v>
      </c>
    </row>
    <row r="56" spans="1:51" ht="25.5" customHeight="1" x14ac:dyDescent="0.2">
      <c r="A56" s="570"/>
      <c r="B56" s="571"/>
      <c r="C56" s="573"/>
      <c r="D56" s="571"/>
      <c r="E56" s="573"/>
      <c r="F56" s="576"/>
      <c r="G56" s="463"/>
      <c r="H56" s="339"/>
      <c r="I56" s="339"/>
      <c r="J56" s="339"/>
      <c r="K56" s="339"/>
      <c r="L56" s="339"/>
      <c r="M56" s="339"/>
      <c r="N56" s="339"/>
      <c r="O56" s="339"/>
      <c r="P56" s="464"/>
      <c r="Q56" s="338"/>
      <c r="R56" s="339"/>
      <c r="S56" s="339"/>
      <c r="T56" s="339"/>
      <c r="U56" s="339"/>
      <c r="V56" s="339"/>
      <c r="W56" s="339"/>
      <c r="X56" s="339"/>
      <c r="Y56" s="339"/>
      <c r="Z56" s="339"/>
      <c r="AA56" s="502"/>
      <c r="AB56" s="506"/>
      <c r="AC56" s="507"/>
      <c r="AD56" s="507"/>
      <c r="AE56" s="499" t="s">
        <v>290</v>
      </c>
      <c r="AF56" s="499"/>
      <c r="AG56" s="499"/>
      <c r="AH56" s="499"/>
      <c r="AI56" s="499"/>
      <c r="AJ56" s="499"/>
      <c r="AK56" s="499"/>
      <c r="AL56" s="499"/>
      <c r="AM56" s="499"/>
      <c r="AN56" s="499"/>
      <c r="AO56" s="499"/>
      <c r="AP56" s="499"/>
      <c r="AQ56" s="499"/>
      <c r="AR56" s="499"/>
      <c r="AS56" s="499"/>
      <c r="AT56" s="499"/>
      <c r="AU56" s="499"/>
      <c r="AV56" s="499"/>
      <c r="AW56" s="499"/>
      <c r="AX56" s="500"/>
      <c r="AY56">
        <f t="shared" si="1"/>
        <v>1</v>
      </c>
    </row>
    <row r="57" spans="1:51" ht="22.5" customHeight="1" x14ac:dyDescent="0.2">
      <c r="A57" s="570"/>
      <c r="B57" s="571"/>
      <c r="C57" s="573"/>
      <c r="D57" s="571"/>
      <c r="E57" s="573"/>
      <c r="F57" s="576"/>
      <c r="G57" s="463"/>
      <c r="H57" s="339"/>
      <c r="I57" s="339"/>
      <c r="J57" s="339"/>
      <c r="K57" s="339"/>
      <c r="L57" s="339"/>
      <c r="M57" s="339"/>
      <c r="N57" s="339"/>
      <c r="O57" s="339"/>
      <c r="P57" s="464"/>
      <c r="Q57" s="338"/>
      <c r="R57" s="339"/>
      <c r="S57" s="339"/>
      <c r="T57" s="339"/>
      <c r="U57" s="339"/>
      <c r="V57" s="339"/>
      <c r="W57" s="339"/>
      <c r="X57" s="339"/>
      <c r="Y57" s="339"/>
      <c r="Z57" s="339"/>
      <c r="AA57" s="502"/>
      <c r="AB57" s="506"/>
      <c r="AC57" s="507"/>
      <c r="AD57" s="507"/>
      <c r="AE57" s="309" t="s">
        <v>382</v>
      </c>
      <c r="AF57" s="310"/>
      <c r="AG57" s="310"/>
      <c r="AH57" s="310"/>
      <c r="AI57" s="310"/>
      <c r="AJ57" s="310"/>
      <c r="AK57" s="310"/>
      <c r="AL57" s="310"/>
      <c r="AM57" s="310"/>
      <c r="AN57" s="310"/>
      <c r="AO57" s="310"/>
      <c r="AP57" s="310"/>
      <c r="AQ57" s="310"/>
      <c r="AR57" s="310"/>
      <c r="AS57" s="310"/>
      <c r="AT57" s="310"/>
      <c r="AU57" s="310"/>
      <c r="AV57" s="310"/>
      <c r="AW57" s="310"/>
      <c r="AX57" s="311"/>
      <c r="AY57">
        <f t="shared" si="1"/>
        <v>1</v>
      </c>
    </row>
    <row r="58" spans="1:51" ht="22.5" customHeight="1" x14ac:dyDescent="0.2">
      <c r="A58" s="570"/>
      <c r="B58" s="571"/>
      <c r="C58" s="573"/>
      <c r="D58" s="571"/>
      <c r="E58" s="573"/>
      <c r="F58" s="576"/>
      <c r="G58" s="465"/>
      <c r="H58" s="313"/>
      <c r="I58" s="313"/>
      <c r="J58" s="313"/>
      <c r="K58" s="313"/>
      <c r="L58" s="313"/>
      <c r="M58" s="313"/>
      <c r="N58" s="313"/>
      <c r="O58" s="313"/>
      <c r="P58" s="466"/>
      <c r="Q58" s="312"/>
      <c r="R58" s="313"/>
      <c r="S58" s="313"/>
      <c r="T58" s="313"/>
      <c r="U58" s="313"/>
      <c r="V58" s="313"/>
      <c r="W58" s="313"/>
      <c r="X58" s="313"/>
      <c r="Y58" s="313"/>
      <c r="Z58" s="313"/>
      <c r="AA58" s="503"/>
      <c r="AB58" s="508"/>
      <c r="AC58" s="509"/>
      <c r="AD58" s="509"/>
      <c r="AE58" s="312"/>
      <c r="AF58" s="313"/>
      <c r="AG58" s="313"/>
      <c r="AH58" s="313"/>
      <c r="AI58" s="313"/>
      <c r="AJ58" s="313"/>
      <c r="AK58" s="313"/>
      <c r="AL58" s="313"/>
      <c r="AM58" s="313"/>
      <c r="AN58" s="313"/>
      <c r="AO58" s="313"/>
      <c r="AP58" s="313"/>
      <c r="AQ58" s="313"/>
      <c r="AR58" s="313"/>
      <c r="AS58" s="313"/>
      <c r="AT58" s="313"/>
      <c r="AU58" s="313"/>
      <c r="AV58" s="313"/>
      <c r="AW58" s="313"/>
      <c r="AX58" s="314"/>
      <c r="AY58">
        <f t="shared" si="1"/>
        <v>1</v>
      </c>
    </row>
    <row r="59" spans="1:51" ht="23.25" customHeight="1" x14ac:dyDescent="0.2">
      <c r="A59" s="570"/>
      <c r="B59" s="571"/>
      <c r="C59" s="573"/>
      <c r="D59" s="571"/>
      <c r="E59" s="307" t="s">
        <v>322</v>
      </c>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308"/>
      <c r="AY59">
        <f>COUNTA($E$60)</f>
        <v>1</v>
      </c>
    </row>
    <row r="60" spans="1:51" ht="24.75" customHeight="1" x14ac:dyDescent="0.2">
      <c r="A60" s="570"/>
      <c r="B60" s="571"/>
      <c r="C60" s="573"/>
      <c r="D60" s="571"/>
      <c r="E60" s="309" t="s">
        <v>382</v>
      </c>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1"/>
      <c r="AY60">
        <f>$AY$59</f>
        <v>1</v>
      </c>
    </row>
    <row r="61" spans="1:51" ht="24.75" customHeight="1" x14ac:dyDescent="0.2">
      <c r="A61" s="570"/>
      <c r="B61" s="571"/>
      <c r="C61" s="573"/>
      <c r="D61" s="571"/>
      <c r="E61" s="338"/>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c r="AL61" s="339"/>
      <c r="AM61" s="339"/>
      <c r="AN61" s="339"/>
      <c r="AO61" s="339"/>
      <c r="AP61" s="339"/>
      <c r="AQ61" s="339"/>
      <c r="AR61" s="339"/>
      <c r="AS61" s="339"/>
      <c r="AT61" s="339"/>
      <c r="AU61" s="339"/>
      <c r="AV61" s="339"/>
      <c r="AW61" s="339"/>
      <c r="AX61" s="340"/>
      <c r="AY61">
        <f>$AY$59</f>
        <v>1</v>
      </c>
    </row>
    <row r="62" spans="1:51" ht="34.5" customHeight="1" x14ac:dyDescent="0.2">
      <c r="A62" s="570"/>
      <c r="B62" s="571"/>
      <c r="C62" s="574" t="s">
        <v>470</v>
      </c>
      <c r="D62" s="577"/>
      <c r="E62" s="273" t="s">
        <v>380</v>
      </c>
      <c r="F62" s="291"/>
      <c r="G62" s="292" t="s">
        <v>291</v>
      </c>
      <c r="H62" s="293"/>
      <c r="I62" s="293"/>
      <c r="J62" s="294" t="s">
        <v>382</v>
      </c>
      <c r="K62" s="295"/>
      <c r="L62" s="295"/>
      <c r="M62" s="295"/>
      <c r="N62" s="295"/>
      <c r="O62" s="295"/>
      <c r="P62" s="295"/>
      <c r="Q62" s="295"/>
      <c r="R62" s="295"/>
      <c r="S62" s="295"/>
      <c r="T62" s="296"/>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8"/>
      <c r="AY62" s="23" t="str">
        <f>IF(SUBSTITUTE($J$62,"-","")="","0","1")</f>
        <v>0</v>
      </c>
    </row>
    <row r="63" spans="1:51" ht="18.75" customHeight="1" x14ac:dyDescent="0.2">
      <c r="A63" s="570"/>
      <c r="B63" s="571"/>
      <c r="C63" s="573"/>
      <c r="D63" s="571"/>
      <c r="E63" s="517" t="s">
        <v>278</v>
      </c>
      <c r="F63" s="518"/>
      <c r="G63" s="519" t="s">
        <v>274</v>
      </c>
      <c r="H63" s="183"/>
      <c r="I63" s="183"/>
      <c r="J63" s="183"/>
      <c r="K63" s="183"/>
      <c r="L63" s="183"/>
      <c r="M63" s="183"/>
      <c r="N63" s="183"/>
      <c r="O63" s="183"/>
      <c r="P63" s="183"/>
      <c r="Q63" s="183"/>
      <c r="R63" s="183"/>
      <c r="S63" s="183"/>
      <c r="T63" s="183"/>
      <c r="U63" s="183"/>
      <c r="V63" s="183"/>
      <c r="W63" s="183"/>
      <c r="X63" s="184"/>
      <c r="Y63" s="220"/>
      <c r="Z63" s="221"/>
      <c r="AA63" s="222"/>
      <c r="AB63" s="182" t="s">
        <v>36</v>
      </c>
      <c r="AC63" s="183"/>
      <c r="AD63" s="184"/>
      <c r="AE63" s="300" t="s">
        <v>46</v>
      </c>
      <c r="AF63" s="301"/>
      <c r="AG63" s="301"/>
      <c r="AH63" s="302"/>
      <c r="AI63" s="520" t="s">
        <v>466</v>
      </c>
      <c r="AJ63" s="520"/>
      <c r="AK63" s="520"/>
      <c r="AL63" s="182"/>
      <c r="AM63" s="520" t="s">
        <v>48</v>
      </c>
      <c r="AN63" s="520"/>
      <c r="AO63" s="520"/>
      <c r="AP63" s="182"/>
      <c r="AQ63" s="182" t="s">
        <v>270</v>
      </c>
      <c r="AR63" s="183"/>
      <c r="AS63" s="183"/>
      <c r="AT63" s="184"/>
      <c r="AU63" s="303" t="s">
        <v>209</v>
      </c>
      <c r="AV63" s="303"/>
      <c r="AW63" s="303"/>
      <c r="AX63" s="304"/>
      <c r="AY63">
        <f>COUNTA($G$65)</f>
        <v>1</v>
      </c>
    </row>
    <row r="64" spans="1:51" ht="18.75" customHeight="1" x14ac:dyDescent="0.2">
      <c r="A64" s="570"/>
      <c r="B64" s="571"/>
      <c r="C64" s="573"/>
      <c r="D64" s="571"/>
      <c r="E64" s="517"/>
      <c r="F64" s="518"/>
      <c r="G64" s="474"/>
      <c r="H64" s="189"/>
      <c r="I64" s="189"/>
      <c r="J64" s="189"/>
      <c r="K64" s="189"/>
      <c r="L64" s="189"/>
      <c r="M64" s="189"/>
      <c r="N64" s="189"/>
      <c r="O64" s="189"/>
      <c r="P64" s="189"/>
      <c r="Q64" s="189"/>
      <c r="R64" s="189"/>
      <c r="S64" s="189"/>
      <c r="T64" s="189"/>
      <c r="U64" s="189"/>
      <c r="V64" s="189"/>
      <c r="W64" s="189"/>
      <c r="X64" s="190"/>
      <c r="Y64" s="220"/>
      <c r="Z64" s="221"/>
      <c r="AA64" s="222"/>
      <c r="AB64" s="471"/>
      <c r="AC64" s="189"/>
      <c r="AD64" s="190"/>
      <c r="AE64" s="305" t="s">
        <v>382</v>
      </c>
      <c r="AF64" s="305"/>
      <c r="AG64" s="189" t="s">
        <v>271</v>
      </c>
      <c r="AH64" s="190"/>
      <c r="AI64" s="521"/>
      <c r="AJ64" s="521"/>
      <c r="AK64" s="521"/>
      <c r="AL64" s="471"/>
      <c r="AM64" s="521"/>
      <c r="AN64" s="521"/>
      <c r="AO64" s="521"/>
      <c r="AP64" s="471"/>
      <c r="AQ64" s="305" t="s">
        <v>382</v>
      </c>
      <c r="AR64" s="305"/>
      <c r="AS64" s="189" t="s">
        <v>271</v>
      </c>
      <c r="AT64" s="190"/>
      <c r="AU64" s="305" t="s">
        <v>382</v>
      </c>
      <c r="AV64" s="305"/>
      <c r="AW64" s="189" t="s">
        <v>256</v>
      </c>
      <c r="AX64" s="283"/>
      <c r="AY64">
        <f>$AY$63</f>
        <v>1</v>
      </c>
    </row>
    <row r="65" spans="1:51" ht="23.25" customHeight="1" x14ac:dyDescent="0.2">
      <c r="A65" s="570"/>
      <c r="B65" s="571"/>
      <c r="C65" s="573"/>
      <c r="D65" s="571"/>
      <c r="E65" s="517"/>
      <c r="F65" s="518"/>
      <c r="G65" s="461" t="s">
        <v>382</v>
      </c>
      <c r="H65" s="310"/>
      <c r="I65" s="310"/>
      <c r="J65" s="310"/>
      <c r="K65" s="310"/>
      <c r="L65" s="310"/>
      <c r="M65" s="310"/>
      <c r="N65" s="310"/>
      <c r="O65" s="310"/>
      <c r="P65" s="310"/>
      <c r="Q65" s="310"/>
      <c r="R65" s="310"/>
      <c r="S65" s="310"/>
      <c r="T65" s="310"/>
      <c r="U65" s="310"/>
      <c r="V65" s="310"/>
      <c r="W65" s="310"/>
      <c r="X65" s="462"/>
      <c r="Y65" s="284" t="s">
        <v>42</v>
      </c>
      <c r="Z65" s="285"/>
      <c r="AA65" s="286"/>
      <c r="AB65" s="306" t="s">
        <v>382</v>
      </c>
      <c r="AC65" s="306"/>
      <c r="AD65" s="306"/>
      <c r="AE65" s="227" t="s">
        <v>382</v>
      </c>
      <c r="AF65" s="228"/>
      <c r="AG65" s="228"/>
      <c r="AH65" s="228"/>
      <c r="AI65" s="227" t="s">
        <v>382</v>
      </c>
      <c r="AJ65" s="228"/>
      <c r="AK65" s="228"/>
      <c r="AL65" s="228"/>
      <c r="AM65" s="227" t="s">
        <v>382</v>
      </c>
      <c r="AN65" s="228"/>
      <c r="AO65" s="228"/>
      <c r="AP65" s="229"/>
      <c r="AQ65" s="227" t="s">
        <v>382</v>
      </c>
      <c r="AR65" s="228"/>
      <c r="AS65" s="228"/>
      <c r="AT65" s="229"/>
      <c r="AU65" s="228" t="s">
        <v>382</v>
      </c>
      <c r="AV65" s="228"/>
      <c r="AW65" s="228"/>
      <c r="AX65" s="290"/>
      <c r="AY65">
        <f>$AY$63</f>
        <v>1</v>
      </c>
    </row>
    <row r="66" spans="1:51" ht="23.25" customHeight="1" x14ac:dyDescent="0.2">
      <c r="A66" s="570"/>
      <c r="B66" s="571"/>
      <c r="C66" s="573"/>
      <c r="D66" s="571"/>
      <c r="E66" s="517"/>
      <c r="F66" s="518"/>
      <c r="G66" s="463"/>
      <c r="H66" s="339"/>
      <c r="I66" s="339"/>
      <c r="J66" s="339"/>
      <c r="K66" s="339"/>
      <c r="L66" s="339"/>
      <c r="M66" s="339"/>
      <c r="N66" s="339"/>
      <c r="O66" s="339"/>
      <c r="P66" s="339"/>
      <c r="Q66" s="339"/>
      <c r="R66" s="339"/>
      <c r="S66" s="339"/>
      <c r="T66" s="339"/>
      <c r="U66" s="339"/>
      <c r="V66" s="339"/>
      <c r="W66" s="339"/>
      <c r="X66" s="464"/>
      <c r="Y66" s="165" t="s">
        <v>79</v>
      </c>
      <c r="Z66" s="163"/>
      <c r="AA66" s="164"/>
      <c r="AB66" s="288" t="s">
        <v>382</v>
      </c>
      <c r="AC66" s="288"/>
      <c r="AD66" s="288"/>
      <c r="AE66" s="227" t="s">
        <v>382</v>
      </c>
      <c r="AF66" s="228"/>
      <c r="AG66" s="228"/>
      <c r="AH66" s="229"/>
      <c r="AI66" s="227" t="s">
        <v>382</v>
      </c>
      <c r="AJ66" s="228"/>
      <c r="AK66" s="228"/>
      <c r="AL66" s="228"/>
      <c r="AM66" s="227" t="s">
        <v>382</v>
      </c>
      <c r="AN66" s="228"/>
      <c r="AO66" s="228"/>
      <c r="AP66" s="229"/>
      <c r="AQ66" s="227" t="s">
        <v>382</v>
      </c>
      <c r="AR66" s="228"/>
      <c r="AS66" s="228"/>
      <c r="AT66" s="229"/>
      <c r="AU66" s="228" t="s">
        <v>382</v>
      </c>
      <c r="AV66" s="228"/>
      <c r="AW66" s="228"/>
      <c r="AX66" s="290"/>
      <c r="AY66">
        <f>$AY$63</f>
        <v>1</v>
      </c>
    </row>
    <row r="67" spans="1:51" ht="23.25" customHeight="1" x14ac:dyDescent="0.2">
      <c r="A67" s="570"/>
      <c r="B67" s="571"/>
      <c r="C67" s="573"/>
      <c r="D67" s="571"/>
      <c r="E67" s="517"/>
      <c r="F67" s="518"/>
      <c r="G67" s="465"/>
      <c r="H67" s="313"/>
      <c r="I67" s="313"/>
      <c r="J67" s="313"/>
      <c r="K67" s="313"/>
      <c r="L67" s="313"/>
      <c r="M67" s="313"/>
      <c r="N67" s="313"/>
      <c r="O67" s="313"/>
      <c r="P67" s="313"/>
      <c r="Q67" s="313"/>
      <c r="R67" s="313"/>
      <c r="S67" s="313"/>
      <c r="T67" s="313"/>
      <c r="U67" s="313"/>
      <c r="V67" s="313"/>
      <c r="W67" s="313"/>
      <c r="X67" s="466"/>
      <c r="Y67" s="165" t="s">
        <v>49</v>
      </c>
      <c r="Z67" s="163"/>
      <c r="AA67" s="164"/>
      <c r="AB67" s="299" t="s">
        <v>43</v>
      </c>
      <c r="AC67" s="299"/>
      <c r="AD67" s="299"/>
      <c r="AE67" s="227" t="s">
        <v>382</v>
      </c>
      <c r="AF67" s="228"/>
      <c r="AG67" s="228"/>
      <c r="AH67" s="229"/>
      <c r="AI67" s="227" t="s">
        <v>382</v>
      </c>
      <c r="AJ67" s="228"/>
      <c r="AK67" s="228"/>
      <c r="AL67" s="228"/>
      <c r="AM67" s="227" t="s">
        <v>382</v>
      </c>
      <c r="AN67" s="228"/>
      <c r="AO67" s="228"/>
      <c r="AP67" s="229"/>
      <c r="AQ67" s="227" t="s">
        <v>382</v>
      </c>
      <c r="AR67" s="228"/>
      <c r="AS67" s="228"/>
      <c r="AT67" s="229"/>
      <c r="AU67" s="228" t="s">
        <v>382</v>
      </c>
      <c r="AV67" s="228"/>
      <c r="AW67" s="228"/>
      <c r="AX67" s="290"/>
      <c r="AY67">
        <f>$AY$63</f>
        <v>1</v>
      </c>
    </row>
    <row r="68" spans="1:51" ht="18.75" customHeight="1" x14ac:dyDescent="0.2">
      <c r="A68" s="570"/>
      <c r="B68" s="571"/>
      <c r="C68" s="573"/>
      <c r="D68" s="571"/>
      <c r="E68" s="517" t="s">
        <v>279</v>
      </c>
      <c r="F68" s="518"/>
      <c r="G68" s="519" t="s">
        <v>276</v>
      </c>
      <c r="H68" s="183"/>
      <c r="I68" s="183"/>
      <c r="J68" s="183"/>
      <c r="K68" s="183"/>
      <c r="L68" s="183"/>
      <c r="M68" s="183"/>
      <c r="N68" s="183"/>
      <c r="O68" s="183"/>
      <c r="P68" s="183"/>
      <c r="Q68" s="183"/>
      <c r="R68" s="183"/>
      <c r="S68" s="183"/>
      <c r="T68" s="183"/>
      <c r="U68" s="183"/>
      <c r="V68" s="183"/>
      <c r="W68" s="183"/>
      <c r="X68" s="184"/>
      <c r="Y68" s="220"/>
      <c r="Z68" s="221"/>
      <c r="AA68" s="222"/>
      <c r="AB68" s="182" t="s">
        <v>36</v>
      </c>
      <c r="AC68" s="183"/>
      <c r="AD68" s="184"/>
      <c r="AE68" s="300" t="s">
        <v>46</v>
      </c>
      <c r="AF68" s="301"/>
      <c r="AG68" s="301"/>
      <c r="AH68" s="302"/>
      <c r="AI68" s="520" t="s">
        <v>466</v>
      </c>
      <c r="AJ68" s="520"/>
      <c r="AK68" s="520"/>
      <c r="AL68" s="182"/>
      <c r="AM68" s="520" t="s">
        <v>48</v>
      </c>
      <c r="AN68" s="520"/>
      <c r="AO68" s="520"/>
      <c r="AP68" s="182"/>
      <c r="AQ68" s="182" t="s">
        <v>270</v>
      </c>
      <c r="AR68" s="183"/>
      <c r="AS68" s="183"/>
      <c r="AT68" s="184"/>
      <c r="AU68" s="303" t="s">
        <v>209</v>
      </c>
      <c r="AV68" s="303"/>
      <c r="AW68" s="303"/>
      <c r="AX68" s="304"/>
      <c r="AY68">
        <f>COUNTA($G$70)</f>
        <v>1</v>
      </c>
    </row>
    <row r="69" spans="1:51" ht="18.75" customHeight="1" x14ac:dyDescent="0.2">
      <c r="A69" s="570"/>
      <c r="B69" s="571"/>
      <c r="C69" s="573"/>
      <c r="D69" s="571"/>
      <c r="E69" s="517"/>
      <c r="F69" s="518"/>
      <c r="G69" s="474"/>
      <c r="H69" s="189"/>
      <c r="I69" s="189"/>
      <c r="J69" s="189"/>
      <c r="K69" s="189"/>
      <c r="L69" s="189"/>
      <c r="M69" s="189"/>
      <c r="N69" s="189"/>
      <c r="O69" s="189"/>
      <c r="P69" s="189"/>
      <c r="Q69" s="189"/>
      <c r="R69" s="189"/>
      <c r="S69" s="189"/>
      <c r="T69" s="189"/>
      <c r="U69" s="189"/>
      <c r="V69" s="189"/>
      <c r="W69" s="189"/>
      <c r="X69" s="190"/>
      <c r="Y69" s="220"/>
      <c r="Z69" s="221"/>
      <c r="AA69" s="222"/>
      <c r="AB69" s="471"/>
      <c r="AC69" s="189"/>
      <c r="AD69" s="190"/>
      <c r="AE69" s="305" t="s">
        <v>382</v>
      </c>
      <c r="AF69" s="305"/>
      <c r="AG69" s="189" t="s">
        <v>271</v>
      </c>
      <c r="AH69" s="190"/>
      <c r="AI69" s="521"/>
      <c r="AJ69" s="521"/>
      <c r="AK69" s="521"/>
      <c r="AL69" s="471"/>
      <c r="AM69" s="521"/>
      <c r="AN69" s="521"/>
      <c r="AO69" s="521"/>
      <c r="AP69" s="471"/>
      <c r="AQ69" s="305" t="s">
        <v>382</v>
      </c>
      <c r="AR69" s="305"/>
      <c r="AS69" s="189" t="s">
        <v>271</v>
      </c>
      <c r="AT69" s="190"/>
      <c r="AU69" s="305" t="s">
        <v>382</v>
      </c>
      <c r="AV69" s="305"/>
      <c r="AW69" s="189" t="s">
        <v>256</v>
      </c>
      <c r="AX69" s="283"/>
      <c r="AY69">
        <f>$AY$68</f>
        <v>1</v>
      </c>
    </row>
    <row r="70" spans="1:51" ht="23.25" customHeight="1" x14ac:dyDescent="0.2">
      <c r="A70" s="570"/>
      <c r="B70" s="571"/>
      <c r="C70" s="573"/>
      <c r="D70" s="571"/>
      <c r="E70" s="517"/>
      <c r="F70" s="518"/>
      <c r="G70" s="461" t="s">
        <v>382</v>
      </c>
      <c r="H70" s="310"/>
      <c r="I70" s="310"/>
      <c r="J70" s="310"/>
      <c r="K70" s="310"/>
      <c r="L70" s="310"/>
      <c r="M70" s="310"/>
      <c r="N70" s="310"/>
      <c r="O70" s="310"/>
      <c r="P70" s="310"/>
      <c r="Q70" s="310"/>
      <c r="R70" s="310"/>
      <c r="S70" s="310"/>
      <c r="T70" s="310"/>
      <c r="U70" s="310"/>
      <c r="V70" s="310"/>
      <c r="W70" s="310"/>
      <c r="X70" s="462"/>
      <c r="Y70" s="284" t="s">
        <v>42</v>
      </c>
      <c r="Z70" s="285"/>
      <c r="AA70" s="286"/>
      <c r="AB70" s="306" t="s">
        <v>382</v>
      </c>
      <c r="AC70" s="306"/>
      <c r="AD70" s="306"/>
      <c r="AE70" s="227" t="s">
        <v>382</v>
      </c>
      <c r="AF70" s="228"/>
      <c r="AG70" s="228"/>
      <c r="AH70" s="228"/>
      <c r="AI70" s="227" t="s">
        <v>382</v>
      </c>
      <c r="AJ70" s="228"/>
      <c r="AK70" s="228"/>
      <c r="AL70" s="228"/>
      <c r="AM70" s="227" t="s">
        <v>382</v>
      </c>
      <c r="AN70" s="228"/>
      <c r="AO70" s="228"/>
      <c r="AP70" s="229"/>
      <c r="AQ70" s="227" t="s">
        <v>382</v>
      </c>
      <c r="AR70" s="228"/>
      <c r="AS70" s="228"/>
      <c r="AT70" s="229"/>
      <c r="AU70" s="228" t="s">
        <v>382</v>
      </c>
      <c r="AV70" s="228"/>
      <c r="AW70" s="228"/>
      <c r="AX70" s="290"/>
      <c r="AY70">
        <f>$AY$68</f>
        <v>1</v>
      </c>
    </row>
    <row r="71" spans="1:51" ht="23.25" customHeight="1" x14ac:dyDescent="0.2">
      <c r="A71" s="570"/>
      <c r="B71" s="571"/>
      <c r="C71" s="573"/>
      <c r="D71" s="571"/>
      <c r="E71" s="517"/>
      <c r="F71" s="518"/>
      <c r="G71" s="463"/>
      <c r="H71" s="339"/>
      <c r="I71" s="339"/>
      <c r="J71" s="339"/>
      <c r="K71" s="339"/>
      <c r="L71" s="339"/>
      <c r="M71" s="339"/>
      <c r="N71" s="339"/>
      <c r="O71" s="339"/>
      <c r="P71" s="339"/>
      <c r="Q71" s="339"/>
      <c r="R71" s="339"/>
      <c r="S71" s="339"/>
      <c r="T71" s="339"/>
      <c r="U71" s="339"/>
      <c r="V71" s="339"/>
      <c r="W71" s="339"/>
      <c r="X71" s="464"/>
      <c r="Y71" s="165" t="s">
        <v>79</v>
      </c>
      <c r="Z71" s="163"/>
      <c r="AA71" s="164"/>
      <c r="AB71" s="288" t="s">
        <v>382</v>
      </c>
      <c r="AC71" s="288"/>
      <c r="AD71" s="288"/>
      <c r="AE71" s="227" t="s">
        <v>382</v>
      </c>
      <c r="AF71" s="228"/>
      <c r="AG71" s="228"/>
      <c r="AH71" s="229"/>
      <c r="AI71" s="227" t="s">
        <v>382</v>
      </c>
      <c r="AJ71" s="228"/>
      <c r="AK71" s="228"/>
      <c r="AL71" s="228"/>
      <c r="AM71" s="227" t="s">
        <v>382</v>
      </c>
      <c r="AN71" s="228"/>
      <c r="AO71" s="228"/>
      <c r="AP71" s="229"/>
      <c r="AQ71" s="227" t="s">
        <v>382</v>
      </c>
      <c r="AR71" s="228"/>
      <c r="AS71" s="228"/>
      <c r="AT71" s="229"/>
      <c r="AU71" s="228" t="s">
        <v>382</v>
      </c>
      <c r="AV71" s="228"/>
      <c r="AW71" s="228"/>
      <c r="AX71" s="290"/>
      <c r="AY71">
        <f>$AY$68</f>
        <v>1</v>
      </c>
    </row>
    <row r="72" spans="1:51" ht="23.25" customHeight="1" x14ac:dyDescent="0.2">
      <c r="A72" s="570"/>
      <c r="B72" s="571"/>
      <c r="C72" s="573"/>
      <c r="D72" s="571"/>
      <c r="E72" s="517"/>
      <c r="F72" s="518"/>
      <c r="G72" s="465"/>
      <c r="H72" s="313"/>
      <c r="I72" s="313"/>
      <c r="J72" s="313"/>
      <c r="K72" s="313"/>
      <c r="L72" s="313"/>
      <c r="M72" s="313"/>
      <c r="N72" s="313"/>
      <c r="O72" s="313"/>
      <c r="P72" s="313"/>
      <c r="Q72" s="313"/>
      <c r="R72" s="313"/>
      <c r="S72" s="313"/>
      <c r="T72" s="313"/>
      <c r="U72" s="313"/>
      <c r="V72" s="313"/>
      <c r="W72" s="313"/>
      <c r="X72" s="466"/>
      <c r="Y72" s="165" t="s">
        <v>49</v>
      </c>
      <c r="Z72" s="163"/>
      <c r="AA72" s="164"/>
      <c r="AB72" s="299" t="s">
        <v>43</v>
      </c>
      <c r="AC72" s="299"/>
      <c r="AD72" s="299"/>
      <c r="AE72" s="227" t="s">
        <v>382</v>
      </c>
      <c r="AF72" s="228"/>
      <c r="AG72" s="228"/>
      <c r="AH72" s="229"/>
      <c r="AI72" s="227" t="s">
        <v>382</v>
      </c>
      <c r="AJ72" s="228"/>
      <c r="AK72" s="228"/>
      <c r="AL72" s="228"/>
      <c r="AM72" s="227" t="s">
        <v>382</v>
      </c>
      <c r="AN72" s="228"/>
      <c r="AO72" s="228"/>
      <c r="AP72" s="229"/>
      <c r="AQ72" s="227" t="s">
        <v>382</v>
      </c>
      <c r="AR72" s="228"/>
      <c r="AS72" s="228"/>
      <c r="AT72" s="229"/>
      <c r="AU72" s="228" t="s">
        <v>382</v>
      </c>
      <c r="AV72" s="228"/>
      <c r="AW72" s="228"/>
      <c r="AX72" s="290"/>
      <c r="AY72">
        <f>$AY$68</f>
        <v>1</v>
      </c>
    </row>
    <row r="73" spans="1:51" ht="23.85" customHeight="1" x14ac:dyDescent="0.2">
      <c r="A73" s="570"/>
      <c r="B73" s="571"/>
      <c r="C73" s="573"/>
      <c r="D73" s="571"/>
      <c r="E73" s="307" t="s">
        <v>164</v>
      </c>
      <c r="F73" s="293"/>
      <c r="G73" s="293"/>
      <c r="H73" s="293"/>
      <c r="I73" s="293"/>
      <c r="J73" s="293"/>
      <c r="K73" s="293"/>
      <c r="L73" s="293"/>
      <c r="M73" s="293"/>
      <c r="N73" s="293"/>
      <c r="O73" s="293"/>
      <c r="P73" s="293"/>
      <c r="Q73" s="293"/>
      <c r="R73" s="293"/>
      <c r="S73" s="293"/>
      <c r="T73" s="293"/>
      <c r="U73" s="293"/>
      <c r="V73" s="293"/>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308"/>
      <c r="AY73">
        <f>COUNTA($E$74)</f>
        <v>1</v>
      </c>
    </row>
    <row r="74" spans="1:51" ht="24.6" customHeight="1" x14ac:dyDescent="0.2">
      <c r="A74" s="570"/>
      <c r="B74" s="571"/>
      <c r="C74" s="573"/>
      <c r="D74" s="571"/>
      <c r="E74" s="309" t="s">
        <v>382</v>
      </c>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310"/>
      <c r="AN74" s="310"/>
      <c r="AO74" s="310"/>
      <c r="AP74" s="310"/>
      <c r="AQ74" s="310"/>
      <c r="AR74" s="310"/>
      <c r="AS74" s="310"/>
      <c r="AT74" s="310"/>
      <c r="AU74" s="310"/>
      <c r="AV74" s="310"/>
      <c r="AW74" s="310"/>
      <c r="AX74" s="311"/>
      <c r="AY74">
        <f>$AY$73</f>
        <v>1</v>
      </c>
    </row>
    <row r="75" spans="1:51" ht="24.75" customHeight="1" thickBot="1" x14ac:dyDescent="0.25">
      <c r="A75" s="570"/>
      <c r="B75" s="571"/>
      <c r="C75" s="573"/>
      <c r="D75" s="571"/>
      <c r="E75" s="312"/>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4"/>
      <c r="AY75">
        <f>$AY$74</f>
        <v>1</v>
      </c>
    </row>
    <row r="76" spans="1:51" ht="27" customHeight="1" x14ac:dyDescent="0.2">
      <c r="A76" s="315" t="s">
        <v>100</v>
      </c>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7"/>
    </row>
    <row r="77" spans="1:51" ht="27" customHeight="1" x14ac:dyDescent="0.2">
      <c r="A77" s="3"/>
      <c r="B77" s="4"/>
      <c r="C77" s="318" t="s">
        <v>71</v>
      </c>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20"/>
      <c r="AD77" s="319" t="s">
        <v>60</v>
      </c>
      <c r="AE77" s="319"/>
      <c r="AF77" s="319"/>
      <c r="AG77" s="321" t="s">
        <v>54</v>
      </c>
      <c r="AH77" s="319"/>
      <c r="AI77" s="319"/>
      <c r="AJ77" s="319"/>
      <c r="AK77" s="319"/>
      <c r="AL77" s="319"/>
      <c r="AM77" s="319"/>
      <c r="AN77" s="319"/>
      <c r="AO77" s="319"/>
      <c r="AP77" s="319"/>
      <c r="AQ77" s="319"/>
      <c r="AR77" s="319"/>
      <c r="AS77" s="319"/>
      <c r="AT77" s="319"/>
      <c r="AU77" s="319"/>
      <c r="AV77" s="319"/>
      <c r="AW77" s="319"/>
      <c r="AX77" s="322"/>
    </row>
    <row r="78" spans="1:51" ht="42" customHeight="1" x14ac:dyDescent="0.2">
      <c r="A78" s="528" t="s">
        <v>214</v>
      </c>
      <c r="B78" s="529"/>
      <c r="C78" s="323" t="s">
        <v>216</v>
      </c>
      <c r="D78" s="324"/>
      <c r="E78" s="324"/>
      <c r="F78" s="324"/>
      <c r="G78" s="324"/>
      <c r="H78" s="324"/>
      <c r="I78" s="324"/>
      <c r="J78" s="324"/>
      <c r="K78" s="324"/>
      <c r="L78" s="324"/>
      <c r="M78" s="324"/>
      <c r="N78" s="324"/>
      <c r="O78" s="324"/>
      <c r="P78" s="324"/>
      <c r="Q78" s="324"/>
      <c r="R78" s="324"/>
      <c r="S78" s="324"/>
      <c r="T78" s="324"/>
      <c r="U78" s="324"/>
      <c r="V78" s="324"/>
      <c r="W78" s="324"/>
      <c r="X78" s="324"/>
      <c r="Y78" s="324"/>
      <c r="Z78" s="324"/>
      <c r="AA78" s="324"/>
      <c r="AB78" s="324"/>
      <c r="AC78" s="325"/>
      <c r="AD78" s="326" t="s">
        <v>588</v>
      </c>
      <c r="AE78" s="327"/>
      <c r="AF78" s="327"/>
      <c r="AG78" s="328" t="s">
        <v>570</v>
      </c>
      <c r="AH78" s="329"/>
      <c r="AI78" s="329"/>
      <c r="AJ78" s="329"/>
      <c r="AK78" s="329"/>
      <c r="AL78" s="329"/>
      <c r="AM78" s="329"/>
      <c r="AN78" s="329"/>
      <c r="AO78" s="329"/>
      <c r="AP78" s="329"/>
      <c r="AQ78" s="329"/>
      <c r="AR78" s="329"/>
      <c r="AS78" s="329"/>
      <c r="AT78" s="329"/>
      <c r="AU78" s="329"/>
      <c r="AV78" s="329"/>
      <c r="AW78" s="329"/>
      <c r="AX78" s="330"/>
    </row>
    <row r="79" spans="1:51" ht="37.5" customHeight="1" x14ac:dyDescent="0.2">
      <c r="A79" s="530"/>
      <c r="B79" s="531"/>
      <c r="C79" s="331" t="s">
        <v>83</v>
      </c>
      <c r="D79" s="332"/>
      <c r="E79" s="332"/>
      <c r="F79" s="332"/>
      <c r="G79" s="332"/>
      <c r="H79" s="332"/>
      <c r="I79" s="332"/>
      <c r="J79" s="332"/>
      <c r="K79" s="332"/>
      <c r="L79" s="332"/>
      <c r="M79" s="332"/>
      <c r="N79" s="332"/>
      <c r="O79" s="332"/>
      <c r="P79" s="332"/>
      <c r="Q79" s="332"/>
      <c r="R79" s="332"/>
      <c r="S79" s="332"/>
      <c r="T79" s="332"/>
      <c r="U79" s="332"/>
      <c r="V79" s="332"/>
      <c r="W79" s="332"/>
      <c r="X79" s="332"/>
      <c r="Y79" s="332"/>
      <c r="Z79" s="332"/>
      <c r="AA79" s="332"/>
      <c r="AB79" s="332"/>
      <c r="AC79" s="333"/>
      <c r="AD79" s="334" t="s">
        <v>588</v>
      </c>
      <c r="AE79" s="335"/>
      <c r="AF79" s="335"/>
      <c r="AG79" s="328" t="s">
        <v>591</v>
      </c>
      <c r="AH79" s="329"/>
      <c r="AI79" s="329"/>
      <c r="AJ79" s="329"/>
      <c r="AK79" s="329"/>
      <c r="AL79" s="329"/>
      <c r="AM79" s="329"/>
      <c r="AN79" s="329"/>
      <c r="AO79" s="329"/>
      <c r="AP79" s="329"/>
      <c r="AQ79" s="329"/>
      <c r="AR79" s="329"/>
      <c r="AS79" s="329"/>
      <c r="AT79" s="329"/>
      <c r="AU79" s="329"/>
      <c r="AV79" s="329"/>
      <c r="AW79" s="329"/>
      <c r="AX79" s="330"/>
    </row>
    <row r="80" spans="1:51" ht="49.5" customHeight="1" thickBot="1" x14ac:dyDescent="0.25">
      <c r="A80" s="623"/>
      <c r="B80" s="624"/>
      <c r="C80" s="625" t="s">
        <v>219</v>
      </c>
      <c r="D80" s="626"/>
      <c r="E80" s="626"/>
      <c r="F80" s="626"/>
      <c r="G80" s="626"/>
      <c r="H80" s="626"/>
      <c r="I80" s="626"/>
      <c r="J80" s="626"/>
      <c r="K80" s="626"/>
      <c r="L80" s="626"/>
      <c r="M80" s="626"/>
      <c r="N80" s="626"/>
      <c r="O80" s="626"/>
      <c r="P80" s="626"/>
      <c r="Q80" s="626"/>
      <c r="R80" s="626"/>
      <c r="S80" s="626"/>
      <c r="T80" s="626"/>
      <c r="U80" s="626"/>
      <c r="V80" s="626"/>
      <c r="W80" s="626"/>
      <c r="X80" s="626"/>
      <c r="Y80" s="626"/>
      <c r="Z80" s="626"/>
      <c r="AA80" s="626"/>
      <c r="AB80" s="626"/>
      <c r="AC80" s="627"/>
      <c r="AD80" s="628" t="s">
        <v>588</v>
      </c>
      <c r="AE80" s="629"/>
      <c r="AF80" s="629"/>
      <c r="AG80" s="630" t="s">
        <v>558</v>
      </c>
      <c r="AH80" s="606"/>
      <c r="AI80" s="606"/>
      <c r="AJ80" s="606"/>
      <c r="AK80" s="606"/>
      <c r="AL80" s="606"/>
      <c r="AM80" s="606"/>
      <c r="AN80" s="606"/>
      <c r="AO80" s="606"/>
      <c r="AP80" s="606"/>
      <c r="AQ80" s="606"/>
      <c r="AR80" s="606"/>
      <c r="AS80" s="606"/>
      <c r="AT80" s="606"/>
      <c r="AU80" s="606"/>
      <c r="AV80" s="606"/>
      <c r="AW80" s="606"/>
      <c r="AX80" s="631"/>
    </row>
    <row r="81" spans="1:50" ht="27" customHeight="1" x14ac:dyDescent="0.2">
      <c r="A81" s="538" t="s">
        <v>87</v>
      </c>
      <c r="B81" s="578"/>
      <c r="C81" s="620" t="s">
        <v>93</v>
      </c>
      <c r="D81" s="621"/>
      <c r="E81" s="352"/>
      <c r="F81" s="352"/>
      <c r="G81" s="352"/>
      <c r="H81" s="352"/>
      <c r="I81" s="352"/>
      <c r="J81" s="352"/>
      <c r="K81" s="352"/>
      <c r="L81" s="352"/>
      <c r="M81" s="352"/>
      <c r="N81" s="352"/>
      <c r="O81" s="352"/>
      <c r="P81" s="352"/>
      <c r="Q81" s="352"/>
      <c r="R81" s="352"/>
      <c r="S81" s="352"/>
      <c r="T81" s="352"/>
      <c r="U81" s="352"/>
      <c r="V81" s="352"/>
      <c r="W81" s="352"/>
      <c r="X81" s="352"/>
      <c r="Y81" s="352"/>
      <c r="Z81" s="352"/>
      <c r="AA81" s="352"/>
      <c r="AB81" s="352"/>
      <c r="AC81" s="622"/>
      <c r="AD81" s="349" t="s">
        <v>436</v>
      </c>
      <c r="AE81" s="350"/>
      <c r="AF81" s="350"/>
      <c r="AG81" s="338" t="s">
        <v>382</v>
      </c>
      <c r="AH81" s="339"/>
      <c r="AI81" s="339"/>
      <c r="AJ81" s="339"/>
      <c r="AK81" s="339"/>
      <c r="AL81" s="339"/>
      <c r="AM81" s="339"/>
      <c r="AN81" s="339"/>
      <c r="AO81" s="339"/>
      <c r="AP81" s="339"/>
      <c r="AQ81" s="339"/>
      <c r="AR81" s="339"/>
      <c r="AS81" s="339"/>
      <c r="AT81" s="339"/>
      <c r="AU81" s="339"/>
      <c r="AV81" s="339"/>
      <c r="AW81" s="339"/>
      <c r="AX81" s="340"/>
    </row>
    <row r="82" spans="1:50" ht="35.25" customHeight="1" x14ac:dyDescent="0.2">
      <c r="A82" s="538"/>
      <c r="B82" s="578"/>
      <c r="C82" s="532"/>
      <c r="D82" s="533"/>
      <c r="E82" s="342" t="s">
        <v>113</v>
      </c>
      <c r="F82" s="343"/>
      <c r="G82" s="343"/>
      <c r="H82" s="343"/>
      <c r="I82" s="343"/>
      <c r="J82" s="343"/>
      <c r="K82" s="343"/>
      <c r="L82" s="343"/>
      <c r="M82" s="343"/>
      <c r="N82" s="343"/>
      <c r="O82" s="343"/>
      <c r="P82" s="343"/>
      <c r="Q82" s="343"/>
      <c r="R82" s="343"/>
      <c r="S82" s="343"/>
      <c r="T82" s="343"/>
      <c r="U82" s="343"/>
      <c r="V82" s="343"/>
      <c r="W82" s="343"/>
      <c r="X82" s="343"/>
      <c r="Y82" s="343"/>
      <c r="Z82" s="343"/>
      <c r="AA82" s="343"/>
      <c r="AB82" s="343"/>
      <c r="AC82" s="344"/>
      <c r="AD82" s="334"/>
      <c r="AE82" s="335"/>
      <c r="AF82" s="345"/>
      <c r="AG82" s="338"/>
      <c r="AH82" s="339"/>
      <c r="AI82" s="339"/>
      <c r="AJ82" s="339"/>
      <c r="AK82" s="339"/>
      <c r="AL82" s="339"/>
      <c r="AM82" s="339"/>
      <c r="AN82" s="339"/>
      <c r="AO82" s="339"/>
      <c r="AP82" s="339"/>
      <c r="AQ82" s="339"/>
      <c r="AR82" s="339"/>
      <c r="AS82" s="339"/>
      <c r="AT82" s="339"/>
      <c r="AU82" s="339"/>
      <c r="AV82" s="339"/>
      <c r="AW82" s="339"/>
      <c r="AX82" s="340"/>
    </row>
    <row r="83" spans="1:50" ht="26.25" customHeight="1" x14ac:dyDescent="0.2">
      <c r="A83" s="538"/>
      <c r="B83" s="578"/>
      <c r="C83" s="534"/>
      <c r="D83" s="535"/>
      <c r="E83" s="346" t="s">
        <v>339</v>
      </c>
      <c r="F83" s="347"/>
      <c r="G83" s="347"/>
      <c r="H83" s="347"/>
      <c r="I83" s="347"/>
      <c r="J83" s="347"/>
      <c r="K83" s="347"/>
      <c r="L83" s="347"/>
      <c r="M83" s="347"/>
      <c r="N83" s="347"/>
      <c r="O83" s="347"/>
      <c r="P83" s="347"/>
      <c r="Q83" s="347"/>
      <c r="R83" s="347"/>
      <c r="S83" s="347"/>
      <c r="T83" s="347"/>
      <c r="U83" s="347"/>
      <c r="V83" s="347"/>
      <c r="W83" s="347"/>
      <c r="X83" s="347"/>
      <c r="Y83" s="347"/>
      <c r="Z83" s="347"/>
      <c r="AA83" s="347"/>
      <c r="AB83" s="347"/>
      <c r="AC83" s="348"/>
      <c r="AD83" s="349"/>
      <c r="AE83" s="350"/>
      <c r="AF83" s="350"/>
      <c r="AG83" s="338"/>
      <c r="AH83" s="339"/>
      <c r="AI83" s="339"/>
      <c r="AJ83" s="339"/>
      <c r="AK83" s="339"/>
      <c r="AL83" s="339"/>
      <c r="AM83" s="339"/>
      <c r="AN83" s="339"/>
      <c r="AO83" s="339"/>
      <c r="AP83" s="339"/>
      <c r="AQ83" s="339"/>
      <c r="AR83" s="339"/>
      <c r="AS83" s="339"/>
      <c r="AT83" s="339"/>
      <c r="AU83" s="339"/>
      <c r="AV83" s="339"/>
      <c r="AW83" s="339"/>
      <c r="AX83" s="340"/>
    </row>
    <row r="84" spans="1:50" ht="26.25" customHeight="1" x14ac:dyDescent="0.2">
      <c r="A84" s="538"/>
      <c r="B84" s="539"/>
      <c r="C84" s="351" t="s">
        <v>10</v>
      </c>
      <c r="D84" s="352"/>
      <c r="E84" s="352"/>
      <c r="F84" s="352"/>
      <c r="G84" s="352"/>
      <c r="H84" s="352"/>
      <c r="I84" s="352"/>
      <c r="J84" s="352"/>
      <c r="K84" s="352"/>
      <c r="L84" s="352"/>
      <c r="M84" s="352"/>
      <c r="N84" s="352"/>
      <c r="O84" s="352"/>
      <c r="P84" s="352"/>
      <c r="Q84" s="352"/>
      <c r="R84" s="352"/>
      <c r="S84" s="352"/>
      <c r="T84" s="352"/>
      <c r="U84" s="352"/>
      <c r="V84" s="352"/>
      <c r="W84" s="352"/>
      <c r="X84" s="352"/>
      <c r="Y84" s="352"/>
      <c r="Z84" s="352"/>
      <c r="AA84" s="352"/>
      <c r="AB84" s="352"/>
      <c r="AC84" s="352"/>
      <c r="AD84" s="353" t="s">
        <v>436</v>
      </c>
      <c r="AE84" s="354"/>
      <c r="AF84" s="354"/>
      <c r="AG84" s="355" t="s">
        <v>382</v>
      </c>
      <c r="AH84" s="356"/>
      <c r="AI84" s="356"/>
      <c r="AJ84" s="356"/>
      <c r="AK84" s="356"/>
      <c r="AL84" s="356"/>
      <c r="AM84" s="356"/>
      <c r="AN84" s="356"/>
      <c r="AO84" s="356"/>
      <c r="AP84" s="356"/>
      <c r="AQ84" s="356"/>
      <c r="AR84" s="356"/>
      <c r="AS84" s="356"/>
      <c r="AT84" s="356"/>
      <c r="AU84" s="356"/>
      <c r="AV84" s="356"/>
      <c r="AW84" s="356"/>
      <c r="AX84" s="357"/>
    </row>
    <row r="85" spans="1:50" ht="26.25" customHeight="1" x14ac:dyDescent="0.2">
      <c r="A85" s="538"/>
      <c r="B85" s="539"/>
      <c r="C85" s="358" t="s">
        <v>186</v>
      </c>
      <c r="D85" s="333"/>
      <c r="E85" s="333"/>
      <c r="F85" s="333"/>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4" t="s">
        <v>436</v>
      </c>
      <c r="AE85" s="335"/>
      <c r="AF85" s="335"/>
      <c r="AG85" s="359" t="s">
        <v>382</v>
      </c>
      <c r="AH85" s="360"/>
      <c r="AI85" s="360"/>
      <c r="AJ85" s="360"/>
      <c r="AK85" s="360"/>
      <c r="AL85" s="360"/>
      <c r="AM85" s="360"/>
      <c r="AN85" s="360"/>
      <c r="AO85" s="360"/>
      <c r="AP85" s="360"/>
      <c r="AQ85" s="360"/>
      <c r="AR85" s="360"/>
      <c r="AS85" s="360"/>
      <c r="AT85" s="360"/>
      <c r="AU85" s="360"/>
      <c r="AV85" s="360"/>
      <c r="AW85" s="360"/>
      <c r="AX85" s="361"/>
    </row>
    <row r="86" spans="1:50" ht="26.25" customHeight="1" x14ac:dyDescent="0.2">
      <c r="A86" s="538"/>
      <c r="B86" s="539"/>
      <c r="C86" s="358" t="s">
        <v>16</v>
      </c>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4" t="s">
        <v>436</v>
      </c>
      <c r="AE86" s="335"/>
      <c r="AF86" s="335"/>
      <c r="AG86" s="359" t="s">
        <v>382</v>
      </c>
      <c r="AH86" s="360"/>
      <c r="AI86" s="360"/>
      <c r="AJ86" s="360"/>
      <c r="AK86" s="360"/>
      <c r="AL86" s="360"/>
      <c r="AM86" s="360"/>
      <c r="AN86" s="360"/>
      <c r="AO86" s="360"/>
      <c r="AP86" s="360"/>
      <c r="AQ86" s="360"/>
      <c r="AR86" s="360"/>
      <c r="AS86" s="360"/>
      <c r="AT86" s="360"/>
      <c r="AU86" s="360"/>
      <c r="AV86" s="360"/>
      <c r="AW86" s="360"/>
      <c r="AX86" s="361"/>
    </row>
    <row r="87" spans="1:50" ht="26.25" customHeight="1" x14ac:dyDescent="0.2">
      <c r="A87" s="538"/>
      <c r="B87" s="539"/>
      <c r="C87" s="358" t="s">
        <v>80</v>
      </c>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62"/>
      <c r="AD87" s="334" t="s">
        <v>436</v>
      </c>
      <c r="AE87" s="335"/>
      <c r="AF87" s="335"/>
      <c r="AG87" s="359" t="s">
        <v>382</v>
      </c>
      <c r="AH87" s="360"/>
      <c r="AI87" s="360"/>
      <c r="AJ87" s="360"/>
      <c r="AK87" s="360"/>
      <c r="AL87" s="360"/>
      <c r="AM87" s="360"/>
      <c r="AN87" s="360"/>
      <c r="AO87" s="360"/>
      <c r="AP87" s="360"/>
      <c r="AQ87" s="360"/>
      <c r="AR87" s="360"/>
      <c r="AS87" s="360"/>
      <c r="AT87" s="360"/>
      <c r="AU87" s="360"/>
      <c r="AV87" s="360"/>
      <c r="AW87" s="360"/>
      <c r="AX87" s="361"/>
    </row>
    <row r="88" spans="1:50" ht="26.25" customHeight="1" x14ac:dyDescent="0.2">
      <c r="A88" s="538"/>
      <c r="B88" s="539"/>
      <c r="C88" s="358" t="s">
        <v>297</v>
      </c>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3"/>
      <c r="AB88" s="333"/>
      <c r="AC88" s="362"/>
      <c r="AD88" s="336" t="s">
        <v>436</v>
      </c>
      <c r="AE88" s="337"/>
      <c r="AF88" s="337"/>
      <c r="AG88" s="363" t="s">
        <v>382</v>
      </c>
      <c r="AH88" s="364"/>
      <c r="AI88" s="364"/>
      <c r="AJ88" s="364"/>
      <c r="AK88" s="364"/>
      <c r="AL88" s="364"/>
      <c r="AM88" s="364"/>
      <c r="AN88" s="364"/>
      <c r="AO88" s="364"/>
      <c r="AP88" s="364"/>
      <c r="AQ88" s="364"/>
      <c r="AR88" s="364"/>
      <c r="AS88" s="364"/>
      <c r="AT88" s="364"/>
      <c r="AU88" s="364"/>
      <c r="AV88" s="364"/>
      <c r="AW88" s="364"/>
      <c r="AX88" s="365"/>
    </row>
    <row r="89" spans="1:50" ht="26.25" customHeight="1" x14ac:dyDescent="0.2">
      <c r="A89" s="538"/>
      <c r="B89" s="539"/>
      <c r="C89" s="366" t="s">
        <v>306</v>
      </c>
      <c r="D89" s="367"/>
      <c r="E89" s="367"/>
      <c r="F89" s="367"/>
      <c r="G89" s="367"/>
      <c r="H89" s="367"/>
      <c r="I89" s="367"/>
      <c r="J89" s="367"/>
      <c r="K89" s="367"/>
      <c r="L89" s="367"/>
      <c r="M89" s="367"/>
      <c r="N89" s="367"/>
      <c r="O89" s="367"/>
      <c r="P89" s="367"/>
      <c r="Q89" s="367"/>
      <c r="R89" s="367"/>
      <c r="S89" s="367"/>
      <c r="T89" s="367"/>
      <c r="U89" s="367"/>
      <c r="V89" s="367"/>
      <c r="W89" s="367"/>
      <c r="X89" s="367"/>
      <c r="Y89" s="367"/>
      <c r="Z89" s="367"/>
      <c r="AA89" s="367"/>
      <c r="AB89" s="367"/>
      <c r="AC89" s="368"/>
      <c r="AD89" s="334" t="s">
        <v>436</v>
      </c>
      <c r="AE89" s="335"/>
      <c r="AF89" s="345"/>
      <c r="AG89" s="359" t="s">
        <v>382</v>
      </c>
      <c r="AH89" s="360"/>
      <c r="AI89" s="360"/>
      <c r="AJ89" s="360"/>
      <c r="AK89" s="360"/>
      <c r="AL89" s="360"/>
      <c r="AM89" s="360"/>
      <c r="AN89" s="360"/>
      <c r="AO89" s="360"/>
      <c r="AP89" s="360"/>
      <c r="AQ89" s="360"/>
      <c r="AR89" s="360"/>
      <c r="AS89" s="360"/>
      <c r="AT89" s="360"/>
      <c r="AU89" s="360"/>
      <c r="AV89" s="360"/>
      <c r="AW89" s="360"/>
      <c r="AX89" s="361"/>
    </row>
    <row r="90" spans="1:50" ht="26.25" customHeight="1" x14ac:dyDescent="0.2">
      <c r="A90" s="540"/>
      <c r="B90" s="541"/>
      <c r="C90" s="369" t="s">
        <v>263</v>
      </c>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1"/>
      <c r="AD90" s="372" t="s">
        <v>436</v>
      </c>
      <c r="AE90" s="373"/>
      <c r="AF90" s="374"/>
      <c r="AG90" s="375" t="s">
        <v>382</v>
      </c>
      <c r="AH90" s="376"/>
      <c r="AI90" s="376"/>
      <c r="AJ90" s="376"/>
      <c r="AK90" s="376"/>
      <c r="AL90" s="376"/>
      <c r="AM90" s="376"/>
      <c r="AN90" s="376"/>
      <c r="AO90" s="376"/>
      <c r="AP90" s="376"/>
      <c r="AQ90" s="376"/>
      <c r="AR90" s="376"/>
      <c r="AS90" s="376"/>
      <c r="AT90" s="376"/>
      <c r="AU90" s="376"/>
      <c r="AV90" s="376"/>
      <c r="AW90" s="376"/>
      <c r="AX90" s="377"/>
    </row>
    <row r="91" spans="1:50" ht="27" customHeight="1" x14ac:dyDescent="0.2">
      <c r="A91" s="536" t="s">
        <v>90</v>
      </c>
      <c r="B91" s="537"/>
      <c r="C91" s="378" t="s">
        <v>346</v>
      </c>
      <c r="D91" s="379"/>
      <c r="E91" s="379"/>
      <c r="F91" s="379"/>
      <c r="G91" s="379"/>
      <c r="H91" s="379"/>
      <c r="I91" s="379"/>
      <c r="J91" s="379"/>
      <c r="K91" s="379"/>
      <c r="L91" s="379"/>
      <c r="M91" s="379"/>
      <c r="N91" s="379"/>
      <c r="O91" s="379"/>
      <c r="P91" s="379"/>
      <c r="Q91" s="379"/>
      <c r="R91" s="379"/>
      <c r="S91" s="379"/>
      <c r="T91" s="379"/>
      <c r="U91" s="379"/>
      <c r="V91" s="379"/>
      <c r="W91" s="379"/>
      <c r="X91" s="379"/>
      <c r="Y91" s="379"/>
      <c r="Z91" s="379"/>
      <c r="AA91" s="379"/>
      <c r="AB91" s="379"/>
      <c r="AC91" s="380"/>
      <c r="AD91" s="353" t="s">
        <v>436</v>
      </c>
      <c r="AE91" s="354"/>
      <c r="AF91" s="381"/>
      <c r="AG91" s="355" t="s">
        <v>382</v>
      </c>
      <c r="AH91" s="356"/>
      <c r="AI91" s="356"/>
      <c r="AJ91" s="356"/>
      <c r="AK91" s="356"/>
      <c r="AL91" s="356"/>
      <c r="AM91" s="356"/>
      <c r="AN91" s="356"/>
      <c r="AO91" s="356"/>
      <c r="AP91" s="356"/>
      <c r="AQ91" s="356"/>
      <c r="AR91" s="356"/>
      <c r="AS91" s="356"/>
      <c r="AT91" s="356"/>
      <c r="AU91" s="356"/>
      <c r="AV91" s="356"/>
      <c r="AW91" s="356"/>
      <c r="AX91" s="357"/>
    </row>
    <row r="92" spans="1:50" ht="35.25" customHeight="1" x14ac:dyDescent="0.2">
      <c r="A92" s="538"/>
      <c r="B92" s="539"/>
      <c r="C92" s="382" t="s">
        <v>98</v>
      </c>
      <c r="D92" s="383"/>
      <c r="E92" s="383"/>
      <c r="F92" s="383"/>
      <c r="G92" s="383"/>
      <c r="H92" s="383"/>
      <c r="I92" s="383"/>
      <c r="J92" s="383"/>
      <c r="K92" s="383"/>
      <c r="L92" s="383"/>
      <c r="M92" s="383"/>
      <c r="N92" s="383"/>
      <c r="O92" s="383"/>
      <c r="P92" s="383"/>
      <c r="Q92" s="383"/>
      <c r="R92" s="383"/>
      <c r="S92" s="383"/>
      <c r="T92" s="383"/>
      <c r="U92" s="383"/>
      <c r="V92" s="383"/>
      <c r="W92" s="383"/>
      <c r="X92" s="383"/>
      <c r="Y92" s="383"/>
      <c r="Z92" s="383"/>
      <c r="AA92" s="383"/>
      <c r="AB92" s="383"/>
      <c r="AC92" s="384"/>
      <c r="AD92" s="385" t="s">
        <v>436</v>
      </c>
      <c r="AE92" s="386"/>
      <c r="AF92" s="386"/>
      <c r="AG92" s="359" t="s">
        <v>382</v>
      </c>
      <c r="AH92" s="360"/>
      <c r="AI92" s="360"/>
      <c r="AJ92" s="360"/>
      <c r="AK92" s="360"/>
      <c r="AL92" s="360"/>
      <c r="AM92" s="360"/>
      <c r="AN92" s="360"/>
      <c r="AO92" s="360"/>
      <c r="AP92" s="360"/>
      <c r="AQ92" s="360"/>
      <c r="AR92" s="360"/>
      <c r="AS92" s="360"/>
      <c r="AT92" s="360"/>
      <c r="AU92" s="360"/>
      <c r="AV92" s="360"/>
      <c r="AW92" s="360"/>
      <c r="AX92" s="361"/>
    </row>
    <row r="93" spans="1:50" ht="27" customHeight="1" x14ac:dyDescent="0.2">
      <c r="A93" s="538"/>
      <c r="B93" s="539"/>
      <c r="C93" s="358" t="s">
        <v>280</v>
      </c>
      <c r="D93" s="333"/>
      <c r="E93" s="333"/>
      <c r="F93" s="333"/>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4" t="s">
        <v>436</v>
      </c>
      <c r="AE93" s="335"/>
      <c r="AF93" s="335"/>
      <c r="AG93" s="359" t="s">
        <v>382</v>
      </c>
      <c r="AH93" s="360"/>
      <c r="AI93" s="360"/>
      <c r="AJ93" s="360"/>
      <c r="AK93" s="360"/>
      <c r="AL93" s="360"/>
      <c r="AM93" s="360"/>
      <c r="AN93" s="360"/>
      <c r="AO93" s="360"/>
      <c r="AP93" s="360"/>
      <c r="AQ93" s="360"/>
      <c r="AR93" s="360"/>
      <c r="AS93" s="360"/>
      <c r="AT93" s="360"/>
      <c r="AU93" s="360"/>
      <c r="AV93" s="360"/>
      <c r="AW93" s="360"/>
      <c r="AX93" s="361"/>
    </row>
    <row r="94" spans="1:50" ht="27" customHeight="1" x14ac:dyDescent="0.2">
      <c r="A94" s="540"/>
      <c r="B94" s="541"/>
      <c r="C94" s="358" t="s">
        <v>96</v>
      </c>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4" t="s">
        <v>436</v>
      </c>
      <c r="AE94" s="335"/>
      <c r="AF94" s="335"/>
      <c r="AG94" s="312" t="s">
        <v>382</v>
      </c>
      <c r="AH94" s="313"/>
      <c r="AI94" s="313"/>
      <c r="AJ94" s="313"/>
      <c r="AK94" s="313"/>
      <c r="AL94" s="313"/>
      <c r="AM94" s="313"/>
      <c r="AN94" s="313"/>
      <c r="AO94" s="313"/>
      <c r="AP94" s="313"/>
      <c r="AQ94" s="313"/>
      <c r="AR94" s="313"/>
      <c r="AS94" s="313"/>
      <c r="AT94" s="313"/>
      <c r="AU94" s="313"/>
      <c r="AV94" s="313"/>
      <c r="AW94" s="313"/>
      <c r="AX94" s="314"/>
    </row>
    <row r="95" spans="1:50" ht="41.25" customHeight="1" x14ac:dyDescent="0.2">
      <c r="A95" s="579" t="s">
        <v>57</v>
      </c>
      <c r="B95" s="580"/>
      <c r="C95" s="387" t="s">
        <v>222</v>
      </c>
      <c r="D95" s="388"/>
      <c r="E95" s="388"/>
      <c r="F95" s="388"/>
      <c r="G95" s="388"/>
      <c r="H95" s="388"/>
      <c r="I95" s="388"/>
      <c r="J95" s="388"/>
      <c r="K95" s="388"/>
      <c r="L95" s="388"/>
      <c r="M95" s="388"/>
      <c r="N95" s="388"/>
      <c r="O95" s="388"/>
      <c r="P95" s="388"/>
      <c r="Q95" s="388"/>
      <c r="R95" s="388"/>
      <c r="S95" s="388"/>
      <c r="T95" s="388"/>
      <c r="U95" s="388"/>
      <c r="V95" s="388"/>
      <c r="W95" s="388"/>
      <c r="X95" s="388"/>
      <c r="Y95" s="388"/>
      <c r="Z95" s="388"/>
      <c r="AA95" s="388"/>
      <c r="AB95" s="388"/>
      <c r="AC95" s="341"/>
      <c r="AD95" s="353" t="s">
        <v>436</v>
      </c>
      <c r="AE95" s="354"/>
      <c r="AF95" s="354"/>
      <c r="AG95" s="309" t="s">
        <v>382</v>
      </c>
      <c r="AH95" s="310"/>
      <c r="AI95" s="310"/>
      <c r="AJ95" s="310"/>
      <c r="AK95" s="310"/>
      <c r="AL95" s="310"/>
      <c r="AM95" s="310"/>
      <c r="AN95" s="310"/>
      <c r="AO95" s="310"/>
      <c r="AP95" s="310"/>
      <c r="AQ95" s="310"/>
      <c r="AR95" s="310"/>
      <c r="AS95" s="310"/>
      <c r="AT95" s="310"/>
      <c r="AU95" s="310"/>
      <c r="AV95" s="310"/>
      <c r="AW95" s="310"/>
      <c r="AX95" s="311"/>
    </row>
    <row r="96" spans="1:50" ht="19.649999999999999" customHeight="1" x14ac:dyDescent="0.2">
      <c r="A96" s="581"/>
      <c r="B96" s="582"/>
      <c r="C96" s="389" t="s">
        <v>235</v>
      </c>
      <c r="D96" s="390"/>
      <c r="E96" s="390"/>
      <c r="F96" s="391"/>
      <c r="G96" s="392" t="s">
        <v>55</v>
      </c>
      <c r="H96" s="390"/>
      <c r="I96" s="390"/>
      <c r="J96" s="390"/>
      <c r="K96" s="390"/>
      <c r="L96" s="390"/>
      <c r="M96" s="390"/>
      <c r="N96" s="392" t="s">
        <v>248</v>
      </c>
      <c r="O96" s="390"/>
      <c r="P96" s="390"/>
      <c r="Q96" s="390"/>
      <c r="R96" s="390"/>
      <c r="S96" s="390"/>
      <c r="T96" s="390"/>
      <c r="U96" s="390"/>
      <c r="V96" s="390"/>
      <c r="W96" s="390"/>
      <c r="X96" s="390"/>
      <c r="Y96" s="390"/>
      <c r="Z96" s="390"/>
      <c r="AA96" s="390"/>
      <c r="AB96" s="390"/>
      <c r="AC96" s="390"/>
      <c r="AD96" s="390"/>
      <c r="AE96" s="390"/>
      <c r="AF96" s="393"/>
      <c r="AG96" s="338"/>
      <c r="AH96" s="339"/>
      <c r="AI96" s="339"/>
      <c r="AJ96" s="339"/>
      <c r="AK96" s="339"/>
      <c r="AL96" s="339"/>
      <c r="AM96" s="339"/>
      <c r="AN96" s="339"/>
      <c r="AO96" s="339"/>
      <c r="AP96" s="339"/>
      <c r="AQ96" s="339"/>
      <c r="AR96" s="339"/>
      <c r="AS96" s="339"/>
      <c r="AT96" s="339"/>
      <c r="AU96" s="339"/>
      <c r="AV96" s="339"/>
      <c r="AW96" s="339"/>
      <c r="AX96" s="340"/>
    </row>
    <row r="97" spans="1:51" ht="24.75" customHeight="1" x14ac:dyDescent="0.2">
      <c r="A97" s="583"/>
      <c r="B97" s="584"/>
      <c r="C97" s="394"/>
      <c r="D97" s="395"/>
      <c r="E97" s="395"/>
      <c r="F97" s="396"/>
      <c r="G97" s="397"/>
      <c r="H97" s="398"/>
      <c r="I97" s="11" t="str">
        <f>IF(OR(G97="　",G97=""),"","-")</f>
        <v/>
      </c>
      <c r="J97" s="399"/>
      <c r="K97" s="399"/>
      <c r="L97" s="11" t="str">
        <f>IF(M97="","","-")</f>
        <v/>
      </c>
      <c r="M97" s="12"/>
      <c r="N97" s="400"/>
      <c r="O97" s="401"/>
      <c r="P97" s="401"/>
      <c r="Q97" s="401"/>
      <c r="R97" s="401"/>
      <c r="S97" s="401"/>
      <c r="T97" s="401"/>
      <c r="U97" s="401"/>
      <c r="V97" s="401"/>
      <c r="W97" s="401"/>
      <c r="X97" s="401"/>
      <c r="Y97" s="401"/>
      <c r="Z97" s="401"/>
      <c r="AA97" s="401"/>
      <c r="AB97" s="401"/>
      <c r="AC97" s="401"/>
      <c r="AD97" s="401"/>
      <c r="AE97" s="401"/>
      <c r="AF97" s="402"/>
      <c r="AG97" s="312"/>
      <c r="AH97" s="313"/>
      <c r="AI97" s="313"/>
      <c r="AJ97" s="313"/>
      <c r="AK97" s="313"/>
      <c r="AL97" s="313"/>
      <c r="AM97" s="313"/>
      <c r="AN97" s="313"/>
      <c r="AO97" s="313"/>
      <c r="AP97" s="313"/>
      <c r="AQ97" s="313"/>
      <c r="AR97" s="313"/>
      <c r="AS97" s="313"/>
      <c r="AT97" s="313"/>
      <c r="AU97" s="313"/>
      <c r="AV97" s="313"/>
      <c r="AW97" s="313"/>
      <c r="AX97" s="314"/>
    </row>
    <row r="98" spans="1:51" ht="67.5" customHeight="1" x14ac:dyDescent="0.2">
      <c r="A98" s="536" t="s">
        <v>92</v>
      </c>
      <c r="B98" s="542"/>
      <c r="C98" s="403" t="s">
        <v>104</v>
      </c>
      <c r="D98" s="404"/>
      <c r="E98" s="404"/>
      <c r="F98" s="405"/>
      <c r="G98" s="406" t="s">
        <v>382</v>
      </c>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7"/>
    </row>
    <row r="99" spans="1:51" ht="67.5" customHeight="1" thickBot="1" x14ac:dyDescent="0.25">
      <c r="A99" s="543"/>
      <c r="B99" s="544"/>
      <c r="C99" s="408" t="s">
        <v>108</v>
      </c>
      <c r="D99" s="409"/>
      <c r="E99" s="409"/>
      <c r="F99" s="410"/>
      <c r="G99" s="411" t="s">
        <v>382</v>
      </c>
      <c r="H99" s="411"/>
      <c r="I99" s="411"/>
      <c r="J99" s="411"/>
      <c r="K99" s="411"/>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2"/>
    </row>
    <row r="100" spans="1:51" ht="24" customHeight="1" x14ac:dyDescent="0.2">
      <c r="A100" s="413" t="s">
        <v>81</v>
      </c>
      <c r="B100" s="414"/>
      <c r="C100" s="414"/>
      <c r="D100" s="414"/>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5"/>
    </row>
    <row r="101" spans="1:51" ht="31.8" customHeight="1" thickBot="1" x14ac:dyDescent="0.25">
      <c r="A101" s="416" t="s">
        <v>85</v>
      </c>
      <c r="B101" s="417"/>
      <c r="C101" s="417"/>
      <c r="D101" s="417"/>
      <c r="E101" s="417"/>
      <c r="F101" s="417"/>
      <c r="G101" s="417"/>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8"/>
    </row>
    <row r="102" spans="1:51" ht="24.75" customHeight="1" x14ac:dyDescent="0.2">
      <c r="A102" s="419" t="s">
        <v>66</v>
      </c>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1"/>
    </row>
    <row r="103" spans="1:51" ht="67.5" customHeight="1" thickBot="1" x14ac:dyDescent="0.25">
      <c r="A103" s="422" t="s">
        <v>213</v>
      </c>
      <c r="B103" s="423"/>
      <c r="C103" s="423"/>
      <c r="D103" s="423"/>
      <c r="E103" s="424"/>
      <c r="F103" s="425" t="s">
        <v>321</v>
      </c>
      <c r="G103" s="417"/>
      <c r="H103" s="417"/>
      <c r="I103" s="417"/>
      <c r="J103" s="417"/>
      <c r="K103" s="417"/>
      <c r="L103" s="417"/>
      <c r="M103" s="417"/>
      <c r="N103" s="417"/>
      <c r="O103" s="417"/>
      <c r="P103" s="417"/>
      <c r="Q103" s="417"/>
      <c r="R103" s="417"/>
      <c r="S103" s="417"/>
      <c r="T103" s="417"/>
      <c r="U103" s="417"/>
      <c r="V103" s="417"/>
      <c r="W103" s="417"/>
      <c r="X103" s="417"/>
      <c r="Y103" s="417"/>
      <c r="Z103" s="417"/>
      <c r="AA103" s="417"/>
      <c r="AB103" s="417"/>
      <c r="AC103" s="417"/>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8"/>
    </row>
    <row r="104" spans="1:51" ht="24.75" customHeight="1" x14ac:dyDescent="0.2">
      <c r="A104" s="413" t="s">
        <v>99</v>
      </c>
      <c r="B104" s="414"/>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5"/>
    </row>
    <row r="105" spans="1:51" ht="66" customHeight="1" thickBot="1" x14ac:dyDescent="0.25">
      <c r="A105" s="422" t="s">
        <v>213</v>
      </c>
      <c r="B105" s="423"/>
      <c r="C105" s="423"/>
      <c r="D105" s="423"/>
      <c r="E105" s="424"/>
      <c r="F105" s="425" t="s">
        <v>277</v>
      </c>
      <c r="G105" s="417"/>
      <c r="H105" s="417"/>
      <c r="I105" s="417"/>
      <c r="J105" s="417"/>
      <c r="K105" s="417"/>
      <c r="L105" s="417"/>
      <c r="M105" s="417"/>
      <c r="N105" s="417"/>
      <c r="O105" s="417"/>
      <c r="P105" s="417"/>
      <c r="Q105" s="417"/>
      <c r="R105" s="417"/>
      <c r="S105" s="417"/>
      <c r="T105" s="417"/>
      <c r="U105" s="417"/>
      <c r="V105" s="417"/>
      <c r="W105" s="417"/>
      <c r="X105" s="417"/>
      <c r="Y105" s="417"/>
      <c r="Z105" s="417"/>
      <c r="AA105" s="417"/>
      <c r="AB105" s="417"/>
      <c r="AC105" s="417"/>
      <c r="AD105" s="417"/>
      <c r="AE105" s="417"/>
      <c r="AF105" s="417"/>
      <c r="AG105" s="417"/>
      <c r="AH105" s="417"/>
      <c r="AI105" s="417"/>
      <c r="AJ105" s="417"/>
      <c r="AK105" s="417"/>
      <c r="AL105" s="417"/>
      <c r="AM105" s="417"/>
      <c r="AN105" s="417"/>
      <c r="AO105" s="417"/>
      <c r="AP105" s="417"/>
      <c r="AQ105" s="417"/>
      <c r="AR105" s="417"/>
      <c r="AS105" s="417"/>
      <c r="AT105" s="417"/>
      <c r="AU105" s="417"/>
      <c r="AV105" s="417"/>
      <c r="AW105" s="417"/>
      <c r="AX105" s="418"/>
    </row>
    <row r="106" spans="1:51" ht="24.75" customHeight="1" x14ac:dyDescent="0.2">
      <c r="A106" s="426" t="s">
        <v>82</v>
      </c>
      <c r="B106" s="427"/>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c r="AN106" s="427"/>
      <c r="AO106" s="427"/>
      <c r="AP106" s="427"/>
      <c r="AQ106" s="427"/>
      <c r="AR106" s="427"/>
      <c r="AS106" s="427"/>
      <c r="AT106" s="427"/>
      <c r="AU106" s="427"/>
      <c r="AV106" s="427"/>
      <c r="AW106" s="427"/>
      <c r="AX106" s="428"/>
    </row>
    <row r="107" spans="1:51" ht="27.6" customHeight="1" thickBot="1" x14ac:dyDescent="0.25">
      <c r="A107" s="429" t="s">
        <v>382</v>
      </c>
      <c r="B107" s="430"/>
      <c r="C107" s="430"/>
      <c r="D107" s="430"/>
      <c r="E107" s="430"/>
      <c r="F107" s="430"/>
      <c r="G107" s="430"/>
      <c r="H107" s="430"/>
      <c r="I107" s="430"/>
      <c r="J107" s="430"/>
      <c r="K107" s="430"/>
      <c r="L107" s="430"/>
      <c r="M107" s="430"/>
      <c r="N107" s="430"/>
      <c r="O107" s="430"/>
      <c r="P107" s="430"/>
      <c r="Q107" s="430"/>
      <c r="R107" s="430"/>
      <c r="S107" s="430"/>
      <c r="T107" s="430"/>
      <c r="U107" s="430"/>
      <c r="V107" s="430"/>
      <c r="W107" s="430"/>
      <c r="X107" s="430"/>
      <c r="Y107" s="430"/>
      <c r="Z107" s="430"/>
      <c r="AA107" s="430"/>
      <c r="AB107" s="430"/>
      <c r="AC107" s="430"/>
      <c r="AD107" s="430"/>
      <c r="AE107" s="430"/>
      <c r="AF107" s="430"/>
      <c r="AG107" s="430"/>
      <c r="AH107" s="430"/>
      <c r="AI107" s="430"/>
      <c r="AJ107" s="430"/>
      <c r="AK107" s="430"/>
      <c r="AL107" s="430"/>
      <c r="AM107" s="430"/>
      <c r="AN107" s="430"/>
      <c r="AO107" s="430"/>
      <c r="AP107" s="430"/>
      <c r="AQ107" s="430"/>
      <c r="AR107" s="430"/>
      <c r="AS107" s="430"/>
      <c r="AT107" s="430"/>
      <c r="AU107" s="430"/>
      <c r="AV107" s="430"/>
      <c r="AW107" s="430"/>
      <c r="AX107" s="431"/>
    </row>
    <row r="108" spans="1:51" ht="24.75" customHeight="1" x14ac:dyDescent="0.2">
      <c r="A108" s="432" t="s">
        <v>355</v>
      </c>
      <c r="B108" s="433"/>
      <c r="C108" s="433"/>
      <c r="D108" s="433"/>
      <c r="E108" s="433"/>
      <c r="F108" s="433"/>
      <c r="G108" s="433"/>
      <c r="H108" s="433"/>
      <c r="I108" s="433"/>
      <c r="J108" s="433"/>
      <c r="K108" s="433"/>
      <c r="L108" s="433"/>
      <c r="M108" s="433"/>
      <c r="N108" s="433"/>
      <c r="O108" s="433"/>
      <c r="P108" s="433"/>
      <c r="Q108" s="433"/>
      <c r="R108" s="433"/>
      <c r="S108" s="433"/>
      <c r="T108" s="433"/>
      <c r="U108" s="433"/>
      <c r="V108" s="433"/>
      <c r="W108" s="433"/>
      <c r="X108" s="433"/>
      <c r="Y108" s="433"/>
      <c r="Z108" s="433"/>
      <c r="AA108" s="433"/>
      <c r="AB108" s="433"/>
      <c r="AC108" s="433"/>
      <c r="AD108" s="433"/>
      <c r="AE108" s="433"/>
      <c r="AF108" s="433"/>
      <c r="AG108" s="433"/>
      <c r="AH108" s="433"/>
      <c r="AI108" s="433"/>
      <c r="AJ108" s="433"/>
      <c r="AK108" s="433"/>
      <c r="AL108" s="433"/>
      <c r="AM108" s="433"/>
      <c r="AN108" s="433"/>
      <c r="AO108" s="433"/>
      <c r="AP108" s="433"/>
      <c r="AQ108" s="433"/>
      <c r="AR108" s="433"/>
      <c r="AS108" s="433"/>
      <c r="AT108" s="433"/>
      <c r="AU108" s="433"/>
      <c r="AV108" s="433"/>
      <c r="AW108" s="433"/>
      <c r="AX108" s="434"/>
    </row>
    <row r="109" spans="1:51" ht="24.75" customHeight="1" x14ac:dyDescent="0.2">
      <c r="A109" s="435" t="s">
        <v>555</v>
      </c>
      <c r="B109" s="163"/>
      <c r="C109" s="163"/>
      <c r="D109" s="164"/>
      <c r="E109" s="436" t="s">
        <v>382</v>
      </c>
      <c r="F109" s="437"/>
      <c r="G109" s="437"/>
      <c r="H109" s="437"/>
      <c r="I109" s="437"/>
      <c r="J109" s="437"/>
      <c r="K109" s="437"/>
      <c r="L109" s="437"/>
      <c r="M109" s="437"/>
      <c r="N109" s="437"/>
      <c r="O109" s="437"/>
      <c r="P109" s="438"/>
      <c r="Q109" s="436"/>
      <c r="R109" s="437"/>
      <c r="S109" s="437"/>
      <c r="T109" s="437"/>
      <c r="U109" s="437"/>
      <c r="V109" s="437"/>
      <c r="W109" s="437"/>
      <c r="X109" s="437"/>
      <c r="Y109" s="437"/>
      <c r="Z109" s="437"/>
      <c r="AA109" s="437"/>
      <c r="AB109" s="438"/>
      <c r="AC109" s="436"/>
      <c r="AD109" s="437"/>
      <c r="AE109" s="437"/>
      <c r="AF109" s="437"/>
      <c r="AG109" s="437"/>
      <c r="AH109" s="437"/>
      <c r="AI109" s="437"/>
      <c r="AJ109" s="437"/>
      <c r="AK109" s="437"/>
      <c r="AL109" s="437"/>
      <c r="AM109" s="437"/>
      <c r="AN109" s="438"/>
      <c r="AO109" s="436"/>
      <c r="AP109" s="437"/>
      <c r="AQ109" s="437"/>
      <c r="AR109" s="437"/>
      <c r="AS109" s="437"/>
      <c r="AT109" s="437"/>
      <c r="AU109" s="437"/>
      <c r="AV109" s="437"/>
      <c r="AW109" s="437"/>
      <c r="AX109" s="439"/>
      <c r="AY109" s="24"/>
    </row>
    <row r="110" spans="1:51" ht="24.75" customHeight="1" x14ac:dyDescent="0.2">
      <c r="A110" s="632" t="s">
        <v>197</v>
      </c>
      <c r="B110" s="440"/>
      <c r="C110" s="440"/>
      <c r="D110" s="440"/>
      <c r="E110" s="436" t="s">
        <v>382</v>
      </c>
      <c r="F110" s="437"/>
      <c r="G110" s="437"/>
      <c r="H110" s="437"/>
      <c r="I110" s="437"/>
      <c r="J110" s="437"/>
      <c r="K110" s="437"/>
      <c r="L110" s="437"/>
      <c r="M110" s="437"/>
      <c r="N110" s="437"/>
      <c r="O110" s="437"/>
      <c r="P110" s="438"/>
      <c r="Q110" s="436"/>
      <c r="R110" s="437"/>
      <c r="S110" s="437"/>
      <c r="T110" s="437"/>
      <c r="U110" s="437"/>
      <c r="V110" s="437"/>
      <c r="W110" s="437"/>
      <c r="X110" s="437"/>
      <c r="Y110" s="437"/>
      <c r="Z110" s="437"/>
      <c r="AA110" s="437"/>
      <c r="AB110" s="438"/>
      <c r="AC110" s="436"/>
      <c r="AD110" s="437"/>
      <c r="AE110" s="437"/>
      <c r="AF110" s="437"/>
      <c r="AG110" s="437"/>
      <c r="AH110" s="437"/>
      <c r="AI110" s="437"/>
      <c r="AJ110" s="437"/>
      <c r="AK110" s="437"/>
      <c r="AL110" s="437"/>
      <c r="AM110" s="437"/>
      <c r="AN110" s="438"/>
      <c r="AO110" s="436"/>
      <c r="AP110" s="437"/>
      <c r="AQ110" s="437"/>
      <c r="AR110" s="437"/>
      <c r="AS110" s="437"/>
      <c r="AT110" s="437"/>
      <c r="AU110" s="437"/>
      <c r="AV110" s="437"/>
      <c r="AW110" s="437"/>
      <c r="AX110" s="439"/>
    </row>
    <row r="111" spans="1:51" ht="24.75" customHeight="1" x14ac:dyDescent="0.2">
      <c r="A111" s="632" t="s">
        <v>378</v>
      </c>
      <c r="B111" s="440"/>
      <c r="C111" s="440"/>
      <c r="D111" s="440"/>
      <c r="E111" s="436" t="s">
        <v>382</v>
      </c>
      <c r="F111" s="437"/>
      <c r="G111" s="437"/>
      <c r="H111" s="437"/>
      <c r="I111" s="437"/>
      <c r="J111" s="437"/>
      <c r="K111" s="437"/>
      <c r="L111" s="437"/>
      <c r="M111" s="437"/>
      <c r="N111" s="437"/>
      <c r="O111" s="437"/>
      <c r="P111" s="438"/>
      <c r="Q111" s="436"/>
      <c r="R111" s="437"/>
      <c r="S111" s="437"/>
      <c r="T111" s="437"/>
      <c r="U111" s="437"/>
      <c r="V111" s="437"/>
      <c r="W111" s="437"/>
      <c r="X111" s="437"/>
      <c r="Y111" s="437"/>
      <c r="Z111" s="437"/>
      <c r="AA111" s="437"/>
      <c r="AB111" s="438"/>
      <c r="AC111" s="436"/>
      <c r="AD111" s="437"/>
      <c r="AE111" s="437"/>
      <c r="AF111" s="437"/>
      <c r="AG111" s="437"/>
      <c r="AH111" s="437"/>
      <c r="AI111" s="437"/>
      <c r="AJ111" s="437"/>
      <c r="AK111" s="437"/>
      <c r="AL111" s="437"/>
      <c r="AM111" s="437"/>
      <c r="AN111" s="438"/>
      <c r="AO111" s="436"/>
      <c r="AP111" s="437"/>
      <c r="AQ111" s="437"/>
      <c r="AR111" s="437"/>
      <c r="AS111" s="437"/>
      <c r="AT111" s="437"/>
      <c r="AU111" s="437"/>
      <c r="AV111" s="437"/>
      <c r="AW111" s="437"/>
      <c r="AX111" s="439"/>
    </row>
    <row r="112" spans="1:51" ht="24.75" customHeight="1" x14ac:dyDescent="0.2">
      <c r="A112" s="632" t="s">
        <v>377</v>
      </c>
      <c r="B112" s="440"/>
      <c r="C112" s="440"/>
      <c r="D112" s="440"/>
      <c r="E112" s="436" t="s">
        <v>382</v>
      </c>
      <c r="F112" s="437"/>
      <c r="G112" s="437"/>
      <c r="H112" s="437"/>
      <c r="I112" s="437"/>
      <c r="J112" s="437"/>
      <c r="K112" s="437"/>
      <c r="L112" s="437"/>
      <c r="M112" s="437"/>
      <c r="N112" s="437"/>
      <c r="O112" s="437"/>
      <c r="P112" s="438"/>
      <c r="Q112" s="436"/>
      <c r="R112" s="437"/>
      <c r="S112" s="437"/>
      <c r="T112" s="437"/>
      <c r="U112" s="437"/>
      <c r="V112" s="437"/>
      <c r="W112" s="437"/>
      <c r="X112" s="437"/>
      <c r="Y112" s="437"/>
      <c r="Z112" s="437"/>
      <c r="AA112" s="437"/>
      <c r="AB112" s="438"/>
      <c r="AC112" s="436"/>
      <c r="AD112" s="437"/>
      <c r="AE112" s="437"/>
      <c r="AF112" s="437"/>
      <c r="AG112" s="437"/>
      <c r="AH112" s="437"/>
      <c r="AI112" s="437"/>
      <c r="AJ112" s="437"/>
      <c r="AK112" s="437"/>
      <c r="AL112" s="437"/>
      <c r="AM112" s="437"/>
      <c r="AN112" s="438"/>
      <c r="AO112" s="436"/>
      <c r="AP112" s="437"/>
      <c r="AQ112" s="437"/>
      <c r="AR112" s="437"/>
      <c r="AS112" s="437"/>
      <c r="AT112" s="437"/>
      <c r="AU112" s="437"/>
      <c r="AV112" s="437"/>
      <c r="AW112" s="437"/>
      <c r="AX112" s="439"/>
    </row>
    <row r="113" spans="1:50" ht="24.75" customHeight="1" x14ac:dyDescent="0.2">
      <c r="A113" s="632" t="s">
        <v>149</v>
      </c>
      <c r="B113" s="440"/>
      <c r="C113" s="440"/>
      <c r="D113" s="440"/>
      <c r="E113" s="436" t="s">
        <v>382</v>
      </c>
      <c r="F113" s="437"/>
      <c r="G113" s="437"/>
      <c r="H113" s="437"/>
      <c r="I113" s="437"/>
      <c r="J113" s="437"/>
      <c r="K113" s="437"/>
      <c r="L113" s="437"/>
      <c r="M113" s="437"/>
      <c r="N113" s="437"/>
      <c r="O113" s="437"/>
      <c r="P113" s="438"/>
      <c r="Q113" s="436"/>
      <c r="R113" s="437"/>
      <c r="S113" s="437"/>
      <c r="T113" s="437"/>
      <c r="U113" s="437"/>
      <c r="V113" s="437"/>
      <c r="W113" s="437"/>
      <c r="X113" s="437"/>
      <c r="Y113" s="437"/>
      <c r="Z113" s="437"/>
      <c r="AA113" s="437"/>
      <c r="AB113" s="438"/>
      <c r="AC113" s="436"/>
      <c r="AD113" s="437"/>
      <c r="AE113" s="437"/>
      <c r="AF113" s="437"/>
      <c r="AG113" s="437"/>
      <c r="AH113" s="437"/>
      <c r="AI113" s="437"/>
      <c r="AJ113" s="437"/>
      <c r="AK113" s="437"/>
      <c r="AL113" s="437"/>
      <c r="AM113" s="437"/>
      <c r="AN113" s="438"/>
      <c r="AO113" s="436"/>
      <c r="AP113" s="437"/>
      <c r="AQ113" s="437"/>
      <c r="AR113" s="437"/>
      <c r="AS113" s="437"/>
      <c r="AT113" s="437"/>
      <c r="AU113" s="437"/>
      <c r="AV113" s="437"/>
      <c r="AW113" s="437"/>
      <c r="AX113" s="439"/>
    </row>
    <row r="114" spans="1:50" ht="24.75" customHeight="1" x14ac:dyDescent="0.2">
      <c r="A114" s="632" t="s">
        <v>374</v>
      </c>
      <c r="B114" s="440"/>
      <c r="C114" s="440"/>
      <c r="D114" s="440"/>
      <c r="E114" s="436" t="s">
        <v>382</v>
      </c>
      <c r="F114" s="437"/>
      <c r="G114" s="437"/>
      <c r="H114" s="437"/>
      <c r="I114" s="437"/>
      <c r="J114" s="437"/>
      <c r="K114" s="437"/>
      <c r="L114" s="437"/>
      <c r="M114" s="437"/>
      <c r="N114" s="437"/>
      <c r="O114" s="437"/>
      <c r="P114" s="438"/>
      <c r="Q114" s="436"/>
      <c r="R114" s="437"/>
      <c r="S114" s="437"/>
      <c r="T114" s="437"/>
      <c r="U114" s="437"/>
      <c r="V114" s="437"/>
      <c r="W114" s="437"/>
      <c r="X114" s="437"/>
      <c r="Y114" s="437"/>
      <c r="Z114" s="437"/>
      <c r="AA114" s="437"/>
      <c r="AB114" s="438"/>
      <c r="AC114" s="436"/>
      <c r="AD114" s="437"/>
      <c r="AE114" s="437"/>
      <c r="AF114" s="437"/>
      <c r="AG114" s="437"/>
      <c r="AH114" s="437"/>
      <c r="AI114" s="437"/>
      <c r="AJ114" s="437"/>
      <c r="AK114" s="437"/>
      <c r="AL114" s="437"/>
      <c r="AM114" s="437"/>
      <c r="AN114" s="438"/>
      <c r="AO114" s="436"/>
      <c r="AP114" s="437"/>
      <c r="AQ114" s="437"/>
      <c r="AR114" s="437"/>
      <c r="AS114" s="437"/>
      <c r="AT114" s="437"/>
      <c r="AU114" s="437"/>
      <c r="AV114" s="437"/>
      <c r="AW114" s="437"/>
      <c r="AX114" s="439"/>
    </row>
    <row r="115" spans="1:50" ht="24.75" customHeight="1" x14ac:dyDescent="0.2">
      <c r="A115" s="632" t="s">
        <v>168</v>
      </c>
      <c r="B115" s="440"/>
      <c r="C115" s="440"/>
      <c r="D115" s="440"/>
      <c r="E115" s="436" t="s">
        <v>382</v>
      </c>
      <c r="F115" s="437"/>
      <c r="G115" s="437"/>
      <c r="H115" s="437"/>
      <c r="I115" s="437"/>
      <c r="J115" s="437"/>
      <c r="K115" s="437"/>
      <c r="L115" s="437"/>
      <c r="M115" s="437"/>
      <c r="N115" s="437"/>
      <c r="O115" s="437"/>
      <c r="P115" s="438"/>
      <c r="Q115" s="436"/>
      <c r="R115" s="437"/>
      <c r="S115" s="437"/>
      <c r="T115" s="437"/>
      <c r="U115" s="437"/>
      <c r="V115" s="437"/>
      <c r="W115" s="437"/>
      <c r="X115" s="437"/>
      <c r="Y115" s="437"/>
      <c r="Z115" s="437"/>
      <c r="AA115" s="437"/>
      <c r="AB115" s="438"/>
      <c r="AC115" s="436"/>
      <c r="AD115" s="437"/>
      <c r="AE115" s="437"/>
      <c r="AF115" s="437"/>
      <c r="AG115" s="437"/>
      <c r="AH115" s="437"/>
      <c r="AI115" s="437"/>
      <c r="AJ115" s="437"/>
      <c r="AK115" s="437"/>
      <c r="AL115" s="437"/>
      <c r="AM115" s="437"/>
      <c r="AN115" s="438"/>
      <c r="AO115" s="436"/>
      <c r="AP115" s="437"/>
      <c r="AQ115" s="437"/>
      <c r="AR115" s="437"/>
      <c r="AS115" s="437"/>
      <c r="AT115" s="437"/>
      <c r="AU115" s="437"/>
      <c r="AV115" s="437"/>
      <c r="AW115" s="437"/>
      <c r="AX115" s="439"/>
    </row>
    <row r="116" spans="1:50" ht="24.75" customHeight="1" x14ac:dyDescent="0.2">
      <c r="A116" s="632" t="s">
        <v>152</v>
      </c>
      <c r="B116" s="440"/>
      <c r="C116" s="440"/>
      <c r="D116" s="440"/>
      <c r="E116" s="441" t="s">
        <v>478</v>
      </c>
      <c r="F116" s="442"/>
      <c r="G116" s="442"/>
      <c r="H116" s="442"/>
      <c r="I116" s="442"/>
      <c r="J116" s="442"/>
      <c r="K116" s="442"/>
      <c r="L116" s="442"/>
      <c r="M116" s="442"/>
      <c r="N116" s="442"/>
      <c r="O116" s="442"/>
      <c r="P116" s="443"/>
      <c r="Q116" s="436"/>
      <c r="R116" s="437"/>
      <c r="S116" s="437"/>
      <c r="T116" s="437"/>
      <c r="U116" s="437"/>
      <c r="V116" s="437"/>
      <c r="W116" s="437"/>
      <c r="X116" s="437"/>
      <c r="Y116" s="437"/>
      <c r="Z116" s="437"/>
      <c r="AA116" s="437"/>
      <c r="AB116" s="438"/>
      <c r="AC116" s="436"/>
      <c r="AD116" s="437"/>
      <c r="AE116" s="437"/>
      <c r="AF116" s="437"/>
      <c r="AG116" s="437"/>
      <c r="AH116" s="437"/>
      <c r="AI116" s="437"/>
      <c r="AJ116" s="437"/>
      <c r="AK116" s="437"/>
      <c r="AL116" s="437"/>
      <c r="AM116" s="437"/>
      <c r="AN116" s="438"/>
      <c r="AO116" s="436"/>
      <c r="AP116" s="437"/>
      <c r="AQ116" s="437"/>
      <c r="AR116" s="437"/>
      <c r="AS116" s="437"/>
      <c r="AT116" s="437"/>
      <c r="AU116" s="437"/>
      <c r="AV116" s="437"/>
      <c r="AW116" s="437"/>
      <c r="AX116" s="439"/>
    </row>
    <row r="117" spans="1:50" ht="24.75" customHeight="1" x14ac:dyDescent="0.2">
      <c r="A117" s="632" t="s">
        <v>363</v>
      </c>
      <c r="B117" s="440"/>
      <c r="C117" s="440"/>
      <c r="D117" s="440"/>
      <c r="E117" s="441" t="s">
        <v>592</v>
      </c>
      <c r="F117" s="442"/>
      <c r="G117" s="442"/>
      <c r="H117" s="442"/>
      <c r="I117" s="442"/>
      <c r="J117" s="442"/>
      <c r="K117" s="442"/>
      <c r="L117" s="442"/>
      <c r="M117" s="442"/>
      <c r="N117" s="442"/>
      <c r="O117" s="442"/>
      <c r="P117" s="443"/>
      <c r="Q117" s="441"/>
      <c r="R117" s="442"/>
      <c r="S117" s="442"/>
      <c r="T117" s="442"/>
      <c r="U117" s="442"/>
      <c r="V117" s="442"/>
      <c r="W117" s="442"/>
      <c r="X117" s="442"/>
      <c r="Y117" s="442"/>
      <c r="Z117" s="442"/>
      <c r="AA117" s="442"/>
      <c r="AB117" s="443"/>
      <c r="AC117" s="441"/>
      <c r="AD117" s="442"/>
      <c r="AE117" s="442"/>
      <c r="AF117" s="442"/>
      <c r="AG117" s="442"/>
      <c r="AH117" s="442"/>
      <c r="AI117" s="442"/>
      <c r="AJ117" s="442"/>
      <c r="AK117" s="442"/>
      <c r="AL117" s="442"/>
      <c r="AM117" s="442"/>
      <c r="AN117" s="443"/>
      <c r="AO117" s="436"/>
      <c r="AP117" s="437"/>
      <c r="AQ117" s="437"/>
      <c r="AR117" s="437"/>
      <c r="AS117" s="437"/>
      <c r="AT117" s="437"/>
      <c r="AU117" s="437"/>
      <c r="AV117" s="437"/>
      <c r="AW117" s="437"/>
      <c r="AX117" s="439"/>
    </row>
    <row r="118" spans="1:50" ht="24.75" customHeight="1" x14ac:dyDescent="0.2">
      <c r="A118" s="632" t="s">
        <v>194</v>
      </c>
      <c r="B118" s="440"/>
      <c r="C118" s="440"/>
      <c r="D118" s="440"/>
      <c r="E118" s="444" t="s">
        <v>225</v>
      </c>
      <c r="F118" s="445"/>
      <c r="G118" s="445"/>
      <c r="H118" s="8" t="str">
        <f>IF(E118="","","-")</f>
        <v>-</v>
      </c>
      <c r="I118" s="445"/>
      <c r="J118" s="445"/>
      <c r="K118" s="8" t="str">
        <f>IF(I118="","","-")</f>
        <v/>
      </c>
      <c r="L118" s="446">
        <v>19</v>
      </c>
      <c r="M118" s="446"/>
      <c r="N118" s="8" t="str">
        <f>IF(O118="","","-")</f>
        <v/>
      </c>
      <c r="O118" s="447"/>
      <c r="P118" s="448"/>
      <c r="Q118" s="444"/>
      <c r="R118" s="445"/>
      <c r="S118" s="445"/>
      <c r="T118" s="8" t="str">
        <f>IF(Q118="","","-")</f>
        <v/>
      </c>
      <c r="U118" s="445"/>
      <c r="V118" s="445"/>
      <c r="W118" s="8" t="str">
        <f>IF(U118="","","-")</f>
        <v/>
      </c>
      <c r="X118" s="446"/>
      <c r="Y118" s="446"/>
      <c r="Z118" s="8" t="str">
        <f>IF(AA118="","","-")</f>
        <v/>
      </c>
      <c r="AA118" s="447"/>
      <c r="AB118" s="448"/>
      <c r="AC118" s="444"/>
      <c r="AD118" s="445"/>
      <c r="AE118" s="445"/>
      <c r="AF118" s="8" t="str">
        <f>IF(AC118="","","-")</f>
        <v/>
      </c>
      <c r="AG118" s="445"/>
      <c r="AH118" s="445"/>
      <c r="AI118" s="8" t="str">
        <f>IF(AG118="","","-")</f>
        <v/>
      </c>
      <c r="AJ118" s="446"/>
      <c r="AK118" s="446"/>
      <c r="AL118" s="8" t="str">
        <f>IF(AM118="","","-")</f>
        <v/>
      </c>
      <c r="AM118" s="447"/>
      <c r="AN118" s="448"/>
      <c r="AO118" s="444"/>
      <c r="AP118" s="445"/>
      <c r="AQ118" s="8" t="str">
        <f>IF(AO118="","","-")</f>
        <v/>
      </c>
      <c r="AR118" s="445"/>
      <c r="AS118" s="445"/>
      <c r="AT118" s="8" t="str">
        <f>IF(AR118="","","-")</f>
        <v/>
      </c>
      <c r="AU118" s="446"/>
      <c r="AV118" s="446"/>
      <c r="AW118" s="8" t="str">
        <f>IF(AX118="","","-")</f>
        <v/>
      </c>
      <c r="AX118" s="20"/>
    </row>
    <row r="119" spans="1:50" ht="24.75" customHeight="1" x14ac:dyDescent="0.2">
      <c r="A119" s="632" t="s">
        <v>447</v>
      </c>
      <c r="B119" s="440"/>
      <c r="C119" s="440"/>
      <c r="D119" s="440"/>
      <c r="E119" s="444" t="s">
        <v>225</v>
      </c>
      <c r="F119" s="445"/>
      <c r="G119" s="445"/>
      <c r="H119" s="8" t="str">
        <f>IF(E119="","","-")</f>
        <v>-</v>
      </c>
      <c r="I119" s="445" t="s">
        <v>165</v>
      </c>
      <c r="J119" s="445"/>
      <c r="K119" s="8" t="str">
        <f>IF(I119="","","-")</f>
        <v>-</v>
      </c>
      <c r="L119" s="446">
        <v>3</v>
      </c>
      <c r="M119" s="446"/>
      <c r="N119" s="8" t="str">
        <f>IF(O119="","","-")</f>
        <v/>
      </c>
      <c r="O119" s="447"/>
      <c r="P119" s="448"/>
      <c r="Q119" s="444"/>
      <c r="R119" s="445"/>
      <c r="S119" s="445"/>
      <c r="T119" s="8" t="str">
        <f>IF(Q119="","","-")</f>
        <v/>
      </c>
      <c r="U119" s="445"/>
      <c r="V119" s="445"/>
      <c r="W119" s="8" t="str">
        <f>IF(U119="","","-")</f>
        <v/>
      </c>
      <c r="X119" s="446"/>
      <c r="Y119" s="446"/>
      <c r="Z119" s="8" t="str">
        <f>IF(AA119="","","-")</f>
        <v/>
      </c>
      <c r="AA119" s="447"/>
      <c r="AB119" s="448"/>
      <c r="AC119" s="444"/>
      <c r="AD119" s="445"/>
      <c r="AE119" s="445"/>
      <c r="AF119" s="8" t="str">
        <f>IF(AC119="","","-")</f>
        <v/>
      </c>
      <c r="AG119" s="445"/>
      <c r="AH119" s="445"/>
      <c r="AI119" s="8" t="str">
        <f>IF(AG119="","","-")</f>
        <v/>
      </c>
      <c r="AJ119" s="446"/>
      <c r="AK119" s="446"/>
      <c r="AL119" s="8" t="str">
        <f>IF(AM119="","","-")</f>
        <v/>
      </c>
      <c r="AM119" s="447"/>
      <c r="AN119" s="448"/>
      <c r="AO119" s="444"/>
      <c r="AP119" s="445"/>
      <c r="AQ119" s="8" t="str">
        <f>IF(AO119="","","-")</f>
        <v/>
      </c>
      <c r="AR119" s="445"/>
      <c r="AS119" s="445"/>
      <c r="AT119" s="8" t="str">
        <f>IF(AR119="","","-")</f>
        <v/>
      </c>
      <c r="AU119" s="446"/>
      <c r="AV119" s="446"/>
      <c r="AW119" s="8" t="str">
        <f>IF(AX119="","","-")</f>
        <v/>
      </c>
      <c r="AX119" s="20"/>
    </row>
    <row r="120" spans="1:50" ht="28.35" customHeight="1" x14ac:dyDescent="0.2">
      <c r="A120" s="522" t="s">
        <v>371</v>
      </c>
      <c r="B120" s="523"/>
      <c r="C120" s="523"/>
      <c r="D120" s="523"/>
      <c r="E120" s="523"/>
      <c r="F120" s="524"/>
      <c r="G120" s="5" t="s">
        <v>581</v>
      </c>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21"/>
    </row>
    <row r="121" spans="1:50" ht="28.35" customHeight="1" x14ac:dyDescent="0.2">
      <c r="A121" s="522"/>
      <c r="B121" s="523"/>
      <c r="C121" s="523"/>
      <c r="D121" s="523"/>
      <c r="E121" s="523"/>
      <c r="F121" s="524"/>
      <c r="G121" s="6"/>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t="s">
        <v>2</v>
      </c>
      <c r="AH121" s="9"/>
      <c r="AI121" s="9"/>
      <c r="AJ121" s="9"/>
      <c r="AK121" s="9"/>
      <c r="AL121" s="9"/>
      <c r="AM121" s="9"/>
      <c r="AN121" s="9"/>
      <c r="AO121" s="9"/>
      <c r="AP121" s="9"/>
      <c r="AQ121" s="9"/>
      <c r="AR121" s="9"/>
      <c r="AS121" s="9"/>
      <c r="AT121" s="9"/>
      <c r="AU121" s="9"/>
      <c r="AV121" s="9"/>
      <c r="AW121" s="9"/>
      <c r="AX121" s="21"/>
    </row>
    <row r="122" spans="1:50" ht="28.35" customHeight="1" x14ac:dyDescent="0.2">
      <c r="A122" s="522"/>
      <c r="B122" s="523"/>
      <c r="C122" s="523"/>
      <c r="D122" s="523"/>
      <c r="E122" s="523"/>
      <c r="F122" s="524"/>
      <c r="G122" s="6"/>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21"/>
    </row>
    <row r="123" spans="1:50" ht="27.75" customHeight="1" x14ac:dyDescent="0.2">
      <c r="A123" s="522"/>
      <c r="B123" s="523"/>
      <c r="C123" s="523"/>
      <c r="D123" s="523"/>
      <c r="E123" s="523"/>
      <c r="F123" s="524"/>
      <c r="G123" s="6"/>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21"/>
    </row>
    <row r="124" spans="1:50" ht="28.35" customHeight="1" x14ac:dyDescent="0.2">
      <c r="A124" s="522"/>
      <c r="B124" s="523"/>
      <c r="C124" s="523"/>
      <c r="D124" s="523"/>
      <c r="E124" s="523"/>
      <c r="F124" s="524"/>
      <c r="G124" s="6"/>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21"/>
    </row>
    <row r="125" spans="1:50" ht="28.35" customHeight="1" x14ac:dyDescent="0.2">
      <c r="A125" s="522"/>
      <c r="B125" s="523"/>
      <c r="C125" s="523"/>
      <c r="D125" s="523"/>
      <c r="E125" s="523"/>
      <c r="F125" s="524"/>
      <c r="G125" s="6"/>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21"/>
    </row>
    <row r="126" spans="1:50" ht="27.75" customHeight="1" x14ac:dyDescent="0.2">
      <c r="A126" s="522"/>
      <c r="B126" s="523"/>
      <c r="C126" s="523"/>
      <c r="D126" s="523"/>
      <c r="E126" s="523"/>
      <c r="F126" s="524"/>
      <c r="G126" s="6"/>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21"/>
    </row>
    <row r="127" spans="1:50" ht="28.35" customHeight="1" x14ac:dyDescent="0.2">
      <c r="A127" s="522"/>
      <c r="B127" s="523"/>
      <c r="C127" s="523"/>
      <c r="D127" s="523"/>
      <c r="E127" s="523"/>
      <c r="F127" s="524"/>
      <c r="G127" s="6"/>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21"/>
    </row>
    <row r="128" spans="1:50" ht="28.35" customHeight="1" x14ac:dyDescent="0.2">
      <c r="A128" s="522"/>
      <c r="B128" s="523"/>
      <c r="C128" s="523"/>
      <c r="D128" s="523"/>
      <c r="E128" s="523"/>
      <c r="F128" s="524"/>
      <c r="G128" s="6"/>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21"/>
    </row>
    <row r="129" spans="1:50" ht="28.35" customHeight="1" x14ac:dyDescent="0.2">
      <c r="A129" s="522"/>
      <c r="B129" s="523"/>
      <c r="C129" s="523"/>
      <c r="D129" s="523"/>
      <c r="E129" s="523"/>
      <c r="F129" s="524"/>
      <c r="G129" s="6"/>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21"/>
    </row>
    <row r="130" spans="1:50" ht="24.75" customHeight="1" thickBot="1" x14ac:dyDescent="0.25">
      <c r="A130" s="525"/>
      <c r="B130" s="526"/>
      <c r="C130" s="526"/>
      <c r="D130" s="526"/>
      <c r="E130" s="526"/>
      <c r="F130" s="527"/>
      <c r="G130" s="7"/>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22"/>
    </row>
  </sheetData>
  <sheetProtection formatRows="0"/>
  <mergeCells count="501">
    <mergeCell ref="A120:F130"/>
    <mergeCell ref="A78:B80"/>
    <mergeCell ref="AG81:AX83"/>
    <mergeCell ref="C82:D83"/>
    <mergeCell ref="A91:B94"/>
    <mergeCell ref="A98:B99"/>
    <mergeCell ref="A12:F21"/>
    <mergeCell ref="A22:F28"/>
    <mergeCell ref="AD23:AX28"/>
    <mergeCell ref="A30:A39"/>
    <mergeCell ref="A46:B75"/>
    <mergeCell ref="C46:D61"/>
    <mergeCell ref="E48:F58"/>
    <mergeCell ref="C62:D75"/>
    <mergeCell ref="A81:B90"/>
    <mergeCell ref="A95:B97"/>
    <mergeCell ref="AG95:AX97"/>
    <mergeCell ref="E68:F72"/>
    <mergeCell ref="G68:X69"/>
    <mergeCell ref="Y68:AA69"/>
    <mergeCell ref="AB68:AD69"/>
    <mergeCell ref="AI68:AL69"/>
    <mergeCell ref="AM68:AP69"/>
    <mergeCell ref="G70:X72"/>
    <mergeCell ref="E60:AX61"/>
    <mergeCell ref="E63:F67"/>
    <mergeCell ref="G63:X64"/>
    <mergeCell ref="Y63:AA64"/>
    <mergeCell ref="AB63:AD64"/>
    <mergeCell ref="AI63:AL64"/>
    <mergeCell ref="AM63:AP64"/>
    <mergeCell ref="G65:X67"/>
    <mergeCell ref="AE63:AH63"/>
    <mergeCell ref="AQ63:AT63"/>
    <mergeCell ref="AU63:AX63"/>
    <mergeCell ref="AE64:AF64"/>
    <mergeCell ref="AG64:AH64"/>
    <mergeCell ref="AQ64:AR64"/>
    <mergeCell ref="AS64:AT64"/>
    <mergeCell ref="AE56:AX56"/>
    <mergeCell ref="E59:AX59"/>
    <mergeCell ref="G54:P58"/>
    <mergeCell ref="Q54:AA58"/>
    <mergeCell ref="AB54:AD58"/>
    <mergeCell ref="AE54:AX55"/>
    <mergeCell ref="AE57:AX58"/>
    <mergeCell ref="AQ51:AT51"/>
    <mergeCell ref="AU51:AX51"/>
    <mergeCell ref="Q52:AA53"/>
    <mergeCell ref="AB52:AD53"/>
    <mergeCell ref="AE52:AX53"/>
    <mergeCell ref="A40:F42"/>
    <mergeCell ref="G41:X42"/>
    <mergeCell ref="A43:F45"/>
    <mergeCell ref="G44:X45"/>
    <mergeCell ref="G43:X43"/>
    <mergeCell ref="G40:X40"/>
    <mergeCell ref="G48:X49"/>
    <mergeCell ref="Y48:AA49"/>
    <mergeCell ref="AB48:AD49"/>
    <mergeCell ref="E46:F46"/>
    <mergeCell ref="G46:AX46"/>
    <mergeCell ref="AC119:AE119"/>
    <mergeCell ref="AG119:AH119"/>
    <mergeCell ref="AJ119:AK119"/>
    <mergeCell ref="AM119:AN119"/>
    <mergeCell ref="AO119:AP119"/>
    <mergeCell ref="AR119:AS119"/>
    <mergeCell ref="AU119:AV119"/>
    <mergeCell ref="G13:H18"/>
    <mergeCell ref="AB35:AD36"/>
    <mergeCell ref="AE35:AH36"/>
    <mergeCell ref="AI35:AL36"/>
    <mergeCell ref="AM35:AP36"/>
    <mergeCell ref="G37:O39"/>
    <mergeCell ref="P37:X39"/>
    <mergeCell ref="AE48:AH49"/>
    <mergeCell ref="AI48:AL49"/>
    <mergeCell ref="AM48:AP49"/>
    <mergeCell ref="G50:X51"/>
    <mergeCell ref="Y51:AA51"/>
    <mergeCell ref="AB51:AD51"/>
    <mergeCell ref="AE51:AH51"/>
    <mergeCell ref="AI51:AL51"/>
    <mergeCell ref="AM51:AP51"/>
    <mergeCell ref="G52:P53"/>
    <mergeCell ref="A119:D119"/>
    <mergeCell ref="E119:G119"/>
    <mergeCell ref="I119:J119"/>
    <mergeCell ref="L119:M119"/>
    <mergeCell ref="O119:P119"/>
    <mergeCell ref="Q119:S119"/>
    <mergeCell ref="U119:V119"/>
    <mergeCell ref="X119:Y119"/>
    <mergeCell ref="AA119:AB119"/>
    <mergeCell ref="A117:D117"/>
    <mergeCell ref="E117:P117"/>
    <mergeCell ref="Q117:AB117"/>
    <mergeCell ref="AC117:AN117"/>
    <mergeCell ref="AO117:AX117"/>
    <mergeCell ref="A118:D118"/>
    <mergeCell ref="E118:G118"/>
    <mergeCell ref="I118:J118"/>
    <mergeCell ref="L118:M118"/>
    <mergeCell ref="O118:P118"/>
    <mergeCell ref="Q118:S118"/>
    <mergeCell ref="U118:V118"/>
    <mergeCell ref="X118:Y118"/>
    <mergeCell ref="AA118:AB118"/>
    <mergeCell ref="AC118:AE118"/>
    <mergeCell ref="AG118:AH118"/>
    <mergeCell ref="AJ118:AK118"/>
    <mergeCell ref="AM118:AN118"/>
    <mergeCell ref="AO118:AP118"/>
    <mergeCell ref="AR118:AS118"/>
    <mergeCell ref="AU118:AV118"/>
    <mergeCell ref="A115:D115"/>
    <mergeCell ref="E115:P115"/>
    <mergeCell ref="Q115:AB115"/>
    <mergeCell ref="AC115:AN115"/>
    <mergeCell ref="AO115:AX115"/>
    <mergeCell ref="A116:D116"/>
    <mergeCell ref="E116:P116"/>
    <mergeCell ref="Q116:AB116"/>
    <mergeCell ref="AC116:AN116"/>
    <mergeCell ref="AO116:AX116"/>
    <mergeCell ref="A113:D113"/>
    <mergeCell ref="E113:P113"/>
    <mergeCell ref="Q113:AB113"/>
    <mergeCell ref="AC113:AN113"/>
    <mergeCell ref="AO113:AX113"/>
    <mergeCell ref="A114:D114"/>
    <mergeCell ref="E114:P114"/>
    <mergeCell ref="Q114:AB114"/>
    <mergeCell ref="AC114:AN114"/>
    <mergeCell ref="AO114:AX114"/>
    <mergeCell ref="A111:D111"/>
    <mergeCell ref="E111:P111"/>
    <mergeCell ref="Q111:AB111"/>
    <mergeCell ref="AC111:AN111"/>
    <mergeCell ref="AO111:AX111"/>
    <mergeCell ref="A112:D112"/>
    <mergeCell ref="E112:P112"/>
    <mergeCell ref="Q112:AB112"/>
    <mergeCell ref="AC112:AN112"/>
    <mergeCell ref="AO112:AX112"/>
    <mergeCell ref="A106:AX106"/>
    <mergeCell ref="A107:AX107"/>
    <mergeCell ref="A108:AX108"/>
    <mergeCell ref="A109:D109"/>
    <mergeCell ref="E109:P109"/>
    <mergeCell ref="Q109:AB109"/>
    <mergeCell ref="AC109:AN109"/>
    <mergeCell ref="AO109:AX109"/>
    <mergeCell ref="A110:D110"/>
    <mergeCell ref="E110:P110"/>
    <mergeCell ref="Q110:AB110"/>
    <mergeCell ref="AC110:AN110"/>
    <mergeCell ref="AO110:AX110"/>
    <mergeCell ref="C99:F99"/>
    <mergeCell ref="G99:AX99"/>
    <mergeCell ref="A100:AX100"/>
    <mergeCell ref="A101:AX101"/>
    <mergeCell ref="A102:AX102"/>
    <mergeCell ref="A103:E103"/>
    <mergeCell ref="F103:AX103"/>
    <mergeCell ref="A104:AX104"/>
    <mergeCell ref="A105:E105"/>
    <mergeCell ref="F105:AX105"/>
    <mergeCell ref="C97:F97"/>
    <mergeCell ref="G97:H97"/>
    <mergeCell ref="J97:K97"/>
    <mergeCell ref="N97:AF97"/>
    <mergeCell ref="C98:F98"/>
    <mergeCell ref="G98:AX98"/>
    <mergeCell ref="C93:AC93"/>
    <mergeCell ref="AD93:AF93"/>
    <mergeCell ref="AG93:AX93"/>
    <mergeCell ref="C94:AC94"/>
    <mergeCell ref="AD94:AF94"/>
    <mergeCell ref="AG94:AX94"/>
    <mergeCell ref="C95:AC95"/>
    <mergeCell ref="AD95:AF95"/>
    <mergeCell ref="C96:F96"/>
    <mergeCell ref="G96:M96"/>
    <mergeCell ref="N96:AF96"/>
    <mergeCell ref="C90:AC90"/>
    <mergeCell ref="AD90:AF90"/>
    <mergeCell ref="AG90:AX90"/>
    <mergeCell ref="C91:AC91"/>
    <mergeCell ref="AD91:AF91"/>
    <mergeCell ref="AG91:AX91"/>
    <mergeCell ref="C92:AC92"/>
    <mergeCell ref="AD92:AF92"/>
    <mergeCell ref="AG92:AX92"/>
    <mergeCell ref="C87:AC87"/>
    <mergeCell ref="AD87:AF87"/>
    <mergeCell ref="AG87:AX87"/>
    <mergeCell ref="C88:AC88"/>
    <mergeCell ref="AD88:AF88"/>
    <mergeCell ref="AG88:AX88"/>
    <mergeCell ref="C89:AC89"/>
    <mergeCell ref="AD89:AF89"/>
    <mergeCell ref="AG89:AX89"/>
    <mergeCell ref="E83:AC83"/>
    <mergeCell ref="AD83:AF83"/>
    <mergeCell ref="C84:AC84"/>
    <mergeCell ref="AD84:AF84"/>
    <mergeCell ref="AG84:AX84"/>
    <mergeCell ref="C85:AC85"/>
    <mergeCell ref="AD85:AF85"/>
    <mergeCell ref="AG85:AX85"/>
    <mergeCell ref="C86:AC86"/>
    <mergeCell ref="AD86:AF86"/>
    <mergeCell ref="AG86:AX86"/>
    <mergeCell ref="C79:AC79"/>
    <mergeCell ref="AD79:AF79"/>
    <mergeCell ref="AG79:AX79"/>
    <mergeCell ref="C80:AC80"/>
    <mergeCell ref="AD80:AF80"/>
    <mergeCell ref="AG80:AX80"/>
    <mergeCell ref="C81:AC81"/>
    <mergeCell ref="AD81:AF81"/>
    <mergeCell ref="E82:AC82"/>
    <mergeCell ref="AD82:AF82"/>
    <mergeCell ref="E73:AX73"/>
    <mergeCell ref="E74:AX75"/>
    <mergeCell ref="A76:AX76"/>
    <mergeCell ref="C77:AC77"/>
    <mergeCell ref="AD77:AF77"/>
    <mergeCell ref="AG77:AX77"/>
    <mergeCell ref="C78:AC78"/>
    <mergeCell ref="AD78:AF78"/>
    <mergeCell ref="AG78:AX78"/>
    <mergeCell ref="AQ71:AT71"/>
    <mergeCell ref="AU71:AX71"/>
    <mergeCell ref="Y72:AA72"/>
    <mergeCell ref="AB72:AD72"/>
    <mergeCell ref="AE72:AH72"/>
    <mergeCell ref="AI72:AL72"/>
    <mergeCell ref="AM72:AP72"/>
    <mergeCell ref="AQ72:AT72"/>
    <mergeCell ref="AU72:AX72"/>
    <mergeCell ref="Y71:AA71"/>
    <mergeCell ref="AB71:AD71"/>
    <mergeCell ref="AE71:AH71"/>
    <mergeCell ref="AI71:AL71"/>
    <mergeCell ref="AM71:AP71"/>
    <mergeCell ref="Y67:AA67"/>
    <mergeCell ref="AB67:AD67"/>
    <mergeCell ref="AE67:AH67"/>
    <mergeCell ref="AI67:AL67"/>
    <mergeCell ref="AM67:AP67"/>
    <mergeCell ref="AQ67:AT67"/>
    <mergeCell ref="AU67:AX67"/>
    <mergeCell ref="AQ70:AT70"/>
    <mergeCell ref="AU70:AX70"/>
    <mergeCell ref="AE68:AH68"/>
    <mergeCell ref="AQ68:AT68"/>
    <mergeCell ref="AU68:AX68"/>
    <mergeCell ref="AE69:AF69"/>
    <mergeCell ref="AG69:AH69"/>
    <mergeCell ref="AQ69:AR69"/>
    <mergeCell ref="AS69:AT69"/>
    <mergeCell ref="AU69:AV69"/>
    <mergeCell ref="AW69:AX69"/>
    <mergeCell ref="Y70:AA70"/>
    <mergeCell ref="AB70:AD70"/>
    <mergeCell ref="AE70:AH70"/>
    <mergeCell ref="AI70:AL70"/>
    <mergeCell ref="AM70:AP70"/>
    <mergeCell ref="Y66:AA66"/>
    <mergeCell ref="AB66:AD66"/>
    <mergeCell ref="AE66:AH66"/>
    <mergeCell ref="AI66:AL66"/>
    <mergeCell ref="AM66:AP66"/>
    <mergeCell ref="AQ66:AT66"/>
    <mergeCell ref="AU66:AX66"/>
    <mergeCell ref="E62:F62"/>
    <mergeCell ref="G62:I62"/>
    <mergeCell ref="J62:T62"/>
    <mergeCell ref="U62:AX62"/>
    <mergeCell ref="AE65:AH65"/>
    <mergeCell ref="AI65:AL65"/>
    <mergeCell ref="AM65:AP65"/>
    <mergeCell ref="AQ65:AT65"/>
    <mergeCell ref="AU65:AX65"/>
    <mergeCell ref="AU64:AV64"/>
    <mergeCell ref="AW64:AX64"/>
    <mergeCell ref="Y65:AA65"/>
    <mergeCell ref="AB65:AD65"/>
    <mergeCell ref="E47:F47"/>
    <mergeCell ref="G47:AX47"/>
    <mergeCell ref="AQ48:AT48"/>
    <mergeCell ref="AU48:AX48"/>
    <mergeCell ref="AQ49:AR49"/>
    <mergeCell ref="AS49:AT49"/>
    <mergeCell ref="AU49:AV49"/>
    <mergeCell ref="AW49:AX49"/>
    <mergeCell ref="Y50:AA50"/>
    <mergeCell ref="AB50:AD50"/>
    <mergeCell ref="AE50:AH50"/>
    <mergeCell ref="AI50:AL50"/>
    <mergeCell ref="AM50:AP50"/>
    <mergeCell ref="AQ50:AT50"/>
    <mergeCell ref="AU50:AX50"/>
    <mergeCell ref="Y44:AA44"/>
    <mergeCell ref="AB44:AD44"/>
    <mergeCell ref="AE44:AH44"/>
    <mergeCell ref="AI44:AL44"/>
    <mergeCell ref="AM44:AP44"/>
    <mergeCell ref="AQ44:AX44"/>
    <mergeCell ref="Y45:AA45"/>
    <mergeCell ref="AB45:AD45"/>
    <mergeCell ref="AE45:AH45"/>
    <mergeCell ref="AI45:AL45"/>
    <mergeCell ref="AM45:AP45"/>
    <mergeCell ref="AQ45:AX45"/>
    <mergeCell ref="Y42:AA42"/>
    <mergeCell ref="AB42:AD42"/>
    <mergeCell ref="AE42:AH42"/>
    <mergeCell ref="AI42:AL42"/>
    <mergeCell ref="AM42:AP42"/>
    <mergeCell ref="AQ42:AT42"/>
    <mergeCell ref="AU42:AX42"/>
    <mergeCell ref="Y43:AA43"/>
    <mergeCell ref="AB43:AD43"/>
    <mergeCell ref="AE43:AH43"/>
    <mergeCell ref="AI43:AL43"/>
    <mergeCell ref="AM43:AP43"/>
    <mergeCell ref="AQ43:AX43"/>
    <mergeCell ref="AU39:AX39"/>
    <mergeCell ref="Y40:AA40"/>
    <mergeCell ref="AB40:AD40"/>
    <mergeCell ref="AE40:AH40"/>
    <mergeCell ref="AI40:AL40"/>
    <mergeCell ref="AM40:AP40"/>
    <mergeCell ref="AQ40:AT40"/>
    <mergeCell ref="AU40:AX40"/>
    <mergeCell ref="Y41:AA41"/>
    <mergeCell ref="AB41:AD41"/>
    <mergeCell ref="AE41:AH41"/>
    <mergeCell ref="AI41:AL41"/>
    <mergeCell ref="AM41:AP41"/>
    <mergeCell ref="AQ41:AT41"/>
    <mergeCell ref="AU41:AX41"/>
    <mergeCell ref="Y37:AA37"/>
    <mergeCell ref="AB37:AD37"/>
    <mergeCell ref="AE37:AH37"/>
    <mergeCell ref="AI37:AL37"/>
    <mergeCell ref="AM37:AP37"/>
    <mergeCell ref="AQ37:AT37"/>
    <mergeCell ref="AU37:AX37"/>
    <mergeCell ref="Y38:AA38"/>
    <mergeCell ref="AB38:AD38"/>
    <mergeCell ref="AE38:AH38"/>
    <mergeCell ref="AI38:AL38"/>
    <mergeCell ref="AM38:AP38"/>
    <mergeCell ref="AQ38:AT38"/>
    <mergeCell ref="AU38:AX38"/>
    <mergeCell ref="A29:AN29"/>
    <mergeCell ref="AO29:AQ29"/>
    <mergeCell ref="AS29:AX29"/>
    <mergeCell ref="AQ35:AT35"/>
    <mergeCell ref="AU35:AX35"/>
    <mergeCell ref="AQ36:AR36"/>
    <mergeCell ref="AS36:AT36"/>
    <mergeCell ref="AU36:AV36"/>
    <mergeCell ref="AW36:AX36"/>
    <mergeCell ref="B30:F34"/>
    <mergeCell ref="G30:AA31"/>
    <mergeCell ref="AB30:AX31"/>
    <mergeCell ref="G32:AA34"/>
    <mergeCell ref="AB32:AX34"/>
    <mergeCell ref="B35:F39"/>
    <mergeCell ref="G35:O36"/>
    <mergeCell ref="P35:X36"/>
    <mergeCell ref="Y35:AA36"/>
    <mergeCell ref="Y39:AA39"/>
    <mergeCell ref="AB39:AD39"/>
    <mergeCell ref="AE39:AH39"/>
    <mergeCell ref="AI39:AL39"/>
    <mergeCell ref="AM39:AP39"/>
    <mergeCell ref="AQ39:AT39"/>
    <mergeCell ref="G26:O26"/>
    <mergeCell ref="P26:V26"/>
    <mergeCell ref="W26:AC26"/>
    <mergeCell ref="G27:O27"/>
    <mergeCell ref="P27:V27"/>
    <mergeCell ref="W27:AC27"/>
    <mergeCell ref="G28:O28"/>
    <mergeCell ref="P28:V28"/>
    <mergeCell ref="W28:AC28"/>
    <mergeCell ref="G23:O23"/>
    <mergeCell ref="P23:V23"/>
    <mergeCell ref="W23:AC23"/>
    <mergeCell ref="G24:O24"/>
    <mergeCell ref="P24:V24"/>
    <mergeCell ref="W24:AC24"/>
    <mergeCell ref="G25:O25"/>
    <mergeCell ref="P25:V25"/>
    <mergeCell ref="W25:AC25"/>
    <mergeCell ref="G21:O21"/>
    <mergeCell ref="P21:V21"/>
    <mergeCell ref="W21:AC21"/>
    <mergeCell ref="AD21:AJ21"/>
    <mergeCell ref="AK21:AQ21"/>
    <mergeCell ref="AR21:AX21"/>
    <mergeCell ref="G22:O22"/>
    <mergeCell ref="P22:V22"/>
    <mergeCell ref="W22:AC22"/>
    <mergeCell ref="AD22:AX22"/>
    <mergeCell ref="G19:O19"/>
    <mergeCell ref="P19:V19"/>
    <mergeCell ref="W19:AC19"/>
    <mergeCell ref="AD19:AJ19"/>
    <mergeCell ref="AK19:AQ19"/>
    <mergeCell ref="AR19:AX19"/>
    <mergeCell ref="G20:O20"/>
    <mergeCell ref="P20:V20"/>
    <mergeCell ref="W20:AC20"/>
    <mergeCell ref="AD20:AJ20"/>
    <mergeCell ref="AK20:AQ20"/>
    <mergeCell ref="AR20:AX20"/>
    <mergeCell ref="I17:O17"/>
    <mergeCell ref="P17:V17"/>
    <mergeCell ref="W17:AC17"/>
    <mergeCell ref="AD17:AJ17"/>
    <mergeCell ref="AK17:AQ17"/>
    <mergeCell ref="AR17:AX17"/>
    <mergeCell ref="I18:O18"/>
    <mergeCell ref="P18:V18"/>
    <mergeCell ref="W18:AC18"/>
    <mergeCell ref="AD18:AJ18"/>
    <mergeCell ref="AK18:AQ18"/>
    <mergeCell ref="AR18:AX18"/>
    <mergeCell ref="I15:O15"/>
    <mergeCell ref="P15:V15"/>
    <mergeCell ref="W15:AC15"/>
    <mergeCell ref="AD15:AJ15"/>
    <mergeCell ref="AK15:AQ15"/>
    <mergeCell ref="AR15:AX15"/>
    <mergeCell ref="I16:O16"/>
    <mergeCell ref="P16:V16"/>
    <mergeCell ref="W16:AC16"/>
    <mergeCell ref="AD16:AJ16"/>
    <mergeCell ref="AK16:AQ16"/>
    <mergeCell ref="AR16:AX16"/>
    <mergeCell ref="I13:O13"/>
    <mergeCell ref="P13:V13"/>
    <mergeCell ref="W13:AC13"/>
    <mergeCell ref="AD13:AJ13"/>
    <mergeCell ref="AK13:AQ13"/>
    <mergeCell ref="AR13:AX13"/>
    <mergeCell ref="I14:O14"/>
    <mergeCell ref="P14:V14"/>
    <mergeCell ref="W14:AC14"/>
    <mergeCell ref="AD14:AJ14"/>
    <mergeCell ref="AK14:AQ14"/>
    <mergeCell ref="AR14:AX14"/>
    <mergeCell ref="A10:F10"/>
    <mergeCell ref="G10:AX10"/>
    <mergeCell ref="A11:F11"/>
    <mergeCell ref="G11:AX11"/>
    <mergeCell ref="G12:O12"/>
    <mergeCell ref="P12:V12"/>
    <mergeCell ref="W12:AC12"/>
    <mergeCell ref="AD12:AJ12"/>
    <mergeCell ref="AK12:AQ12"/>
    <mergeCell ref="AR12:AX12"/>
    <mergeCell ref="A7:F7"/>
    <mergeCell ref="G7:X7"/>
    <mergeCell ref="Y7:AD7"/>
    <mergeCell ref="AE7:AX7"/>
    <mergeCell ref="A8:F8"/>
    <mergeCell ref="G8:X8"/>
    <mergeCell ref="Y8:AD8"/>
    <mergeCell ref="AE8:AX8"/>
    <mergeCell ref="A9:F9"/>
    <mergeCell ref="G9:AX9"/>
    <mergeCell ref="A5:F5"/>
    <mergeCell ref="G5:L5"/>
    <mergeCell ref="M5:R5"/>
    <mergeCell ref="S5:X5"/>
    <mergeCell ref="Y5:AD5"/>
    <mergeCell ref="AE5:AP5"/>
    <mergeCell ref="AQ5:AX5"/>
    <mergeCell ref="A6:F6"/>
    <mergeCell ref="G6:AX6"/>
    <mergeCell ref="AD2:AH2"/>
    <mergeCell ref="AJ2:AM2"/>
    <mergeCell ref="AO2:AQ2"/>
    <mergeCell ref="AS2:AU2"/>
    <mergeCell ref="AW2:AX2"/>
    <mergeCell ref="A3:AH3"/>
    <mergeCell ref="AJ3:AW3"/>
    <mergeCell ref="A4:F4"/>
    <mergeCell ref="G4:X4"/>
    <mergeCell ref="Y4:AD4"/>
    <mergeCell ref="AE4:AP4"/>
    <mergeCell ref="AQ4:AX4"/>
  </mergeCells>
  <phoneticPr fontId="4"/>
  <conditionalFormatting sqref="P18:AX18">
    <cfRule type="expression" dxfId="163" priority="14061">
      <formula>IF(RIGHT(TEXT(P18,"0.#"),1)=".",FALSE,TRUE)</formula>
    </cfRule>
    <cfRule type="expression" dxfId="162" priority="14062">
      <formula>IF(RIGHT(TEXT(P18,"0.#"),1)=".",TRUE,FALSE)</formula>
    </cfRule>
  </conditionalFormatting>
  <conditionalFormatting sqref="AK13:AQ13">
    <cfRule type="expression" dxfId="161" priority="13883">
      <formula>IF(RIGHT(TEXT(AK13,"0.#"),1)=".",FALSE,TRUE)</formula>
    </cfRule>
    <cfRule type="expression" dxfId="160" priority="13884">
      <formula>IF(RIGHT(TEXT(AK13,"0.#"),1)=".",TRUE,FALSE)</formula>
    </cfRule>
  </conditionalFormatting>
  <conditionalFormatting sqref="P19:AJ19">
    <cfRule type="expression" dxfId="159" priority="13881">
      <formula>IF(RIGHT(TEXT(P19,"0.#"),1)=".",FALSE,TRUE)</formula>
    </cfRule>
    <cfRule type="expression" dxfId="158" priority="13882">
      <formula>IF(RIGHT(TEXT(P19,"0.#"),1)=".",TRUE,FALSE)</formula>
    </cfRule>
  </conditionalFormatting>
  <conditionalFormatting sqref="AQ38">
    <cfRule type="expression" dxfId="157" priority="4817">
      <formula>IF(RIGHT(TEXT(AQ38,"0.#"),1)=".",FALSE,TRUE)</formula>
    </cfRule>
    <cfRule type="expression" dxfId="156" priority="4818">
      <formula>IF(RIGHT(TEXT(AQ38,"0.#"),1)=".",TRUE,FALSE)</formula>
    </cfRule>
  </conditionalFormatting>
  <conditionalFormatting sqref="AU38">
    <cfRule type="expression" dxfId="155" priority="4815">
      <formula>IF(RIGHT(TEXT(AU38,"0.#"),1)=".",FALSE,TRUE)</formula>
    </cfRule>
    <cfRule type="expression" dxfId="154" priority="4816">
      <formula>IF(RIGHT(TEXT(AU38,"0.#"),1)=".",TRUE,FALSE)</formula>
    </cfRule>
  </conditionalFormatting>
  <conditionalFormatting sqref="P28:AC28">
    <cfRule type="expression" dxfId="153" priority="183">
      <formula>IF(RIGHT(TEXT(P28,"0.#"),1)=".",FALSE,TRUE)</formula>
    </cfRule>
    <cfRule type="expression" dxfId="152" priority="184">
      <formula>IF(RIGHT(TEXT(P28,"0.#"),1)=".",TRUE,FALSE)</formula>
    </cfRule>
  </conditionalFormatting>
  <conditionalFormatting sqref="AM37">
    <cfRule type="expression" dxfId="151" priority="177">
      <formula>IF(RIGHT(TEXT(AM37,"0.#"),1)=".",FALSE,TRUE)</formula>
    </cfRule>
    <cfRule type="expression" dxfId="150" priority="178">
      <formula>IF(RIGHT(TEXT(AM37,"0.#"),1)=".",TRUE,FALSE)</formula>
    </cfRule>
  </conditionalFormatting>
  <conditionalFormatting sqref="AE37">
    <cfRule type="expression" dxfId="149" priority="175">
      <formula>IF(RIGHT(TEXT(AE37,"0.#"),1)=".",FALSE,TRUE)</formula>
    </cfRule>
    <cfRule type="expression" dxfId="148" priority="176">
      <formula>IF(RIGHT(TEXT(AE37,"0.#"),1)=".",TRUE,FALSE)</formula>
    </cfRule>
  </conditionalFormatting>
  <conditionalFormatting sqref="AE38:AE39">
    <cfRule type="expression" dxfId="147" priority="173">
      <formula>IF(RIGHT(TEXT(AE38,"0.#"),1)=".",FALSE,TRUE)</formula>
    </cfRule>
    <cfRule type="expression" dxfId="146" priority="174">
      <formula>IF(RIGHT(TEXT(AE38,"0.#"),1)=".",TRUE,FALSE)</formula>
    </cfRule>
  </conditionalFormatting>
  <conditionalFormatting sqref="AI37">
    <cfRule type="expression" dxfId="145" priority="171">
      <formula>IF(RIGHT(TEXT(AI37,"0.#"),1)=".",FALSE,TRUE)</formula>
    </cfRule>
    <cfRule type="expression" dxfId="144" priority="172">
      <formula>IF(RIGHT(TEXT(AI37,"0.#"),1)=".",TRUE,FALSE)</formula>
    </cfRule>
  </conditionalFormatting>
  <conditionalFormatting sqref="AI38:AI39">
    <cfRule type="expression" dxfId="143" priority="169">
      <formula>IF(RIGHT(TEXT(AI38,"0.#"),1)=".",FALSE,TRUE)</formula>
    </cfRule>
    <cfRule type="expression" dxfId="142" priority="170">
      <formula>IF(RIGHT(TEXT(AI38,"0.#"),1)=".",TRUE,FALSE)</formula>
    </cfRule>
  </conditionalFormatting>
  <conditionalFormatting sqref="AM38:AM39">
    <cfRule type="expression" dxfId="141" priority="167">
      <formula>IF(RIGHT(TEXT(AM38,"0.#"),1)=".",FALSE,TRUE)</formula>
    </cfRule>
    <cfRule type="expression" dxfId="140" priority="168">
      <formula>IF(RIGHT(TEXT(AM38,"0.#"),1)=".",TRUE,FALSE)</formula>
    </cfRule>
  </conditionalFormatting>
  <conditionalFormatting sqref="AE41">
    <cfRule type="expression" dxfId="139" priority="165">
      <formula>IF(RIGHT(TEXT(AE41,"0.#"),1)=".",FALSE,TRUE)</formula>
    </cfRule>
    <cfRule type="expression" dxfId="138" priority="166">
      <formula>IF(RIGHT(TEXT(AE41,"0.#"),1)=".",TRUE,FALSE)</formula>
    </cfRule>
  </conditionalFormatting>
  <conditionalFormatting sqref="AI41">
    <cfRule type="expression" dxfId="137" priority="163">
      <formula>IF(RIGHT(TEXT(AI41,"0.#"),1)=".",FALSE,TRUE)</formula>
    </cfRule>
    <cfRule type="expression" dxfId="136" priority="164">
      <formula>IF(RIGHT(TEXT(AI41,"0.#"),1)=".",TRUE,FALSE)</formula>
    </cfRule>
  </conditionalFormatting>
  <conditionalFormatting sqref="AE42">
    <cfRule type="expression" dxfId="135" priority="161">
      <formula>IF(RIGHT(TEXT(AE42,"0.#"),1)=".",FALSE,TRUE)</formula>
    </cfRule>
    <cfRule type="expression" dxfId="134" priority="162">
      <formula>IF(RIGHT(TEXT(AE42,"0.#"),1)=".",TRUE,FALSE)</formula>
    </cfRule>
  </conditionalFormatting>
  <conditionalFormatting sqref="AI42">
    <cfRule type="expression" dxfId="133" priority="159">
      <formula>IF(RIGHT(TEXT(AI42,"0.#"),1)=".",FALSE,TRUE)</formula>
    </cfRule>
    <cfRule type="expression" dxfId="132" priority="160">
      <formula>IF(RIGHT(TEXT(AI42,"0.#"),1)=".",TRUE,FALSE)</formula>
    </cfRule>
  </conditionalFormatting>
  <conditionalFormatting sqref="AM41">
    <cfRule type="expression" dxfId="131" priority="157">
      <formula>IF(RIGHT(TEXT(AM41,"0.#"),1)=".",FALSE,TRUE)</formula>
    </cfRule>
    <cfRule type="expression" dxfId="130" priority="158">
      <formula>IF(RIGHT(TEXT(AM41,"0.#"),1)=".",TRUE,FALSE)</formula>
    </cfRule>
  </conditionalFormatting>
  <conditionalFormatting sqref="AM42">
    <cfRule type="expression" dxfId="129" priority="155">
      <formula>IF(RIGHT(TEXT(AM42,"0.#"),1)=".",FALSE,TRUE)</formula>
    </cfRule>
    <cfRule type="expression" dxfId="128" priority="156">
      <formula>IF(RIGHT(TEXT(AM42,"0.#"),1)=".",TRUE,FALSE)</formula>
    </cfRule>
  </conditionalFormatting>
  <conditionalFormatting sqref="AU41">
    <cfRule type="expression" dxfId="127" priority="151">
      <formula>IF(RIGHT(TEXT(AU41,"0.#"),1)=".",FALSE,TRUE)</formula>
    </cfRule>
    <cfRule type="expression" dxfId="126" priority="152">
      <formula>IF(RIGHT(TEXT(AU41,"0.#"),1)=".",TRUE,FALSE)</formula>
    </cfRule>
  </conditionalFormatting>
  <conditionalFormatting sqref="AU42">
    <cfRule type="expression" dxfId="125" priority="149">
      <formula>IF(RIGHT(TEXT(AU42,"0.#"),1)=".",FALSE,TRUE)</formula>
    </cfRule>
    <cfRule type="expression" dxfId="124" priority="150">
      <formula>IF(RIGHT(TEXT(AU42,"0.#"),1)=".",TRUE,FALSE)</formula>
    </cfRule>
  </conditionalFormatting>
  <conditionalFormatting sqref="AQ42">
    <cfRule type="expression" dxfId="123" priority="147">
      <formula>IF(RIGHT(TEXT(AQ42,"0.#"),1)=".",FALSE,TRUE)</formula>
    </cfRule>
    <cfRule type="expression" dxfId="122" priority="148">
      <formula>IF(RIGHT(TEXT(AQ42,"0.#"),1)=".",TRUE,FALSE)</formula>
    </cfRule>
  </conditionalFormatting>
  <conditionalFormatting sqref="AU37">
    <cfRule type="expression" dxfId="121" priority="143">
      <formula>IF(RIGHT(TEXT(AU37,"0.#"),1)=".",FALSE,TRUE)</formula>
    </cfRule>
    <cfRule type="expression" dxfId="120" priority="144">
      <formula>IF(RIGHT(TEXT(AU37,"0.#"),1)=".",TRUE,FALSE)</formula>
    </cfRule>
  </conditionalFormatting>
  <conditionalFormatting sqref="AU39">
    <cfRule type="expression" dxfId="119" priority="139">
      <formula>IF(RIGHT(TEXT(AU39,"0.#"),1)=".",FALSE,TRUE)</formula>
    </cfRule>
    <cfRule type="expression" dxfId="118" priority="140">
      <formula>IF(RIGHT(TEXT(AU39,"0.#"),1)=".",TRUE,FALSE)</formula>
    </cfRule>
  </conditionalFormatting>
  <conditionalFormatting sqref="AQ44">
    <cfRule type="expression" dxfId="117" priority="137">
      <formula>IF(RIGHT(TEXT(AQ44,"0.#"),1)=".",FALSE,TRUE)</formula>
    </cfRule>
    <cfRule type="expression" dxfId="116" priority="138">
      <formula>IF(RIGHT(TEXT(AQ44,"0.#"),1)=".",TRUE,FALSE)</formula>
    </cfRule>
  </conditionalFormatting>
  <conditionalFormatting sqref="AQ45">
    <cfRule type="expression" dxfId="115" priority="135">
      <formula>IF(RIGHT(TEXT(AQ45,"0.#"),1)=".",FALSE,TRUE)</formula>
    </cfRule>
    <cfRule type="expression" dxfId="114" priority="136">
      <formula>IF(RIGHT(TEXT(AQ45,"0.#"),1)=".",TRUE,FALSE)</formula>
    </cfRule>
  </conditionalFormatting>
  <conditionalFormatting sqref="AE44">
    <cfRule type="expression" dxfId="113" priority="133">
      <formula>IF(RIGHT(TEXT(AE44,"0.#"),1)=".",FALSE,TRUE)</formula>
    </cfRule>
    <cfRule type="expression" dxfId="112" priority="134">
      <formula>IF(RIGHT(TEXT(AE44,"0.#"),1)=".",TRUE,FALSE)</formula>
    </cfRule>
  </conditionalFormatting>
  <conditionalFormatting sqref="AI44">
    <cfRule type="expression" dxfId="111" priority="131">
      <formula>IF(RIGHT(TEXT(AI44,"0.#"),1)=".",FALSE,TRUE)</formula>
    </cfRule>
    <cfRule type="expression" dxfId="110" priority="132">
      <formula>IF(RIGHT(TEXT(AI44,"0.#"),1)=".",TRUE,FALSE)</formula>
    </cfRule>
  </conditionalFormatting>
  <conditionalFormatting sqref="AE45">
    <cfRule type="expression" dxfId="109" priority="129">
      <formula>IF(RIGHT(TEXT(AE45,"0.#"),1)=".",FALSE,TRUE)</formula>
    </cfRule>
    <cfRule type="expression" dxfId="108" priority="130">
      <formula>IF(RIGHT(TEXT(AE45,"0.#"),1)=".",TRUE,FALSE)</formula>
    </cfRule>
  </conditionalFormatting>
  <conditionalFormatting sqref="AI45">
    <cfRule type="expression" dxfId="107" priority="127">
      <formula>IF(RIGHT(TEXT(AI45,"0.#"),1)=".",FALSE,TRUE)</formula>
    </cfRule>
    <cfRule type="expression" dxfId="106" priority="128">
      <formula>IF(RIGHT(TEXT(AI45,"0.#"),1)=".",TRUE,FALSE)</formula>
    </cfRule>
  </conditionalFormatting>
  <conditionalFormatting sqref="P14:V14">
    <cfRule type="expression" dxfId="105" priority="113">
      <formula>IF(RIGHT(TEXT(P14,"0.#"),1)=".",FALSE,TRUE)</formula>
    </cfRule>
    <cfRule type="expression" dxfId="104" priority="114">
      <formula>IF(RIGHT(TEXT(P14,"0.#"),1)=".",TRUE,FALSE)</formula>
    </cfRule>
  </conditionalFormatting>
  <conditionalFormatting sqref="P15:V17 W14:AQ17">
    <cfRule type="expression" dxfId="103" priority="111">
      <formula>IF(RIGHT(TEXT(P14,"0.#"),1)=".",FALSE,TRUE)</formula>
    </cfRule>
    <cfRule type="expression" dxfId="102" priority="112">
      <formula>IF(RIGHT(TEXT(P14,"0.#"),1)=".",TRUE,FALSE)</formula>
    </cfRule>
  </conditionalFormatting>
  <conditionalFormatting sqref="AR13:AX13">
    <cfRule type="expression" dxfId="101" priority="109">
      <formula>IF(RIGHT(TEXT(AR13,"0.#"),1)=".",FALSE,TRUE)</formula>
    </cfRule>
    <cfRule type="expression" dxfId="100" priority="110">
      <formula>IF(RIGHT(TEXT(AR13,"0.#"),1)=".",TRUE,FALSE)</formula>
    </cfRule>
  </conditionalFormatting>
  <conditionalFormatting sqref="AR15:AX15">
    <cfRule type="expression" dxfId="99" priority="107">
      <formula>IF(RIGHT(TEXT(AR15,"0.#"),1)=".",FALSE,TRUE)</formula>
    </cfRule>
    <cfRule type="expression" dxfId="98" priority="108">
      <formula>IF(RIGHT(TEXT(AR15,"0.#"),1)=".",TRUE,FALSE)</formula>
    </cfRule>
  </conditionalFormatting>
  <conditionalFormatting sqref="AE50:AE51 AI50:AI51 AM50:AM51 AQ50:AQ51 AU50:AU51">
    <cfRule type="expression" dxfId="97" priority="101">
      <formula>IF(RIGHT(TEXT(AE50,"0.#"),1)=".",FALSE,TRUE)</formula>
    </cfRule>
    <cfRule type="expression" dxfId="96" priority="102">
      <formula>IF(RIGHT(TEXT(AE50,"0.#"),1)=".",TRUE,FALSE)</formula>
    </cfRule>
  </conditionalFormatting>
  <conditionalFormatting sqref="AE65">
    <cfRule type="expression" dxfId="95" priority="99">
      <formula>IF(RIGHT(TEXT(AE65,"0.#"),1)=".",FALSE,TRUE)</formula>
    </cfRule>
    <cfRule type="expression" dxfId="94" priority="100">
      <formula>IF(RIGHT(TEXT(AE65,"0.#"),1)=".",TRUE,FALSE)</formula>
    </cfRule>
  </conditionalFormatting>
  <conditionalFormatting sqref="AM67">
    <cfRule type="expression" dxfId="93" priority="89">
      <formula>IF(RIGHT(TEXT(AM67,"0.#"),1)=".",FALSE,TRUE)</formula>
    </cfRule>
    <cfRule type="expression" dxfId="92" priority="90">
      <formula>IF(RIGHT(TEXT(AM67,"0.#"),1)=".",TRUE,FALSE)</formula>
    </cfRule>
  </conditionalFormatting>
  <conditionalFormatting sqref="AE66">
    <cfRule type="expression" dxfId="91" priority="97">
      <formula>IF(RIGHT(TEXT(AE66,"0.#"),1)=".",FALSE,TRUE)</formula>
    </cfRule>
    <cfRule type="expression" dxfId="90" priority="98">
      <formula>IF(RIGHT(TEXT(AE66,"0.#"),1)=".",TRUE,FALSE)</formula>
    </cfRule>
  </conditionalFormatting>
  <conditionalFormatting sqref="AE67">
    <cfRule type="expression" dxfId="89" priority="95">
      <formula>IF(RIGHT(TEXT(AE67,"0.#"),1)=".",FALSE,TRUE)</formula>
    </cfRule>
    <cfRule type="expression" dxfId="88" priority="96">
      <formula>IF(RIGHT(TEXT(AE67,"0.#"),1)=".",TRUE,FALSE)</formula>
    </cfRule>
  </conditionalFormatting>
  <conditionalFormatting sqref="AM65">
    <cfRule type="expression" dxfId="87" priority="93">
      <formula>IF(RIGHT(TEXT(AM65,"0.#"),1)=".",FALSE,TRUE)</formula>
    </cfRule>
    <cfRule type="expression" dxfId="86" priority="94">
      <formula>IF(RIGHT(TEXT(AM65,"0.#"),1)=".",TRUE,FALSE)</formula>
    </cfRule>
  </conditionalFormatting>
  <conditionalFormatting sqref="AM66">
    <cfRule type="expression" dxfId="85" priority="91">
      <formula>IF(RIGHT(TEXT(AM66,"0.#"),1)=".",FALSE,TRUE)</formula>
    </cfRule>
    <cfRule type="expression" dxfId="84" priority="92">
      <formula>IF(RIGHT(TEXT(AM66,"0.#"),1)=".",TRUE,FALSE)</formula>
    </cfRule>
  </conditionalFormatting>
  <conditionalFormatting sqref="AU65">
    <cfRule type="expression" dxfId="83" priority="87">
      <formula>IF(RIGHT(TEXT(AU65,"0.#"),1)=".",FALSE,TRUE)</formula>
    </cfRule>
    <cfRule type="expression" dxfId="82" priority="88">
      <formula>IF(RIGHT(TEXT(AU65,"0.#"),1)=".",TRUE,FALSE)</formula>
    </cfRule>
  </conditionalFormatting>
  <conditionalFormatting sqref="AU66">
    <cfRule type="expression" dxfId="81" priority="85">
      <formula>IF(RIGHT(TEXT(AU66,"0.#"),1)=".",FALSE,TRUE)</formula>
    </cfRule>
    <cfRule type="expression" dxfId="80" priority="86">
      <formula>IF(RIGHT(TEXT(AU66,"0.#"),1)=".",TRUE,FALSE)</formula>
    </cfRule>
  </conditionalFormatting>
  <conditionalFormatting sqref="AU67">
    <cfRule type="expression" dxfId="79" priority="83">
      <formula>IF(RIGHT(TEXT(AU67,"0.#"),1)=".",FALSE,TRUE)</formula>
    </cfRule>
    <cfRule type="expression" dxfId="78" priority="84">
      <formula>IF(RIGHT(TEXT(AU67,"0.#"),1)=".",TRUE,FALSE)</formula>
    </cfRule>
  </conditionalFormatting>
  <conditionalFormatting sqref="AI67">
    <cfRule type="expression" dxfId="77" priority="77">
      <formula>IF(RIGHT(TEXT(AI67,"0.#"),1)=".",FALSE,TRUE)</formula>
    </cfRule>
    <cfRule type="expression" dxfId="76" priority="78">
      <formula>IF(RIGHT(TEXT(AI67,"0.#"),1)=".",TRUE,FALSE)</formula>
    </cfRule>
  </conditionalFormatting>
  <conditionalFormatting sqref="AI65">
    <cfRule type="expression" dxfId="75" priority="81">
      <formula>IF(RIGHT(TEXT(AI65,"0.#"),1)=".",FALSE,TRUE)</formula>
    </cfRule>
    <cfRule type="expression" dxfId="74" priority="82">
      <formula>IF(RIGHT(TEXT(AI65,"0.#"),1)=".",TRUE,FALSE)</formula>
    </cfRule>
  </conditionalFormatting>
  <conditionalFormatting sqref="AI66">
    <cfRule type="expression" dxfId="73" priority="79">
      <formula>IF(RIGHT(TEXT(AI66,"0.#"),1)=".",FALSE,TRUE)</formula>
    </cfRule>
    <cfRule type="expression" dxfId="72" priority="80">
      <formula>IF(RIGHT(TEXT(AI66,"0.#"),1)=".",TRUE,FALSE)</formula>
    </cfRule>
  </conditionalFormatting>
  <conditionalFormatting sqref="AQ66">
    <cfRule type="expression" dxfId="71" priority="75">
      <formula>IF(RIGHT(TEXT(AQ66,"0.#"),1)=".",FALSE,TRUE)</formula>
    </cfRule>
    <cfRule type="expression" dxfId="70" priority="76">
      <formula>IF(RIGHT(TEXT(AQ66,"0.#"),1)=".",TRUE,FALSE)</formula>
    </cfRule>
  </conditionalFormatting>
  <conditionalFormatting sqref="AQ67">
    <cfRule type="expression" dxfId="69" priority="73">
      <formula>IF(RIGHT(TEXT(AQ67,"0.#"),1)=".",FALSE,TRUE)</formula>
    </cfRule>
    <cfRule type="expression" dxfId="68" priority="74">
      <formula>IF(RIGHT(TEXT(AQ67,"0.#"),1)=".",TRUE,FALSE)</formula>
    </cfRule>
  </conditionalFormatting>
  <conditionalFormatting sqref="AQ65">
    <cfRule type="expression" dxfId="67" priority="71">
      <formula>IF(RIGHT(TEXT(AQ65,"0.#"),1)=".",FALSE,TRUE)</formula>
    </cfRule>
    <cfRule type="expression" dxfId="66" priority="72">
      <formula>IF(RIGHT(TEXT(AQ65,"0.#"),1)=".",TRUE,FALSE)</formula>
    </cfRule>
  </conditionalFormatting>
  <conditionalFormatting sqref="AE70">
    <cfRule type="expression" dxfId="65" priority="69">
      <formula>IF(RIGHT(TEXT(AE70,"0.#"),1)=".",FALSE,TRUE)</formula>
    </cfRule>
    <cfRule type="expression" dxfId="64" priority="70">
      <formula>IF(RIGHT(TEXT(AE70,"0.#"),1)=".",TRUE,FALSE)</formula>
    </cfRule>
  </conditionalFormatting>
  <conditionalFormatting sqref="AM72">
    <cfRule type="expression" dxfId="63" priority="59">
      <formula>IF(RIGHT(TEXT(AM72,"0.#"),1)=".",FALSE,TRUE)</formula>
    </cfRule>
    <cfRule type="expression" dxfId="62" priority="60">
      <formula>IF(RIGHT(TEXT(AM72,"0.#"),1)=".",TRUE,FALSE)</formula>
    </cfRule>
  </conditionalFormatting>
  <conditionalFormatting sqref="AE71">
    <cfRule type="expression" dxfId="61" priority="67">
      <formula>IF(RIGHT(TEXT(AE71,"0.#"),1)=".",FALSE,TRUE)</formula>
    </cfRule>
    <cfRule type="expression" dxfId="60" priority="68">
      <formula>IF(RIGHT(TEXT(AE71,"0.#"),1)=".",TRUE,FALSE)</formula>
    </cfRule>
  </conditionalFormatting>
  <conditionalFormatting sqref="AE72">
    <cfRule type="expression" dxfId="59" priority="65">
      <formula>IF(RIGHT(TEXT(AE72,"0.#"),1)=".",FALSE,TRUE)</formula>
    </cfRule>
    <cfRule type="expression" dxfId="58" priority="66">
      <formula>IF(RIGHT(TEXT(AE72,"0.#"),1)=".",TRUE,FALSE)</formula>
    </cfRule>
  </conditionalFormatting>
  <conditionalFormatting sqref="AM70">
    <cfRule type="expression" dxfId="57" priority="63">
      <formula>IF(RIGHT(TEXT(AM70,"0.#"),1)=".",FALSE,TRUE)</formula>
    </cfRule>
    <cfRule type="expression" dxfId="56" priority="64">
      <formula>IF(RIGHT(TEXT(AM70,"0.#"),1)=".",TRUE,FALSE)</formula>
    </cfRule>
  </conditionalFormatting>
  <conditionalFormatting sqref="AM71">
    <cfRule type="expression" dxfId="55" priority="61">
      <formula>IF(RIGHT(TEXT(AM71,"0.#"),1)=".",FALSE,TRUE)</formula>
    </cfRule>
    <cfRule type="expression" dxfId="54" priority="62">
      <formula>IF(RIGHT(TEXT(AM71,"0.#"),1)=".",TRUE,FALSE)</formula>
    </cfRule>
  </conditionalFormatting>
  <conditionalFormatting sqref="AU70">
    <cfRule type="expression" dxfId="53" priority="57">
      <formula>IF(RIGHT(TEXT(AU70,"0.#"),1)=".",FALSE,TRUE)</formula>
    </cfRule>
    <cfRule type="expression" dxfId="52" priority="58">
      <formula>IF(RIGHT(TEXT(AU70,"0.#"),1)=".",TRUE,FALSE)</formula>
    </cfRule>
  </conditionalFormatting>
  <conditionalFormatting sqref="AU71">
    <cfRule type="expression" dxfId="51" priority="55">
      <formula>IF(RIGHT(TEXT(AU71,"0.#"),1)=".",FALSE,TRUE)</formula>
    </cfRule>
    <cfRule type="expression" dxfId="50" priority="56">
      <formula>IF(RIGHT(TEXT(AU71,"0.#"),1)=".",TRUE,FALSE)</formula>
    </cfRule>
  </conditionalFormatting>
  <conditionalFormatting sqref="AU72">
    <cfRule type="expression" dxfId="49" priority="53">
      <formula>IF(RIGHT(TEXT(AU72,"0.#"),1)=".",FALSE,TRUE)</formula>
    </cfRule>
    <cfRule type="expression" dxfId="48" priority="54">
      <formula>IF(RIGHT(TEXT(AU72,"0.#"),1)=".",TRUE,FALSE)</formula>
    </cfRule>
  </conditionalFormatting>
  <conditionalFormatting sqref="AI72">
    <cfRule type="expression" dxfId="47" priority="47">
      <formula>IF(RIGHT(TEXT(AI72,"0.#"),1)=".",FALSE,TRUE)</formula>
    </cfRule>
    <cfRule type="expression" dxfId="46" priority="48">
      <formula>IF(RIGHT(TEXT(AI72,"0.#"),1)=".",TRUE,FALSE)</formula>
    </cfRule>
  </conditionalFormatting>
  <conditionalFormatting sqref="AI70">
    <cfRule type="expression" dxfId="45" priority="51">
      <formula>IF(RIGHT(TEXT(AI70,"0.#"),1)=".",FALSE,TRUE)</formula>
    </cfRule>
    <cfRule type="expression" dxfId="44" priority="52">
      <formula>IF(RIGHT(TEXT(AI70,"0.#"),1)=".",TRUE,FALSE)</formula>
    </cfRule>
  </conditionalFormatting>
  <conditionalFormatting sqref="AI71">
    <cfRule type="expression" dxfId="43" priority="49">
      <formula>IF(RIGHT(TEXT(AI71,"0.#"),1)=".",FALSE,TRUE)</formula>
    </cfRule>
    <cfRule type="expression" dxfId="42" priority="50">
      <formula>IF(RIGHT(TEXT(AI71,"0.#"),1)=".",TRUE,FALSE)</formula>
    </cfRule>
  </conditionalFormatting>
  <conditionalFormatting sqref="AQ71">
    <cfRule type="expression" dxfId="41" priority="45">
      <formula>IF(RIGHT(TEXT(AQ71,"0.#"),1)=".",FALSE,TRUE)</formula>
    </cfRule>
    <cfRule type="expression" dxfId="40" priority="46">
      <formula>IF(RIGHT(TEXT(AQ71,"0.#"),1)=".",TRUE,FALSE)</formula>
    </cfRule>
  </conditionalFormatting>
  <conditionalFormatting sqref="AQ72">
    <cfRule type="expression" dxfId="39" priority="43">
      <formula>IF(RIGHT(TEXT(AQ72,"0.#"),1)=".",FALSE,TRUE)</formula>
    </cfRule>
    <cfRule type="expression" dxfId="38" priority="44">
      <formula>IF(RIGHT(TEXT(AQ72,"0.#"),1)=".",TRUE,FALSE)</formula>
    </cfRule>
  </conditionalFormatting>
  <conditionalFormatting sqref="AQ70">
    <cfRule type="expression" dxfId="37" priority="41">
      <formula>IF(RIGHT(TEXT(AQ70,"0.#"),1)=".",FALSE,TRUE)</formula>
    </cfRule>
    <cfRule type="expression" dxfId="36" priority="42">
      <formula>IF(RIGHT(TEXT(AQ70,"0.#"),1)=".",TRUE,FALSE)</formula>
    </cfRule>
  </conditionalFormatting>
  <conditionalFormatting sqref="AM44">
    <cfRule type="expression" dxfId="35" priority="39">
      <formula>IF(RIGHT(TEXT(AM44,"0.#"),1)=".",FALSE,TRUE)</formula>
    </cfRule>
    <cfRule type="expression" dxfId="34" priority="40">
      <formula>IF(RIGHT(TEXT(AM44,"0.#"),1)=".",TRUE,FALSE)</formula>
    </cfRule>
  </conditionalFormatting>
  <conditionalFormatting sqref="AM45">
    <cfRule type="expression" dxfId="33" priority="37">
      <formula>IF(RIGHT(TEXT(AM45,"0.#"),1)=".",FALSE,TRUE)</formula>
    </cfRule>
    <cfRule type="expression" dxfId="32" priority="38">
      <formula>IF(RIGHT(TEXT(AM45,"0.#"),1)=".",TRUE,FALSE)</formula>
    </cfRule>
  </conditionalFormatting>
  <conditionalFormatting sqref="P13:V13">
    <cfRule type="expression" dxfId="31" priority="31">
      <formula>IF(RIGHT(TEXT(P13,"0.#"),1)=".",FALSE,TRUE)</formula>
    </cfRule>
    <cfRule type="expression" dxfId="30" priority="32">
      <formula>IF(RIGHT(TEXT(P13,"0.#"),1)=".",TRUE,FALSE)</formula>
    </cfRule>
  </conditionalFormatting>
  <conditionalFormatting sqref="W13:AC13">
    <cfRule type="expression" dxfId="29" priority="29">
      <formula>IF(RIGHT(TEXT(W13,"0.#"),1)=".",FALSE,TRUE)</formula>
    </cfRule>
    <cfRule type="expression" dxfId="28" priority="30">
      <formula>IF(RIGHT(TEXT(W13,"0.#"),1)=".",TRUE,FALSE)</formula>
    </cfRule>
  </conditionalFormatting>
  <conditionalFormatting sqref="AD13:AJ13">
    <cfRule type="expression" dxfId="27" priority="27">
      <formula>IF(RIGHT(TEXT(AD13,"0.#"),1)=".",FALSE,TRUE)</formula>
    </cfRule>
    <cfRule type="expression" dxfId="26" priority="28">
      <formula>IF(RIGHT(TEXT(AD13,"0.#"),1)=".",TRUE,FALSE)</formula>
    </cfRule>
  </conditionalFormatting>
  <conditionalFormatting sqref="AQ41">
    <cfRule type="expression" dxfId="25" priority="25">
      <formula>IF(RIGHT(TEXT(AQ41,"0.#"),1)=".",FALSE,TRUE)</formula>
    </cfRule>
    <cfRule type="expression" dxfId="24" priority="26">
      <formula>IF(RIGHT(TEXT(AQ41,"0.#"),1)=".",TRUE,FALSE)</formula>
    </cfRule>
  </conditionalFormatting>
  <conditionalFormatting sqref="AQ37">
    <cfRule type="expression" dxfId="23" priority="23">
      <formula>IF(RIGHT(TEXT(AQ37,"0.#"),1)=".",FALSE,TRUE)</formula>
    </cfRule>
    <cfRule type="expression" dxfId="22" priority="24">
      <formula>IF(RIGHT(TEXT(AQ37,"0.#"),1)=".",TRUE,FALSE)</formula>
    </cfRule>
  </conditionalFormatting>
  <conditionalFormatting sqref="AQ39">
    <cfRule type="expression" dxfId="21" priority="21">
      <formula>IF(RIGHT(TEXT(AQ39,"0.#"),1)=".",FALSE,TRUE)</formula>
    </cfRule>
    <cfRule type="expression" dxfId="20" priority="22">
      <formula>IF(RIGHT(TEXT(AQ39,"0.#"),1)=".",TRUE,FALSE)</formula>
    </cfRule>
  </conditionalFormatting>
  <conditionalFormatting sqref="P26:V26">
    <cfRule type="expression" dxfId="19" priority="19">
      <formula>IF(RIGHT(TEXT(P26,"0.#"),1)=".",FALSE,TRUE)</formula>
    </cfRule>
    <cfRule type="expression" dxfId="18" priority="20">
      <formula>IF(RIGHT(TEXT(P26,"0.#"),1)=".",TRUE,FALSE)</formula>
    </cfRule>
  </conditionalFormatting>
  <conditionalFormatting sqref="W26">
    <cfRule type="expression" dxfId="17" priority="17">
      <formula>IF(RIGHT(TEXT(W26,"0.#"),1)=".",FALSE,TRUE)</formula>
    </cfRule>
    <cfRule type="expression" dxfId="16" priority="18">
      <formula>IF(RIGHT(TEXT(W26,"0.#"),1)=".",TRUE,FALSE)</formula>
    </cfRule>
  </conditionalFormatting>
  <conditionalFormatting sqref="P27">
    <cfRule type="expression" dxfId="15" priority="15">
      <formula>IF(RIGHT(TEXT(P27,"0.#"),1)=".",FALSE,TRUE)</formula>
    </cfRule>
    <cfRule type="expression" dxfId="14" priority="16">
      <formula>IF(RIGHT(TEXT(P27,"0.#"),1)=".",TRUE,FALSE)</formula>
    </cfRule>
  </conditionalFormatting>
  <conditionalFormatting sqref="W27">
    <cfRule type="expression" dxfId="13" priority="13">
      <formula>IF(RIGHT(TEXT(W27,"0.#"),1)=".",FALSE,TRUE)</formula>
    </cfRule>
    <cfRule type="expression" dxfId="12" priority="14">
      <formula>IF(RIGHT(TEXT(W27,"0.#"),1)=".",TRUE,FALSE)</formula>
    </cfRule>
  </conditionalFormatting>
  <conditionalFormatting sqref="P23">
    <cfRule type="expression" dxfId="11" priority="11">
      <formula>IF(RIGHT(TEXT(P23,"0.#"),1)=".",FALSE,TRUE)</formula>
    </cfRule>
    <cfRule type="expression" dxfId="10" priority="12">
      <formula>IF(RIGHT(TEXT(P23,"0.#"),1)=".",TRUE,FALSE)</formula>
    </cfRule>
  </conditionalFormatting>
  <conditionalFormatting sqref="W23">
    <cfRule type="expression" dxfId="9" priority="9">
      <formula>IF(RIGHT(TEXT(W23,"0.#"),1)=".",FALSE,TRUE)</formula>
    </cfRule>
    <cfRule type="expression" dxfId="8" priority="10">
      <formula>IF(RIGHT(TEXT(W23,"0.#"),1)=".",TRUE,FALSE)</formula>
    </cfRule>
  </conditionalFormatting>
  <conditionalFormatting sqref="P24:V24">
    <cfRule type="expression" dxfId="7" priority="7">
      <formula>IF(RIGHT(TEXT(P24,"0.#"),1)=".",FALSE,TRUE)</formula>
    </cfRule>
    <cfRule type="expression" dxfId="6" priority="8">
      <formula>IF(RIGHT(TEXT(P24,"0.#"),1)=".",TRUE,FALSE)</formula>
    </cfRule>
  </conditionalFormatting>
  <conditionalFormatting sqref="W24">
    <cfRule type="expression" dxfId="5" priority="5">
      <formula>IF(RIGHT(TEXT(W24,"0.#"),1)=".",FALSE,TRUE)</formula>
    </cfRule>
    <cfRule type="expression" dxfId="4" priority="6">
      <formula>IF(RIGHT(TEXT(W24,"0.#"),1)=".",TRUE,FALSE)</formula>
    </cfRule>
  </conditionalFormatting>
  <conditionalFormatting sqref="P25">
    <cfRule type="expression" dxfId="3" priority="3">
      <formula>IF(RIGHT(TEXT(P25,"0.#"),1)=".",FALSE,TRUE)</formula>
    </cfRule>
    <cfRule type="expression" dxfId="2" priority="4">
      <formula>IF(RIGHT(TEXT(P25,"0.#"),1)=".",TRUE,FALSE)</formula>
    </cfRule>
  </conditionalFormatting>
  <conditionalFormatting sqref="W25">
    <cfRule type="expression" dxfId="1" priority="1">
      <formula>IF(RIGHT(TEXT(W25,"0.#"),1)=".",FALSE,TRUE)</formula>
    </cfRule>
    <cfRule type="expression" dxfId="0" priority="2">
      <formula>IF(RIGHT(TEXT(W25,"0.#"),1)=".",TRUE,FALSE)</formula>
    </cfRule>
  </conditionalFormatting>
  <dataValidations count="16">
    <dataValidation type="custom" imeMode="disabled" allowBlank="1" showInputMessage="1" showErrorMessage="1" sqref="AY23 AY49:AY51 P13:AX13 AR15:AX15 P14:AQ18 AR18:AX18 P19:AJ19 AQ36:AR36 AU36:AX36 AE37:AX39 AE41:AX42 AE44:AX44 AQ49:AR49 AU49:AX49 AE50:AX51 AY61 AY63 AE64:AF64 AQ64:AR64 AU64:AX64 AE65:AX67 AY68 AE69:AF69 AQ69:AR69 AU69:AX69 AE70:AX72 P23:AC28 J97:K97">
      <formula1>OR(ISNUMBER(J13),J13="-")</formula1>
    </dataValidation>
    <dataValidation type="list" allowBlank="1" showInputMessage="1" showErrorMessage="1" sqref="S5:X5">
      <formula1>T終了年度</formula1>
    </dataValidation>
    <dataValidation type="list" allowBlank="1" showInputMessage="1" showErrorMessage="1" sqref="AR29">
      <formula1>"　, ☑"</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5:E105">
      <formula1>T所見を踏まえた改善点</formula1>
    </dataValidation>
    <dataValidation type="whole" imeMode="disabled" allowBlank="1" showInputMessage="1" showErrorMessage="1" sqref="AW2:AX2 M97">
      <formula1>0</formula1>
      <formula2>99</formula2>
    </dataValidation>
    <dataValidation type="list" allowBlank="1" showInputMessage="1" showErrorMessage="1" sqref="A103:E10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8:M119 X118:Y119 AJ118:AK119 AU118:AV119">
      <formula1>0</formula1>
      <formula2>9999</formula2>
    </dataValidation>
    <dataValidation type="whole" allowBlank="1" showInputMessage="1" showErrorMessage="1" sqref="O118:P119 AA118:AB119 AM118:AN119 AX118:AX119">
      <formula1>0</formula1>
      <formula2>99</formula2>
    </dataValidation>
    <dataValidation type="list" allowBlank="1" showInputMessage="1" showErrorMessage="1" sqref="G97:H97">
      <formula1>T事業番号</formula1>
    </dataValidation>
    <dataValidation imeMode="disabled" allowBlank="1" showInputMessage="1" showErrorMessage="1" sqref="L97"/>
    <dataValidation type="list" allowBlank="1" showInputMessage="1" showErrorMessage="1" sqref="C97:F97">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9" max="49" man="1"/>
    <brk id="80" max="49" man="1"/>
    <brk id="107"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AO119 E118:G119 Q118:S119 AC118:AE119 AO118:AP118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入力規則等!$U$37:$U$39</xm:f>
          </x14:formula1>
          <xm:sqref>I118:J118 U118:V118 AG118:AH118 AR118:AS118</xm:sqref>
        </x14:dataValidation>
        <x14:dataValidation type="list" allowBlank="1" showInputMessage="1" showErrorMessage="1">
          <x14:formula1>
            <xm:f>入力規則等!$U$7:$U$9</xm:f>
          </x14:formula1>
          <xm:sqref>I119:J119 U119:V119 AG119:AH119 AR119:AS119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heetViews>
  <sheetFormatPr defaultColWidth="9" defaultRowHeight="13.2" x14ac:dyDescent="0.2"/>
  <cols>
    <col min="1" max="1" width="21.77734375" customWidth="1"/>
    <col min="2" max="2" width="8.77734375" customWidth="1"/>
    <col min="3" max="3" width="17" style="25" hidden="1" customWidth="1"/>
    <col min="4" max="4" width="4" style="25" hidden="1" customWidth="1"/>
    <col min="5" max="5" width="4" style="25" customWidth="1"/>
    <col min="6" max="6" width="32.44140625" customWidth="1"/>
    <col min="7" max="7" width="10.109375" style="1" customWidth="1"/>
    <col min="8" max="8" width="17" style="25" hidden="1" customWidth="1"/>
    <col min="9" max="9" width="4" style="25" hidden="1" customWidth="1"/>
    <col min="10" max="10" width="4" style="25" customWidth="1"/>
    <col min="11" max="11" width="15.33203125" customWidth="1"/>
    <col min="12" max="12" width="8.77734375" customWidth="1"/>
    <col min="13" max="13" width="12" style="25" hidden="1" customWidth="1"/>
    <col min="14" max="14" width="4" style="25" hidden="1" customWidth="1"/>
    <col min="15" max="15" width="3.6640625" customWidth="1"/>
    <col min="16" max="16" width="8.33203125" customWidth="1"/>
    <col min="17" max="17" width="8.77734375" style="1" customWidth="1"/>
    <col min="18" max="18" width="9.44140625" style="25" hidden="1" customWidth="1"/>
    <col min="19" max="19" width="4" style="25" hidden="1" customWidth="1"/>
    <col min="20" max="20" width="8.77734375" customWidth="1"/>
    <col min="21" max="21" width="9" style="26"/>
    <col min="22" max="22" width="3.33203125" style="26" customWidth="1"/>
    <col min="23" max="23" width="12.44140625" style="26" bestFit="1" customWidth="1"/>
    <col min="24" max="24" width="3.6640625" style="26" customWidth="1"/>
    <col min="25" max="25" width="12.44140625" style="27" bestFit="1" customWidth="1"/>
    <col min="26" max="26" width="12.109375" style="26" customWidth="1"/>
    <col min="27" max="27" width="11.33203125" style="27" bestFit="1" customWidth="1"/>
    <col min="28" max="28" width="12.21875" style="27" customWidth="1"/>
    <col min="29" max="29" width="24.109375" style="27" bestFit="1" customWidth="1"/>
    <col min="30" max="30" width="3.77734375" style="27" customWidth="1"/>
    <col min="31" max="31" width="33.77734375" style="27" bestFit="1" customWidth="1"/>
    <col min="32" max="32" width="3" style="26" customWidth="1"/>
    <col min="33" max="33" width="30.6640625" style="26" customWidth="1"/>
    <col min="34" max="34" width="9" style="26"/>
    <col min="35" max="35" width="14.6640625" style="26" customWidth="1"/>
    <col min="36" max="41" width="9" style="26"/>
    <col min="42" max="42" width="13" style="26" customWidth="1"/>
    <col min="43" max="16384" width="9" style="26"/>
  </cols>
  <sheetData>
    <row r="1" spans="1:42" x14ac:dyDescent="0.2">
      <c r="A1" s="28" t="s">
        <v>137</v>
      </c>
      <c r="B1" s="28" t="s">
        <v>124</v>
      </c>
      <c r="F1" s="35" t="s">
        <v>24</v>
      </c>
      <c r="G1" s="35" t="s">
        <v>124</v>
      </c>
      <c r="K1" s="40" t="s">
        <v>159</v>
      </c>
      <c r="L1" s="28" t="s">
        <v>124</v>
      </c>
      <c r="O1" s="25"/>
      <c r="P1" s="35" t="s">
        <v>15</v>
      </c>
      <c r="Q1" s="35" t="s">
        <v>124</v>
      </c>
      <c r="T1" s="25"/>
      <c r="U1" s="41" t="s">
        <v>252</v>
      </c>
      <c r="W1" s="41" t="s">
        <v>251</v>
      </c>
      <c r="Y1" s="41" t="s">
        <v>31</v>
      </c>
      <c r="Z1" s="41" t="s">
        <v>467</v>
      </c>
      <c r="AA1" s="41" t="s">
        <v>135</v>
      </c>
      <c r="AB1" s="41" t="s">
        <v>469</v>
      </c>
      <c r="AC1" s="41" t="s">
        <v>66</v>
      </c>
      <c r="AD1" s="26"/>
      <c r="AE1" s="41" t="s">
        <v>99</v>
      </c>
      <c r="AF1" s="48"/>
      <c r="AG1" s="49" t="s">
        <v>281</v>
      </c>
      <c r="AI1" s="49" t="s">
        <v>293</v>
      </c>
      <c r="AK1" s="49" t="s">
        <v>301</v>
      </c>
      <c r="AM1" s="52"/>
      <c r="AN1" s="52"/>
      <c r="AP1" s="26" t="s">
        <v>358</v>
      </c>
    </row>
    <row r="2" spans="1:42" ht="13.5" customHeight="1" x14ac:dyDescent="0.2">
      <c r="A2" s="29" t="s">
        <v>138</v>
      </c>
      <c r="B2" s="32"/>
      <c r="C2" s="25" t="str">
        <f t="shared" ref="C2:C24" si="0">IF(B2="","",A2)</f>
        <v/>
      </c>
      <c r="D2" s="25" t="str">
        <f>IF(C2="","",IF(D1&lt;&gt;"",CONCATENATE(D1,"、",C2),C2))</f>
        <v/>
      </c>
      <c r="F2" s="36" t="s">
        <v>122</v>
      </c>
      <c r="G2" s="38" t="s">
        <v>588</v>
      </c>
      <c r="H2" s="25" t="str">
        <f t="shared" ref="H2:H37" si="1">IF(G2="","",F2)</f>
        <v>一般会計</v>
      </c>
      <c r="I2" s="25" t="str">
        <f>IF(H2="","",IF(I1&lt;&gt;"",CONCATENATE(I1,"、",H2),H2))</f>
        <v>一般会計</v>
      </c>
      <c r="K2" s="29" t="s">
        <v>160</v>
      </c>
      <c r="L2" s="32"/>
      <c r="M2" s="25" t="str">
        <f t="shared" ref="M2:M11" si="2">IF(L2="","",K2)</f>
        <v/>
      </c>
      <c r="N2" s="25" t="str">
        <f>IF(M2="","",IF(N1&lt;&gt;"",CONCATENATE(N1,"、",M2),M2))</f>
        <v/>
      </c>
      <c r="O2" s="25"/>
      <c r="P2" s="36" t="s">
        <v>125</v>
      </c>
      <c r="Q2" s="38" t="s">
        <v>588</v>
      </c>
      <c r="R2" s="25" t="str">
        <f t="shared" ref="R2:R8" si="3">IF(Q2="","",P2)</f>
        <v>直接実施</v>
      </c>
      <c r="S2" s="25" t="str">
        <f>IF(R2="","",IF(S1&lt;&gt;"",CONCATENATE(S1,"、",R2),R2))</f>
        <v>直接実施</v>
      </c>
      <c r="T2" s="25"/>
      <c r="U2" s="42">
        <v>20</v>
      </c>
      <c r="W2" s="43" t="s">
        <v>174</v>
      </c>
      <c r="Y2" s="43" t="s">
        <v>116</v>
      </c>
      <c r="Z2" s="43" t="s">
        <v>116</v>
      </c>
      <c r="AA2" s="44" t="s">
        <v>323</v>
      </c>
      <c r="AB2" s="44" t="s">
        <v>537</v>
      </c>
      <c r="AC2" s="47" t="s">
        <v>212</v>
      </c>
      <c r="AD2" s="26"/>
      <c r="AE2" s="43" t="s">
        <v>150</v>
      </c>
      <c r="AF2" s="48"/>
      <c r="AG2" s="50" t="s">
        <v>19</v>
      </c>
      <c r="AI2" s="49" t="s">
        <v>382</v>
      </c>
      <c r="AK2" s="49" t="s">
        <v>302</v>
      </c>
      <c r="AM2" s="52"/>
      <c r="AN2" s="52"/>
      <c r="AP2" s="50" t="s">
        <v>19</v>
      </c>
    </row>
    <row r="3" spans="1:42" ht="13.5" customHeight="1" x14ac:dyDescent="0.2">
      <c r="A3" s="29" t="s">
        <v>139</v>
      </c>
      <c r="B3" s="32"/>
      <c r="C3" s="25" t="str">
        <f t="shared" si="0"/>
        <v/>
      </c>
      <c r="D3" s="25" t="str">
        <f t="shared" ref="D3:D24" si="4">IF(C3="",D2,IF(D2&lt;&gt;"",CONCATENATE(D2,"、",C3),C3))</f>
        <v/>
      </c>
      <c r="F3" s="37" t="s">
        <v>176</v>
      </c>
      <c r="G3" s="38"/>
      <c r="H3" s="25" t="str">
        <f t="shared" si="1"/>
        <v/>
      </c>
      <c r="I3" s="25" t="str">
        <f t="shared" ref="I3:I37" si="5">IF(H3="",I2,IF(I2&lt;&gt;"",CONCATENATE(I2,"、",H3),H3))</f>
        <v>一般会計</v>
      </c>
      <c r="K3" s="29" t="s">
        <v>163</v>
      </c>
      <c r="L3" s="32"/>
      <c r="M3" s="25" t="str">
        <f t="shared" si="2"/>
        <v/>
      </c>
      <c r="N3" s="25" t="str">
        <f t="shared" ref="N3:N11" si="6">IF(M3="",N2,IF(N2&lt;&gt;"",CONCATENATE(N2,"、",M3),M3))</f>
        <v/>
      </c>
      <c r="O3" s="25"/>
      <c r="P3" s="36" t="s">
        <v>126</v>
      </c>
      <c r="Q3" s="38" t="s">
        <v>588</v>
      </c>
      <c r="R3" s="25" t="str">
        <f t="shared" si="3"/>
        <v>委託・請負</v>
      </c>
      <c r="S3" s="25" t="str">
        <f t="shared" ref="S3:S8" si="7">IF(R3="",S2,IF(S2&lt;&gt;"",CONCATENATE(S2,"、",R3),R3))</f>
        <v>直接実施、委託・請負</v>
      </c>
      <c r="T3" s="25"/>
      <c r="U3" s="43" t="s">
        <v>557</v>
      </c>
      <c r="W3" s="43" t="s">
        <v>225</v>
      </c>
      <c r="Y3" s="43" t="s">
        <v>119</v>
      </c>
      <c r="Z3" s="43" t="s">
        <v>471</v>
      </c>
      <c r="AA3" s="44" t="s">
        <v>448</v>
      </c>
      <c r="AB3" s="44" t="s">
        <v>523</v>
      </c>
      <c r="AC3" s="47" t="s">
        <v>201</v>
      </c>
      <c r="AD3" s="26"/>
      <c r="AE3" s="43" t="s">
        <v>254</v>
      </c>
      <c r="AF3" s="48"/>
      <c r="AG3" s="50" t="s">
        <v>325</v>
      </c>
      <c r="AI3" s="49" t="s">
        <v>115</v>
      </c>
      <c r="AK3" s="49" t="str">
        <f t="shared" ref="AK3:AK27" si="8">CHAR(CODE(AK2)+1)</f>
        <v>B</v>
      </c>
      <c r="AM3" s="52"/>
      <c r="AN3" s="52"/>
      <c r="AP3" s="50" t="s">
        <v>325</v>
      </c>
    </row>
    <row r="4" spans="1:42" ht="13.5" customHeight="1" x14ac:dyDescent="0.2">
      <c r="A4" s="29" t="s">
        <v>141</v>
      </c>
      <c r="B4" s="32"/>
      <c r="C4" s="25" t="str">
        <f t="shared" si="0"/>
        <v/>
      </c>
      <c r="D4" s="25" t="str">
        <f t="shared" si="4"/>
        <v/>
      </c>
      <c r="F4" s="37" t="s">
        <v>178</v>
      </c>
      <c r="G4" s="38"/>
      <c r="H4" s="25" t="str">
        <f t="shared" si="1"/>
        <v/>
      </c>
      <c r="I4" s="25" t="str">
        <f t="shared" si="5"/>
        <v>一般会計</v>
      </c>
      <c r="K4" s="29" t="s">
        <v>74</v>
      </c>
      <c r="L4" s="32"/>
      <c r="M4" s="25" t="str">
        <f t="shared" si="2"/>
        <v/>
      </c>
      <c r="N4" s="25" t="str">
        <f t="shared" si="6"/>
        <v/>
      </c>
      <c r="O4" s="25"/>
      <c r="P4" s="36" t="s">
        <v>128</v>
      </c>
      <c r="Q4" s="38"/>
      <c r="R4" s="25" t="str">
        <f t="shared" si="3"/>
        <v/>
      </c>
      <c r="S4" s="25" t="str">
        <f t="shared" si="7"/>
        <v>直接実施、委託・請負</v>
      </c>
      <c r="T4" s="25"/>
      <c r="U4" s="43" t="s">
        <v>142</v>
      </c>
      <c r="W4" s="43" t="s">
        <v>227</v>
      </c>
      <c r="Y4" s="43" t="s">
        <v>8</v>
      </c>
      <c r="Z4" s="43" t="s">
        <v>472</v>
      </c>
      <c r="AA4" s="44" t="s">
        <v>109</v>
      </c>
      <c r="AB4" s="44" t="s">
        <v>538</v>
      </c>
      <c r="AC4" s="44" t="s">
        <v>180</v>
      </c>
      <c r="AD4" s="26"/>
      <c r="AE4" s="43" t="s">
        <v>217</v>
      </c>
      <c r="AF4" s="48"/>
      <c r="AG4" s="50" t="s">
        <v>189</v>
      </c>
      <c r="AI4" s="49" t="s">
        <v>295</v>
      </c>
      <c r="AK4" s="49" t="str">
        <f t="shared" si="8"/>
        <v>C</v>
      </c>
      <c r="AM4" s="52"/>
      <c r="AN4" s="52"/>
      <c r="AP4" s="50" t="s">
        <v>189</v>
      </c>
    </row>
    <row r="5" spans="1:42" ht="13.5" customHeight="1" x14ac:dyDescent="0.2">
      <c r="A5" s="29" t="s">
        <v>144</v>
      </c>
      <c r="B5" s="32"/>
      <c r="C5" s="25" t="str">
        <f t="shared" si="0"/>
        <v/>
      </c>
      <c r="D5" s="25" t="str">
        <f t="shared" si="4"/>
        <v/>
      </c>
      <c r="F5" s="37" t="s">
        <v>58</v>
      </c>
      <c r="G5" s="38"/>
      <c r="H5" s="25" t="str">
        <f t="shared" si="1"/>
        <v/>
      </c>
      <c r="I5" s="25" t="str">
        <f t="shared" si="5"/>
        <v>一般会計</v>
      </c>
      <c r="K5" s="29" t="s">
        <v>167</v>
      </c>
      <c r="L5" s="32"/>
      <c r="M5" s="25" t="str">
        <f t="shared" si="2"/>
        <v/>
      </c>
      <c r="N5" s="25" t="str">
        <f t="shared" si="6"/>
        <v/>
      </c>
      <c r="O5" s="25"/>
      <c r="P5" s="36" t="s">
        <v>129</v>
      </c>
      <c r="Q5" s="38"/>
      <c r="R5" s="25" t="str">
        <f t="shared" si="3"/>
        <v/>
      </c>
      <c r="S5" s="25" t="str">
        <f t="shared" si="7"/>
        <v>直接実施、委託・請負</v>
      </c>
      <c r="T5" s="25"/>
      <c r="W5" s="43" t="s">
        <v>575</v>
      </c>
      <c r="Y5" s="43" t="s">
        <v>304</v>
      </c>
      <c r="Z5" s="43" t="s">
        <v>59</v>
      </c>
      <c r="AA5" s="44" t="s">
        <v>239</v>
      </c>
      <c r="AB5" s="44" t="s">
        <v>539</v>
      </c>
      <c r="AC5" s="44" t="s">
        <v>35</v>
      </c>
      <c r="AD5" s="46"/>
      <c r="AE5" s="43" t="s">
        <v>362</v>
      </c>
      <c r="AF5" s="48"/>
      <c r="AG5" s="50" t="s">
        <v>309</v>
      </c>
      <c r="AI5" s="49" t="s">
        <v>340</v>
      </c>
      <c r="AK5" s="49" t="str">
        <f t="shared" si="8"/>
        <v>D</v>
      </c>
      <c r="AP5" s="50" t="s">
        <v>309</v>
      </c>
    </row>
    <row r="6" spans="1:42" ht="13.5" customHeight="1" x14ac:dyDescent="0.2">
      <c r="A6" s="29" t="s">
        <v>145</v>
      </c>
      <c r="B6" s="32"/>
      <c r="C6" s="25" t="str">
        <f t="shared" si="0"/>
        <v/>
      </c>
      <c r="D6" s="25" t="str">
        <f t="shared" si="4"/>
        <v/>
      </c>
      <c r="F6" s="37" t="s">
        <v>179</v>
      </c>
      <c r="G6" s="38"/>
      <c r="H6" s="25" t="str">
        <f t="shared" si="1"/>
        <v/>
      </c>
      <c r="I6" s="25" t="str">
        <f t="shared" si="5"/>
        <v>一般会計</v>
      </c>
      <c r="K6" s="29" t="s">
        <v>169</v>
      </c>
      <c r="L6" s="32"/>
      <c r="M6" s="25" t="str">
        <f t="shared" si="2"/>
        <v/>
      </c>
      <c r="N6" s="25" t="str">
        <f t="shared" si="6"/>
        <v/>
      </c>
      <c r="O6" s="25"/>
      <c r="P6" s="36" t="s">
        <v>130</v>
      </c>
      <c r="Q6" s="38"/>
      <c r="R6" s="25" t="str">
        <f t="shared" si="3"/>
        <v/>
      </c>
      <c r="S6" s="25" t="str">
        <f t="shared" si="7"/>
        <v>直接実施、委託・請負</v>
      </c>
      <c r="T6" s="25"/>
      <c r="U6" s="43" t="s">
        <v>372</v>
      </c>
      <c r="W6" s="43" t="s">
        <v>228</v>
      </c>
      <c r="Y6" s="43" t="s">
        <v>385</v>
      </c>
      <c r="Z6" s="43" t="s">
        <v>386</v>
      </c>
      <c r="AA6" s="44" t="s">
        <v>275</v>
      </c>
      <c r="AB6" s="44" t="s">
        <v>540</v>
      </c>
      <c r="AC6" s="44" t="s">
        <v>213</v>
      </c>
      <c r="AD6" s="46"/>
      <c r="AE6" s="43" t="s">
        <v>369</v>
      </c>
      <c r="AF6" s="48"/>
      <c r="AG6" s="50" t="s">
        <v>367</v>
      </c>
      <c r="AI6" s="49" t="s">
        <v>384</v>
      </c>
      <c r="AK6" s="49" t="str">
        <f t="shared" si="8"/>
        <v>E</v>
      </c>
      <c r="AP6" s="50" t="s">
        <v>367</v>
      </c>
    </row>
    <row r="7" spans="1:42" ht="13.5" customHeight="1" x14ac:dyDescent="0.2">
      <c r="A7" s="29" t="s">
        <v>106</v>
      </c>
      <c r="B7" s="32" t="s">
        <v>588</v>
      </c>
      <c r="C7" s="25" t="str">
        <f t="shared" si="0"/>
        <v>観光立国</v>
      </c>
      <c r="D7" s="25" t="str">
        <f t="shared" si="4"/>
        <v>観光立国</v>
      </c>
      <c r="F7" s="37" t="s">
        <v>41</v>
      </c>
      <c r="G7" s="38"/>
      <c r="H7" s="25" t="str">
        <f t="shared" si="1"/>
        <v/>
      </c>
      <c r="I7" s="25" t="str">
        <f t="shared" si="5"/>
        <v>一般会計</v>
      </c>
      <c r="K7" s="29" t="s">
        <v>133</v>
      </c>
      <c r="L7" s="32"/>
      <c r="M7" s="25" t="str">
        <f t="shared" si="2"/>
        <v/>
      </c>
      <c r="N7" s="25" t="str">
        <f t="shared" si="6"/>
        <v/>
      </c>
      <c r="O7" s="25"/>
      <c r="P7" s="36" t="s">
        <v>131</v>
      </c>
      <c r="Q7" s="38"/>
      <c r="R7" s="25" t="str">
        <f t="shared" si="3"/>
        <v/>
      </c>
      <c r="S7" s="25" t="str">
        <f t="shared" si="7"/>
        <v>直接実施、委託・請負</v>
      </c>
      <c r="T7" s="25"/>
      <c r="U7" s="43"/>
      <c r="W7" s="43" t="s">
        <v>229</v>
      </c>
      <c r="Y7" s="43" t="s">
        <v>366</v>
      </c>
      <c r="Z7" s="43" t="s">
        <v>310</v>
      </c>
      <c r="AA7" s="44" t="s">
        <v>330</v>
      </c>
      <c r="AB7" s="44" t="s">
        <v>541</v>
      </c>
      <c r="AC7" s="46"/>
      <c r="AD7" s="46"/>
      <c r="AE7" s="43" t="s">
        <v>213</v>
      </c>
      <c r="AF7" s="48"/>
      <c r="AG7" s="50" t="s">
        <v>351</v>
      </c>
      <c r="AH7" s="53"/>
      <c r="AI7" s="50" t="s">
        <v>260</v>
      </c>
      <c r="AK7" s="49" t="str">
        <f t="shared" si="8"/>
        <v>F</v>
      </c>
      <c r="AP7" s="50" t="s">
        <v>351</v>
      </c>
    </row>
    <row r="8" spans="1:42" ht="13.5" customHeight="1" x14ac:dyDescent="0.2">
      <c r="A8" s="29" t="s">
        <v>63</v>
      </c>
      <c r="B8" s="32"/>
      <c r="C8" s="25" t="str">
        <f t="shared" si="0"/>
        <v/>
      </c>
      <c r="D8" s="25" t="str">
        <f t="shared" si="4"/>
        <v>観光立国</v>
      </c>
      <c r="F8" s="37" t="s">
        <v>181</v>
      </c>
      <c r="G8" s="38"/>
      <c r="H8" s="25" t="str">
        <f t="shared" si="1"/>
        <v/>
      </c>
      <c r="I8" s="25" t="str">
        <f t="shared" si="5"/>
        <v>一般会計</v>
      </c>
      <c r="K8" s="29" t="s">
        <v>171</v>
      </c>
      <c r="L8" s="32"/>
      <c r="M8" s="25" t="str">
        <f t="shared" si="2"/>
        <v/>
      </c>
      <c r="N8" s="25" t="str">
        <f t="shared" si="6"/>
        <v/>
      </c>
      <c r="O8" s="25"/>
      <c r="P8" s="36" t="s">
        <v>132</v>
      </c>
      <c r="Q8" s="38"/>
      <c r="R8" s="25" t="str">
        <f t="shared" si="3"/>
        <v/>
      </c>
      <c r="S8" s="25" t="str">
        <f t="shared" si="7"/>
        <v>直接実施、委託・請負</v>
      </c>
      <c r="T8" s="25"/>
      <c r="U8" s="43" t="s">
        <v>383</v>
      </c>
      <c r="W8" s="43" t="s">
        <v>230</v>
      </c>
      <c r="Y8" s="43" t="s">
        <v>387</v>
      </c>
      <c r="Z8" s="43" t="s">
        <v>473</v>
      </c>
      <c r="AA8" s="44" t="s">
        <v>399</v>
      </c>
      <c r="AB8" s="44" t="s">
        <v>33</v>
      </c>
      <c r="AC8" s="46"/>
      <c r="AD8" s="46"/>
      <c r="AE8" s="46"/>
      <c r="AF8" s="48"/>
      <c r="AG8" s="50" t="s">
        <v>233</v>
      </c>
      <c r="AI8" s="49" t="s">
        <v>335</v>
      </c>
      <c r="AK8" s="49" t="str">
        <f t="shared" si="8"/>
        <v>G</v>
      </c>
      <c r="AP8" s="50" t="s">
        <v>233</v>
      </c>
    </row>
    <row r="9" spans="1:42" ht="13.5" customHeight="1" x14ac:dyDescent="0.2">
      <c r="A9" s="29" t="s">
        <v>146</v>
      </c>
      <c r="B9" s="32"/>
      <c r="C9" s="25" t="str">
        <f t="shared" si="0"/>
        <v/>
      </c>
      <c r="D9" s="25" t="str">
        <f t="shared" si="4"/>
        <v>観光立国</v>
      </c>
      <c r="F9" s="37" t="s">
        <v>327</v>
      </c>
      <c r="G9" s="38"/>
      <c r="H9" s="25" t="str">
        <f t="shared" si="1"/>
        <v/>
      </c>
      <c r="I9" s="25" t="str">
        <f t="shared" si="5"/>
        <v>一般会計</v>
      </c>
      <c r="K9" s="29" t="s">
        <v>173</v>
      </c>
      <c r="L9" s="32"/>
      <c r="M9" s="25" t="str">
        <f t="shared" si="2"/>
        <v/>
      </c>
      <c r="N9" s="25" t="str">
        <f t="shared" si="6"/>
        <v/>
      </c>
      <c r="O9" s="25"/>
      <c r="P9" s="25"/>
      <c r="Q9" s="39"/>
      <c r="T9" s="25"/>
      <c r="U9" s="43" t="s">
        <v>165</v>
      </c>
      <c r="W9" s="43" t="s">
        <v>232</v>
      </c>
      <c r="Y9" s="43" t="s">
        <v>320</v>
      </c>
      <c r="Z9" s="43" t="s">
        <v>262</v>
      </c>
      <c r="AA9" s="44" t="s">
        <v>319</v>
      </c>
      <c r="AB9" s="44" t="s">
        <v>317</v>
      </c>
      <c r="AC9" s="46"/>
      <c r="AD9" s="46"/>
      <c r="AE9" s="46"/>
      <c r="AF9" s="48"/>
      <c r="AG9" s="50" t="s">
        <v>368</v>
      </c>
      <c r="AI9" s="51"/>
      <c r="AK9" s="49" t="str">
        <f t="shared" si="8"/>
        <v>H</v>
      </c>
      <c r="AP9" s="50" t="s">
        <v>368</v>
      </c>
    </row>
    <row r="10" spans="1:42" ht="13.5" customHeight="1" x14ac:dyDescent="0.2">
      <c r="A10" s="29" t="s">
        <v>347</v>
      </c>
      <c r="B10" s="32"/>
      <c r="C10" s="25" t="str">
        <f t="shared" si="0"/>
        <v/>
      </c>
      <c r="D10" s="25" t="str">
        <f t="shared" si="4"/>
        <v>観光立国</v>
      </c>
      <c r="F10" s="37" t="s">
        <v>182</v>
      </c>
      <c r="G10" s="38"/>
      <c r="H10" s="25" t="str">
        <f t="shared" si="1"/>
        <v/>
      </c>
      <c r="I10" s="25" t="str">
        <f t="shared" si="5"/>
        <v>一般会計</v>
      </c>
      <c r="K10" s="29" t="s">
        <v>349</v>
      </c>
      <c r="L10" s="32"/>
      <c r="M10" s="25" t="str">
        <f t="shared" si="2"/>
        <v/>
      </c>
      <c r="N10" s="25" t="str">
        <f t="shared" si="6"/>
        <v/>
      </c>
      <c r="O10" s="25"/>
      <c r="P10" s="25" t="str">
        <f>S8</f>
        <v>直接実施、委託・請負</v>
      </c>
      <c r="Q10" s="39"/>
      <c r="T10" s="25"/>
      <c r="W10" s="43" t="s">
        <v>234</v>
      </c>
      <c r="Y10" s="43" t="s">
        <v>390</v>
      </c>
      <c r="Z10" s="43" t="s">
        <v>205</v>
      </c>
      <c r="AA10" s="44" t="s">
        <v>449</v>
      </c>
      <c r="AB10" s="44" t="s">
        <v>88</v>
      </c>
      <c r="AC10" s="46"/>
      <c r="AD10" s="46"/>
      <c r="AE10" s="46"/>
      <c r="AF10" s="48"/>
      <c r="AG10" s="50" t="s">
        <v>360</v>
      </c>
      <c r="AK10" s="49" t="str">
        <f t="shared" si="8"/>
        <v>I</v>
      </c>
      <c r="AP10" s="49" t="s">
        <v>132</v>
      </c>
    </row>
    <row r="11" spans="1:42" ht="13.5" customHeight="1" x14ac:dyDescent="0.2">
      <c r="A11" s="29" t="s">
        <v>147</v>
      </c>
      <c r="B11" s="32"/>
      <c r="C11" s="25" t="str">
        <f t="shared" si="0"/>
        <v/>
      </c>
      <c r="D11" s="25" t="str">
        <f t="shared" si="4"/>
        <v>観光立国</v>
      </c>
      <c r="F11" s="37" t="s">
        <v>183</v>
      </c>
      <c r="G11" s="38"/>
      <c r="H11" s="25" t="str">
        <f t="shared" si="1"/>
        <v/>
      </c>
      <c r="I11" s="25" t="str">
        <f t="shared" si="5"/>
        <v>一般会計</v>
      </c>
      <c r="K11" s="29" t="s">
        <v>175</v>
      </c>
      <c r="L11" s="32" t="s">
        <v>588</v>
      </c>
      <c r="M11" s="25" t="str">
        <f t="shared" si="2"/>
        <v>その他の事項経費</v>
      </c>
      <c r="N11" s="25" t="str">
        <f t="shared" si="6"/>
        <v>その他の事項経費</v>
      </c>
      <c r="O11" s="25"/>
      <c r="P11" s="25"/>
      <c r="Q11" s="39"/>
      <c r="T11" s="25"/>
      <c r="W11" s="43" t="s">
        <v>236</v>
      </c>
      <c r="Y11" s="43" t="s">
        <v>111</v>
      </c>
      <c r="Z11" s="43" t="s">
        <v>474</v>
      </c>
      <c r="AA11" s="44" t="s">
        <v>450</v>
      </c>
      <c r="AB11" s="44" t="s">
        <v>542</v>
      </c>
      <c r="AC11" s="46"/>
      <c r="AD11" s="46"/>
      <c r="AE11" s="46"/>
      <c r="AF11" s="48"/>
      <c r="AG11" s="49" t="s">
        <v>361</v>
      </c>
      <c r="AK11" s="49" t="str">
        <f t="shared" si="8"/>
        <v>J</v>
      </c>
    </row>
    <row r="12" spans="1:42" ht="13.5" customHeight="1" x14ac:dyDescent="0.2">
      <c r="A12" s="29" t="s">
        <v>151</v>
      </c>
      <c r="B12" s="32"/>
      <c r="C12" s="25" t="str">
        <f t="shared" si="0"/>
        <v/>
      </c>
      <c r="D12" s="25" t="str">
        <f t="shared" si="4"/>
        <v>観光立国</v>
      </c>
      <c r="F12" s="37" t="s">
        <v>65</v>
      </c>
      <c r="G12" s="38"/>
      <c r="H12" s="25" t="str">
        <f t="shared" si="1"/>
        <v/>
      </c>
      <c r="I12" s="25" t="str">
        <f t="shared" si="5"/>
        <v>一般会計</v>
      </c>
      <c r="K12" s="25"/>
      <c r="L12" s="25"/>
      <c r="O12" s="25"/>
      <c r="P12" s="25"/>
      <c r="Q12" s="39"/>
      <c r="T12" s="25"/>
      <c r="U12" s="41" t="s">
        <v>559</v>
      </c>
      <c r="W12" s="43" t="s">
        <v>134</v>
      </c>
      <c r="Y12" s="43" t="s">
        <v>391</v>
      </c>
      <c r="Z12" s="43" t="s">
        <v>475</v>
      </c>
      <c r="AA12" s="44" t="s">
        <v>342</v>
      </c>
      <c r="AB12" s="44" t="s">
        <v>441</v>
      </c>
      <c r="AC12" s="46"/>
      <c r="AD12" s="46"/>
      <c r="AE12" s="46"/>
      <c r="AF12" s="48"/>
      <c r="AG12" s="49" t="s">
        <v>312</v>
      </c>
      <c r="AK12" s="49" t="str">
        <f t="shared" si="8"/>
        <v>K</v>
      </c>
    </row>
    <row r="13" spans="1:42" ht="13.5" customHeight="1" x14ac:dyDescent="0.2">
      <c r="A13" s="29" t="s">
        <v>154</v>
      </c>
      <c r="B13" s="32"/>
      <c r="C13" s="25" t="str">
        <f t="shared" si="0"/>
        <v/>
      </c>
      <c r="D13" s="25" t="str">
        <f t="shared" si="4"/>
        <v>観光立国</v>
      </c>
      <c r="F13" s="37" t="s">
        <v>185</v>
      </c>
      <c r="G13" s="38"/>
      <c r="H13" s="25" t="str">
        <f t="shared" si="1"/>
        <v/>
      </c>
      <c r="I13" s="25" t="str">
        <f t="shared" si="5"/>
        <v>一般会計</v>
      </c>
      <c r="K13" s="25" t="str">
        <f>N11</f>
        <v>その他の事項経費</v>
      </c>
      <c r="L13" s="25"/>
      <c r="O13" s="25"/>
      <c r="P13" s="25"/>
      <c r="Q13" s="39"/>
      <c r="T13" s="25"/>
      <c r="U13" s="43" t="s">
        <v>174</v>
      </c>
      <c r="W13" s="43" t="s">
        <v>238</v>
      </c>
      <c r="Y13" s="43" t="s">
        <v>392</v>
      </c>
      <c r="Z13" s="43" t="s">
        <v>476</v>
      </c>
      <c r="AA13" s="44" t="s">
        <v>405</v>
      </c>
      <c r="AB13" s="44" t="s">
        <v>56</v>
      </c>
      <c r="AC13" s="46"/>
      <c r="AD13" s="46"/>
      <c r="AE13" s="46"/>
      <c r="AF13" s="48"/>
      <c r="AG13" s="49" t="s">
        <v>132</v>
      </c>
      <c r="AK13" s="49" t="str">
        <f t="shared" si="8"/>
        <v>L</v>
      </c>
    </row>
    <row r="14" spans="1:42" ht="13.5" customHeight="1" x14ac:dyDescent="0.2">
      <c r="A14" s="29" t="s">
        <v>7</v>
      </c>
      <c r="B14" s="32"/>
      <c r="C14" s="25" t="str">
        <f t="shared" si="0"/>
        <v/>
      </c>
      <c r="D14" s="25" t="str">
        <f t="shared" si="4"/>
        <v>観光立国</v>
      </c>
      <c r="F14" s="37" t="s">
        <v>187</v>
      </c>
      <c r="G14" s="38"/>
      <c r="H14" s="25" t="str">
        <f t="shared" si="1"/>
        <v/>
      </c>
      <c r="I14" s="25" t="str">
        <f t="shared" si="5"/>
        <v>一般会計</v>
      </c>
      <c r="K14" s="25"/>
      <c r="L14" s="25"/>
      <c r="O14" s="25"/>
      <c r="P14" s="25"/>
      <c r="Q14" s="39"/>
      <c r="T14" s="25"/>
      <c r="U14" s="43" t="s">
        <v>513</v>
      </c>
      <c r="W14" s="43" t="s">
        <v>240</v>
      </c>
      <c r="Y14" s="43" t="s">
        <v>394</v>
      </c>
      <c r="Z14" s="43" t="s">
        <v>477</v>
      </c>
      <c r="AA14" s="44" t="s">
        <v>444</v>
      </c>
      <c r="AB14" s="44" t="s">
        <v>543</v>
      </c>
      <c r="AC14" s="46"/>
      <c r="AD14" s="46"/>
      <c r="AE14" s="46"/>
      <c r="AF14" s="48"/>
      <c r="AG14" s="51"/>
      <c r="AK14" s="49" t="str">
        <f t="shared" si="8"/>
        <v>M</v>
      </c>
    </row>
    <row r="15" spans="1:42" ht="13.5" customHeight="1" x14ac:dyDescent="0.2">
      <c r="A15" s="29" t="s">
        <v>155</v>
      </c>
      <c r="B15" s="32"/>
      <c r="C15" s="25" t="str">
        <f t="shared" si="0"/>
        <v/>
      </c>
      <c r="D15" s="25" t="str">
        <f t="shared" si="4"/>
        <v>観光立国</v>
      </c>
      <c r="F15" s="37" t="s">
        <v>188</v>
      </c>
      <c r="G15" s="38"/>
      <c r="H15" s="25" t="str">
        <f t="shared" si="1"/>
        <v/>
      </c>
      <c r="I15" s="25" t="str">
        <f t="shared" si="5"/>
        <v>一般会計</v>
      </c>
      <c r="K15" s="25"/>
      <c r="L15" s="25"/>
      <c r="O15" s="25"/>
      <c r="P15" s="25"/>
      <c r="Q15" s="39"/>
      <c r="T15" s="25"/>
      <c r="U15" s="43" t="s">
        <v>266</v>
      </c>
      <c r="W15" s="43" t="s">
        <v>242</v>
      </c>
      <c r="Y15" s="43" t="s">
        <v>191</v>
      </c>
      <c r="Z15" s="43" t="s">
        <v>479</v>
      </c>
      <c r="AA15" s="44" t="s">
        <v>451</v>
      </c>
      <c r="AB15" s="44" t="s">
        <v>544</v>
      </c>
      <c r="AC15" s="46"/>
      <c r="AD15" s="46"/>
      <c r="AE15" s="46"/>
      <c r="AF15" s="48"/>
      <c r="AG15" s="52"/>
      <c r="AK15" s="49" t="str">
        <f t="shared" si="8"/>
        <v>N</v>
      </c>
    </row>
    <row r="16" spans="1:42" ht="13.5" customHeight="1" x14ac:dyDescent="0.2">
      <c r="A16" s="29" t="s">
        <v>157</v>
      </c>
      <c r="B16" s="32"/>
      <c r="C16" s="25" t="str">
        <f t="shared" si="0"/>
        <v/>
      </c>
      <c r="D16" s="25" t="str">
        <f t="shared" si="4"/>
        <v>観光立国</v>
      </c>
      <c r="F16" s="37" t="s">
        <v>192</v>
      </c>
      <c r="G16" s="38"/>
      <c r="H16" s="25" t="str">
        <f t="shared" si="1"/>
        <v/>
      </c>
      <c r="I16" s="25" t="str">
        <f t="shared" si="5"/>
        <v>一般会計</v>
      </c>
      <c r="K16" s="25"/>
      <c r="L16" s="25"/>
      <c r="O16" s="25"/>
      <c r="P16" s="25"/>
      <c r="Q16" s="39"/>
      <c r="T16" s="25"/>
      <c r="U16" s="43" t="s">
        <v>560</v>
      </c>
      <c r="W16" s="43" t="s">
        <v>243</v>
      </c>
      <c r="Y16" s="43" t="s">
        <v>94</v>
      </c>
      <c r="Z16" s="43" t="s">
        <v>480</v>
      </c>
      <c r="AA16" s="44" t="s">
        <v>452</v>
      </c>
      <c r="AB16" s="44" t="s">
        <v>545</v>
      </c>
      <c r="AC16" s="46"/>
      <c r="AD16" s="46"/>
      <c r="AE16" s="46"/>
      <c r="AF16" s="48"/>
      <c r="AG16" s="52"/>
      <c r="AK16" s="49" t="str">
        <f t="shared" si="8"/>
        <v>O</v>
      </c>
    </row>
    <row r="17" spans="1:37" ht="13.5" customHeight="1" x14ac:dyDescent="0.2">
      <c r="A17" s="29" t="s">
        <v>1</v>
      </c>
      <c r="B17" s="32"/>
      <c r="C17" s="25" t="str">
        <f t="shared" si="0"/>
        <v/>
      </c>
      <c r="D17" s="25" t="str">
        <f t="shared" si="4"/>
        <v>観光立国</v>
      </c>
      <c r="F17" s="37" t="s">
        <v>193</v>
      </c>
      <c r="G17" s="38"/>
      <c r="H17" s="25" t="str">
        <f t="shared" si="1"/>
        <v/>
      </c>
      <c r="I17" s="25" t="str">
        <f t="shared" si="5"/>
        <v>一般会計</v>
      </c>
      <c r="K17" s="25"/>
      <c r="L17" s="25"/>
      <c r="O17" s="25"/>
      <c r="P17" s="25"/>
      <c r="Q17" s="39"/>
      <c r="T17" s="25"/>
      <c r="U17" s="43" t="s">
        <v>561</v>
      </c>
      <c r="W17" s="43" t="s">
        <v>244</v>
      </c>
      <c r="Y17" s="43" t="s">
        <v>395</v>
      </c>
      <c r="Z17" s="43" t="s">
        <v>481</v>
      </c>
      <c r="AA17" s="44" t="s">
        <v>259</v>
      </c>
      <c r="AB17" s="44" t="s">
        <v>316</v>
      </c>
      <c r="AC17" s="46"/>
      <c r="AD17" s="46"/>
      <c r="AE17" s="46"/>
      <c r="AF17" s="48"/>
      <c r="AG17" s="52"/>
      <c r="AK17" s="49" t="str">
        <f t="shared" si="8"/>
        <v>P</v>
      </c>
    </row>
    <row r="18" spans="1:37" ht="13.5" customHeight="1" x14ac:dyDescent="0.2">
      <c r="A18" s="29" t="s">
        <v>158</v>
      </c>
      <c r="B18" s="32"/>
      <c r="C18" s="25" t="str">
        <f t="shared" si="0"/>
        <v/>
      </c>
      <c r="D18" s="25" t="str">
        <f t="shared" si="4"/>
        <v>観光立国</v>
      </c>
      <c r="F18" s="37" t="s">
        <v>195</v>
      </c>
      <c r="G18" s="38"/>
      <c r="H18" s="25" t="str">
        <f t="shared" si="1"/>
        <v/>
      </c>
      <c r="I18" s="25" t="str">
        <f t="shared" si="5"/>
        <v>一般会計</v>
      </c>
      <c r="K18" s="25"/>
      <c r="L18" s="25"/>
      <c r="O18" s="25"/>
      <c r="P18" s="25"/>
      <c r="Q18" s="39"/>
      <c r="T18" s="25"/>
      <c r="U18" s="43" t="s">
        <v>324</v>
      </c>
      <c r="W18" s="43" t="s">
        <v>29</v>
      </c>
      <c r="Y18" s="43" t="s">
        <v>376</v>
      </c>
      <c r="Z18" s="43" t="s">
        <v>482</v>
      </c>
      <c r="AA18" s="44" t="s">
        <v>453</v>
      </c>
      <c r="AB18" s="44" t="s">
        <v>365</v>
      </c>
      <c r="AC18" s="46"/>
      <c r="AD18" s="46"/>
      <c r="AE18" s="46"/>
      <c r="AF18" s="48"/>
      <c r="AK18" s="49" t="str">
        <f t="shared" si="8"/>
        <v>Q</v>
      </c>
    </row>
    <row r="19" spans="1:37" ht="13.5" customHeight="1" x14ac:dyDescent="0.2">
      <c r="A19" s="29" t="s">
        <v>140</v>
      </c>
      <c r="B19" s="32"/>
      <c r="C19" s="25" t="str">
        <f t="shared" si="0"/>
        <v/>
      </c>
      <c r="D19" s="25" t="str">
        <f t="shared" si="4"/>
        <v>観光立国</v>
      </c>
      <c r="F19" s="37" t="s">
        <v>199</v>
      </c>
      <c r="G19" s="38"/>
      <c r="H19" s="25" t="str">
        <f t="shared" si="1"/>
        <v/>
      </c>
      <c r="I19" s="25" t="str">
        <f t="shared" si="5"/>
        <v>一般会計</v>
      </c>
      <c r="K19" s="25"/>
      <c r="L19" s="25"/>
      <c r="O19" s="25"/>
      <c r="P19" s="25"/>
      <c r="Q19" s="39"/>
      <c r="T19" s="25"/>
      <c r="U19" s="43" t="s">
        <v>562</v>
      </c>
      <c r="W19" s="43" t="s">
        <v>245</v>
      </c>
      <c r="Y19" s="43" t="s">
        <v>292</v>
      </c>
      <c r="Z19" s="43" t="s">
        <v>483</v>
      </c>
      <c r="AA19" s="44" t="s">
        <v>454</v>
      </c>
      <c r="AB19" s="44" t="s">
        <v>546</v>
      </c>
      <c r="AC19" s="46"/>
      <c r="AD19" s="46"/>
      <c r="AE19" s="46"/>
      <c r="AF19" s="48"/>
      <c r="AK19" s="49" t="str">
        <f t="shared" si="8"/>
        <v>R</v>
      </c>
    </row>
    <row r="20" spans="1:37" ht="13.5" customHeight="1" x14ac:dyDescent="0.2">
      <c r="A20" s="29" t="s">
        <v>269</v>
      </c>
      <c r="B20" s="32"/>
      <c r="C20" s="25" t="str">
        <f t="shared" si="0"/>
        <v/>
      </c>
      <c r="D20" s="25" t="str">
        <f t="shared" si="4"/>
        <v>観光立国</v>
      </c>
      <c r="F20" s="37" t="s">
        <v>20</v>
      </c>
      <c r="G20" s="38"/>
      <c r="H20" s="25" t="str">
        <f t="shared" si="1"/>
        <v/>
      </c>
      <c r="I20" s="25" t="str">
        <f t="shared" si="5"/>
        <v>一般会計</v>
      </c>
      <c r="K20" s="25"/>
      <c r="L20" s="25"/>
      <c r="O20" s="25"/>
      <c r="P20" s="25"/>
      <c r="Q20" s="39"/>
      <c r="T20" s="25"/>
      <c r="U20" s="43" t="s">
        <v>563</v>
      </c>
      <c r="W20" s="43" t="s">
        <v>247</v>
      </c>
      <c r="Y20" s="43" t="s">
        <v>246</v>
      </c>
      <c r="Z20" s="43" t="s">
        <v>484</v>
      </c>
      <c r="AA20" s="44" t="s">
        <v>455</v>
      </c>
      <c r="AB20" s="44" t="s">
        <v>547</v>
      </c>
      <c r="AC20" s="46"/>
      <c r="AD20" s="46"/>
      <c r="AE20" s="46"/>
      <c r="AF20" s="48"/>
      <c r="AK20" s="49" t="str">
        <f t="shared" si="8"/>
        <v>S</v>
      </c>
    </row>
    <row r="21" spans="1:37" ht="13.5" customHeight="1" x14ac:dyDescent="0.2">
      <c r="A21" s="29" t="s">
        <v>333</v>
      </c>
      <c r="B21" s="32"/>
      <c r="C21" s="25" t="str">
        <f t="shared" si="0"/>
        <v/>
      </c>
      <c r="D21" s="25" t="str">
        <f t="shared" si="4"/>
        <v>観光立国</v>
      </c>
      <c r="F21" s="37" t="s">
        <v>200</v>
      </c>
      <c r="G21" s="38"/>
      <c r="H21" s="25" t="str">
        <f t="shared" si="1"/>
        <v/>
      </c>
      <c r="I21" s="25" t="str">
        <f t="shared" si="5"/>
        <v>一般会計</v>
      </c>
      <c r="K21" s="25"/>
      <c r="L21" s="25"/>
      <c r="O21" s="25"/>
      <c r="P21" s="25"/>
      <c r="Q21" s="39"/>
      <c r="T21" s="25"/>
      <c r="U21" s="43" t="s">
        <v>564</v>
      </c>
      <c r="W21" s="43" t="s">
        <v>84</v>
      </c>
      <c r="Y21" s="43" t="s">
        <v>285</v>
      </c>
      <c r="Z21" s="43" t="s">
        <v>318</v>
      </c>
      <c r="AA21" s="44" t="s">
        <v>456</v>
      </c>
      <c r="AB21" s="44" t="s">
        <v>549</v>
      </c>
      <c r="AC21" s="46"/>
      <c r="AD21" s="46"/>
      <c r="AE21" s="46"/>
      <c r="AF21" s="48"/>
      <c r="AK21" s="49" t="str">
        <f t="shared" si="8"/>
        <v>T</v>
      </c>
    </row>
    <row r="22" spans="1:37" ht="13.5" customHeight="1" x14ac:dyDescent="0.2">
      <c r="A22" s="29" t="s">
        <v>334</v>
      </c>
      <c r="B22" s="32"/>
      <c r="C22" s="25" t="str">
        <f t="shared" si="0"/>
        <v/>
      </c>
      <c r="D22" s="25" t="str">
        <f t="shared" si="4"/>
        <v>観光立国</v>
      </c>
      <c r="F22" s="37" t="s">
        <v>123</v>
      </c>
      <c r="G22" s="38"/>
      <c r="H22" s="25" t="str">
        <f t="shared" si="1"/>
        <v/>
      </c>
      <c r="I22" s="25" t="str">
        <f t="shared" si="5"/>
        <v>一般会計</v>
      </c>
      <c r="K22" s="25"/>
      <c r="L22" s="25"/>
      <c r="O22" s="25"/>
      <c r="P22" s="25"/>
      <c r="Q22" s="39"/>
      <c r="T22" s="25"/>
      <c r="U22" s="43" t="s">
        <v>565</v>
      </c>
      <c r="W22" s="43" t="s">
        <v>249</v>
      </c>
      <c r="Y22" s="43" t="s">
        <v>396</v>
      </c>
      <c r="Z22" s="43" t="s">
        <v>485</v>
      </c>
      <c r="AA22" s="44" t="s">
        <v>78</v>
      </c>
      <c r="AB22" s="44" t="s">
        <v>341</v>
      </c>
      <c r="AC22" s="46"/>
      <c r="AD22" s="46"/>
      <c r="AE22" s="46"/>
      <c r="AF22" s="48"/>
      <c r="AK22" s="49" t="str">
        <f t="shared" si="8"/>
        <v>U</v>
      </c>
    </row>
    <row r="23" spans="1:37" ht="13.5" customHeight="1" x14ac:dyDescent="0.2">
      <c r="A23" s="29" t="s">
        <v>336</v>
      </c>
      <c r="B23" s="32"/>
      <c r="C23" s="25" t="str">
        <f t="shared" si="0"/>
        <v/>
      </c>
      <c r="D23" s="25" t="str">
        <f t="shared" si="4"/>
        <v>観光立国</v>
      </c>
      <c r="F23" s="37" t="s">
        <v>127</v>
      </c>
      <c r="G23" s="38"/>
      <c r="H23" s="25" t="str">
        <f t="shared" si="1"/>
        <v/>
      </c>
      <c r="I23" s="25" t="str">
        <f t="shared" si="5"/>
        <v>一般会計</v>
      </c>
      <c r="K23" s="25"/>
      <c r="L23" s="25"/>
      <c r="O23" s="25"/>
      <c r="P23" s="25"/>
      <c r="Q23" s="39"/>
      <c r="T23" s="25"/>
      <c r="U23" s="43" t="s">
        <v>524</v>
      </c>
      <c r="W23" s="43" t="s">
        <v>576</v>
      </c>
      <c r="Y23" s="43" t="s">
        <v>397</v>
      </c>
      <c r="Z23" s="43" t="s">
        <v>486</v>
      </c>
      <c r="AA23" s="44" t="s">
        <v>457</v>
      </c>
      <c r="AB23" s="44" t="s">
        <v>75</v>
      </c>
      <c r="AC23" s="46"/>
      <c r="AD23" s="46"/>
      <c r="AE23" s="46"/>
      <c r="AF23" s="48"/>
      <c r="AK23" s="49" t="str">
        <f t="shared" si="8"/>
        <v>V</v>
      </c>
    </row>
    <row r="24" spans="1:37" ht="13.5" customHeight="1" x14ac:dyDescent="0.2">
      <c r="A24" s="29" t="s">
        <v>381</v>
      </c>
      <c r="B24" s="32"/>
      <c r="C24" s="25" t="str">
        <f t="shared" si="0"/>
        <v/>
      </c>
      <c r="D24" s="25" t="str">
        <f t="shared" si="4"/>
        <v>観光立国</v>
      </c>
      <c r="F24" s="37" t="s">
        <v>348</v>
      </c>
      <c r="G24" s="38"/>
      <c r="H24" s="25" t="str">
        <f t="shared" si="1"/>
        <v/>
      </c>
      <c r="I24" s="25" t="str">
        <f t="shared" si="5"/>
        <v>一般会計</v>
      </c>
      <c r="K24" s="25"/>
      <c r="L24" s="25"/>
      <c r="O24" s="25"/>
      <c r="P24" s="25"/>
      <c r="Q24" s="39"/>
      <c r="T24" s="25"/>
      <c r="U24" s="43" t="s">
        <v>566</v>
      </c>
      <c r="Y24" s="43" t="s">
        <v>398</v>
      </c>
      <c r="Z24" s="43" t="s">
        <v>300</v>
      </c>
      <c r="AA24" s="44" t="s">
        <v>458</v>
      </c>
      <c r="AB24" s="44" t="s">
        <v>550</v>
      </c>
      <c r="AC24" s="46"/>
      <c r="AD24" s="46"/>
      <c r="AE24" s="46"/>
      <c r="AF24" s="48"/>
      <c r="AK24" s="49" t="str">
        <f t="shared" si="8"/>
        <v>W</v>
      </c>
    </row>
    <row r="25" spans="1:37" ht="13.5" customHeight="1" x14ac:dyDescent="0.2">
      <c r="A25" s="30"/>
      <c r="B25" s="33"/>
      <c r="F25" s="37" t="s">
        <v>202</v>
      </c>
      <c r="G25" s="38"/>
      <c r="H25" s="25" t="str">
        <f t="shared" si="1"/>
        <v/>
      </c>
      <c r="I25" s="25" t="str">
        <f t="shared" si="5"/>
        <v>一般会計</v>
      </c>
      <c r="K25" s="25"/>
      <c r="L25" s="25"/>
      <c r="O25" s="25"/>
      <c r="P25" s="25"/>
      <c r="Q25" s="39"/>
      <c r="T25" s="25"/>
      <c r="U25" s="43" t="s">
        <v>567</v>
      </c>
      <c r="Y25" s="43" t="s">
        <v>400</v>
      </c>
      <c r="Z25" s="43" t="s">
        <v>488</v>
      </c>
      <c r="AA25" s="44" t="s">
        <v>459</v>
      </c>
      <c r="AB25" s="44" t="s">
        <v>551</v>
      </c>
      <c r="AC25" s="46"/>
      <c r="AD25" s="46"/>
      <c r="AE25" s="46"/>
      <c r="AF25" s="48"/>
      <c r="AK25" s="49" t="str">
        <f t="shared" si="8"/>
        <v>X</v>
      </c>
    </row>
    <row r="26" spans="1:37" ht="13.5" customHeight="1" x14ac:dyDescent="0.2">
      <c r="A26" s="31"/>
      <c r="B26" s="34"/>
      <c r="F26" s="37" t="s">
        <v>203</v>
      </c>
      <c r="G26" s="38"/>
      <c r="H26" s="25" t="str">
        <f t="shared" si="1"/>
        <v/>
      </c>
      <c r="I26" s="25" t="str">
        <f t="shared" si="5"/>
        <v>一般会計</v>
      </c>
      <c r="K26" s="25"/>
      <c r="L26" s="25"/>
      <c r="O26" s="25"/>
      <c r="P26" s="25"/>
      <c r="Q26" s="39"/>
      <c r="T26" s="25"/>
      <c r="U26" s="43" t="s">
        <v>568</v>
      </c>
      <c r="Y26" s="43" t="s">
        <v>401</v>
      </c>
      <c r="Z26" s="43" t="s">
        <v>64</v>
      </c>
      <c r="AA26" s="44" t="s">
        <v>460</v>
      </c>
      <c r="AB26" s="44" t="s">
        <v>516</v>
      </c>
      <c r="AC26" s="46"/>
      <c r="AD26" s="46"/>
      <c r="AE26" s="46"/>
      <c r="AF26" s="48"/>
      <c r="AK26" s="49" t="str">
        <f t="shared" si="8"/>
        <v>Y</v>
      </c>
    </row>
    <row r="27" spans="1:37" ht="13.5" customHeight="1" x14ac:dyDescent="0.2">
      <c r="A27" s="25" t="str">
        <f>IF(D24="","-",D24)</f>
        <v>観光立国</v>
      </c>
      <c r="B27" s="25"/>
      <c r="F27" s="37" t="s">
        <v>206</v>
      </c>
      <c r="G27" s="38"/>
      <c r="H27" s="25" t="str">
        <f t="shared" si="1"/>
        <v/>
      </c>
      <c r="I27" s="25" t="str">
        <f t="shared" si="5"/>
        <v>一般会計</v>
      </c>
      <c r="K27" s="25"/>
      <c r="L27" s="25"/>
      <c r="O27" s="25"/>
      <c r="P27" s="25"/>
      <c r="Q27" s="39"/>
      <c r="T27" s="25"/>
      <c r="U27" s="43" t="s">
        <v>184</v>
      </c>
      <c r="Y27" s="43" t="s">
        <v>402</v>
      </c>
      <c r="Z27" s="43" t="s">
        <v>11</v>
      </c>
      <c r="AA27" s="44" t="s">
        <v>255</v>
      </c>
      <c r="AB27" s="44" t="s">
        <v>552</v>
      </c>
      <c r="AC27" s="46"/>
      <c r="AD27" s="46"/>
      <c r="AE27" s="46"/>
      <c r="AF27" s="48"/>
      <c r="AK27" s="49" t="str">
        <f t="shared" si="8"/>
        <v>Z</v>
      </c>
    </row>
    <row r="28" spans="1:37" ht="13.5" customHeight="1" x14ac:dyDescent="0.2">
      <c r="B28" s="25"/>
      <c r="F28" s="37" t="s">
        <v>207</v>
      </c>
      <c r="G28" s="38"/>
      <c r="H28" s="25" t="str">
        <f t="shared" si="1"/>
        <v/>
      </c>
      <c r="I28" s="25" t="str">
        <f t="shared" si="5"/>
        <v>一般会計</v>
      </c>
      <c r="K28" s="25"/>
      <c r="L28" s="25"/>
      <c r="O28" s="25"/>
      <c r="P28" s="25"/>
      <c r="Q28" s="39"/>
      <c r="T28" s="25"/>
      <c r="U28" s="43" t="s">
        <v>569</v>
      </c>
      <c r="Y28" s="43" t="s">
        <v>389</v>
      </c>
      <c r="Z28" s="43" t="s">
        <v>489</v>
      </c>
      <c r="AA28" s="44" t="s">
        <v>461</v>
      </c>
      <c r="AB28" s="44" t="s">
        <v>14</v>
      </c>
      <c r="AC28" s="46"/>
      <c r="AD28" s="46"/>
      <c r="AE28" s="46"/>
      <c r="AF28" s="48"/>
      <c r="AK28" s="49" t="s">
        <v>264</v>
      </c>
    </row>
    <row r="29" spans="1:37" ht="13.5" customHeight="1" x14ac:dyDescent="0.2">
      <c r="A29" s="25"/>
      <c r="B29" s="25"/>
      <c r="F29" s="37" t="s">
        <v>196</v>
      </c>
      <c r="G29" s="38"/>
      <c r="H29" s="25" t="str">
        <f t="shared" si="1"/>
        <v/>
      </c>
      <c r="I29" s="25" t="str">
        <f t="shared" si="5"/>
        <v>一般会計</v>
      </c>
      <c r="K29" s="25"/>
      <c r="L29" s="25"/>
      <c r="O29" s="25"/>
      <c r="P29" s="25"/>
      <c r="Q29" s="39"/>
      <c r="T29" s="25"/>
      <c r="U29" s="43" t="s">
        <v>571</v>
      </c>
      <c r="Y29" s="43" t="s">
        <v>286</v>
      </c>
      <c r="Z29" s="43" t="s">
        <v>490</v>
      </c>
      <c r="AA29" s="44" t="s">
        <v>462</v>
      </c>
      <c r="AB29" s="44" t="s">
        <v>364</v>
      </c>
      <c r="AC29" s="46"/>
      <c r="AD29" s="46"/>
      <c r="AE29" s="46"/>
      <c r="AF29" s="48"/>
      <c r="AK29" s="49" t="str">
        <f t="shared" ref="AK29:AK49" si="9">CHAR(CODE(AK28)+1)</f>
        <v>b</v>
      </c>
    </row>
    <row r="30" spans="1:37" ht="13.5" customHeight="1" x14ac:dyDescent="0.2">
      <c r="A30" s="25"/>
      <c r="B30" s="25"/>
      <c r="F30" s="37" t="s">
        <v>117</v>
      </c>
      <c r="G30" s="38"/>
      <c r="H30" s="25" t="str">
        <f t="shared" si="1"/>
        <v/>
      </c>
      <c r="I30" s="25" t="str">
        <f t="shared" si="5"/>
        <v>一般会計</v>
      </c>
      <c r="K30" s="25"/>
      <c r="L30" s="25"/>
      <c r="O30" s="25"/>
      <c r="P30" s="25"/>
      <c r="Q30" s="39"/>
      <c r="T30" s="25"/>
      <c r="U30" s="43" t="s">
        <v>572</v>
      </c>
      <c r="Y30" s="43" t="s">
        <v>343</v>
      </c>
      <c r="Z30" s="43" t="s">
        <v>107</v>
      </c>
      <c r="AA30" s="44" t="s">
        <v>463</v>
      </c>
      <c r="AB30" s="44" t="s">
        <v>553</v>
      </c>
      <c r="AC30" s="46"/>
      <c r="AD30" s="46"/>
      <c r="AE30" s="46"/>
      <c r="AF30" s="48"/>
      <c r="AK30" s="49" t="str">
        <f t="shared" si="9"/>
        <v>c</v>
      </c>
    </row>
    <row r="31" spans="1:37" ht="13.5" customHeight="1" x14ac:dyDescent="0.2">
      <c r="A31" s="25"/>
      <c r="B31" s="25"/>
      <c r="F31" s="37" t="s">
        <v>170</v>
      </c>
      <c r="G31" s="38"/>
      <c r="H31" s="25" t="str">
        <f t="shared" si="1"/>
        <v/>
      </c>
      <c r="I31" s="25" t="str">
        <f t="shared" si="5"/>
        <v>一般会計</v>
      </c>
      <c r="K31" s="25"/>
      <c r="L31" s="25"/>
      <c r="O31" s="25"/>
      <c r="P31" s="25"/>
      <c r="Q31" s="39"/>
      <c r="T31" s="25"/>
      <c r="U31" s="43" t="s">
        <v>102</v>
      </c>
      <c r="Y31" s="43" t="s">
        <v>51</v>
      </c>
      <c r="Z31" s="43" t="s">
        <v>491</v>
      </c>
      <c r="AA31" s="44" t="s">
        <v>420</v>
      </c>
      <c r="AB31" s="44" t="s">
        <v>496</v>
      </c>
      <c r="AC31" s="46"/>
      <c r="AD31" s="46"/>
      <c r="AE31" s="46"/>
      <c r="AF31" s="48"/>
      <c r="AK31" s="49" t="str">
        <f t="shared" si="9"/>
        <v>d</v>
      </c>
    </row>
    <row r="32" spans="1:37" ht="13.5" customHeight="1" x14ac:dyDescent="0.2">
      <c r="A32" s="25"/>
      <c r="B32" s="25"/>
      <c r="F32" s="37" t="s">
        <v>328</v>
      </c>
      <c r="G32" s="38"/>
      <c r="H32" s="25" t="str">
        <f t="shared" si="1"/>
        <v/>
      </c>
      <c r="I32" s="25" t="str">
        <f t="shared" si="5"/>
        <v>一般会計</v>
      </c>
      <c r="K32" s="25"/>
      <c r="L32" s="25"/>
      <c r="O32" s="25"/>
      <c r="P32" s="25"/>
      <c r="Q32" s="39"/>
      <c r="T32" s="25"/>
      <c r="U32" s="43" t="s">
        <v>30</v>
      </c>
      <c r="Y32" s="43" t="s">
        <v>261</v>
      </c>
      <c r="Z32" s="43" t="s">
        <v>492</v>
      </c>
      <c r="AA32" s="44" t="s">
        <v>26</v>
      </c>
      <c r="AB32" s="44" t="s">
        <v>26</v>
      </c>
      <c r="AC32" s="46"/>
      <c r="AD32" s="46"/>
      <c r="AE32" s="46"/>
      <c r="AF32" s="48"/>
      <c r="AK32" s="49" t="str">
        <f t="shared" si="9"/>
        <v>e</v>
      </c>
    </row>
    <row r="33" spans="1:37" ht="13.5" customHeight="1" x14ac:dyDescent="0.2">
      <c r="A33" s="25"/>
      <c r="B33" s="25"/>
      <c r="F33" s="37" t="s">
        <v>315</v>
      </c>
      <c r="G33" s="38"/>
      <c r="H33" s="25" t="str">
        <f t="shared" si="1"/>
        <v/>
      </c>
      <c r="I33" s="25" t="str">
        <f t="shared" si="5"/>
        <v>一般会計</v>
      </c>
      <c r="K33" s="25"/>
      <c r="L33" s="25"/>
      <c r="O33" s="25"/>
      <c r="P33" s="25"/>
      <c r="Q33" s="39"/>
      <c r="T33" s="25"/>
      <c r="U33" s="43" t="s">
        <v>548</v>
      </c>
      <c r="Y33" s="43" t="s">
        <v>403</v>
      </c>
      <c r="Z33" s="43" t="s">
        <v>487</v>
      </c>
      <c r="AA33" s="45"/>
      <c r="AB33" s="46"/>
      <c r="AC33" s="46"/>
      <c r="AD33" s="46"/>
      <c r="AE33" s="46"/>
      <c r="AF33" s="48"/>
      <c r="AK33" s="49" t="str">
        <f t="shared" si="9"/>
        <v>f</v>
      </c>
    </row>
    <row r="34" spans="1:37" ht="13.5" customHeight="1" x14ac:dyDescent="0.2">
      <c r="A34" s="25"/>
      <c r="B34" s="25"/>
      <c r="F34" s="37" t="s">
        <v>329</v>
      </c>
      <c r="G34" s="38"/>
      <c r="H34" s="25" t="str">
        <f t="shared" si="1"/>
        <v/>
      </c>
      <c r="I34" s="25" t="str">
        <f t="shared" si="5"/>
        <v>一般会計</v>
      </c>
      <c r="K34" s="25"/>
      <c r="L34" s="25"/>
      <c r="O34" s="25"/>
      <c r="P34" s="25"/>
      <c r="Q34" s="39"/>
      <c r="T34" s="25"/>
      <c r="U34" s="43" t="s">
        <v>573</v>
      </c>
      <c r="Y34" s="43" t="s">
        <v>313</v>
      </c>
      <c r="Z34" s="43" t="s">
        <v>162</v>
      </c>
      <c r="AB34" s="46"/>
      <c r="AC34" s="46"/>
      <c r="AD34" s="46"/>
      <c r="AE34" s="46"/>
      <c r="AF34" s="48"/>
      <c r="AK34" s="49" t="str">
        <f t="shared" si="9"/>
        <v>g</v>
      </c>
    </row>
    <row r="35" spans="1:37" ht="13.5" customHeight="1" x14ac:dyDescent="0.2">
      <c r="A35" s="25"/>
      <c r="B35" s="25"/>
      <c r="F35" s="37" t="s">
        <v>331</v>
      </c>
      <c r="G35" s="38"/>
      <c r="H35" s="25" t="str">
        <f t="shared" si="1"/>
        <v/>
      </c>
      <c r="I35" s="25" t="str">
        <f t="shared" si="5"/>
        <v>一般会計</v>
      </c>
      <c r="K35" s="25"/>
      <c r="L35" s="25"/>
      <c r="O35" s="25"/>
      <c r="P35" s="25"/>
      <c r="Q35" s="39"/>
      <c r="T35" s="25"/>
      <c r="Y35" s="43" t="s">
        <v>404</v>
      </c>
      <c r="Z35" s="43" t="s">
        <v>493</v>
      </c>
      <c r="AC35" s="46"/>
      <c r="AF35" s="48"/>
      <c r="AK35" s="49" t="str">
        <f t="shared" si="9"/>
        <v>h</v>
      </c>
    </row>
    <row r="36" spans="1:37" ht="13.5" customHeight="1" x14ac:dyDescent="0.2">
      <c r="A36" s="25"/>
      <c r="B36" s="25"/>
      <c r="F36" s="37" t="s">
        <v>332</v>
      </c>
      <c r="G36" s="38"/>
      <c r="H36" s="25" t="str">
        <f t="shared" si="1"/>
        <v/>
      </c>
      <c r="I36" s="25" t="str">
        <f t="shared" si="5"/>
        <v>一般会計</v>
      </c>
      <c r="K36" s="25"/>
      <c r="L36" s="25"/>
      <c r="O36" s="25"/>
      <c r="P36" s="25"/>
      <c r="Q36" s="39"/>
      <c r="T36" s="25"/>
      <c r="U36" s="43" t="s">
        <v>574</v>
      </c>
      <c r="Y36" s="43" t="s">
        <v>407</v>
      </c>
      <c r="Z36" s="43" t="s">
        <v>345</v>
      </c>
      <c r="AF36" s="48"/>
      <c r="AK36" s="49" t="str">
        <f t="shared" si="9"/>
        <v>i</v>
      </c>
    </row>
    <row r="37" spans="1:37" ht="13.5" customHeight="1" x14ac:dyDescent="0.2">
      <c r="A37" s="25"/>
      <c r="B37" s="25"/>
      <c r="F37" s="25"/>
      <c r="G37" s="39"/>
      <c r="H37" s="25" t="str">
        <f t="shared" si="1"/>
        <v/>
      </c>
      <c r="I37" s="25" t="str">
        <f t="shared" si="5"/>
        <v>一般会計</v>
      </c>
      <c r="K37" s="25"/>
      <c r="L37" s="25"/>
      <c r="O37" s="25"/>
      <c r="P37" s="25"/>
      <c r="Q37" s="39"/>
      <c r="T37" s="25"/>
      <c r="U37" s="43"/>
      <c r="Y37" s="43" t="s">
        <v>408</v>
      </c>
      <c r="Z37" s="43" t="s">
        <v>494</v>
      </c>
      <c r="AF37" s="48"/>
      <c r="AK37" s="49" t="str">
        <f t="shared" si="9"/>
        <v>j</v>
      </c>
    </row>
    <row r="38" spans="1:37" x14ac:dyDescent="0.2">
      <c r="A38" s="25"/>
      <c r="B38" s="25"/>
      <c r="F38" s="25"/>
      <c r="G38" s="39"/>
      <c r="K38" s="25"/>
      <c r="L38" s="25"/>
      <c r="O38" s="25"/>
      <c r="P38" s="25"/>
      <c r="Q38" s="39"/>
      <c r="T38" s="25"/>
      <c r="U38" s="43" t="s">
        <v>338</v>
      </c>
      <c r="Y38" s="43" t="s">
        <v>388</v>
      </c>
      <c r="Z38" s="43" t="s">
        <v>495</v>
      </c>
      <c r="AF38" s="48"/>
      <c r="AK38" s="49" t="str">
        <f t="shared" si="9"/>
        <v>k</v>
      </c>
    </row>
    <row r="39" spans="1:37" x14ac:dyDescent="0.2">
      <c r="A39" s="25"/>
      <c r="B39" s="25"/>
      <c r="F39" s="25" t="str">
        <f>I37</f>
        <v>一般会計</v>
      </c>
      <c r="G39" s="39"/>
      <c r="K39" s="25"/>
      <c r="L39" s="25"/>
      <c r="O39" s="25"/>
      <c r="P39" s="25"/>
      <c r="Q39" s="39"/>
      <c r="T39" s="25"/>
      <c r="U39" s="43" t="s">
        <v>379</v>
      </c>
      <c r="Y39" s="43" t="s">
        <v>410</v>
      </c>
      <c r="Z39" s="43" t="s">
        <v>375</v>
      </c>
      <c r="AF39" s="48"/>
      <c r="AK39" s="49" t="str">
        <f t="shared" si="9"/>
        <v>l</v>
      </c>
    </row>
    <row r="40" spans="1:37" x14ac:dyDescent="0.2">
      <c r="A40" s="25"/>
      <c r="B40" s="25"/>
      <c r="F40" s="25"/>
      <c r="G40" s="39"/>
      <c r="K40" s="25"/>
      <c r="L40" s="25"/>
      <c r="O40" s="25"/>
      <c r="P40" s="25"/>
      <c r="Q40" s="39"/>
      <c r="T40" s="25"/>
      <c r="Y40" s="43" t="s">
        <v>411</v>
      </c>
      <c r="Z40" s="43" t="s">
        <v>497</v>
      </c>
      <c r="AF40" s="48"/>
      <c r="AK40" s="49" t="str">
        <f t="shared" si="9"/>
        <v>m</v>
      </c>
    </row>
    <row r="41" spans="1:37" x14ac:dyDescent="0.2">
      <c r="A41" s="25"/>
      <c r="B41" s="25"/>
      <c r="F41" s="25"/>
      <c r="G41" s="39"/>
      <c r="K41" s="25"/>
      <c r="L41" s="25"/>
      <c r="O41" s="25"/>
      <c r="P41" s="25"/>
      <c r="Q41" s="39"/>
      <c r="T41" s="25"/>
      <c r="Y41" s="43" t="s">
        <v>265</v>
      </c>
      <c r="Z41" s="43" t="s">
        <v>428</v>
      </c>
      <c r="AF41" s="48"/>
      <c r="AK41" s="49" t="str">
        <f t="shared" si="9"/>
        <v>n</v>
      </c>
    </row>
    <row r="42" spans="1:37" x14ac:dyDescent="0.2">
      <c r="A42" s="25"/>
      <c r="B42" s="25"/>
      <c r="F42" s="25"/>
      <c r="G42" s="39"/>
      <c r="K42" s="25"/>
      <c r="L42" s="25"/>
      <c r="O42" s="25"/>
      <c r="P42" s="25"/>
      <c r="Q42" s="39"/>
      <c r="T42" s="25"/>
      <c r="Y42" s="43" t="s">
        <v>412</v>
      </c>
      <c r="Z42" s="43" t="s">
        <v>498</v>
      </c>
      <c r="AF42" s="48"/>
      <c r="AK42" s="49" t="str">
        <f t="shared" si="9"/>
        <v>o</v>
      </c>
    </row>
    <row r="43" spans="1:37" x14ac:dyDescent="0.2">
      <c r="A43" s="25"/>
      <c r="B43" s="25"/>
      <c r="F43" s="25"/>
      <c r="G43" s="39"/>
      <c r="K43" s="25"/>
      <c r="L43" s="25"/>
      <c r="O43" s="25"/>
      <c r="P43" s="25"/>
      <c r="Q43" s="39"/>
      <c r="T43" s="25"/>
      <c r="Y43" s="43" t="s">
        <v>413</v>
      </c>
      <c r="Z43" s="43" t="s">
        <v>500</v>
      </c>
      <c r="AF43" s="48"/>
      <c r="AK43" s="49" t="str">
        <f t="shared" si="9"/>
        <v>p</v>
      </c>
    </row>
    <row r="44" spans="1:37" x14ac:dyDescent="0.2">
      <c r="A44" s="25"/>
      <c r="B44" s="25"/>
      <c r="F44" s="25"/>
      <c r="G44" s="39"/>
      <c r="K44" s="25"/>
      <c r="L44" s="25"/>
      <c r="O44" s="25"/>
      <c r="P44" s="25"/>
      <c r="Q44" s="39"/>
      <c r="T44" s="25"/>
      <c r="Y44" s="43" t="s">
        <v>414</v>
      </c>
      <c r="Z44" s="43" t="s">
        <v>39</v>
      </c>
      <c r="AF44" s="48"/>
      <c r="AK44" s="49" t="str">
        <f t="shared" si="9"/>
        <v>q</v>
      </c>
    </row>
    <row r="45" spans="1:37" x14ac:dyDescent="0.2">
      <c r="A45" s="25"/>
      <c r="B45" s="25"/>
      <c r="F45" s="25"/>
      <c r="G45" s="39"/>
      <c r="K45" s="25"/>
      <c r="L45" s="25"/>
      <c r="O45" s="25"/>
      <c r="P45" s="25"/>
      <c r="Q45" s="39"/>
      <c r="T45" s="25"/>
      <c r="Y45" s="43" t="s">
        <v>253</v>
      </c>
      <c r="Z45" s="43" t="s">
        <v>501</v>
      </c>
      <c r="AF45" s="48"/>
      <c r="AK45" s="49" t="str">
        <f t="shared" si="9"/>
        <v>r</v>
      </c>
    </row>
    <row r="46" spans="1:37" x14ac:dyDescent="0.2">
      <c r="A46" s="25"/>
      <c r="B46" s="25"/>
      <c r="F46" s="25"/>
      <c r="G46" s="39"/>
      <c r="K46" s="25"/>
      <c r="L46" s="25"/>
      <c r="O46" s="25"/>
      <c r="P46" s="25"/>
      <c r="Q46" s="39"/>
      <c r="T46" s="25"/>
      <c r="Y46" s="43" t="s">
        <v>311</v>
      </c>
      <c r="Z46" s="43" t="s">
        <v>61</v>
      </c>
      <c r="AF46" s="48"/>
      <c r="AK46" s="49" t="str">
        <f t="shared" si="9"/>
        <v>s</v>
      </c>
    </row>
    <row r="47" spans="1:37" x14ac:dyDescent="0.2">
      <c r="A47" s="25"/>
      <c r="B47" s="25"/>
      <c r="F47" s="25"/>
      <c r="G47" s="39"/>
      <c r="K47" s="25"/>
      <c r="L47" s="25"/>
      <c r="O47" s="25"/>
      <c r="P47" s="25"/>
      <c r="Q47" s="39"/>
      <c r="T47" s="25"/>
      <c r="Y47" s="43" t="s">
        <v>208</v>
      </c>
      <c r="Z47" s="43" t="s">
        <v>502</v>
      </c>
      <c r="AF47" s="48"/>
      <c r="AK47" s="49" t="str">
        <f t="shared" si="9"/>
        <v>t</v>
      </c>
    </row>
    <row r="48" spans="1:37" x14ac:dyDescent="0.2">
      <c r="A48" s="25"/>
      <c r="B48" s="25"/>
      <c r="F48" s="25"/>
      <c r="G48" s="39"/>
      <c r="K48" s="25"/>
      <c r="L48" s="25"/>
      <c r="O48" s="25"/>
      <c r="P48" s="25"/>
      <c r="Q48" s="39"/>
      <c r="T48" s="25"/>
      <c r="Y48" s="43" t="s">
        <v>40</v>
      </c>
      <c r="Z48" s="43" t="s">
        <v>503</v>
      </c>
      <c r="AF48" s="48"/>
      <c r="AK48" s="49" t="str">
        <f t="shared" si="9"/>
        <v>u</v>
      </c>
    </row>
    <row r="49" spans="1:37" x14ac:dyDescent="0.2">
      <c r="A49" s="25"/>
      <c r="B49" s="25"/>
      <c r="F49" s="25"/>
      <c r="G49" s="39"/>
      <c r="K49" s="25"/>
      <c r="L49" s="25"/>
      <c r="O49" s="25"/>
      <c r="P49" s="25"/>
      <c r="Q49" s="39"/>
      <c r="T49" s="25"/>
      <c r="Y49" s="43" t="s">
        <v>416</v>
      </c>
      <c r="Z49" s="43" t="s">
        <v>231</v>
      </c>
      <c r="AF49" s="48"/>
      <c r="AK49" s="49" t="str">
        <f t="shared" si="9"/>
        <v>v</v>
      </c>
    </row>
    <row r="50" spans="1:37" x14ac:dyDescent="0.2">
      <c r="A50" s="25"/>
      <c r="B50" s="25"/>
      <c r="F50" s="25"/>
      <c r="G50" s="39"/>
      <c r="K50" s="25"/>
      <c r="L50" s="25"/>
      <c r="O50" s="25"/>
      <c r="P50" s="25"/>
      <c r="Q50" s="39"/>
      <c r="T50" s="25"/>
      <c r="Y50" s="43" t="s">
        <v>417</v>
      </c>
      <c r="Z50" s="43" t="s">
        <v>504</v>
      </c>
      <c r="AF50" s="48"/>
    </row>
    <row r="51" spans="1:37" x14ac:dyDescent="0.2">
      <c r="A51" s="25"/>
      <c r="B51" s="25"/>
      <c r="F51" s="25"/>
      <c r="G51" s="39"/>
      <c r="K51" s="25"/>
      <c r="L51" s="25"/>
      <c r="O51" s="25"/>
      <c r="P51" s="25"/>
      <c r="Q51" s="39"/>
      <c r="T51" s="25"/>
      <c r="Y51" s="43" t="s">
        <v>418</v>
      </c>
      <c r="Z51" s="43" t="s">
        <v>421</v>
      </c>
      <c r="AF51" s="48"/>
    </row>
    <row r="52" spans="1:37" x14ac:dyDescent="0.2">
      <c r="A52" s="25"/>
      <c r="B52" s="25"/>
      <c r="F52" s="25"/>
      <c r="G52" s="39"/>
      <c r="K52" s="25"/>
      <c r="L52" s="25"/>
      <c r="O52" s="25"/>
      <c r="P52" s="25"/>
      <c r="Q52" s="39"/>
      <c r="T52" s="25"/>
      <c r="Y52" s="43" t="s">
        <v>419</v>
      </c>
      <c r="Z52" s="43" t="s">
        <v>505</v>
      </c>
      <c r="AF52" s="48"/>
    </row>
    <row r="53" spans="1:37" x14ac:dyDescent="0.2">
      <c r="A53" s="25"/>
      <c r="B53" s="25"/>
      <c r="F53" s="25"/>
      <c r="G53" s="39"/>
      <c r="K53" s="25"/>
      <c r="L53" s="25"/>
      <c r="O53" s="25"/>
      <c r="P53" s="25"/>
      <c r="Q53" s="39"/>
      <c r="T53" s="25"/>
      <c r="Y53" s="43" t="s">
        <v>257</v>
      </c>
      <c r="Z53" s="43" t="s">
        <v>211</v>
      </c>
      <c r="AF53" s="48"/>
    </row>
    <row r="54" spans="1:37" x14ac:dyDescent="0.2">
      <c r="A54" s="25"/>
      <c r="B54" s="25"/>
      <c r="F54" s="25"/>
      <c r="G54" s="39"/>
      <c r="K54" s="25"/>
      <c r="L54" s="25"/>
      <c r="O54" s="25"/>
      <c r="P54" s="31"/>
      <c r="Q54" s="39"/>
      <c r="T54" s="25"/>
      <c r="Y54" s="43" t="s">
        <v>268</v>
      </c>
      <c r="Z54" s="43" t="s">
        <v>506</v>
      </c>
      <c r="AF54" s="48"/>
    </row>
    <row r="55" spans="1:37" x14ac:dyDescent="0.2">
      <c r="A55" s="25"/>
      <c r="B55" s="25"/>
      <c r="F55" s="25"/>
      <c r="G55" s="39"/>
      <c r="K55" s="25"/>
      <c r="L55" s="25"/>
      <c r="O55" s="25"/>
      <c r="P55" s="25"/>
      <c r="Q55" s="39"/>
      <c r="T55" s="25"/>
      <c r="Y55" s="43" t="s">
        <v>422</v>
      </c>
      <c r="Z55" s="43" t="s">
        <v>22</v>
      </c>
      <c r="AF55" s="48"/>
    </row>
    <row r="56" spans="1:37" x14ac:dyDescent="0.2">
      <c r="A56" s="25"/>
      <c r="B56" s="25"/>
      <c r="F56" s="25"/>
      <c r="G56" s="39"/>
      <c r="K56" s="25"/>
      <c r="L56" s="25"/>
      <c r="O56" s="25"/>
      <c r="P56" s="25"/>
      <c r="Q56" s="39"/>
      <c r="T56" s="25"/>
      <c r="Y56" s="43" t="s">
        <v>424</v>
      </c>
      <c r="Z56" s="43" t="s">
        <v>507</v>
      </c>
      <c r="AF56" s="48"/>
    </row>
    <row r="57" spans="1:37" x14ac:dyDescent="0.2">
      <c r="A57" s="25"/>
      <c r="B57" s="25"/>
      <c r="F57" s="25"/>
      <c r="G57" s="39"/>
      <c r="K57" s="25"/>
      <c r="L57" s="25"/>
      <c r="O57" s="25"/>
      <c r="P57" s="25"/>
      <c r="Q57" s="39"/>
      <c r="T57" s="25"/>
      <c r="Y57" s="43" t="s">
        <v>423</v>
      </c>
      <c r="Z57" s="43" t="s">
        <v>37</v>
      </c>
      <c r="AF57" s="48"/>
    </row>
    <row r="58" spans="1:37" x14ac:dyDescent="0.2">
      <c r="A58" s="25"/>
      <c r="B58" s="25"/>
      <c r="F58" s="25"/>
      <c r="G58" s="39"/>
      <c r="K58" s="25"/>
      <c r="L58" s="25"/>
      <c r="O58" s="25"/>
      <c r="P58" s="25"/>
      <c r="Q58" s="39"/>
      <c r="T58" s="25"/>
      <c r="Y58" s="43" t="s">
        <v>425</v>
      </c>
      <c r="Z58" s="43" t="s">
        <v>370</v>
      </c>
      <c r="AF58" s="48"/>
    </row>
    <row r="59" spans="1:37" x14ac:dyDescent="0.2">
      <c r="A59" s="25"/>
      <c r="B59" s="25"/>
      <c r="F59" s="25"/>
      <c r="G59" s="39"/>
      <c r="K59" s="25"/>
      <c r="L59" s="25"/>
      <c r="O59" s="25"/>
      <c r="P59" s="25"/>
      <c r="Q59" s="39"/>
      <c r="T59" s="25"/>
      <c r="Y59" s="43" t="s">
        <v>426</v>
      </c>
      <c r="Z59" s="43" t="s">
        <v>508</v>
      </c>
      <c r="AF59" s="48"/>
    </row>
    <row r="60" spans="1:37" x14ac:dyDescent="0.2">
      <c r="A60" s="25"/>
      <c r="B60" s="25"/>
      <c r="F60" s="25"/>
      <c r="G60" s="39"/>
      <c r="K60" s="25"/>
      <c r="L60" s="25"/>
      <c r="O60" s="25"/>
      <c r="P60" s="25"/>
      <c r="Q60" s="39"/>
      <c r="T60" s="25"/>
      <c r="Y60" s="43" t="s">
        <v>359</v>
      </c>
      <c r="Z60" s="43" t="s">
        <v>510</v>
      </c>
      <c r="AF60" s="48"/>
    </row>
    <row r="61" spans="1:37" x14ac:dyDescent="0.2">
      <c r="A61" s="25"/>
      <c r="B61" s="25"/>
      <c r="F61" s="25"/>
      <c r="G61" s="39"/>
      <c r="K61" s="25"/>
      <c r="L61" s="25"/>
      <c r="O61" s="25"/>
      <c r="P61" s="25"/>
      <c r="Q61" s="39"/>
      <c r="T61" s="25"/>
      <c r="Y61" s="43" t="s">
        <v>25</v>
      </c>
      <c r="Z61" s="43" t="s">
        <v>91</v>
      </c>
      <c r="AF61" s="48"/>
    </row>
    <row r="62" spans="1:37" x14ac:dyDescent="0.2">
      <c r="A62" s="25"/>
      <c r="B62" s="25"/>
      <c r="F62" s="25"/>
      <c r="G62" s="39"/>
      <c r="K62" s="25"/>
      <c r="L62" s="25"/>
      <c r="O62" s="25"/>
      <c r="P62" s="25"/>
      <c r="Q62" s="39"/>
      <c r="T62" s="25"/>
      <c r="Y62" s="43" t="s">
        <v>70</v>
      </c>
      <c r="Z62" s="43" t="s">
        <v>282</v>
      </c>
      <c r="AF62" s="48"/>
    </row>
    <row r="63" spans="1:37" x14ac:dyDescent="0.2">
      <c r="A63" s="25"/>
      <c r="B63" s="25"/>
      <c r="F63" s="25"/>
      <c r="G63" s="39"/>
      <c r="K63" s="25"/>
      <c r="L63" s="25"/>
      <c r="O63" s="25"/>
      <c r="P63" s="25"/>
      <c r="Q63" s="39"/>
      <c r="T63" s="25"/>
      <c r="Y63" s="43" t="s">
        <v>220</v>
      </c>
      <c r="Z63" s="43" t="s">
        <v>511</v>
      </c>
      <c r="AF63" s="48"/>
    </row>
    <row r="64" spans="1:37" x14ac:dyDescent="0.2">
      <c r="A64" s="25"/>
      <c r="B64" s="25"/>
      <c r="F64" s="25"/>
      <c r="G64" s="39"/>
      <c r="K64" s="25"/>
      <c r="L64" s="25"/>
      <c r="O64" s="25"/>
      <c r="P64" s="25"/>
      <c r="Q64" s="39"/>
      <c r="T64" s="25"/>
      <c r="Y64" s="43" t="s">
        <v>307</v>
      </c>
      <c r="Z64" s="43" t="s">
        <v>44</v>
      </c>
      <c r="AF64" s="48"/>
    </row>
    <row r="65" spans="1:32" x14ac:dyDescent="0.2">
      <c r="A65" s="25"/>
      <c r="B65" s="25"/>
      <c r="F65" s="25"/>
      <c r="G65" s="39"/>
      <c r="K65" s="25"/>
      <c r="L65" s="25"/>
      <c r="O65" s="25"/>
      <c r="P65" s="25"/>
      <c r="Q65" s="39"/>
      <c r="T65" s="25"/>
      <c r="Y65" s="43" t="s">
        <v>427</v>
      </c>
      <c r="Z65" s="43" t="s">
        <v>512</v>
      </c>
      <c r="AF65" s="48"/>
    </row>
    <row r="66" spans="1:32" x14ac:dyDescent="0.2">
      <c r="A66" s="25"/>
      <c r="B66" s="25"/>
      <c r="F66" s="25"/>
      <c r="G66" s="39"/>
      <c r="K66" s="25"/>
      <c r="L66" s="25"/>
      <c r="O66" s="25"/>
      <c r="P66" s="25"/>
      <c r="Q66" s="39"/>
      <c r="T66" s="25"/>
      <c r="Y66" s="43" t="s">
        <v>121</v>
      </c>
      <c r="Z66" s="43" t="s">
        <v>514</v>
      </c>
      <c r="AF66" s="48"/>
    </row>
    <row r="67" spans="1:32" x14ac:dyDescent="0.2">
      <c r="A67" s="25"/>
      <c r="B67" s="25"/>
      <c r="F67" s="25"/>
      <c r="G67" s="39"/>
      <c r="K67" s="25"/>
      <c r="L67" s="25"/>
      <c r="O67" s="25"/>
      <c r="P67" s="25"/>
      <c r="Q67" s="39"/>
      <c r="T67" s="25"/>
      <c r="Y67" s="43" t="s">
        <v>429</v>
      </c>
      <c r="Z67" s="43" t="s">
        <v>18</v>
      </c>
      <c r="AF67" s="48"/>
    </row>
    <row r="68" spans="1:32" x14ac:dyDescent="0.2">
      <c r="A68" s="25"/>
      <c r="B68" s="25"/>
      <c r="F68" s="25"/>
      <c r="G68" s="39"/>
      <c r="K68" s="25"/>
      <c r="L68" s="25"/>
      <c r="O68" s="25"/>
      <c r="P68" s="25"/>
      <c r="Q68" s="39"/>
      <c r="T68" s="25"/>
      <c r="Y68" s="43" t="s">
        <v>294</v>
      </c>
      <c r="Z68" s="43" t="s">
        <v>515</v>
      </c>
      <c r="AF68" s="48"/>
    </row>
    <row r="69" spans="1:32" x14ac:dyDescent="0.2">
      <c r="A69" s="25"/>
      <c r="B69" s="25"/>
      <c r="F69" s="25"/>
      <c r="G69" s="39"/>
      <c r="K69" s="25"/>
      <c r="L69" s="25"/>
      <c r="O69" s="25"/>
      <c r="P69" s="25"/>
      <c r="Q69" s="39"/>
      <c r="T69" s="25"/>
      <c r="Y69" s="43" t="s">
        <v>373</v>
      </c>
      <c r="Z69" s="43" t="s">
        <v>517</v>
      </c>
      <c r="AF69" s="48"/>
    </row>
    <row r="70" spans="1:32" x14ac:dyDescent="0.2">
      <c r="A70" s="25"/>
      <c r="B70" s="25"/>
      <c r="Y70" s="43" t="s">
        <v>101</v>
      </c>
      <c r="Z70" s="43" t="s">
        <v>518</v>
      </c>
    </row>
    <row r="71" spans="1:32" x14ac:dyDescent="0.2">
      <c r="Y71" s="43" t="s">
        <v>430</v>
      </c>
      <c r="Z71" s="43" t="s">
        <v>156</v>
      </c>
    </row>
    <row r="72" spans="1:32" x14ac:dyDescent="0.2">
      <c r="Y72" s="43" t="s">
        <v>431</v>
      </c>
      <c r="Z72" s="43" t="s">
        <v>446</v>
      </c>
    </row>
    <row r="73" spans="1:32" x14ac:dyDescent="0.2">
      <c r="Y73" s="43" t="s">
        <v>406</v>
      </c>
      <c r="Z73" s="43" t="s">
        <v>519</v>
      </c>
    </row>
    <row r="74" spans="1:32" x14ac:dyDescent="0.2">
      <c r="Y74" s="43" t="s">
        <v>308</v>
      </c>
      <c r="Z74" s="43" t="s">
        <v>215</v>
      </c>
    </row>
    <row r="75" spans="1:32" x14ac:dyDescent="0.2">
      <c r="Y75" s="43" t="s">
        <v>357</v>
      </c>
      <c r="Z75" s="43" t="s">
        <v>521</v>
      </c>
    </row>
    <row r="76" spans="1:32" x14ac:dyDescent="0.2">
      <c r="Y76" s="43" t="s">
        <v>432</v>
      </c>
      <c r="Z76" s="43" t="s">
        <v>522</v>
      </c>
    </row>
    <row r="77" spans="1:32" x14ac:dyDescent="0.2">
      <c r="Y77" s="43" t="s">
        <v>434</v>
      </c>
      <c r="Z77" s="43" t="s">
        <v>344</v>
      </c>
    </row>
    <row r="78" spans="1:32" x14ac:dyDescent="0.2">
      <c r="Y78" s="43" t="s">
        <v>415</v>
      </c>
      <c r="Z78" s="43" t="s">
        <v>525</v>
      </c>
    </row>
    <row r="79" spans="1:32" x14ac:dyDescent="0.2">
      <c r="Y79" s="43" t="s">
        <v>435</v>
      </c>
      <c r="Z79" s="43" t="s">
        <v>499</v>
      </c>
    </row>
    <row r="80" spans="1:32" x14ac:dyDescent="0.2">
      <c r="Y80" s="43" t="s">
        <v>437</v>
      </c>
      <c r="Z80" s="43" t="s">
        <v>520</v>
      </c>
    </row>
    <row r="81" spans="25:26" x14ac:dyDescent="0.2">
      <c r="Y81" s="43" t="s">
        <v>89</v>
      </c>
      <c r="Z81" s="43" t="s">
        <v>241</v>
      </c>
    </row>
    <row r="82" spans="25:26" x14ac:dyDescent="0.2">
      <c r="Y82" s="43" t="s">
        <v>326</v>
      </c>
      <c r="Z82" s="43" t="s">
        <v>526</v>
      </c>
    </row>
    <row r="83" spans="25:26" x14ac:dyDescent="0.2">
      <c r="Y83" s="43" t="s">
        <v>166</v>
      </c>
      <c r="Z83" s="43" t="s">
        <v>198</v>
      </c>
    </row>
    <row r="84" spans="25:26" x14ac:dyDescent="0.2">
      <c r="Y84" s="43" t="s">
        <v>438</v>
      </c>
      <c r="Z84" s="43" t="s">
        <v>204</v>
      </c>
    </row>
    <row r="85" spans="25:26" x14ac:dyDescent="0.2">
      <c r="Y85" s="43" t="s">
        <v>439</v>
      </c>
      <c r="Z85" s="43" t="s">
        <v>527</v>
      </c>
    </row>
    <row r="86" spans="25:26" x14ac:dyDescent="0.2">
      <c r="Y86" s="43" t="s">
        <v>440</v>
      </c>
      <c r="Z86" s="43" t="s">
        <v>529</v>
      </c>
    </row>
    <row r="87" spans="25:26" x14ac:dyDescent="0.2">
      <c r="Y87" s="43" t="s">
        <v>442</v>
      </c>
      <c r="Z87" s="43" t="s">
        <v>530</v>
      </c>
    </row>
    <row r="88" spans="25:26" x14ac:dyDescent="0.2">
      <c r="Y88" s="43" t="s">
        <v>443</v>
      </c>
      <c r="Z88" s="43" t="s">
        <v>531</v>
      </c>
    </row>
    <row r="89" spans="25:26" x14ac:dyDescent="0.2">
      <c r="Y89" s="43" t="s">
        <v>299</v>
      </c>
      <c r="Z89" s="43" t="s">
        <v>532</v>
      </c>
    </row>
    <row r="90" spans="25:26" x14ac:dyDescent="0.2">
      <c r="Y90" s="43" t="s">
        <v>445</v>
      </c>
      <c r="Z90" s="43" t="s">
        <v>533</v>
      </c>
    </row>
    <row r="91" spans="25:26" x14ac:dyDescent="0.2">
      <c r="Y91" s="43" t="s">
        <v>221</v>
      </c>
      <c r="Z91" s="43" t="s">
        <v>534</v>
      </c>
    </row>
    <row r="92" spans="25:26" x14ac:dyDescent="0.2">
      <c r="Y92" s="43" t="s">
        <v>409</v>
      </c>
      <c r="Z92" s="43" t="s">
        <v>468</v>
      </c>
    </row>
    <row r="93" spans="25:26" x14ac:dyDescent="0.2">
      <c r="Y93" s="43" t="s">
        <v>314</v>
      </c>
      <c r="Z93" s="43" t="s">
        <v>535</v>
      </c>
    </row>
    <row r="94" spans="25:26" x14ac:dyDescent="0.2">
      <c r="Y94" s="43" t="s">
        <v>136</v>
      </c>
      <c r="Z94" s="43" t="s">
        <v>528</v>
      </c>
    </row>
    <row r="95" spans="25:26" x14ac:dyDescent="0.2">
      <c r="Y95" s="43" t="s">
        <v>337</v>
      </c>
      <c r="Z95" s="43" t="s">
        <v>536</v>
      </c>
    </row>
    <row r="96" spans="25:26" x14ac:dyDescent="0.2">
      <c r="Y96" s="43" t="s">
        <v>67</v>
      </c>
      <c r="Z96" s="43" t="s">
        <v>537</v>
      </c>
    </row>
    <row r="97" spans="25:26" x14ac:dyDescent="0.2">
      <c r="Y97" s="43" t="s">
        <v>447</v>
      </c>
      <c r="Z97" s="43" t="s">
        <v>523</v>
      </c>
    </row>
    <row r="98" spans="25:26" x14ac:dyDescent="0.2">
      <c r="Y98" s="43" t="s">
        <v>272</v>
      </c>
      <c r="Z98" s="43" t="s">
        <v>538</v>
      </c>
    </row>
    <row r="99" spans="25:26" x14ac:dyDescent="0.2">
      <c r="Y99" s="43" t="s">
        <v>464</v>
      </c>
      <c r="Z99" s="43" t="s">
        <v>539</v>
      </c>
    </row>
  </sheetData>
  <sheetProtection formatRows="0"/>
  <phoneticPr fontId="4"/>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2021-08-31T13:34:39Z</dcterms:created>
  <dcterms:modified xsi:type="dcterms:W3CDTF">2021-09-13T13:00:23Z</dcterms:modified>
</cp:coreProperties>
</file>