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行政事業レビューシート!$BF$1:$BF$130</definedName>
    <definedName name="_xlnm.Print_Area" localSheetId="0">行政事業レビューシート!$A$1:$AX$130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0" i="3" l="1"/>
  <c r="I90" i="3"/>
  <c r="AY66" i="3" l="1"/>
  <c r="AY67" i="3" s="1"/>
  <c r="AY68" i="3" s="1"/>
  <c r="AY61" i="3"/>
  <c r="AY62" i="3" s="1"/>
  <c r="AY56" i="3"/>
  <c r="AY59" i="3" s="1"/>
  <c r="AY55" i="3"/>
  <c r="AY52" i="3"/>
  <c r="AY53" i="3" s="1"/>
  <c r="AY45" i="3"/>
  <c r="AY49" i="3" s="1"/>
  <c r="AY41" i="3"/>
  <c r="AY44" i="3" s="1"/>
  <c r="AY39" i="3"/>
  <c r="AY40" i="3" s="1"/>
  <c r="AY32" i="3"/>
  <c r="AY64" i="3" l="1"/>
  <c r="AY43" i="3"/>
  <c r="AY51" i="3"/>
  <c r="AY58" i="3"/>
  <c r="AY60" i="3"/>
  <c r="AY57" i="3"/>
  <c r="AY63" i="3"/>
  <c r="AY65" i="3"/>
  <c r="AY42" i="3"/>
  <c r="AY50" i="3"/>
  <c r="AY48" i="3"/>
  <c r="AY46" i="3"/>
  <c r="AY47" i="3"/>
  <c r="AY54"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<sst xmlns="http://schemas.openxmlformats.org/spreadsheetml/2006/main" count="840" uniqueCount="615">
  <si>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</si>
  <si>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</si>
  <si>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</si>
  <si>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</si>
  <si>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</si>
  <si>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</si>
  <si>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</si>
  <si>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</si>
  <si>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</si>
  <si>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</si>
  <si>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</si>
  <si>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</si>
  <si>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</si>
  <si>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</si>
  <si>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</si>
  <si>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</si>
  <si>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</si>
  <si>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</si>
  <si>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</si>
  <si>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</si>
  <si>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</si>
  <si>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</si>
  <si>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</si>
  <si>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</si>
  <si>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</si>
  <si>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</si>
  <si>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</si>
  <si>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</si>
  <si>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</si>
  <si>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</si>
  <si>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</si>
  <si>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</si>
  <si>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</si>
  <si>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</si>
  <si>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</si>
  <si>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</si>
  <si>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</si>
  <si>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</si>
  <si>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</si>
  <si>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</si>
  <si>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</si>
  <si>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</si>
  <si>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</si>
  <si>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</si>
  <si>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</si>
  <si>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</si>
  <si>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</si>
  <si>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</si>
  <si>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</si>
  <si>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</si>
  <si>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</si>
  <si>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</si>
  <si>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</si>
  <si>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</si>
  <si>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</si>
  <si>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</si>
  <si>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</si>
  <si>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</si>
  <si>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</si>
  <si>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</si>
  <si>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</si>
  <si>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</si>
  <si>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</si>
  <si>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</si>
  <si>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</si>
  <si>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</si>
  <si>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</si>
  <si>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</si>
  <si>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</si>
  <si>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</si>
  <si>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</si>
  <si>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</si>
  <si>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</si>
  <si>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</si>
  <si>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</si>
  <si>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</si>
  <si>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</si>
  <si>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</si>
  <si>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</si>
  <si>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</si>
  <si>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</si>
  <si>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</si>
  <si>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</si>
  <si>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</si>
  <si>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</si>
  <si>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</si>
  <si>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</si>
  <si>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</si>
  <si>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</si>
  <si>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</si>
  <si>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</si>
  <si>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</si>
  <si>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</si>
  <si>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</si>
  <si>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</si>
  <si>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</si>
  <si>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</si>
  <si>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</si>
  <si>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</si>
  <si>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</si>
  <si>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</si>
  <si>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</si>
  <si>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</si>
  <si>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</si>
  <si>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</si>
  <si>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</si>
  <si>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</si>
  <si>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</si>
  <si>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</si>
  <si>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</si>
  <si>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</si>
  <si>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</si>
  <si>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</si>
  <si>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</si>
  <si>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</si>
  <si>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</si>
  <si>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</si>
  <si>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</si>
  <si>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</si>
  <si>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</si>
  <si>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</si>
  <si>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</si>
  <si>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</si>
  <si>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</si>
  <si>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</si>
  <si>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</si>
  <si>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</si>
  <si>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</si>
  <si>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</si>
  <si>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</si>
  <si>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</si>
  <si>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</si>
  <si>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</si>
  <si>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</si>
  <si>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</si>
  <si>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</si>
  <si>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</si>
  <si>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</si>
  <si>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</si>
  <si>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</si>
  <si>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</si>
  <si>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</si>
  <si>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</si>
  <si>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</si>
  <si>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</si>
  <si>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</si>
  <si>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</si>
  <si>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</si>
  <si>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</si>
  <si>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</si>
  <si>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</si>
  <si>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</si>
  <si>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</si>
  <si>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</si>
  <si>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</si>
  <si>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</si>
  <si>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</si>
  <si>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</si>
  <si>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</si>
  <si>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</si>
  <si>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</si>
  <si>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</si>
  <si>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</si>
  <si>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</si>
  <si>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</si>
  <si>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</si>
  <si>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</si>
  <si>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</si>
  <si>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</si>
  <si>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</si>
  <si>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</si>
  <si>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</si>
  <si>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</si>
  <si>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</si>
  <si>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</si>
  <si>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</si>
  <si>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</si>
  <si>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</si>
  <si>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</si>
  <si>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</si>
  <si>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</si>
  <si>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</si>
  <si>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</si>
  <si>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</si>
  <si>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</si>
  <si>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</si>
  <si>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</si>
  <si>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</si>
  <si>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</si>
  <si>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</si>
  <si>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</si>
  <si>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</si>
  <si>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</si>
  <si>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</si>
  <si>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</si>
  <si>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</si>
  <si>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</si>
  <si>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</si>
  <si>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</si>
  <si>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</si>
  <si>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</si>
  <si>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</si>
  <si>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</si>
  <si>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</si>
  <si>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</si>
  <si>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</si>
  <si>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</si>
  <si>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</si>
  <si>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</si>
  <si>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</si>
  <si>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</si>
  <si>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</si>
  <si>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</si>
  <si>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</si>
  <si>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</si>
  <si>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</si>
  <si>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</si>
  <si>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</si>
  <si>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</si>
  <si>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</si>
  <si>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</si>
  <si>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</si>
  <si>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</si>
  <si>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</si>
  <si>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</si>
  <si>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</si>
  <si>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</si>
  <si>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</si>
  <si>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</si>
  <si>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</si>
  <si>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</si>
  <si>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</si>
  <si>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</si>
  <si>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</si>
  <si>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</si>
  <si>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</si>
  <si>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</si>
  <si>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</si>
  <si>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</si>
  <si>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</si>
  <si>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</si>
  <si>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</si>
  <si>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</si>
  <si>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</si>
  <si>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</si>
  <si>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</si>
  <si>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</si>
  <si>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</si>
  <si>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</si>
  <si>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</si>
  <si>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</si>
  <si>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</si>
  <si>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</si>
  <si>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</si>
  <si>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</si>
  <si>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</si>
  <si>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</si>
  <si>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</si>
  <si>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</si>
  <si>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</si>
  <si>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</si>
  <si>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</si>
  <si>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</si>
  <si>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</si>
  <si>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</si>
  <si>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</si>
  <si>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</si>
  <si>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</si>
  <si>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</si>
  <si>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</si>
  <si>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</si>
  <si>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</si>
  <si>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</si>
  <si>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</si>
  <si>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</si>
  <si>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</si>
  <si>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</si>
  <si>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</si>
  <si>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</si>
  <si>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</si>
  <si>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</si>
  <si>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</si>
  <si>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</si>
  <si>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</si>
  <si>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</si>
  <si>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</si>
  <si>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</si>
  <si>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</si>
  <si>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</si>
  <si>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</si>
  <si>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</si>
  <si>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</si>
  <si>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</si>
  <si>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</si>
  <si>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</si>
  <si>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</si>
  <si>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</si>
  <si>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</si>
  <si>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</si>
  <si>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</si>
  <si>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</si>
  <si>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</si>
  <si>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</si>
  <si>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</si>
  <si>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</si>
  <si>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</si>
  <si>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</si>
  <si>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</si>
  <si>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</si>
  <si>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</si>
  <si>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</si>
  <si>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</si>
  <si>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</si>
  <si>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</si>
  <si>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</si>
  <si>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</si>
  <si>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</si>
  <si>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</si>
  <si>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</si>
  <si>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</si>
  <si>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</si>
  <si>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</si>
  <si>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</si>
  <si>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</si>
  <si>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</si>
  <si>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</si>
  <si>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</si>
  <si>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</si>
  <si>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</si>
  <si>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</si>
  <si>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</si>
  <si>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</si>
  <si>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</si>
  <si>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</si>
  <si>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</si>
  <si>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</si>
  <si>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</si>
  <si>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</si>
  <si>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</si>
  <si>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</si>
  <si>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</si>
  <si>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</si>
  <si>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</si>
  <si>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</si>
  <si>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</si>
  <si>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</si>
  <si>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</si>
  <si>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</si>
  <si>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</si>
  <si>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</si>
  <si>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</si>
  <si>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</si>
  <si>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</si>
  <si>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</si>
  <si>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</si>
  <si>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</si>
  <si>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</si>
  <si>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</si>
  <si>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</si>
  <si>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</si>
  <si>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</si>
  <si>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</si>
  <si>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</si>
  <si>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</si>
  <si>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</si>
  <si>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</si>
  <si>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</si>
  <si>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</si>
  <si>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</si>
  <si>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</si>
  <si>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</si>
  <si>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</si>
  <si>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</si>
  <si>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</si>
  <si>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</si>
  <si>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</si>
  <si>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</si>
  <si>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</si>
  <si>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</si>
  <si>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</si>
  <si>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</si>
  <si>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</si>
  <si>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</si>
  <si>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</si>
  <si>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</si>
  <si>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</si>
  <si>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</si>
  <si>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</si>
  <si>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</si>
  <si>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</si>
  <si>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</si>
  <si>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</si>
  <si>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</si>
  <si>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</si>
  <si>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</si>
  <si>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</si>
  <si>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</si>
  <si>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</si>
  <si>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</si>
  <si>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</si>
  <si>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</si>
  <si>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</si>
  <si>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</si>
  <si>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</si>
  <si>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</si>
  <si>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</si>
  <si>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</si>
  <si>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</si>
  <si>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</si>
  <si>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</si>
  <si>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</si>
  <si>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</si>
  <si>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</si>
  <si>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</si>
  <si>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</si>
  <si>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</si>
  <si>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</si>
  <si>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</si>
  <si>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</si>
  <si>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</si>
  <si>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</si>
  <si>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</si>
  <si>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</si>
  <si>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</si>
  <si>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</si>
  <si>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</si>
  <si>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</si>
  <si>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</si>
  <si>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</si>
  <si>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</si>
  <si>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</si>
  <si>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</si>
  <si>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</si>
  <si>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</si>
  <si>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</si>
  <si>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</si>
  <si>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</si>
  <si>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</si>
  <si>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</si>
  <si>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</si>
  <si>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</si>
  <si>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</si>
  <si>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</si>
  <si>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</si>
  <si>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</si>
  <si>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</si>
  <si>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</si>
  <si>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</si>
  <si>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</si>
  <si>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</si>
  <si>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</si>
  <si>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</si>
  <si>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</si>
  <si>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</si>
  <si>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</si>
  <si>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</si>
  <si>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</si>
  <si>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</si>
  <si>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</si>
  <si>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</si>
  <si>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</si>
  <si>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</si>
  <si>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</si>
  <si>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</si>
  <si>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</si>
  <si>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</si>
  <si>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</si>
  <si>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</si>
  <si>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</si>
  <si>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</si>
  <si>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</si>
  <si>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</si>
  <si>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</si>
  <si>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</si>
  <si>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</si>
  <si>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</si>
  <si>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</si>
  <si>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</si>
  <si>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</si>
  <si>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</si>
  <si>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</si>
  <si>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</si>
  <si>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</si>
  <si>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</si>
  <si>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</si>
  <si>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</si>
  <si>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</si>
  <si>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</si>
  <si>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</si>
  <si>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</si>
  <si>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</si>
  <si>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</si>
  <si>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</si>
  <si>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</si>
  <si>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</si>
  <si>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</si>
  <si>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</si>
  <si>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</si>
  <si>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</si>
  <si>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</si>
  <si>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</si>
  <si>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</si>
  <si>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</si>
  <si>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</si>
  <si>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</si>
  <si>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</si>
  <si>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</si>
  <si>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</si>
  <si>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</si>
  <si>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</si>
  <si>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</si>
  <si>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</si>
  <si>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</si>
  <si>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</si>
  <si>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</si>
  <si>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</si>
  <si>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</si>
  <si>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</si>
  <si>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</si>
  <si>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</si>
  <si>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</si>
  <si>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</si>
  <si>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</si>
  <si>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</si>
  <si>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</si>
  <si>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</si>
  <si>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</si>
  <si>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</si>
  <si>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</si>
  <si>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</si>
  <si>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</si>
  <si>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</si>
  <si>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</si>
  <si>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</si>
  <si>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</si>
  <si>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</si>
  <si>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</si>
  <si>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</si>
  <si>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</si>
  <si>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</si>
  <si>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</si>
  <si>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</si>
  <si>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</si>
  <si>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</si>
  <si>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</si>
  <si>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</si>
  <si>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</si>
  <si>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</si>
  <si>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</si>
  <si>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</si>
  <si>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</si>
  <si>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</si>
  <si>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</si>
  <si>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</si>
  <si>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</si>
  <si>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</si>
  <si>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</si>
  <si>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</si>
  <si>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</si>
  <si>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</si>
  <si>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</si>
  <si>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</si>
  <si>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</si>
  <si>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</si>
  <si>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</si>
  <si>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防衛省</t>
  </si>
  <si>
    <t>○</t>
  </si>
  <si>
    <t>防衛省設置法第四条第一項第十三号</t>
    <phoneticPr fontId="5"/>
  </si>
  <si>
    <t>平成３１年度以降に係る防衛計画の大綱、中期防衛力整備計画（平成３１年度～平成３５年度）（平成３０年１２月１８日国家安全保障会議決定及び閣議決定）</t>
    <phoneticPr fontId="5"/>
  </si>
  <si>
    <t>-</t>
    <phoneticPr fontId="5"/>
  </si>
  <si>
    <t>航空自衛隊が任務遂行する上で必要な態勢を維持する。</t>
    <phoneticPr fontId="5"/>
  </si>
  <si>
    <t>日</t>
    <rPh sb="0" eb="1">
      <t>ニチ</t>
    </rPh>
    <phoneticPr fontId="5"/>
  </si>
  <si>
    <t>平成３１年度以降に係る防衛計画の大綱（平成３０年１２月１８日国家安全保障会議決定及び閣議決定）</t>
    <phoneticPr fontId="5"/>
  </si>
  <si>
    <t>基地</t>
    <rPh sb="0" eb="2">
      <t>キチ</t>
    </rPh>
    <phoneticPr fontId="5"/>
  </si>
  <si>
    <t>執行額（Ｘ）／基地数（Ｙ）　　　　　　　　　　</t>
    <phoneticPr fontId="5"/>
  </si>
  <si>
    <t>百万円／基地</t>
    <rPh sb="0" eb="3">
      <t>ヒャクマンエン</t>
    </rPh>
    <rPh sb="4" eb="6">
      <t>キチ</t>
    </rPh>
    <phoneticPr fontId="5"/>
  </si>
  <si>
    <t>航空自衛隊の任務を遂行するために必要な態勢を維持するため、通信機器等を適切に維持する。</t>
    <phoneticPr fontId="5"/>
  </si>
  <si>
    <t>Ⅰ－２－（６）　情報機能の強化</t>
    <phoneticPr fontId="5"/>
  </si>
  <si>
    <t>各種情報に関する情報収集施設等の維持・整備</t>
    <phoneticPr fontId="5"/>
  </si>
  <si>
    <t>関連装備品等の維持・整備（延命処置・機能向上を含む）</t>
    <phoneticPr fontId="5"/>
  </si>
  <si>
    <t>令和５年度</t>
    <phoneticPr fontId="5"/>
  </si>
  <si>
    <t>現段階で実績がないため未記載とした。</t>
    <phoneticPr fontId="5"/>
  </si>
  <si>
    <t>公共調達の改革</t>
    <phoneticPr fontId="5"/>
  </si>
  <si>
    <t>○各種取組による装備品取得経費の縮減
○プロジェクト管理対象装備品等の品目数【増加】
○防衛装備・技術移転協定に基づき締結した細目取極の件数【増加】
○インセンティブ契約の適用件数【増加】</t>
    <phoneticPr fontId="5"/>
  </si>
  <si>
    <t>億円（契約ベース）</t>
    <phoneticPr fontId="5"/>
  </si>
  <si>
    <t>○毎年度の調達の合理化・効率化による縮減額
○現行基準に対してライフサイクルコストが低減した装備品数【増加】
○防衛装備移転三原則に基づき国家安全保障会議で移転を認め得るとされた案件数【増加】
○インセンティブ契約適用による低減額【増加】</t>
    <phoneticPr fontId="5"/>
  </si>
  <si>
    <t>「新経済・財政再生計画」（骨太方針２０１８）及び中期防衛力整備計画（令和元年度～令和５年度）を踏まえ、各種取組を推進し、引き続き防衛力整備の一層の効率化・合理化を図るものであり、本事業のうち、効率化への取組によって縮減効果が見込まれる事業を予算計上することにより、縮減見込額の累計額が増額される。</t>
    <phoneticPr fontId="5"/>
  </si>
  <si>
    <t>‐</t>
  </si>
  <si>
    <t>0403</t>
    <phoneticPr fontId="5"/>
  </si>
  <si>
    <t>0331</t>
    <phoneticPr fontId="5"/>
  </si>
  <si>
    <t>0305</t>
    <phoneticPr fontId="5"/>
  </si>
  <si>
    <t>0281</t>
    <phoneticPr fontId="5"/>
  </si>
  <si>
    <t>0247</t>
    <phoneticPr fontId="5"/>
  </si>
  <si>
    <t>0184</t>
    <phoneticPr fontId="5"/>
  </si>
  <si>
    <t>0133</t>
    <phoneticPr fontId="5"/>
  </si>
  <si>
    <t>0128</t>
    <phoneticPr fontId="5"/>
  </si>
  <si>
    <t>防衛省（0123-00）</t>
    <rPh sb="0" eb="2">
      <t>ボウエイ</t>
    </rPh>
    <rPh sb="2" eb="3">
      <t>ショウ</t>
    </rPh>
    <phoneticPr fontId="5"/>
  </si>
  <si>
    <t>陸海空自衛隊の気象情報提供基盤を維持することで、多様化する作戦運用に柔軟かつ的確に対応する。</t>
    <rPh sb="0" eb="1">
      <t>リク</t>
    </rPh>
    <rPh sb="1" eb="2">
      <t>カイ</t>
    </rPh>
    <rPh sb="2" eb="3">
      <t>クウ</t>
    </rPh>
    <rPh sb="3" eb="6">
      <t>ジエイタイ</t>
    </rPh>
    <rPh sb="7" eb="9">
      <t>キショウ</t>
    </rPh>
    <rPh sb="9" eb="11">
      <t>ジョウホウ</t>
    </rPh>
    <rPh sb="11" eb="13">
      <t>テイキョウ</t>
    </rPh>
    <rPh sb="13" eb="15">
      <t>キバン</t>
    </rPh>
    <rPh sb="16" eb="18">
      <t>イジ</t>
    </rPh>
    <rPh sb="24" eb="27">
      <t>タヨウカ</t>
    </rPh>
    <rPh sb="29" eb="31">
      <t>サクセン</t>
    </rPh>
    <rPh sb="31" eb="33">
      <t>ウンヨウ</t>
    </rPh>
    <rPh sb="34" eb="36">
      <t>ジュウナン</t>
    </rPh>
    <rPh sb="38" eb="40">
      <t>テキカク</t>
    </rPh>
    <rPh sb="41" eb="43">
      <t>タイオウ</t>
    </rPh>
    <phoneticPr fontId="5"/>
  </si>
  <si>
    <t>　統合気象システムは、３幕共同で整備しており、陸海空自衛隊基地で観測した気象情報のほか、気象庁及び米軍から収集した情報により、中枢処理部で各部隊等のニーズに応じた気象資料を作成し、運用部隊のほか、陸海空自衛隊指揮システム、JADGE等に提供している。　
　本事業においては、令和５年度末に機能を他システムへ移管するため、統合気象システムは、廃止を計画しており、廃止までの間の運用維持を行う。</t>
    <rPh sb="1" eb="3">
      <t>トウゴウ</t>
    </rPh>
    <rPh sb="3" eb="5">
      <t>キショウ</t>
    </rPh>
    <rPh sb="12" eb="13">
      <t>バク</t>
    </rPh>
    <rPh sb="13" eb="15">
      <t>キョウドウ</t>
    </rPh>
    <rPh sb="16" eb="18">
      <t>セイビ</t>
    </rPh>
    <rPh sb="23" eb="24">
      <t>リク</t>
    </rPh>
    <rPh sb="24" eb="25">
      <t>カイ</t>
    </rPh>
    <rPh sb="25" eb="26">
      <t>クウ</t>
    </rPh>
    <rPh sb="26" eb="29">
      <t>ジエイタイ</t>
    </rPh>
    <rPh sb="29" eb="31">
      <t>キチ</t>
    </rPh>
    <rPh sb="32" eb="34">
      <t>カンソク</t>
    </rPh>
    <rPh sb="36" eb="38">
      <t>キショウ</t>
    </rPh>
    <rPh sb="38" eb="40">
      <t>ジョウホウ</t>
    </rPh>
    <rPh sb="44" eb="46">
      <t>キショウ</t>
    </rPh>
    <rPh sb="46" eb="47">
      <t>チョウ</t>
    </rPh>
    <rPh sb="47" eb="48">
      <t>オヨ</t>
    </rPh>
    <rPh sb="49" eb="51">
      <t>ベイグン</t>
    </rPh>
    <rPh sb="53" eb="55">
      <t>シュウシュウ</t>
    </rPh>
    <rPh sb="57" eb="59">
      <t>ジョウホウ</t>
    </rPh>
    <rPh sb="63" eb="65">
      <t>チュウスウ</t>
    </rPh>
    <rPh sb="65" eb="67">
      <t>ショリ</t>
    </rPh>
    <rPh sb="67" eb="68">
      <t>ブ</t>
    </rPh>
    <rPh sb="69" eb="70">
      <t>カク</t>
    </rPh>
    <rPh sb="70" eb="72">
      <t>ブタイ</t>
    </rPh>
    <rPh sb="72" eb="73">
      <t>トウ</t>
    </rPh>
    <rPh sb="78" eb="79">
      <t>オウ</t>
    </rPh>
    <rPh sb="81" eb="83">
      <t>キショウ</t>
    </rPh>
    <rPh sb="83" eb="85">
      <t>シリョウ</t>
    </rPh>
    <rPh sb="86" eb="88">
      <t>サクセイ</t>
    </rPh>
    <rPh sb="90" eb="92">
      <t>ウンヨウ</t>
    </rPh>
    <rPh sb="92" eb="94">
      <t>ブタイ</t>
    </rPh>
    <rPh sb="98" eb="99">
      <t>リク</t>
    </rPh>
    <rPh sb="99" eb="100">
      <t>カイ</t>
    </rPh>
    <rPh sb="100" eb="101">
      <t>クウ</t>
    </rPh>
    <rPh sb="101" eb="104">
      <t>ジエイタイ</t>
    </rPh>
    <rPh sb="104" eb="106">
      <t>シキ</t>
    </rPh>
    <rPh sb="116" eb="117">
      <t>トウ</t>
    </rPh>
    <rPh sb="118" eb="120">
      <t>テイキョウ</t>
    </rPh>
    <rPh sb="128" eb="129">
      <t>ホン</t>
    </rPh>
    <rPh sb="129" eb="131">
      <t>ジギョウ</t>
    </rPh>
    <rPh sb="137" eb="139">
      <t>レイワ</t>
    </rPh>
    <rPh sb="140" eb="141">
      <t>ネン</t>
    </rPh>
    <rPh sb="141" eb="142">
      <t>ド</t>
    </rPh>
    <rPh sb="142" eb="143">
      <t>マツ</t>
    </rPh>
    <rPh sb="144" eb="146">
      <t>キノウ</t>
    </rPh>
    <rPh sb="147" eb="148">
      <t>タ</t>
    </rPh>
    <rPh sb="153" eb="155">
      <t>イカン</t>
    </rPh>
    <rPh sb="160" eb="162">
      <t>トウゴウ</t>
    </rPh>
    <rPh sb="162" eb="164">
      <t>キショウ</t>
    </rPh>
    <rPh sb="170" eb="172">
      <t>ハイシ</t>
    </rPh>
    <rPh sb="173" eb="175">
      <t>ケイカク</t>
    </rPh>
    <rPh sb="180" eb="182">
      <t>ハイシ</t>
    </rPh>
    <rPh sb="185" eb="186">
      <t>カン</t>
    </rPh>
    <rPh sb="187" eb="189">
      <t>ウンヨウ</t>
    </rPh>
    <rPh sb="189" eb="191">
      <t>イジ</t>
    </rPh>
    <rPh sb="192" eb="193">
      <t>オコナ</t>
    </rPh>
    <phoneticPr fontId="5"/>
  </si>
  <si>
    <t>統合気象システムの可動日数</t>
    <rPh sb="0" eb="2">
      <t>トウゴウ</t>
    </rPh>
    <rPh sb="2" eb="4">
      <t>キショウ</t>
    </rPh>
    <rPh sb="9" eb="11">
      <t>カドウ</t>
    </rPh>
    <rPh sb="11" eb="13">
      <t>ニッスウ</t>
    </rPh>
    <phoneticPr fontId="5"/>
  </si>
  <si>
    <t>航空自衛隊の気象情報の提供に必要なシステムを維持するとともに、通信関連備品等を良好な状態に維持し、気象情報の提供を適切に実施するといった自衛隊の任務遂行に必要不可欠な事業であり、国民や社会のニーズを反映している。</t>
    <rPh sb="6" eb="8">
      <t>キショウ</t>
    </rPh>
    <rPh sb="8" eb="10">
      <t>ジョウホウ</t>
    </rPh>
    <rPh sb="11" eb="13">
      <t>テイキョウ</t>
    </rPh>
    <rPh sb="49" eb="51">
      <t>キショウ</t>
    </rPh>
    <rPh sb="51" eb="53">
      <t>ジョウホウ</t>
    </rPh>
    <rPh sb="54" eb="56">
      <t>テイキョウ</t>
    </rPh>
    <phoneticPr fontId="5"/>
  </si>
  <si>
    <t>航空自衛隊の気象情報の提供に必要なシステムを維持するとともに、通信関連備品等を良好な状態に維持し、気象情報の提供を適切に実施するための事業であることから、地方自治体、民間等に委ねることはできない。</t>
    <rPh sb="6" eb="8">
      <t>キショウ</t>
    </rPh>
    <rPh sb="8" eb="10">
      <t>ジョウホウ</t>
    </rPh>
    <rPh sb="11" eb="13">
      <t>テイキョウ</t>
    </rPh>
    <rPh sb="49" eb="51">
      <t>キショウ</t>
    </rPh>
    <rPh sb="51" eb="53">
      <t>ジョウホウ</t>
    </rPh>
    <rPh sb="54" eb="56">
      <t>テイキョウ</t>
    </rPh>
    <phoneticPr fontId="5"/>
  </si>
  <si>
    <t>航空自衛隊の気象情報の提供に必要なシステムを維持するとともに、通信関連備品等を良好な状態に維持し、気象情報の提供を適切に実施するための事業であることから、優先度が高いものである。</t>
    <rPh sb="6" eb="8">
      <t>キショウ</t>
    </rPh>
    <rPh sb="8" eb="10">
      <t>ジョウホウ</t>
    </rPh>
    <rPh sb="11" eb="13">
      <t>テイキョウ</t>
    </rPh>
    <rPh sb="49" eb="51">
      <t>キショウ</t>
    </rPh>
    <rPh sb="51" eb="53">
      <t>ジョウホウ</t>
    </rPh>
    <rPh sb="54" eb="56">
      <t>テイキョウ</t>
    </rPh>
    <phoneticPr fontId="5"/>
  </si>
  <si>
    <t>内閣官房副長官補</t>
    <rPh sb="0" eb="2">
      <t>ナイカク</t>
    </rPh>
    <rPh sb="2" eb="4">
      <t>カンボウ</t>
    </rPh>
    <rPh sb="4" eb="7">
      <t>フクチョウカン</t>
    </rPh>
    <rPh sb="7" eb="8">
      <t>ホ</t>
    </rPh>
    <phoneticPr fontId="5"/>
  </si>
  <si>
    <t>情報通信技術（ＩＴ）総合戦略室</t>
    <rPh sb="0" eb="2">
      <t>ジョウホウ</t>
    </rPh>
    <rPh sb="2" eb="4">
      <t>ツウシン</t>
    </rPh>
    <rPh sb="4" eb="6">
      <t>ギジュツ</t>
    </rPh>
    <rPh sb="10" eb="12">
      <t>ソウゴウ</t>
    </rPh>
    <rPh sb="12" eb="14">
      <t>センリャク</t>
    </rPh>
    <rPh sb="14" eb="15">
      <t>シツ</t>
    </rPh>
    <phoneticPr fontId="5"/>
  </si>
  <si>
    <t>-</t>
    <phoneticPr fontId="5"/>
  </si>
  <si>
    <t>官房</t>
  </si>
  <si>
    <t>統合気象システムの整備及び運用（情報通信技術調達等適正・効率化推進費）</t>
    <rPh sb="0" eb="2">
      <t>トウゴウ</t>
    </rPh>
    <rPh sb="2" eb="4">
      <t>キショウ</t>
    </rPh>
    <rPh sb="9" eb="11">
      <t>セイビ</t>
    </rPh>
    <rPh sb="11" eb="12">
      <t>オヨ</t>
    </rPh>
    <rPh sb="13" eb="15">
      <t>ウンヨウ</t>
    </rPh>
    <rPh sb="16" eb="18">
      <t>ジョウホウ</t>
    </rPh>
    <rPh sb="18" eb="20">
      <t>ツウシン</t>
    </rPh>
    <rPh sb="20" eb="22">
      <t>ギジュツ</t>
    </rPh>
    <rPh sb="22" eb="24">
      <t>チョウタツ</t>
    </rPh>
    <rPh sb="24" eb="25">
      <t>ナド</t>
    </rPh>
    <rPh sb="25" eb="27">
      <t>テキセイ</t>
    </rPh>
    <rPh sb="28" eb="30">
      <t>コウリツ</t>
    </rPh>
    <rPh sb="30" eb="31">
      <t>カ</t>
    </rPh>
    <rPh sb="31" eb="33">
      <t>スイシン</t>
    </rPh>
    <rPh sb="33" eb="34">
      <t>ヒ</t>
    </rPh>
    <phoneticPr fontId="5"/>
  </si>
  <si>
    <t>内閣参事官　吉田　宏平
内閣参事官　奥田　直彦</t>
  </si>
  <si>
    <t>（防衛省）Ⅰ－１　我が国自身の防衛体制の強化（防衛力の中心的な構成要素の強化における優先事項）</t>
    <rPh sb="1" eb="4">
      <t>ボウエイショウ</t>
    </rPh>
    <rPh sb="23" eb="26">
      <t>ボウエイリョク</t>
    </rPh>
    <rPh sb="27" eb="30">
      <t>チュウシンテキ</t>
    </rPh>
    <rPh sb="31" eb="33">
      <t>コウセイ</t>
    </rPh>
    <rPh sb="33" eb="35">
      <t>ヨウソ</t>
    </rPh>
    <rPh sb="36" eb="38">
      <t>キョウカ</t>
    </rPh>
    <phoneticPr fontId="5"/>
  </si>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</sst>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7" fontId="20" fillId="5" borderId="10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2"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4"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2" xfId="0" applyFont="1" applyFill="1" applyBorder="1" applyAlignment="1">
      <alignment horizontal="center" vertical="center"/>
    </xf>
    <xf numFmtId="0" fontId="0" fillId="3" borderId="124" xfId="0" applyFont="1" applyFill="1" applyBorder="1" applyAlignment="1">
      <alignment horizontal="center"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3" borderId="11"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center" vertical="center" wrapText="1" shrinkToFit="1"/>
      <protection locked="0"/>
    </xf>
    <xf numFmtId="0" fontId="0" fillId="5" borderId="25" xfId="0" applyFont="1" applyFill="1" applyBorder="1" applyAlignment="1" applyProtection="1">
      <alignment horizontal="center" vertical="center" wrapText="1" shrinkToFit="1"/>
      <protection locked="0"/>
    </xf>
    <xf numFmtId="0" fontId="0" fillId="5" borderId="26"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71"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176" fontId="0" fillId="0" borderId="11"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37"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1" fillId="5" borderId="73"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65" xfId="0" applyFont="1" applyFill="1" applyBorder="1" applyAlignment="1">
      <alignment vertical="center"/>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5" borderId="140" xfId="0" applyFont="1" applyFill="1" applyBorder="1" applyAlignment="1">
      <alignment vertical="center" wrapText="1"/>
    </xf>
    <xf numFmtId="0" fontId="0" fillId="5" borderId="141" xfId="0" applyFont="1" applyFill="1" applyBorder="1" applyAlignment="1">
      <alignment vertical="center" wrapText="1"/>
    </xf>
    <xf numFmtId="0" fontId="0" fillId="5" borderId="142" xfId="0" applyFont="1" applyFill="1" applyBorder="1" applyAlignment="1">
      <alignment vertical="center" wrapText="1"/>
    </xf>
    <xf numFmtId="0" fontId="0" fillId="5" borderId="143" xfId="0" applyFont="1" applyFill="1" applyBorder="1" applyAlignment="1" applyProtection="1">
      <alignment horizontal="center" vertical="center"/>
      <protection locked="0"/>
    </xf>
    <xf numFmtId="0" fontId="0" fillId="5" borderId="141" xfId="0" applyFont="1" applyFill="1" applyBorder="1" applyAlignment="1" applyProtection="1">
      <alignment horizontal="center" vertical="center"/>
      <protection locked="0"/>
    </xf>
    <xf numFmtId="0" fontId="11" fillId="5" borderId="144"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11" fillId="5" borderId="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114</xdr:row>
      <xdr:rowOff>0</xdr:rowOff>
    </xdr:from>
    <xdr:to>
      <xdr:col>28</xdr:col>
      <xdr:colOff>199800</xdr:colOff>
      <xdr:row>116</xdr:row>
      <xdr:rowOff>17128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000500" y="47939325"/>
          <a:ext cx="1800000" cy="721978"/>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内閣官房</a:t>
          </a:r>
        </a:p>
      </xdr:txBody>
    </xdr:sp>
    <xdr:clientData/>
  </xdr:twoCellAnchor>
  <xdr:twoCellAnchor>
    <xdr:from>
      <xdr:col>20</xdr:col>
      <xdr:colOff>0</xdr:colOff>
      <xdr:row>120</xdr:row>
      <xdr:rowOff>320409</xdr:rowOff>
    </xdr:from>
    <xdr:to>
      <xdr:col>28</xdr:col>
      <xdr:colOff>199800</xdr:colOff>
      <xdr:row>122</xdr:row>
      <xdr:rowOff>337539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000500" y="50374284"/>
          <a:ext cx="1800000" cy="721980"/>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防衛省</a:t>
          </a:r>
        </a:p>
      </xdr:txBody>
    </xdr:sp>
    <xdr:clientData/>
  </xdr:twoCellAnchor>
  <xdr:twoCellAnchor>
    <xdr:from>
      <xdr:col>20</xdr:col>
      <xdr:colOff>0</xdr:colOff>
      <xdr:row>126</xdr:row>
      <xdr:rowOff>263258</xdr:rowOff>
    </xdr:from>
    <xdr:to>
      <xdr:col>28</xdr:col>
      <xdr:colOff>199800</xdr:colOff>
      <xdr:row>128</xdr:row>
      <xdr:rowOff>280388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000500" y="52431683"/>
          <a:ext cx="1800000" cy="721980"/>
        </a:xfrm>
        <a:prstGeom prst="rect">
          <a:avLst/>
        </a:prstGeom>
        <a:ln w="63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t>民間事業者</a:t>
          </a:r>
        </a:p>
      </xdr:txBody>
    </xdr:sp>
    <xdr:clientData/>
  </xdr:twoCellAnchor>
  <xdr:twoCellAnchor>
    <xdr:from>
      <xdr:col>24</xdr:col>
      <xdr:colOff>99900</xdr:colOff>
      <xdr:row>122</xdr:row>
      <xdr:rowOff>337539</xdr:rowOff>
    </xdr:from>
    <xdr:to>
      <xdr:col>24</xdr:col>
      <xdr:colOff>99900</xdr:colOff>
      <xdr:row>126</xdr:row>
      <xdr:rowOff>263258</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2"/>
          <a:endCxn id="8" idx="0"/>
        </xdr:cNvCxnSpPr>
      </xdr:nvCxnSpPr>
      <xdr:spPr>
        <a:xfrm>
          <a:off x="4900500" y="51096264"/>
          <a:ext cx="0" cy="1335419"/>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120104</xdr:colOff>
      <xdr:row>116</xdr:row>
      <xdr:rowOff>223397</xdr:rowOff>
    </xdr:from>
    <xdr:to>
      <xdr:col>30</xdr:col>
      <xdr:colOff>196544</xdr:colOff>
      <xdr:row>117</xdr:row>
      <xdr:rowOff>272783</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5120729" y="48867572"/>
          <a:ext cx="1076565" cy="4018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予算の移替</a:t>
          </a:r>
        </a:p>
      </xdr:txBody>
    </xdr:sp>
    <xdr:clientData/>
  </xdr:twoCellAnchor>
  <xdr:twoCellAnchor>
    <xdr:from>
      <xdr:col>24</xdr:col>
      <xdr:colOff>99900</xdr:colOff>
      <xdr:row>116</xdr:row>
      <xdr:rowOff>17128</xdr:rowOff>
    </xdr:from>
    <xdr:to>
      <xdr:col>24</xdr:col>
      <xdr:colOff>99900</xdr:colOff>
      <xdr:row>120</xdr:row>
      <xdr:rowOff>320409</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6" idx="2"/>
          <a:endCxn id="7" idx="0"/>
        </xdr:cNvCxnSpPr>
      </xdr:nvCxnSpPr>
      <xdr:spPr>
        <a:xfrm>
          <a:off x="4900500" y="48661303"/>
          <a:ext cx="0" cy="17129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102336</xdr:colOff>
      <xdr:row>124</xdr:row>
      <xdr:rowOff>0</xdr:rowOff>
    </xdr:from>
    <xdr:to>
      <xdr:col>32</xdr:col>
      <xdr:colOff>83286</xdr:colOff>
      <xdr:row>125</xdr:row>
      <xdr:rowOff>190500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102961" y="51463575"/>
          <a:ext cx="138112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統合気象システムの整備及び運用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0"/>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113">
        <v>2021</v>
      </c>
      <c r="AE2" s="113"/>
      <c r="AF2" s="113"/>
      <c r="AG2" s="113"/>
      <c r="AH2" s="113"/>
      <c r="AI2" s="55" t="s">
        <v>263</v>
      </c>
      <c r="AJ2" s="113" t="s">
        <v>606</v>
      </c>
      <c r="AK2" s="113"/>
      <c r="AL2" s="113"/>
      <c r="AM2" s="113"/>
      <c r="AN2" s="55" t="s">
        <v>263</v>
      </c>
      <c r="AO2" s="113" t="s">
        <v>529</v>
      </c>
      <c r="AP2" s="113"/>
      <c r="AQ2" s="113"/>
      <c r="AR2" s="56" t="s">
        <v>564</v>
      </c>
      <c r="AS2" s="114">
        <v>35</v>
      </c>
      <c r="AT2" s="114"/>
      <c r="AU2" s="114"/>
      <c r="AV2" s="55" t="str">
        <f>IF(AW2="","","-")</f>
        <v/>
      </c>
      <c r="AW2" s="219"/>
      <c r="AX2" s="219"/>
    </row>
    <row r="3" spans="1:50" ht="21" customHeight="1" thickBot="1" x14ac:dyDescent="0.25">
      <c r="A3" s="255" t="s">
        <v>557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15" t="s">
        <v>53</v>
      </c>
      <c r="AJ3" s="257" t="s">
        <v>135</v>
      </c>
      <c r="AK3" s="257"/>
      <c r="AL3" s="257"/>
      <c r="AM3" s="257"/>
      <c r="AN3" s="257"/>
      <c r="AO3" s="257"/>
      <c r="AP3" s="257"/>
      <c r="AQ3" s="257"/>
      <c r="AR3" s="257"/>
      <c r="AS3" s="257"/>
      <c r="AT3" s="257"/>
      <c r="AU3" s="257"/>
      <c r="AV3" s="257"/>
      <c r="AW3" s="257"/>
      <c r="AX3" s="16" t="s">
        <v>54</v>
      </c>
    </row>
    <row r="4" spans="1:50" ht="24.75" customHeight="1" x14ac:dyDescent="0.2">
      <c r="A4" s="439" t="s">
        <v>21</v>
      </c>
      <c r="B4" s="440"/>
      <c r="C4" s="440"/>
      <c r="D4" s="440"/>
      <c r="E4" s="440"/>
      <c r="F4" s="440"/>
      <c r="G4" s="415" t="s">
        <v>607</v>
      </c>
      <c r="H4" s="416"/>
      <c r="I4" s="416"/>
      <c r="J4" s="416"/>
      <c r="K4" s="416"/>
      <c r="L4" s="416"/>
      <c r="M4" s="416"/>
      <c r="N4" s="416"/>
      <c r="O4" s="416"/>
      <c r="P4" s="416"/>
      <c r="Q4" s="416"/>
      <c r="R4" s="416"/>
      <c r="S4" s="416"/>
      <c r="T4" s="416"/>
      <c r="U4" s="416"/>
      <c r="V4" s="416"/>
      <c r="W4" s="416"/>
      <c r="X4" s="416"/>
      <c r="Y4" s="417" t="s">
        <v>1</v>
      </c>
      <c r="Z4" s="418"/>
      <c r="AA4" s="418"/>
      <c r="AB4" s="418"/>
      <c r="AC4" s="418"/>
      <c r="AD4" s="419"/>
      <c r="AE4" s="420" t="s">
        <v>603</v>
      </c>
      <c r="AF4" s="421"/>
      <c r="AG4" s="421"/>
      <c r="AH4" s="421"/>
      <c r="AI4" s="421"/>
      <c r="AJ4" s="421"/>
      <c r="AK4" s="421"/>
      <c r="AL4" s="421"/>
      <c r="AM4" s="421"/>
      <c r="AN4" s="421"/>
      <c r="AO4" s="421"/>
      <c r="AP4" s="422"/>
      <c r="AQ4" s="423" t="s">
        <v>2</v>
      </c>
      <c r="AR4" s="418"/>
      <c r="AS4" s="418"/>
      <c r="AT4" s="418"/>
      <c r="AU4" s="418"/>
      <c r="AV4" s="418"/>
      <c r="AW4" s="418"/>
      <c r="AX4" s="424"/>
    </row>
    <row r="5" spans="1:50" ht="30" customHeight="1" x14ac:dyDescent="0.2">
      <c r="A5" s="425" t="s">
        <v>56</v>
      </c>
      <c r="B5" s="426"/>
      <c r="C5" s="426"/>
      <c r="D5" s="426"/>
      <c r="E5" s="426"/>
      <c r="F5" s="427"/>
      <c r="G5" s="285" t="s">
        <v>366</v>
      </c>
      <c r="H5" s="286"/>
      <c r="I5" s="286"/>
      <c r="J5" s="286"/>
      <c r="K5" s="286"/>
      <c r="L5" s="286"/>
      <c r="M5" s="287" t="s">
        <v>55</v>
      </c>
      <c r="N5" s="288"/>
      <c r="O5" s="288"/>
      <c r="P5" s="288"/>
      <c r="Q5" s="288"/>
      <c r="R5" s="289"/>
      <c r="S5" s="290" t="s">
        <v>370</v>
      </c>
      <c r="T5" s="286"/>
      <c r="U5" s="286"/>
      <c r="V5" s="286"/>
      <c r="W5" s="286"/>
      <c r="X5" s="291"/>
      <c r="Y5" s="431" t="s">
        <v>3</v>
      </c>
      <c r="Z5" s="432"/>
      <c r="AA5" s="432"/>
      <c r="AB5" s="432"/>
      <c r="AC5" s="432"/>
      <c r="AD5" s="433"/>
      <c r="AE5" s="434" t="s">
        <v>604</v>
      </c>
      <c r="AF5" s="434"/>
      <c r="AG5" s="434"/>
      <c r="AH5" s="434"/>
      <c r="AI5" s="434"/>
      <c r="AJ5" s="434"/>
      <c r="AK5" s="434"/>
      <c r="AL5" s="434"/>
      <c r="AM5" s="434"/>
      <c r="AN5" s="434"/>
      <c r="AO5" s="434"/>
      <c r="AP5" s="435"/>
      <c r="AQ5" s="436" t="s">
        <v>608</v>
      </c>
      <c r="AR5" s="437"/>
      <c r="AS5" s="437"/>
      <c r="AT5" s="437"/>
      <c r="AU5" s="437"/>
      <c r="AV5" s="437"/>
      <c r="AW5" s="437"/>
      <c r="AX5" s="438"/>
    </row>
    <row r="6" spans="1:50" ht="39" customHeight="1" x14ac:dyDescent="0.2">
      <c r="A6" s="441" t="s">
        <v>4</v>
      </c>
      <c r="B6" s="442"/>
      <c r="C6" s="442"/>
      <c r="D6" s="442"/>
      <c r="E6" s="442"/>
      <c r="F6" s="442"/>
      <c r="G6" s="533" t="str">
        <f>入力規則等!F39</f>
        <v>一般会計</v>
      </c>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c r="AX6" s="535"/>
    </row>
    <row r="7" spans="1:50" ht="49.5" customHeight="1" x14ac:dyDescent="0.2">
      <c r="A7" s="551" t="s">
        <v>18</v>
      </c>
      <c r="B7" s="552"/>
      <c r="C7" s="552"/>
      <c r="D7" s="552"/>
      <c r="E7" s="552"/>
      <c r="F7" s="553"/>
      <c r="G7" s="554" t="s">
        <v>567</v>
      </c>
      <c r="H7" s="555"/>
      <c r="I7" s="555"/>
      <c r="J7" s="555"/>
      <c r="K7" s="555"/>
      <c r="L7" s="555"/>
      <c r="M7" s="555"/>
      <c r="N7" s="555"/>
      <c r="O7" s="555"/>
      <c r="P7" s="555"/>
      <c r="Q7" s="555"/>
      <c r="R7" s="555"/>
      <c r="S7" s="555"/>
      <c r="T7" s="555"/>
      <c r="U7" s="555"/>
      <c r="V7" s="555"/>
      <c r="W7" s="555"/>
      <c r="X7" s="556"/>
      <c r="Y7" s="195" t="s">
        <v>248</v>
      </c>
      <c r="Z7" s="196"/>
      <c r="AA7" s="196"/>
      <c r="AB7" s="196"/>
      <c r="AC7" s="196"/>
      <c r="AD7" s="197"/>
      <c r="AE7" s="220" t="s">
        <v>568</v>
      </c>
      <c r="AF7" s="221"/>
      <c r="AG7" s="221"/>
      <c r="AH7" s="221"/>
      <c r="AI7" s="221"/>
      <c r="AJ7" s="221"/>
      <c r="AK7" s="221"/>
      <c r="AL7" s="221"/>
      <c r="AM7" s="221"/>
      <c r="AN7" s="221"/>
      <c r="AO7" s="221"/>
      <c r="AP7" s="221"/>
      <c r="AQ7" s="221"/>
      <c r="AR7" s="221"/>
      <c r="AS7" s="221"/>
      <c r="AT7" s="221"/>
      <c r="AU7" s="221"/>
      <c r="AV7" s="221"/>
      <c r="AW7" s="221"/>
      <c r="AX7" s="222"/>
    </row>
    <row r="8" spans="1:50" ht="53.25" customHeight="1" x14ac:dyDescent="0.2">
      <c r="A8" s="551" t="s">
        <v>184</v>
      </c>
      <c r="B8" s="552"/>
      <c r="C8" s="552"/>
      <c r="D8" s="552"/>
      <c r="E8" s="552"/>
      <c r="F8" s="553"/>
      <c r="G8" s="125" t="str">
        <f>入力規則等!A27</f>
        <v>ＩＴ戦略</v>
      </c>
      <c r="H8" s="126"/>
      <c r="I8" s="126"/>
      <c r="J8" s="126"/>
      <c r="K8" s="126"/>
      <c r="L8" s="126"/>
      <c r="M8" s="126"/>
      <c r="N8" s="126"/>
      <c r="O8" s="126"/>
      <c r="P8" s="126"/>
      <c r="Q8" s="126"/>
      <c r="R8" s="126"/>
      <c r="S8" s="126"/>
      <c r="T8" s="126"/>
      <c r="U8" s="126"/>
      <c r="V8" s="126"/>
      <c r="W8" s="126"/>
      <c r="X8" s="127"/>
      <c r="Y8" s="292" t="s">
        <v>185</v>
      </c>
      <c r="Z8" s="293"/>
      <c r="AA8" s="293"/>
      <c r="AB8" s="293"/>
      <c r="AC8" s="293"/>
      <c r="AD8" s="294"/>
      <c r="AE8" s="383" t="str">
        <f>入力規則等!K13</f>
        <v>その他の事項経費</v>
      </c>
      <c r="AF8" s="126"/>
      <c r="AG8" s="126"/>
      <c r="AH8" s="126"/>
      <c r="AI8" s="126"/>
      <c r="AJ8" s="126"/>
      <c r="AK8" s="126"/>
      <c r="AL8" s="126"/>
      <c r="AM8" s="126"/>
      <c r="AN8" s="126"/>
      <c r="AO8" s="126"/>
      <c r="AP8" s="126"/>
      <c r="AQ8" s="126"/>
      <c r="AR8" s="126"/>
      <c r="AS8" s="126"/>
      <c r="AT8" s="126"/>
      <c r="AU8" s="126"/>
      <c r="AV8" s="126"/>
      <c r="AW8" s="126"/>
      <c r="AX8" s="384"/>
    </row>
    <row r="9" spans="1:50" ht="58.5" customHeight="1" x14ac:dyDescent="0.2">
      <c r="A9" s="79" t="s">
        <v>19</v>
      </c>
      <c r="B9" s="80"/>
      <c r="C9" s="80"/>
      <c r="D9" s="80"/>
      <c r="E9" s="80"/>
      <c r="F9" s="80"/>
      <c r="G9" s="295" t="s">
        <v>597</v>
      </c>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7"/>
    </row>
    <row r="10" spans="1:50" ht="63.6" customHeight="1" x14ac:dyDescent="0.2">
      <c r="A10" s="385" t="s">
        <v>22</v>
      </c>
      <c r="B10" s="386"/>
      <c r="C10" s="386"/>
      <c r="D10" s="386"/>
      <c r="E10" s="386"/>
      <c r="F10" s="386"/>
      <c r="G10" s="365" t="s">
        <v>598</v>
      </c>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7"/>
    </row>
    <row r="11" spans="1:50" ht="42" customHeight="1" x14ac:dyDescent="0.2">
      <c r="A11" s="385" t="s">
        <v>5</v>
      </c>
      <c r="B11" s="386"/>
      <c r="C11" s="386"/>
      <c r="D11" s="386"/>
      <c r="E11" s="386"/>
      <c r="F11" s="458"/>
      <c r="G11" s="428" t="str">
        <f>入力規則等!P10</f>
        <v>委託・請負</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30"/>
    </row>
    <row r="12" spans="1:50" ht="21" customHeight="1" x14ac:dyDescent="0.2">
      <c r="A12" s="73" t="s">
        <v>20</v>
      </c>
      <c r="B12" s="74"/>
      <c r="C12" s="74"/>
      <c r="D12" s="74"/>
      <c r="E12" s="74"/>
      <c r="F12" s="75"/>
      <c r="G12" s="371"/>
      <c r="H12" s="372"/>
      <c r="I12" s="372"/>
      <c r="J12" s="372"/>
      <c r="K12" s="372"/>
      <c r="L12" s="372"/>
      <c r="M12" s="372"/>
      <c r="N12" s="372"/>
      <c r="O12" s="372"/>
      <c r="P12" s="198" t="s">
        <v>249</v>
      </c>
      <c r="Q12" s="199"/>
      <c r="R12" s="199"/>
      <c r="S12" s="199"/>
      <c r="T12" s="199"/>
      <c r="U12" s="199"/>
      <c r="V12" s="200"/>
      <c r="W12" s="198" t="s">
        <v>268</v>
      </c>
      <c r="X12" s="199"/>
      <c r="Y12" s="199"/>
      <c r="Z12" s="199"/>
      <c r="AA12" s="199"/>
      <c r="AB12" s="199"/>
      <c r="AC12" s="200"/>
      <c r="AD12" s="198" t="s">
        <v>555</v>
      </c>
      <c r="AE12" s="199"/>
      <c r="AF12" s="199"/>
      <c r="AG12" s="199"/>
      <c r="AH12" s="199"/>
      <c r="AI12" s="199"/>
      <c r="AJ12" s="200"/>
      <c r="AK12" s="198" t="s">
        <v>558</v>
      </c>
      <c r="AL12" s="199"/>
      <c r="AM12" s="199"/>
      <c r="AN12" s="199"/>
      <c r="AO12" s="199"/>
      <c r="AP12" s="199"/>
      <c r="AQ12" s="200"/>
      <c r="AR12" s="198" t="s">
        <v>559</v>
      </c>
      <c r="AS12" s="199"/>
      <c r="AT12" s="199"/>
      <c r="AU12" s="199"/>
      <c r="AV12" s="199"/>
      <c r="AW12" s="199"/>
      <c r="AX12" s="387"/>
    </row>
    <row r="13" spans="1:50" ht="21" customHeight="1" x14ac:dyDescent="0.2">
      <c r="A13" s="76"/>
      <c r="B13" s="77"/>
      <c r="C13" s="77"/>
      <c r="D13" s="77"/>
      <c r="E13" s="77"/>
      <c r="F13" s="78"/>
      <c r="G13" s="388" t="s">
        <v>6</v>
      </c>
      <c r="H13" s="389"/>
      <c r="I13" s="375" t="s">
        <v>7</v>
      </c>
      <c r="J13" s="376"/>
      <c r="K13" s="376"/>
      <c r="L13" s="376"/>
      <c r="M13" s="376"/>
      <c r="N13" s="376"/>
      <c r="O13" s="377"/>
      <c r="P13" s="233" t="s">
        <v>605</v>
      </c>
      <c r="Q13" s="234"/>
      <c r="R13" s="234"/>
      <c r="S13" s="234"/>
      <c r="T13" s="234"/>
      <c r="U13" s="234"/>
      <c r="V13" s="235"/>
      <c r="W13" s="233" t="s">
        <v>605</v>
      </c>
      <c r="X13" s="234"/>
      <c r="Y13" s="234"/>
      <c r="Z13" s="234"/>
      <c r="AA13" s="234"/>
      <c r="AB13" s="234"/>
      <c r="AC13" s="235"/>
      <c r="AD13" s="233" t="s">
        <v>605</v>
      </c>
      <c r="AE13" s="234"/>
      <c r="AF13" s="234"/>
      <c r="AG13" s="234"/>
      <c r="AH13" s="234"/>
      <c r="AI13" s="234"/>
      <c r="AJ13" s="235"/>
      <c r="AK13" s="233" t="s">
        <v>605</v>
      </c>
      <c r="AL13" s="234"/>
      <c r="AM13" s="234"/>
      <c r="AN13" s="234"/>
      <c r="AO13" s="234"/>
      <c r="AP13" s="234"/>
      <c r="AQ13" s="235"/>
      <c r="AR13" s="110" t="s">
        <v>569</v>
      </c>
      <c r="AS13" s="111"/>
      <c r="AT13" s="111"/>
      <c r="AU13" s="111"/>
      <c r="AV13" s="111"/>
      <c r="AW13" s="111"/>
      <c r="AX13" s="382"/>
    </row>
    <row r="14" spans="1:50" ht="21" customHeight="1" x14ac:dyDescent="0.2">
      <c r="A14" s="76"/>
      <c r="B14" s="77"/>
      <c r="C14" s="77"/>
      <c r="D14" s="77"/>
      <c r="E14" s="77"/>
      <c r="F14" s="78"/>
      <c r="G14" s="390"/>
      <c r="H14" s="391"/>
      <c r="I14" s="298" t="s">
        <v>8</v>
      </c>
      <c r="J14" s="373"/>
      <c r="K14" s="373"/>
      <c r="L14" s="373"/>
      <c r="M14" s="373"/>
      <c r="N14" s="373"/>
      <c r="O14" s="374"/>
      <c r="P14" s="233" t="s">
        <v>605</v>
      </c>
      <c r="Q14" s="234"/>
      <c r="R14" s="234"/>
      <c r="S14" s="234"/>
      <c r="T14" s="234"/>
      <c r="U14" s="234"/>
      <c r="V14" s="235"/>
      <c r="W14" s="233" t="s">
        <v>605</v>
      </c>
      <c r="X14" s="234"/>
      <c r="Y14" s="234"/>
      <c r="Z14" s="234"/>
      <c r="AA14" s="234"/>
      <c r="AB14" s="234"/>
      <c r="AC14" s="235"/>
      <c r="AD14" s="233" t="s">
        <v>605</v>
      </c>
      <c r="AE14" s="234"/>
      <c r="AF14" s="234"/>
      <c r="AG14" s="234"/>
      <c r="AH14" s="234"/>
      <c r="AI14" s="234"/>
      <c r="AJ14" s="235"/>
      <c r="AK14" s="233" t="s">
        <v>605</v>
      </c>
      <c r="AL14" s="234"/>
      <c r="AM14" s="234"/>
      <c r="AN14" s="234"/>
      <c r="AO14" s="234"/>
      <c r="AP14" s="234"/>
      <c r="AQ14" s="235"/>
      <c r="AR14" s="378"/>
      <c r="AS14" s="378"/>
      <c r="AT14" s="378"/>
      <c r="AU14" s="378"/>
      <c r="AV14" s="378"/>
      <c r="AW14" s="378"/>
      <c r="AX14" s="379"/>
    </row>
    <row r="15" spans="1:50" ht="21" customHeight="1" x14ac:dyDescent="0.2">
      <c r="A15" s="76"/>
      <c r="B15" s="77"/>
      <c r="C15" s="77"/>
      <c r="D15" s="77"/>
      <c r="E15" s="77"/>
      <c r="F15" s="78"/>
      <c r="G15" s="390"/>
      <c r="H15" s="391"/>
      <c r="I15" s="298" t="s">
        <v>43</v>
      </c>
      <c r="J15" s="299"/>
      <c r="K15" s="299"/>
      <c r="L15" s="299"/>
      <c r="M15" s="299"/>
      <c r="N15" s="299"/>
      <c r="O15" s="300"/>
      <c r="P15" s="233" t="s">
        <v>605</v>
      </c>
      <c r="Q15" s="234"/>
      <c r="R15" s="234"/>
      <c r="S15" s="234"/>
      <c r="T15" s="234"/>
      <c r="U15" s="234"/>
      <c r="V15" s="235"/>
      <c r="W15" s="233" t="s">
        <v>605</v>
      </c>
      <c r="X15" s="234"/>
      <c r="Y15" s="234"/>
      <c r="Z15" s="234"/>
      <c r="AA15" s="234"/>
      <c r="AB15" s="234"/>
      <c r="AC15" s="235"/>
      <c r="AD15" s="233" t="s">
        <v>605</v>
      </c>
      <c r="AE15" s="234"/>
      <c r="AF15" s="234"/>
      <c r="AG15" s="234"/>
      <c r="AH15" s="234"/>
      <c r="AI15" s="234"/>
      <c r="AJ15" s="235"/>
      <c r="AK15" s="233" t="s">
        <v>605</v>
      </c>
      <c r="AL15" s="234"/>
      <c r="AM15" s="234"/>
      <c r="AN15" s="234"/>
      <c r="AO15" s="234"/>
      <c r="AP15" s="234"/>
      <c r="AQ15" s="235"/>
      <c r="AR15" s="233" t="s">
        <v>569</v>
      </c>
      <c r="AS15" s="234"/>
      <c r="AT15" s="234"/>
      <c r="AU15" s="234"/>
      <c r="AV15" s="234"/>
      <c r="AW15" s="234"/>
      <c r="AX15" s="347"/>
    </row>
    <row r="16" spans="1:50" ht="21" customHeight="1" x14ac:dyDescent="0.2">
      <c r="A16" s="76"/>
      <c r="B16" s="77"/>
      <c r="C16" s="77"/>
      <c r="D16" s="77"/>
      <c r="E16" s="77"/>
      <c r="F16" s="78"/>
      <c r="G16" s="390"/>
      <c r="H16" s="391"/>
      <c r="I16" s="298" t="s">
        <v>44</v>
      </c>
      <c r="J16" s="299"/>
      <c r="K16" s="299"/>
      <c r="L16" s="299"/>
      <c r="M16" s="299"/>
      <c r="N16" s="299"/>
      <c r="O16" s="300"/>
      <c r="P16" s="233" t="s">
        <v>605</v>
      </c>
      <c r="Q16" s="234"/>
      <c r="R16" s="234"/>
      <c r="S16" s="234"/>
      <c r="T16" s="234"/>
      <c r="U16" s="234"/>
      <c r="V16" s="235"/>
      <c r="W16" s="233" t="s">
        <v>605</v>
      </c>
      <c r="X16" s="234"/>
      <c r="Y16" s="234"/>
      <c r="Z16" s="234"/>
      <c r="AA16" s="234"/>
      <c r="AB16" s="234"/>
      <c r="AC16" s="235"/>
      <c r="AD16" s="233" t="s">
        <v>605</v>
      </c>
      <c r="AE16" s="234"/>
      <c r="AF16" s="234"/>
      <c r="AG16" s="234"/>
      <c r="AH16" s="234"/>
      <c r="AI16" s="234"/>
      <c r="AJ16" s="235"/>
      <c r="AK16" s="233" t="s">
        <v>605</v>
      </c>
      <c r="AL16" s="234"/>
      <c r="AM16" s="234"/>
      <c r="AN16" s="234"/>
      <c r="AO16" s="234"/>
      <c r="AP16" s="234"/>
      <c r="AQ16" s="235"/>
      <c r="AR16" s="368"/>
      <c r="AS16" s="369"/>
      <c r="AT16" s="369"/>
      <c r="AU16" s="369"/>
      <c r="AV16" s="369"/>
      <c r="AW16" s="369"/>
      <c r="AX16" s="370"/>
    </row>
    <row r="17" spans="1:51" ht="24.75" customHeight="1" x14ac:dyDescent="0.2">
      <c r="A17" s="76"/>
      <c r="B17" s="77"/>
      <c r="C17" s="77"/>
      <c r="D17" s="77"/>
      <c r="E17" s="77"/>
      <c r="F17" s="78"/>
      <c r="G17" s="390"/>
      <c r="H17" s="391"/>
      <c r="I17" s="298" t="s">
        <v>42</v>
      </c>
      <c r="J17" s="373"/>
      <c r="K17" s="373"/>
      <c r="L17" s="373"/>
      <c r="M17" s="373"/>
      <c r="N17" s="373"/>
      <c r="O17" s="374"/>
      <c r="P17" s="233" t="s">
        <v>605</v>
      </c>
      <c r="Q17" s="234"/>
      <c r="R17" s="234"/>
      <c r="S17" s="234"/>
      <c r="T17" s="234"/>
      <c r="U17" s="234"/>
      <c r="V17" s="235"/>
      <c r="W17" s="233" t="s">
        <v>605</v>
      </c>
      <c r="X17" s="234"/>
      <c r="Y17" s="234"/>
      <c r="Z17" s="234"/>
      <c r="AA17" s="234"/>
      <c r="AB17" s="234"/>
      <c r="AC17" s="235"/>
      <c r="AD17" s="233" t="s">
        <v>605</v>
      </c>
      <c r="AE17" s="234"/>
      <c r="AF17" s="234"/>
      <c r="AG17" s="234"/>
      <c r="AH17" s="234"/>
      <c r="AI17" s="234"/>
      <c r="AJ17" s="235"/>
      <c r="AK17" s="233" t="s">
        <v>605</v>
      </c>
      <c r="AL17" s="234"/>
      <c r="AM17" s="234"/>
      <c r="AN17" s="234"/>
      <c r="AO17" s="234"/>
      <c r="AP17" s="234"/>
      <c r="AQ17" s="235"/>
      <c r="AR17" s="380"/>
      <c r="AS17" s="380"/>
      <c r="AT17" s="380"/>
      <c r="AU17" s="380"/>
      <c r="AV17" s="380"/>
      <c r="AW17" s="380"/>
      <c r="AX17" s="381"/>
    </row>
    <row r="18" spans="1:51" ht="24.75" customHeight="1" x14ac:dyDescent="0.2">
      <c r="A18" s="76"/>
      <c r="B18" s="77"/>
      <c r="C18" s="77"/>
      <c r="D18" s="77"/>
      <c r="E18" s="77"/>
      <c r="F18" s="78"/>
      <c r="G18" s="392"/>
      <c r="H18" s="393"/>
      <c r="I18" s="446" t="s">
        <v>17</v>
      </c>
      <c r="J18" s="447"/>
      <c r="K18" s="447"/>
      <c r="L18" s="447"/>
      <c r="M18" s="447"/>
      <c r="N18" s="447"/>
      <c r="O18" s="448"/>
      <c r="P18" s="268">
        <f>SUM(P13:V17)</f>
        <v>0</v>
      </c>
      <c r="Q18" s="269"/>
      <c r="R18" s="269"/>
      <c r="S18" s="269"/>
      <c r="T18" s="269"/>
      <c r="U18" s="269"/>
      <c r="V18" s="270"/>
      <c r="W18" s="268">
        <f>SUM(W13:AC17)</f>
        <v>0</v>
      </c>
      <c r="X18" s="269"/>
      <c r="Y18" s="269"/>
      <c r="Z18" s="269"/>
      <c r="AA18" s="269"/>
      <c r="AB18" s="269"/>
      <c r="AC18" s="270"/>
      <c r="AD18" s="268">
        <f>SUM(AD13:AJ17)</f>
        <v>0</v>
      </c>
      <c r="AE18" s="269"/>
      <c r="AF18" s="269"/>
      <c r="AG18" s="269"/>
      <c r="AH18" s="269"/>
      <c r="AI18" s="269"/>
      <c r="AJ18" s="270"/>
      <c r="AK18" s="268">
        <f>SUM(AK13:AQ17)</f>
        <v>0</v>
      </c>
      <c r="AL18" s="269"/>
      <c r="AM18" s="269"/>
      <c r="AN18" s="269"/>
      <c r="AO18" s="269"/>
      <c r="AP18" s="269"/>
      <c r="AQ18" s="270"/>
      <c r="AR18" s="268">
        <f>SUM(AR13:AX17)</f>
        <v>0</v>
      </c>
      <c r="AS18" s="269"/>
      <c r="AT18" s="269"/>
      <c r="AU18" s="269"/>
      <c r="AV18" s="269"/>
      <c r="AW18" s="269"/>
      <c r="AX18" s="271"/>
    </row>
    <row r="19" spans="1:51" ht="24.75" customHeight="1" x14ac:dyDescent="0.2">
      <c r="A19" s="76"/>
      <c r="B19" s="77"/>
      <c r="C19" s="77"/>
      <c r="D19" s="77"/>
      <c r="E19" s="77"/>
      <c r="F19" s="78"/>
      <c r="G19" s="265" t="s">
        <v>9</v>
      </c>
      <c r="H19" s="266"/>
      <c r="I19" s="266"/>
      <c r="J19" s="266"/>
      <c r="K19" s="266"/>
      <c r="L19" s="266"/>
      <c r="M19" s="266"/>
      <c r="N19" s="266"/>
      <c r="O19" s="266"/>
      <c r="P19" s="273" t="s">
        <v>263</v>
      </c>
      <c r="Q19" s="274"/>
      <c r="R19" s="274"/>
      <c r="S19" s="274"/>
      <c r="T19" s="274"/>
      <c r="U19" s="274"/>
      <c r="V19" s="275"/>
      <c r="W19" s="273" t="s">
        <v>263</v>
      </c>
      <c r="X19" s="274"/>
      <c r="Y19" s="274"/>
      <c r="Z19" s="274"/>
      <c r="AA19" s="274"/>
      <c r="AB19" s="274"/>
      <c r="AC19" s="275"/>
      <c r="AD19" s="273" t="s">
        <v>263</v>
      </c>
      <c r="AE19" s="274"/>
      <c r="AF19" s="274"/>
      <c r="AG19" s="274"/>
      <c r="AH19" s="274"/>
      <c r="AI19" s="274"/>
      <c r="AJ19" s="275"/>
      <c r="AK19" s="267"/>
      <c r="AL19" s="267"/>
      <c r="AM19" s="267"/>
      <c r="AN19" s="267"/>
      <c r="AO19" s="267"/>
      <c r="AP19" s="267"/>
      <c r="AQ19" s="267"/>
      <c r="AR19" s="267"/>
      <c r="AS19" s="267"/>
      <c r="AT19" s="267"/>
      <c r="AU19" s="267"/>
      <c r="AV19" s="267"/>
      <c r="AW19" s="267"/>
      <c r="AX19" s="272"/>
    </row>
    <row r="20" spans="1:51" ht="24.75" customHeight="1" x14ac:dyDescent="0.2">
      <c r="A20" s="76"/>
      <c r="B20" s="77"/>
      <c r="C20" s="77"/>
      <c r="D20" s="77"/>
      <c r="E20" s="77"/>
      <c r="F20" s="78"/>
      <c r="G20" s="265" t="s">
        <v>10</v>
      </c>
      <c r="H20" s="266"/>
      <c r="I20" s="266"/>
      <c r="J20" s="266"/>
      <c r="K20" s="266"/>
      <c r="L20" s="266"/>
      <c r="M20" s="266"/>
      <c r="N20" s="266"/>
      <c r="O20" s="266"/>
      <c r="P20" s="276" t="str">
        <f>IF(P18=0, "-", SUM(P19)/P18)</f>
        <v>-</v>
      </c>
      <c r="Q20" s="276"/>
      <c r="R20" s="276"/>
      <c r="S20" s="276"/>
      <c r="T20" s="276"/>
      <c r="U20" s="276"/>
      <c r="V20" s="276"/>
      <c r="W20" s="276" t="str">
        <f t="shared" ref="W20" si="0">IF(W18=0, "-", SUM(W19)/W18)</f>
        <v>-</v>
      </c>
      <c r="X20" s="276"/>
      <c r="Y20" s="276"/>
      <c r="Z20" s="276"/>
      <c r="AA20" s="276"/>
      <c r="AB20" s="276"/>
      <c r="AC20" s="276"/>
      <c r="AD20" s="276" t="str">
        <f t="shared" ref="AD20" si="1">IF(AD18=0, "-", SUM(AD19)/AD18)</f>
        <v>-</v>
      </c>
      <c r="AE20" s="276"/>
      <c r="AF20" s="276"/>
      <c r="AG20" s="276"/>
      <c r="AH20" s="276"/>
      <c r="AI20" s="276"/>
      <c r="AJ20" s="276"/>
      <c r="AK20" s="267"/>
      <c r="AL20" s="267"/>
      <c r="AM20" s="267"/>
      <c r="AN20" s="267"/>
      <c r="AO20" s="267"/>
      <c r="AP20" s="267"/>
      <c r="AQ20" s="277"/>
      <c r="AR20" s="277"/>
      <c r="AS20" s="277"/>
      <c r="AT20" s="277"/>
      <c r="AU20" s="267"/>
      <c r="AV20" s="267"/>
      <c r="AW20" s="267"/>
      <c r="AX20" s="272"/>
    </row>
    <row r="21" spans="1:51" ht="25.5" customHeight="1" x14ac:dyDescent="0.2">
      <c r="A21" s="79"/>
      <c r="B21" s="80"/>
      <c r="C21" s="80"/>
      <c r="D21" s="80"/>
      <c r="E21" s="80"/>
      <c r="F21" s="81"/>
      <c r="G21" s="595" t="s">
        <v>226</v>
      </c>
      <c r="H21" s="596"/>
      <c r="I21" s="596"/>
      <c r="J21" s="596"/>
      <c r="K21" s="596"/>
      <c r="L21" s="596"/>
      <c r="M21" s="596"/>
      <c r="N21" s="596"/>
      <c r="O21" s="596"/>
      <c r="P21" s="276" t="e">
        <f>IF(P19=0, "-", SUM(P19)/SUM(P13,P14))</f>
        <v>#DIV/0!</v>
      </c>
      <c r="Q21" s="276"/>
      <c r="R21" s="276"/>
      <c r="S21" s="276"/>
      <c r="T21" s="276"/>
      <c r="U21" s="276"/>
      <c r="V21" s="276"/>
      <c r="W21" s="276" t="e">
        <f t="shared" ref="W21" si="2">IF(W19=0, "-", SUM(W19)/SUM(W13,W14))</f>
        <v>#DIV/0!</v>
      </c>
      <c r="X21" s="276"/>
      <c r="Y21" s="276"/>
      <c r="Z21" s="276"/>
      <c r="AA21" s="276"/>
      <c r="AB21" s="276"/>
      <c r="AC21" s="276"/>
      <c r="AD21" s="276" t="e">
        <f t="shared" ref="AD21" si="3">IF(AD19=0, "-", SUM(AD19)/SUM(AD13,AD14))</f>
        <v>#DIV/0!</v>
      </c>
      <c r="AE21" s="276"/>
      <c r="AF21" s="276"/>
      <c r="AG21" s="276"/>
      <c r="AH21" s="276"/>
      <c r="AI21" s="276"/>
      <c r="AJ21" s="276"/>
      <c r="AK21" s="267"/>
      <c r="AL21" s="267"/>
      <c r="AM21" s="267"/>
      <c r="AN21" s="267"/>
      <c r="AO21" s="267"/>
      <c r="AP21" s="267"/>
      <c r="AQ21" s="277"/>
      <c r="AR21" s="277"/>
      <c r="AS21" s="277"/>
      <c r="AT21" s="277"/>
      <c r="AU21" s="267"/>
      <c r="AV21" s="267"/>
      <c r="AW21" s="267"/>
      <c r="AX21" s="272"/>
    </row>
    <row r="22" spans="1:51" ht="18.75" customHeight="1" x14ac:dyDescent="0.2">
      <c r="A22" s="91" t="s">
        <v>562</v>
      </c>
      <c r="B22" s="92"/>
      <c r="C22" s="92"/>
      <c r="D22" s="92"/>
      <c r="E22" s="92"/>
      <c r="F22" s="93"/>
      <c r="G22" s="85" t="s">
        <v>213</v>
      </c>
      <c r="H22" s="86"/>
      <c r="I22" s="86"/>
      <c r="J22" s="86"/>
      <c r="K22" s="86"/>
      <c r="L22" s="86"/>
      <c r="M22" s="86"/>
      <c r="N22" s="86"/>
      <c r="O22" s="87"/>
      <c r="P22" s="100" t="s">
        <v>560</v>
      </c>
      <c r="Q22" s="86"/>
      <c r="R22" s="86"/>
      <c r="S22" s="86"/>
      <c r="T22" s="86"/>
      <c r="U22" s="86"/>
      <c r="V22" s="87"/>
      <c r="W22" s="100" t="s">
        <v>561</v>
      </c>
      <c r="X22" s="86"/>
      <c r="Y22" s="86"/>
      <c r="Z22" s="86"/>
      <c r="AA22" s="86"/>
      <c r="AB22" s="86"/>
      <c r="AC22" s="87"/>
      <c r="AD22" s="100" t="s">
        <v>212</v>
      </c>
      <c r="AE22" s="86"/>
      <c r="AF22" s="86"/>
      <c r="AG22" s="86"/>
      <c r="AH22" s="86"/>
      <c r="AI22" s="86"/>
      <c r="AJ22" s="86"/>
      <c r="AK22" s="86"/>
      <c r="AL22" s="86"/>
      <c r="AM22" s="86"/>
      <c r="AN22" s="86"/>
      <c r="AO22" s="86"/>
      <c r="AP22" s="86"/>
      <c r="AQ22" s="86"/>
      <c r="AR22" s="86"/>
      <c r="AS22" s="86"/>
      <c r="AT22" s="86"/>
      <c r="AU22" s="86"/>
      <c r="AV22" s="86"/>
      <c r="AW22" s="86"/>
      <c r="AX22" s="101"/>
    </row>
    <row r="23" spans="1:51" ht="25.5" customHeight="1" x14ac:dyDescent="0.2">
      <c r="A23" s="94"/>
      <c r="B23" s="95"/>
      <c r="C23" s="95"/>
      <c r="D23" s="95"/>
      <c r="E23" s="95"/>
      <c r="F23" s="96"/>
      <c r="G23" s="88" t="s">
        <v>263</v>
      </c>
      <c r="H23" s="89"/>
      <c r="I23" s="89"/>
      <c r="J23" s="89"/>
      <c r="K23" s="89"/>
      <c r="L23" s="89"/>
      <c r="M23" s="89"/>
      <c r="N23" s="89"/>
      <c r="O23" s="90"/>
      <c r="P23" s="110" t="s">
        <v>605</v>
      </c>
      <c r="Q23" s="111"/>
      <c r="R23" s="111"/>
      <c r="S23" s="111"/>
      <c r="T23" s="111"/>
      <c r="U23" s="111"/>
      <c r="V23" s="112"/>
      <c r="W23" s="110" t="s">
        <v>569</v>
      </c>
      <c r="X23" s="111"/>
      <c r="Y23" s="111"/>
      <c r="Z23" s="111"/>
      <c r="AA23" s="111"/>
      <c r="AB23" s="111"/>
      <c r="AC23" s="112"/>
      <c r="AD23" s="102" t="s">
        <v>569</v>
      </c>
      <c r="AE23" s="103"/>
      <c r="AF23" s="103"/>
      <c r="AG23" s="103"/>
      <c r="AH23" s="103"/>
      <c r="AI23" s="103"/>
      <c r="AJ23" s="103"/>
      <c r="AK23" s="103"/>
      <c r="AL23" s="103"/>
      <c r="AM23" s="103"/>
      <c r="AN23" s="103"/>
      <c r="AO23" s="103"/>
      <c r="AP23" s="103"/>
      <c r="AQ23" s="103"/>
      <c r="AR23" s="103"/>
      <c r="AS23" s="103"/>
      <c r="AT23" s="103"/>
      <c r="AU23" s="103"/>
      <c r="AV23" s="103"/>
      <c r="AW23" s="103"/>
      <c r="AX23" s="104"/>
    </row>
    <row r="24" spans="1:51" ht="25.5" customHeight="1" thickBot="1" x14ac:dyDescent="0.25">
      <c r="A24" s="97"/>
      <c r="B24" s="98"/>
      <c r="C24" s="98"/>
      <c r="D24" s="98"/>
      <c r="E24" s="98"/>
      <c r="F24" s="99"/>
      <c r="G24" s="122" t="s">
        <v>214</v>
      </c>
      <c r="H24" s="123"/>
      <c r="I24" s="123"/>
      <c r="J24" s="123"/>
      <c r="K24" s="123"/>
      <c r="L24" s="123"/>
      <c r="M24" s="123"/>
      <c r="N24" s="123"/>
      <c r="O24" s="124"/>
      <c r="P24" s="115" t="str">
        <f>AK13</f>
        <v>-</v>
      </c>
      <c r="Q24" s="116"/>
      <c r="R24" s="116"/>
      <c r="S24" s="116"/>
      <c r="T24" s="116"/>
      <c r="U24" s="116"/>
      <c r="V24" s="117"/>
      <c r="W24" s="115" t="str">
        <f>AR13</f>
        <v>-</v>
      </c>
      <c r="X24" s="116"/>
      <c r="Y24" s="116"/>
      <c r="Z24" s="116"/>
      <c r="AA24" s="116"/>
      <c r="AB24" s="116"/>
      <c r="AC24" s="117"/>
      <c r="AD24" s="105"/>
      <c r="AE24" s="105"/>
      <c r="AF24" s="105"/>
      <c r="AG24" s="105"/>
      <c r="AH24" s="105"/>
      <c r="AI24" s="105"/>
      <c r="AJ24" s="105"/>
      <c r="AK24" s="105"/>
      <c r="AL24" s="105"/>
      <c r="AM24" s="105"/>
      <c r="AN24" s="105"/>
      <c r="AO24" s="105"/>
      <c r="AP24" s="105"/>
      <c r="AQ24" s="105"/>
      <c r="AR24" s="105"/>
      <c r="AS24" s="105"/>
      <c r="AT24" s="105"/>
      <c r="AU24" s="105"/>
      <c r="AV24" s="105"/>
      <c r="AW24" s="105"/>
      <c r="AX24" s="106"/>
    </row>
    <row r="25" spans="1:51" ht="18.75" customHeight="1" x14ac:dyDescent="0.2">
      <c r="A25" s="312" t="s">
        <v>223</v>
      </c>
      <c r="B25" s="313"/>
      <c r="C25" s="313"/>
      <c r="D25" s="313"/>
      <c r="E25" s="313"/>
      <c r="F25" s="314"/>
      <c r="G25" s="468" t="s">
        <v>133</v>
      </c>
      <c r="H25" s="231"/>
      <c r="I25" s="231"/>
      <c r="J25" s="231"/>
      <c r="K25" s="231"/>
      <c r="L25" s="231"/>
      <c r="M25" s="231"/>
      <c r="N25" s="231"/>
      <c r="O25" s="308"/>
      <c r="P25" s="307" t="s">
        <v>51</v>
      </c>
      <c r="Q25" s="231"/>
      <c r="R25" s="231"/>
      <c r="S25" s="231"/>
      <c r="T25" s="231"/>
      <c r="U25" s="231"/>
      <c r="V25" s="231"/>
      <c r="W25" s="231"/>
      <c r="X25" s="308"/>
      <c r="Y25" s="278"/>
      <c r="Z25" s="279"/>
      <c r="AA25" s="280"/>
      <c r="AB25" s="223" t="s">
        <v>11</v>
      </c>
      <c r="AC25" s="224"/>
      <c r="AD25" s="225"/>
      <c r="AE25" s="223" t="s">
        <v>249</v>
      </c>
      <c r="AF25" s="224"/>
      <c r="AG25" s="224"/>
      <c r="AH25" s="225"/>
      <c r="AI25" s="229" t="s">
        <v>268</v>
      </c>
      <c r="AJ25" s="229"/>
      <c r="AK25" s="229"/>
      <c r="AL25" s="223"/>
      <c r="AM25" s="229" t="s">
        <v>365</v>
      </c>
      <c r="AN25" s="229"/>
      <c r="AO25" s="229"/>
      <c r="AP25" s="223"/>
      <c r="AQ25" s="465" t="s">
        <v>163</v>
      </c>
      <c r="AR25" s="466"/>
      <c r="AS25" s="466"/>
      <c r="AT25" s="467"/>
      <c r="AU25" s="231" t="s">
        <v>123</v>
      </c>
      <c r="AV25" s="231"/>
      <c r="AW25" s="231"/>
      <c r="AX25" s="232"/>
    </row>
    <row r="26" spans="1:51" ht="18.75" customHeight="1" x14ac:dyDescent="0.2">
      <c r="A26" s="315"/>
      <c r="B26" s="316"/>
      <c r="C26" s="316"/>
      <c r="D26" s="316"/>
      <c r="E26" s="316"/>
      <c r="F26" s="317"/>
      <c r="G26" s="469"/>
      <c r="H26" s="203"/>
      <c r="I26" s="203"/>
      <c r="J26" s="203"/>
      <c r="K26" s="203"/>
      <c r="L26" s="203"/>
      <c r="M26" s="203"/>
      <c r="N26" s="203"/>
      <c r="O26" s="310"/>
      <c r="P26" s="309"/>
      <c r="Q26" s="203"/>
      <c r="R26" s="203"/>
      <c r="S26" s="203"/>
      <c r="T26" s="203"/>
      <c r="U26" s="203"/>
      <c r="V26" s="203"/>
      <c r="W26" s="203"/>
      <c r="X26" s="310"/>
      <c r="Y26" s="301"/>
      <c r="Z26" s="302"/>
      <c r="AA26" s="303"/>
      <c r="AB26" s="226"/>
      <c r="AC26" s="227"/>
      <c r="AD26" s="228"/>
      <c r="AE26" s="226"/>
      <c r="AF26" s="227"/>
      <c r="AG26" s="227"/>
      <c r="AH26" s="228"/>
      <c r="AI26" s="230"/>
      <c r="AJ26" s="230"/>
      <c r="AK26" s="230"/>
      <c r="AL26" s="226"/>
      <c r="AM26" s="230"/>
      <c r="AN26" s="230"/>
      <c r="AO26" s="230"/>
      <c r="AP26" s="226"/>
      <c r="AQ26" s="161">
        <v>3</v>
      </c>
      <c r="AR26" s="160"/>
      <c r="AS26" s="146" t="s">
        <v>164</v>
      </c>
      <c r="AT26" s="147"/>
      <c r="AU26" s="205">
        <v>5</v>
      </c>
      <c r="AV26" s="205"/>
      <c r="AW26" s="203" t="s">
        <v>161</v>
      </c>
      <c r="AX26" s="204"/>
    </row>
    <row r="27" spans="1:51" ht="23.25" customHeight="1" x14ac:dyDescent="0.2">
      <c r="A27" s="318"/>
      <c r="B27" s="316"/>
      <c r="C27" s="316"/>
      <c r="D27" s="316"/>
      <c r="E27" s="316"/>
      <c r="F27" s="317"/>
      <c r="G27" s="449" t="s">
        <v>570</v>
      </c>
      <c r="H27" s="450"/>
      <c r="I27" s="450"/>
      <c r="J27" s="450"/>
      <c r="K27" s="450"/>
      <c r="L27" s="450"/>
      <c r="M27" s="450"/>
      <c r="N27" s="450"/>
      <c r="O27" s="451"/>
      <c r="P27" s="164" t="s">
        <v>599</v>
      </c>
      <c r="Q27" s="164"/>
      <c r="R27" s="164"/>
      <c r="S27" s="164"/>
      <c r="T27" s="164"/>
      <c r="U27" s="164"/>
      <c r="V27" s="164"/>
      <c r="W27" s="164"/>
      <c r="X27" s="165"/>
      <c r="Y27" s="304" t="s">
        <v>12</v>
      </c>
      <c r="Z27" s="305"/>
      <c r="AA27" s="306"/>
      <c r="AB27" s="311" t="s">
        <v>571</v>
      </c>
      <c r="AC27" s="311"/>
      <c r="AD27" s="311"/>
      <c r="AE27" s="201" t="s">
        <v>605</v>
      </c>
      <c r="AF27" s="202"/>
      <c r="AG27" s="202"/>
      <c r="AH27" s="202"/>
      <c r="AI27" s="201" t="s">
        <v>605</v>
      </c>
      <c r="AJ27" s="202"/>
      <c r="AK27" s="202"/>
      <c r="AL27" s="202"/>
      <c r="AM27" s="201" t="s">
        <v>605</v>
      </c>
      <c r="AN27" s="202"/>
      <c r="AO27" s="202"/>
      <c r="AP27" s="202"/>
      <c r="AQ27" s="134" t="s">
        <v>605</v>
      </c>
      <c r="AR27" s="135"/>
      <c r="AS27" s="135"/>
      <c r="AT27" s="136"/>
      <c r="AU27" s="202" t="s">
        <v>605</v>
      </c>
      <c r="AV27" s="202"/>
      <c r="AW27" s="202"/>
      <c r="AX27" s="206"/>
    </row>
    <row r="28" spans="1:51" ht="23.25" customHeight="1" x14ac:dyDescent="0.2">
      <c r="A28" s="319"/>
      <c r="B28" s="320"/>
      <c r="C28" s="320"/>
      <c r="D28" s="320"/>
      <c r="E28" s="320"/>
      <c r="F28" s="321"/>
      <c r="G28" s="452"/>
      <c r="H28" s="453"/>
      <c r="I28" s="453"/>
      <c r="J28" s="453"/>
      <c r="K28" s="453"/>
      <c r="L28" s="453"/>
      <c r="M28" s="453"/>
      <c r="N28" s="453"/>
      <c r="O28" s="454"/>
      <c r="P28" s="167"/>
      <c r="Q28" s="167"/>
      <c r="R28" s="167"/>
      <c r="S28" s="167"/>
      <c r="T28" s="167"/>
      <c r="U28" s="167"/>
      <c r="V28" s="167"/>
      <c r="W28" s="167"/>
      <c r="X28" s="168"/>
      <c r="Y28" s="198" t="s">
        <v>46</v>
      </c>
      <c r="Z28" s="199"/>
      <c r="AA28" s="200"/>
      <c r="AB28" s="322" t="s">
        <v>571</v>
      </c>
      <c r="AC28" s="322"/>
      <c r="AD28" s="322"/>
      <c r="AE28" s="201" t="s">
        <v>605</v>
      </c>
      <c r="AF28" s="202"/>
      <c r="AG28" s="202"/>
      <c r="AH28" s="202"/>
      <c r="AI28" s="201" t="s">
        <v>605</v>
      </c>
      <c r="AJ28" s="202"/>
      <c r="AK28" s="202"/>
      <c r="AL28" s="202"/>
      <c r="AM28" s="201" t="s">
        <v>605</v>
      </c>
      <c r="AN28" s="202"/>
      <c r="AO28" s="202"/>
      <c r="AP28" s="202"/>
      <c r="AQ28" s="134" t="s">
        <v>605</v>
      </c>
      <c r="AR28" s="135"/>
      <c r="AS28" s="135"/>
      <c r="AT28" s="136"/>
      <c r="AU28" s="202" t="s">
        <v>605</v>
      </c>
      <c r="AV28" s="202"/>
      <c r="AW28" s="202"/>
      <c r="AX28" s="206"/>
    </row>
    <row r="29" spans="1:51" ht="23.25" customHeight="1" x14ac:dyDescent="0.2">
      <c r="A29" s="318"/>
      <c r="B29" s="316"/>
      <c r="C29" s="316"/>
      <c r="D29" s="316"/>
      <c r="E29" s="316"/>
      <c r="F29" s="317"/>
      <c r="G29" s="455"/>
      <c r="H29" s="456"/>
      <c r="I29" s="456"/>
      <c r="J29" s="456"/>
      <c r="K29" s="456"/>
      <c r="L29" s="456"/>
      <c r="M29" s="456"/>
      <c r="N29" s="456"/>
      <c r="O29" s="457"/>
      <c r="P29" s="170"/>
      <c r="Q29" s="170"/>
      <c r="R29" s="170"/>
      <c r="S29" s="170"/>
      <c r="T29" s="170"/>
      <c r="U29" s="170"/>
      <c r="V29" s="170"/>
      <c r="W29" s="170"/>
      <c r="X29" s="171"/>
      <c r="Y29" s="198" t="s">
        <v>13</v>
      </c>
      <c r="Z29" s="199"/>
      <c r="AA29" s="200"/>
      <c r="AB29" s="464" t="s">
        <v>162</v>
      </c>
      <c r="AC29" s="464"/>
      <c r="AD29" s="464"/>
      <c r="AE29" s="201" t="s">
        <v>605</v>
      </c>
      <c r="AF29" s="202"/>
      <c r="AG29" s="202"/>
      <c r="AH29" s="202"/>
      <c r="AI29" s="201" t="s">
        <v>605</v>
      </c>
      <c r="AJ29" s="202"/>
      <c r="AK29" s="202"/>
      <c r="AL29" s="202"/>
      <c r="AM29" s="201" t="s">
        <v>605</v>
      </c>
      <c r="AN29" s="202"/>
      <c r="AO29" s="202"/>
      <c r="AP29" s="202"/>
      <c r="AQ29" s="134" t="s">
        <v>605</v>
      </c>
      <c r="AR29" s="135"/>
      <c r="AS29" s="135"/>
      <c r="AT29" s="136"/>
      <c r="AU29" s="202" t="s">
        <v>605</v>
      </c>
      <c r="AV29" s="202"/>
      <c r="AW29" s="202"/>
      <c r="AX29" s="206"/>
    </row>
    <row r="30" spans="1:51" ht="31.65" customHeight="1" x14ac:dyDescent="0.2">
      <c r="A30" s="578" t="s">
        <v>241</v>
      </c>
      <c r="B30" s="579"/>
      <c r="C30" s="579"/>
      <c r="D30" s="579"/>
      <c r="E30" s="579"/>
      <c r="F30" s="580"/>
      <c r="G30" s="584" t="s">
        <v>572</v>
      </c>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6"/>
    </row>
    <row r="31" spans="1:51" ht="31.65" customHeight="1" x14ac:dyDescent="0.2">
      <c r="A31" s="581"/>
      <c r="B31" s="582"/>
      <c r="C31" s="582"/>
      <c r="D31" s="582"/>
      <c r="E31" s="582"/>
      <c r="F31" s="583"/>
      <c r="G31" s="587"/>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9"/>
      <c r="AF31" s="589"/>
      <c r="AG31" s="589"/>
      <c r="AH31" s="589"/>
      <c r="AI31" s="589"/>
      <c r="AJ31" s="589"/>
      <c r="AK31" s="589"/>
      <c r="AL31" s="589"/>
      <c r="AM31" s="589"/>
      <c r="AN31" s="589"/>
      <c r="AO31" s="589"/>
      <c r="AP31" s="589"/>
      <c r="AQ31" s="588"/>
      <c r="AR31" s="588"/>
      <c r="AS31" s="588"/>
      <c r="AT31" s="588"/>
      <c r="AU31" s="588"/>
      <c r="AV31" s="588"/>
      <c r="AW31" s="588"/>
      <c r="AX31" s="590"/>
    </row>
    <row r="32" spans="1:51" ht="18.75" customHeight="1" thickBot="1" x14ac:dyDescent="0.25">
      <c r="A32" s="517" t="s">
        <v>134</v>
      </c>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82" t="s">
        <v>220</v>
      </c>
      <c r="AP32" s="83"/>
      <c r="AQ32" s="83"/>
      <c r="AR32" s="37"/>
      <c r="AS32" s="82"/>
      <c r="AT32" s="83"/>
      <c r="AU32" s="83"/>
      <c r="AV32" s="83"/>
      <c r="AW32" s="83"/>
      <c r="AX32" s="84"/>
      <c r="AY32">
        <f>COUNTIF($AR$32,"☑")</f>
        <v>0</v>
      </c>
    </row>
    <row r="33" spans="1:51" ht="31.5" customHeight="1" x14ac:dyDescent="0.2">
      <c r="A33" s="557" t="s">
        <v>224</v>
      </c>
      <c r="B33" s="558"/>
      <c r="C33" s="558"/>
      <c r="D33" s="558"/>
      <c r="E33" s="558"/>
      <c r="F33" s="559"/>
      <c r="G33" s="566" t="s">
        <v>52</v>
      </c>
      <c r="H33" s="566"/>
      <c r="I33" s="566"/>
      <c r="J33" s="566"/>
      <c r="K33" s="566"/>
      <c r="L33" s="566"/>
      <c r="M33" s="566"/>
      <c r="N33" s="566"/>
      <c r="O33" s="566"/>
      <c r="P33" s="566"/>
      <c r="Q33" s="566"/>
      <c r="R33" s="566"/>
      <c r="S33" s="566"/>
      <c r="T33" s="566"/>
      <c r="U33" s="566"/>
      <c r="V33" s="566"/>
      <c r="W33" s="566"/>
      <c r="X33" s="567"/>
      <c r="Y33" s="278"/>
      <c r="Z33" s="279"/>
      <c r="AA33" s="280"/>
      <c r="AB33" s="550" t="s">
        <v>11</v>
      </c>
      <c r="AC33" s="550"/>
      <c r="AD33" s="550"/>
      <c r="AE33" s="568" t="s">
        <v>249</v>
      </c>
      <c r="AF33" s="569"/>
      <c r="AG33" s="569"/>
      <c r="AH33" s="570"/>
      <c r="AI33" s="568" t="s">
        <v>268</v>
      </c>
      <c r="AJ33" s="569"/>
      <c r="AK33" s="569"/>
      <c r="AL33" s="570"/>
      <c r="AM33" s="568" t="s">
        <v>365</v>
      </c>
      <c r="AN33" s="569"/>
      <c r="AO33" s="569"/>
      <c r="AP33" s="570"/>
      <c r="AQ33" s="597" t="s">
        <v>273</v>
      </c>
      <c r="AR33" s="598"/>
      <c r="AS33" s="598"/>
      <c r="AT33" s="599"/>
      <c r="AU33" s="597" t="s">
        <v>397</v>
      </c>
      <c r="AV33" s="598"/>
      <c r="AW33" s="598"/>
      <c r="AX33" s="600"/>
    </row>
    <row r="34" spans="1:51" ht="23.25" customHeight="1" x14ac:dyDescent="0.2">
      <c r="A34" s="560"/>
      <c r="B34" s="561"/>
      <c r="C34" s="561"/>
      <c r="D34" s="561"/>
      <c r="E34" s="561"/>
      <c r="F34" s="562"/>
      <c r="G34" s="164" t="s">
        <v>610</v>
      </c>
      <c r="H34" s="164"/>
      <c r="I34" s="164"/>
      <c r="J34" s="164"/>
      <c r="K34" s="164"/>
      <c r="L34" s="164"/>
      <c r="M34" s="164"/>
      <c r="N34" s="164"/>
      <c r="O34" s="164"/>
      <c r="P34" s="164"/>
      <c r="Q34" s="164"/>
      <c r="R34" s="164"/>
      <c r="S34" s="164"/>
      <c r="T34" s="164"/>
      <c r="U34" s="164"/>
      <c r="V34" s="164"/>
      <c r="W34" s="164"/>
      <c r="X34" s="165"/>
      <c r="Y34" s="601" t="s">
        <v>47</v>
      </c>
      <c r="Z34" s="432"/>
      <c r="AA34" s="433"/>
      <c r="AB34" s="311" t="s">
        <v>573</v>
      </c>
      <c r="AC34" s="311"/>
      <c r="AD34" s="311"/>
      <c r="AE34" s="201" t="s">
        <v>263</v>
      </c>
      <c r="AF34" s="202"/>
      <c r="AG34" s="202"/>
      <c r="AH34" s="202"/>
      <c r="AI34" s="201" t="s">
        <v>263</v>
      </c>
      <c r="AJ34" s="202"/>
      <c r="AK34" s="202"/>
      <c r="AL34" s="202"/>
      <c r="AM34" s="201" t="s">
        <v>263</v>
      </c>
      <c r="AN34" s="202"/>
      <c r="AO34" s="202"/>
      <c r="AP34" s="202"/>
      <c r="AQ34" s="134" t="s">
        <v>263</v>
      </c>
      <c r="AR34" s="135"/>
      <c r="AS34" s="135"/>
      <c r="AT34" s="136"/>
      <c r="AU34" s="202" t="s">
        <v>263</v>
      </c>
      <c r="AV34" s="202"/>
      <c r="AW34" s="202"/>
      <c r="AX34" s="206"/>
    </row>
    <row r="35" spans="1:51" ht="23.25" customHeight="1" x14ac:dyDescent="0.2">
      <c r="A35" s="563"/>
      <c r="B35" s="564"/>
      <c r="C35" s="564"/>
      <c r="D35" s="564"/>
      <c r="E35" s="564"/>
      <c r="F35" s="565"/>
      <c r="G35" s="170"/>
      <c r="H35" s="170"/>
      <c r="I35" s="170"/>
      <c r="J35" s="170"/>
      <c r="K35" s="170"/>
      <c r="L35" s="170"/>
      <c r="M35" s="170"/>
      <c r="N35" s="170"/>
      <c r="O35" s="170"/>
      <c r="P35" s="170"/>
      <c r="Q35" s="170"/>
      <c r="R35" s="170"/>
      <c r="S35" s="170"/>
      <c r="T35" s="170"/>
      <c r="U35" s="170"/>
      <c r="V35" s="170"/>
      <c r="W35" s="170"/>
      <c r="X35" s="171"/>
      <c r="Y35" s="544" t="s">
        <v>48</v>
      </c>
      <c r="Z35" s="545"/>
      <c r="AA35" s="546"/>
      <c r="AB35" s="311" t="s">
        <v>573</v>
      </c>
      <c r="AC35" s="311"/>
      <c r="AD35" s="311"/>
      <c r="AE35" s="201" t="s">
        <v>263</v>
      </c>
      <c r="AF35" s="202"/>
      <c r="AG35" s="202"/>
      <c r="AH35" s="202"/>
      <c r="AI35" s="201" t="s">
        <v>263</v>
      </c>
      <c r="AJ35" s="202"/>
      <c r="AK35" s="202"/>
      <c r="AL35" s="202"/>
      <c r="AM35" s="201" t="s">
        <v>263</v>
      </c>
      <c r="AN35" s="202"/>
      <c r="AO35" s="202"/>
      <c r="AP35" s="202"/>
      <c r="AQ35" s="134" t="s">
        <v>263</v>
      </c>
      <c r="AR35" s="135"/>
      <c r="AS35" s="135"/>
      <c r="AT35" s="136"/>
      <c r="AU35" s="202" t="s">
        <v>263</v>
      </c>
      <c r="AV35" s="202"/>
      <c r="AW35" s="202"/>
      <c r="AX35" s="206"/>
    </row>
    <row r="36" spans="1:51" ht="23.25" customHeight="1" x14ac:dyDescent="0.2">
      <c r="A36" s="536" t="s">
        <v>15</v>
      </c>
      <c r="B36" s="537"/>
      <c r="C36" s="537"/>
      <c r="D36" s="537"/>
      <c r="E36" s="537"/>
      <c r="F36" s="538"/>
      <c r="G36" s="199" t="s">
        <v>16</v>
      </c>
      <c r="H36" s="199"/>
      <c r="I36" s="199"/>
      <c r="J36" s="199"/>
      <c r="K36" s="199"/>
      <c r="L36" s="199"/>
      <c r="M36" s="199"/>
      <c r="N36" s="199"/>
      <c r="O36" s="199"/>
      <c r="P36" s="199"/>
      <c r="Q36" s="199"/>
      <c r="R36" s="199"/>
      <c r="S36" s="199"/>
      <c r="T36" s="199"/>
      <c r="U36" s="199"/>
      <c r="V36" s="199"/>
      <c r="W36" s="199"/>
      <c r="X36" s="200"/>
      <c r="Y36" s="476"/>
      <c r="Z36" s="477"/>
      <c r="AA36" s="478"/>
      <c r="AB36" s="198" t="s">
        <v>11</v>
      </c>
      <c r="AC36" s="199"/>
      <c r="AD36" s="200"/>
      <c r="AE36" s="212" t="s">
        <v>249</v>
      </c>
      <c r="AF36" s="212"/>
      <c r="AG36" s="212"/>
      <c r="AH36" s="212"/>
      <c r="AI36" s="212" t="s">
        <v>268</v>
      </c>
      <c r="AJ36" s="212"/>
      <c r="AK36" s="212"/>
      <c r="AL36" s="212"/>
      <c r="AM36" s="212" t="s">
        <v>365</v>
      </c>
      <c r="AN36" s="212"/>
      <c r="AO36" s="212"/>
      <c r="AP36" s="212"/>
      <c r="AQ36" s="525" t="s">
        <v>398</v>
      </c>
      <c r="AR36" s="526"/>
      <c r="AS36" s="526"/>
      <c r="AT36" s="526"/>
      <c r="AU36" s="526"/>
      <c r="AV36" s="526"/>
      <c r="AW36" s="526"/>
      <c r="AX36" s="527"/>
    </row>
    <row r="37" spans="1:51" ht="23.25" customHeight="1" x14ac:dyDescent="0.2">
      <c r="A37" s="539"/>
      <c r="B37" s="540"/>
      <c r="C37" s="540"/>
      <c r="D37" s="540"/>
      <c r="E37" s="540"/>
      <c r="F37" s="541"/>
      <c r="G37" s="528" t="s">
        <v>574</v>
      </c>
      <c r="H37" s="528"/>
      <c r="I37" s="528"/>
      <c r="J37" s="528"/>
      <c r="K37" s="528"/>
      <c r="L37" s="528"/>
      <c r="M37" s="528"/>
      <c r="N37" s="528"/>
      <c r="O37" s="528"/>
      <c r="P37" s="528"/>
      <c r="Q37" s="528"/>
      <c r="R37" s="528"/>
      <c r="S37" s="528"/>
      <c r="T37" s="528"/>
      <c r="U37" s="528"/>
      <c r="V37" s="528"/>
      <c r="W37" s="528"/>
      <c r="X37" s="528"/>
      <c r="Y37" s="530" t="s">
        <v>15</v>
      </c>
      <c r="Z37" s="531"/>
      <c r="AA37" s="532"/>
      <c r="AB37" s="514" t="s">
        <v>575</v>
      </c>
      <c r="AC37" s="515"/>
      <c r="AD37" s="516"/>
      <c r="AE37" s="519" t="s">
        <v>263</v>
      </c>
      <c r="AF37" s="519"/>
      <c r="AG37" s="519"/>
      <c r="AH37" s="519"/>
      <c r="AI37" s="519" t="s">
        <v>263</v>
      </c>
      <c r="AJ37" s="519"/>
      <c r="AK37" s="519"/>
      <c r="AL37" s="519"/>
      <c r="AM37" s="519" t="s">
        <v>263</v>
      </c>
      <c r="AN37" s="519"/>
      <c r="AO37" s="519"/>
      <c r="AP37" s="519"/>
      <c r="AQ37" s="201" t="s">
        <v>263</v>
      </c>
      <c r="AR37" s="202"/>
      <c r="AS37" s="202"/>
      <c r="AT37" s="202"/>
      <c r="AU37" s="202"/>
      <c r="AV37" s="202"/>
      <c r="AW37" s="202"/>
      <c r="AX37" s="206"/>
    </row>
    <row r="38" spans="1:51" ht="46.5" customHeight="1" thickBot="1" x14ac:dyDescent="0.25">
      <c r="A38" s="542"/>
      <c r="B38" s="196"/>
      <c r="C38" s="196"/>
      <c r="D38" s="196"/>
      <c r="E38" s="196"/>
      <c r="F38" s="543"/>
      <c r="G38" s="529"/>
      <c r="H38" s="529"/>
      <c r="I38" s="529"/>
      <c r="J38" s="529"/>
      <c r="K38" s="529"/>
      <c r="L38" s="529"/>
      <c r="M38" s="529"/>
      <c r="N38" s="529"/>
      <c r="O38" s="529"/>
      <c r="P38" s="529"/>
      <c r="Q38" s="529"/>
      <c r="R38" s="529"/>
      <c r="S38" s="529"/>
      <c r="T38" s="529"/>
      <c r="U38" s="529"/>
      <c r="V38" s="529"/>
      <c r="W38" s="529"/>
      <c r="X38" s="529"/>
      <c r="Y38" s="304" t="s">
        <v>41</v>
      </c>
      <c r="Z38" s="545"/>
      <c r="AA38" s="546"/>
      <c r="AB38" s="547" t="s">
        <v>610</v>
      </c>
      <c r="AC38" s="548"/>
      <c r="AD38" s="549"/>
      <c r="AE38" s="281" t="s">
        <v>263</v>
      </c>
      <c r="AF38" s="281"/>
      <c r="AG38" s="281"/>
      <c r="AH38" s="281"/>
      <c r="AI38" s="281" t="s">
        <v>263</v>
      </c>
      <c r="AJ38" s="281"/>
      <c r="AK38" s="281"/>
      <c r="AL38" s="281"/>
      <c r="AM38" s="281" t="s">
        <v>263</v>
      </c>
      <c r="AN38" s="281"/>
      <c r="AO38" s="281"/>
      <c r="AP38" s="281"/>
      <c r="AQ38" s="281" t="s">
        <v>263</v>
      </c>
      <c r="AR38" s="281"/>
      <c r="AS38" s="281"/>
      <c r="AT38" s="281"/>
      <c r="AU38" s="281"/>
      <c r="AV38" s="281"/>
      <c r="AW38" s="281"/>
      <c r="AX38" s="524"/>
    </row>
    <row r="39" spans="1:51" ht="45" customHeight="1" x14ac:dyDescent="0.2">
      <c r="A39" s="604" t="s">
        <v>262</v>
      </c>
      <c r="B39" s="603"/>
      <c r="C39" s="602" t="s">
        <v>165</v>
      </c>
      <c r="D39" s="603"/>
      <c r="E39" s="180" t="s">
        <v>190</v>
      </c>
      <c r="F39" s="181"/>
      <c r="G39" s="182" t="s">
        <v>609</v>
      </c>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4"/>
      <c r="AY39">
        <f>COUNTA($G$39)</f>
        <v>1</v>
      </c>
    </row>
    <row r="40" spans="1:51" ht="45" customHeight="1" x14ac:dyDescent="0.2">
      <c r="A40" s="605"/>
      <c r="B40" s="121"/>
      <c r="C40" s="120"/>
      <c r="D40" s="121"/>
      <c r="E40" s="176" t="s">
        <v>189</v>
      </c>
      <c r="F40" s="177"/>
      <c r="G40" s="169" t="s">
        <v>577</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9"/>
      <c r="AY40">
        <f>$AY$39</f>
        <v>1</v>
      </c>
    </row>
    <row r="41" spans="1:51" ht="18.75" customHeight="1" x14ac:dyDescent="0.2">
      <c r="A41" s="605"/>
      <c r="B41" s="121"/>
      <c r="C41" s="120"/>
      <c r="D41" s="121"/>
      <c r="E41" s="118" t="s">
        <v>166</v>
      </c>
      <c r="F41" s="185"/>
      <c r="G41" s="246" t="s">
        <v>174</v>
      </c>
      <c r="H41" s="208"/>
      <c r="I41" s="208"/>
      <c r="J41" s="208"/>
      <c r="K41" s="208"/>
      <c r="L41" s="208"/>
      <c r="M41" s="208"/>
      <c r="N41" s="208"/>
      <c r="O41" s="208"/>
      <c r="P41" s="208"/>
      <c r="Q41" s="208"/>
      <c r="R41" s="208"/>
      <c r="S41" s="208"/>
      <c r="T41" s="208"/>
      <c r="U41" s="208"/>
      <c r="V41" s="208"/>
      <c r="W41" s="208"/>
      <c r="X41" s="209"/>
      <c r="Y41" s="213"/>
      <c r="Z41" s="214"/>
      <c r="AA41" s="215"/>
      <c r="AB41" s="207" t="s">
        <v>11</v>
      </c>
      <c r="AC41" s="208"/>
      <c r="AD41" s="209"/>
      <c r="AE41" s="151" t="s">
        <v>249</v>
      </c>
      <c r="AF41" s="143"/>
      <c r="AG41" s="143"/>
      <c r="AH41" s="144"/>
      <c r="AI41" s="151" t="s">
        <v>268</v>
      </c>
      <c r="AJ41" s="143"/>
      <c r="AK41" s="143"/>
      <c r="AL41" s="144"/>
      <c r="AM41" s="151" t="s">
        <v>555</v>
      </c>
      <c r="AN41" s="143"/>
      <c r="AO41" s="143"/>
      <c r="AP41" s="144"/>
      <c r="AQ41" s="207" t="s">
        <v>163</v>
      </c>
      <c r="AR41" s="208"/>
      <c r="AS41" s="208"/>
      <c r="AT41" s="209"/>
      <c r="AU41" s="210" t="s">
        <v>176</v>
      </c>
      <c r="AV41" s="210"/>
      <c r="AW41" s="210"/>
      <c r="AX41" s="211"/>
      <c r="AY41">
        <f>COUNTA($G$43)</f>
        <v>1</v>
      </c>
    </row>
    <row r="42" spans="1:51" ht="18.75" customHeight="1" x14ac:dyDescent="0.2">
      <c r="A42" s="605"/>
      <c r="B42" s="121"/>
      <c r="C42" s="120"/>
      <c r="D42" s="121"/>
      <c r="E42" s="120"/>
      <c r="F42" s="186"/>
      <c r="G42" s="145"/>
      <c r="H42" s="146"/>
      <c r="I42" s="146"/>
      <c r="J42" s="146"/>
      <c r="K42" s="146"/>
      <c r="L42" s="146"/>
      <c r="M42" s="146"/>
      <c r="N42" s="146"/>
      <c r="O42" s="146"/>
      <c r="P42" s="146"/>
      <c r="Q42" s="146"/>
      <c r="R42" s="146"/>
      <c r="S42" s="146"/>
      <c r="T42" s="146"/>
      <c r="U42" s="146"/>
      <c r="V42" s="146"/>
      <c r="W42" s="146"/>
      <c r="X42" s="147"/>
      <c r="Y42" s="148"/>
      <c r="Z42" s="149"/>
      <c r="AA42" s="150"/>
      <c r="AB42" s="152"/>
      <c r="AC42" s="146"/>
      <c r="AD42" s="147"/>
      <c r="AE42" s="152"/>
      <c r="AF42" s="146"/>
      <c r="AG42" s="146"/>
      <c r="AH42" s="147"/>
      <c r="AI42" s="152"/>
      <c r="AJ42" s="146"/>
      <c r="AK42" s="146"/>
      <c r="AL42" s="147"/>
      <c r="AM42" s="152"/>
      <c r="AN42" s="146"/>
      <c r="AO42" s="146"/>
      <c r="AP42" s="147"/>
      <c r="AQ42" s="245" t="s">
        <v>569</v>
      </c>
      <c r="AR42" s="205"/>
      <c r="AS42" s="146" t="s">
        <v>164</v>
      </c>
      <c r="AT42" s="147"/>
      <c r="AU42" s="160" t="s">
        <v>569</v>
      </c>
      <c r="AV42" s="160"/>
      <c r="AW42" s="146" t="s">
        <v>161</v>
      </c>
      <c r="AX42" s="162"/>
      <c r="AY42">
        <f>$AY$41</f>
        <v>1</v>
      </c>
    </row>
    <row r="43" spans="1:51" ht="39.75" customHeight="1" x14ac:dyDescent="0.2">
      <c r="A43" s="605"/>
      <c r="B43" s="121"/>
      <c r="C43" s="120"/>
      <c r="D43" s="121"/>
      <c r="E43" s="120"/>
      <c r="F43" s="186"/>
      <c r="G43" s="163" t="s">
        <v>569</v>
      </c>
      <c r="H43" s="164"/>
      <c r="I43" s="164"/>
      <c r="J43" s="164"/>
      <c r="K43" s="164"/>
      <c r="L43" s="164"/>
      <c r="M43" s="164"/>
      <c r="N43" s="164"/>
      <c r="O43" s="164"/>
      <c r="P43" s="164"/>
      <c r="Q43" s="164"/>
      <c r="R43" s="164"/>
      <c r="S43" s="164"/>
      <c r="T43" s="164"/>
      <c r="U43" s="164"/>
      <c r="V43" s="164"/>
      <c r="W43" s="164"/>
      <c r="X43" s="165"/>
      <c r="Y43" s="172" t="s">
        <v>175</v>
      </c>
      <c r="Z43" s="173"/>
      <c r="AA43" s="174"/>
      <c r="AB43" s="248" t="s">
        <v>569</v>
      </c>
      <c r="AC43" s="249"/>
      <c r="AD43" s="250"/>
      <c r="AE43" s="247" t="s">
        <v>569</v>
      </c>
      <c r="AF43" s="135"/>
      <c r="AG43" s="135"/>
      <c r="AH43" s="135"/>
      <c r="AI43" s="247" t="s">
        <v>569</v>
      </c>
      <c r="AJ43" s="135"/>
      <c r="AK43" s="135"/>
      <c r="AL43" s="135"/>
      <c r="AM43" s="247" t="s">
        <v>569</v>
      </c>
      <c r="AN43" s="135"/>
      <c r="AO43" s="135"/>
      <c r="AP43" s="135"/>
      <c r="AQ43" s="247" t="s">
        <v>569</v>
      </c>
      <c r="AR43" s="135"/>
      <c r="AS43" s="135"/>
      <c r="AT43" s="135"/>
      <c r="AU43" s="247" t="s">
        <v>569</v>
      </c>
      <c r="AV43" s="135"/>
      <c r="AW43" s="135"/>
      <c r="AX43" s="137"/>
      <c r="AY43">
        <f t="shared" ref="AY43:AY44" si="4">$AY$41</f>
        <v>1</v>
      </c>
    </row>
    <row r="44" spans="1:51" ht="39.75" customHeight="1" x14ac:dyDescent="0.2">
      <c r="A44" s="605"/>
      <c r="B44" s="121"/>
      <c r="C44" s="120"/>
      <c r="D44" s="121"/>
      <c r="E44" s="120"/>
      <c r="F44" s="186"/>
      <c r="G44" s="169"/>
      <c r="H44" s="170"/>
      <c r="I44" s="170"/>
      <c r="J44" s="170"/>
      <c r="K44" s="170"/>
      <c r="L44" s="170"/>
      <c r="M44" s="170"/>
      <c r="N44" s="170"/>
      <c r="O44" s="170"/>
      <c r="P44" s="170"/>
      <c r="Q44" s="170"/>
      <c r="R44" s="170"/>
      <c r="S44" s="170"/>
      <c r="T44" s="170"/>
      <c r="U44" s="170"/>
      <c r="V44" s="170"/>
      <c r="W44" s="170"/>
      <c r="X44" s="171"/>
      <c r="Y44" s="138" t="s">
        <v>46</v>
      </c>
      <c r="Z44" s="108"/>
      <c r="AA44" s="109"/>
      <c r="AB44" s="463" t="s">
        <v>569</v>
      </c>
      <c r="AC44" s="175"/>
      <c r="AD44" s="175"/>
      <c r="AE44" s="247" t="s">
        <v>569</v>
      </c>
      <c r="AF44" s="135"/>
      <c r="AG44" s="135"/>
      <c r="AH44" s="135"/>
      <c r="AI44" s="247" t="s">
        <v>569</v>
      </c>
      <c r="AJ44" s="135"/>
      <c r="AK44" s="135"/>
      <c r="AL44" s="135"/>
      <c r="AM44" s="247" t="s">
        <v>569</v>
      </c>
      <c r="AN44" s="135"/>
      <c r="AO44" s="135"/>
      <c r="AP44" s="135"/>
      <c r="AQ44" s="247" t="s">
        <v>569</v>
      </c>
      <c r="AR44" s="135"/>
      <c r="AS44" s="135"/>
      <c r="AT44" s="135"/>
      <c r="AU44" s="247" t="s">
        <v>569</v>
      </c>
      <c r="AV44" s="135"/>
      <c r="AW44" s="135"/>
      <c r="AX44" s="137"/>
      <c r="AY44">
        <f t="shared" si="4"/>
        <v>1</v>
      </c>
    </row>
    <row r="45" spans="1:51" ht="22.5" customHeight="1" x14ac:dyDescent="0.2">
      <c r="A45" s="605"/>
      <c r="B45" s="121"/>
      <c r="C45" s="120"/>
      <c r="D45" s="121"/>
      <c r="E45" s="120"/>
      <c r="F45" s="186"/>
      <c r="G45" s="577" t="s">
        <v>177</v>
      </c>
      <c r="H45" s="143"/>
      <c r="I45" s="143"/>
      <c r="J45" s="143"/>
      <c r="K45" s="143"/>
      <c r="L45" s="143"/>
      <c r="M45" s="143"/>
      <c r="N45" s="143"/>
      <c r="O45" s="143"/>
      <c r="P45" s="144"/>
      <c r="Q45" s="151" t="s">
        <v>215</v>
      </c>
      <c r="R45" s="143"/>
      <c r="S45" s="143"/>
      <c r="T45" s="143"/>
      <c r="U45" s="143"/>
      <c r="V45" s="143"/>
      <c r="W45" s="143"/>
      <c r="X45" s="143"/>
      <c r="Y45" s="143"/>
      <c r="Z45" s="143"/>
      <c r="AA45" s="143"/>
      <c r="AB45" s="193" t="s">
        <v>216</v>
      </c>
      <c r="AC45" s="143"/>
      <c r="AD45" s="144"/>
      <c r="AE45" s="151" t="s">
        <v>178</v>
      </c>
      <c r="AF45" s="143"/>
      <c r="AG45" s="143"/>
      <c r="AH45" s="143"/>
      <c r="AI45" s="143"/>
      <c r="AJ45" s="143"/>
      <c r="AK45" s="143"/>
      <c r="AL45" s="143"/>
      <c r="AM45" s="143"/>
      <c r="AN45" s="143"/>
      <c r="AO45" s="143"/>
      <c r="AP45" s="143"/>
      <c r="AQ45" s="143"/>
      <c r="AR45" s="143"/>
      <c r="AS45" s="143"/>
      <c r="AT45" s="143"/>
      <c r="AU45" s="143"/>
      <c r="AV45" s="143"/>
      <c r="AW45" s="143"/>
      <c r="AX45" s="348"/>
      <c r="AY45">
        <f>COUNTA($G$47)</f>
        <v>1</v>
      </c>
    </row>
    <row r="46" spans="1:51" ht="22.5" customHeight="1" x14ac:dyDescent="0.2">
      <c r="A46" s="605"/>
      <c r="B46" s="121"/>
      <c r="C46" s="120"/>
      <c r="D46" s="121"/>
      <c r="E46" s="120"/>
      <c r="F46" s="186"/>
      <c r="G46" s="145"/>
      <c r="H46" s="146"/>
      <c r="I46" s="146"/>
      <c r="J46" s="146"/>
      <c r="K46" s="146"/>
      <c r="L46" s="146"/>
      <c r="M46" s="146"/>
      <c r="N46" s="146"/>
      <c r="O46" s="146"/>
      <c r="P46" s="147"/>
      <c r="Q46" s="152"/>
      <c r="R46" s="146"/>
      <c r="S46" s="146"/>
      <c r="T46" s="146"/>
      <c r="U46" s="146"/>
      <c r="V46" s="146"/>
      <c r="W46" s="146"/>
      <c r="X46" s="146"/>
      <c r="Y46" s="146"/>
      <c r="Z46" s="146"/>
      <c r="AA46" s="146"/>
      <c r="AB46" s="194"/>
      <c r="AC46" s="146"/>
      <c r="AD46" s="147"/>
      <c r="AE46" s="152"/>
      <c r="AF46" s="146"/>
      <c r="AG46" s="146"/>
      <c r="AH46" s="146"/>
      <c r="AI46" s="146"/>
      <c r="AJ46" s="146"/>
      <c r="AK46" s="146"/>
      <c r="AL46" s="146"/>
      <c r="AM46" s="146"/>
      <c r="AN46" s="146"/>
      <c r="AO46" s="146"/>
      <c r="AP46" s="146"/>
      <c r="AQ46" s="146"/>
      <c r="AR46" s="146"/>
      <c r="AS46" s="146"/>
      <c r="AT46" s="146"/>
      <c r="AU46" s="146"/>
      <c r="AV46" s="146"/>
      <c r="AW46" s="146"/>
      <c r="AX46" s="162"/>
      <c r="AY46">
        <f>$AY$45</f>
        <v>1</v>
      </c>
    </row>
    <row r="47" spans="1:51" ht="22.5" customHeight="1" x14ac:dyDescent="0.2">
      <c r="A47" s="605"/>
      <c r="B47" s="121"/>
      <c r="C47" s="120"/>
      <c r="D47" s="121"/>
      <c r="E47" s="120"/>
      <c r="F47" s="186"/>
      <c r="G47" s="163" t="s">
        <v>578</v>
      </c>
      <c r="H47" s="164"/>
      <c r="I47" s="164"/>
      <c r="J47" s="164"/>
      <c r="K47" s="164"/>
      <c r="L47" s="164"/>
      <c r="M47" s="164"/>
      <c r="N47" s="164"/>
      <c r="O47" s="164"/>
      <c r="P47" s="165"/>
      <c r="Q47" s="241" t="s">
        <v>579</v>
      </c>
      <c r="R47" s="164"/>
      <c r="S47" s="164"/>
      <c r="T47" s="164"/>
      <c r="U47" s="164"/>
      <c r="V47" s="164"/>
      <c r="W47" s="164"/>
      <c r="X47" s="164"/>
      <c r="Y47" s="164"/>
      <c r="Z47" s="164"/>
      <c r="AA47" s="574"/>
      <c r="AB47" s="187" t="s">
        <v>580</v>
      </c>
      <c r="AC47" s="188"/>
      <c r="AD47" s="188"/>
      <c r="AE47" s="251" t="s">
        <v>569</v>
      </c>
      <c r="AF47" s="251"/>
      <c r="AG47" s="251"/>
      <c r="AH47" s="251"/>
      <c r="AI47" s="251"/>
      <c r="AJ47" s="251"/>
      <c r="AK47" s="251"/>
      <c r="AL47" s="251"/>
      <c r="AM47" s="251"/>
      <c r="AN47" s="251"/>
      <c r="AO47" s="251"/>
      <c r="AP47" s="251"/>
      <c r="AQ47" s="251"/>
      <c r="AR47" s="251"/>
      <c r="AS47" s="251"/>
      <c r="AT47" s="251"/>
      <c r="AU47" s="251"/>
      <c r="AV47" s="251"/>
      <c r="AW47" s="251"/>
      <c r="AX47" s="252"/>
      <c r="AY47">
        <f t="shared" ref="AY47:AY51" si="5">$AY$45</f>
        <v>1</v>
      </c>
    </row>
    <row r="48" spans="1:51" ht="22.5" customHeight="1" x14ac:dyDescent="0.2">
      <c r="A48" s="605"/>
      <c r="B48" s="121"/>
      <c r="C48" s="120"/>
      <c r="D48" s="121"/>
      <c r="E48" s="120"/>
      <c r="F48" s="186"/>
      <c r="G48" s="166"/>
      <c r="H48" s="167"/>
      <c r="I48" s="167"/>
      <c r="J48" s="167"/>
      <c r="K48" s="167"/>
      <c r="L48" s="167"/>
      <c r="M48" s="167"/>
      <c r="N48" s="167"/>
      <c r="O48" s="167"/>
      <c r="P48" s="168"/>
      <c r="Q48" s="243"/>
      <c r="R48" s="167"/>
      <c r="S48" s="167"/>
      <c r="T48" s="167"/>
      <c r="U48" s="167"/>
      <c r="V48" s="167"/>
      <c r="W48" s="167"/>
      <c r="X48" s="167"/>
      <c r="Y48" s="167"/>
      <c r="Z48" s="167"/>
      <c r="AA48" s="575"/>
      <c r="AB48" s="189"/>
      <c r="AC48" s="190"/>
      <c r="AD48" s="190"/>
      <c r="AE48" s="251"/>
      <c r="AF48" s="251"/>
      <c r="AG48" s="251"/>
      <c r="AH48" s="251"/>
      <c r="AI48" s="251"/>
      <c r="AJ48" s="251"/>
      <c r="AK48" s="251"/>
      <c r="AL48" s="251"/>
      <c r="AM48" s="251"/>
      <c r="AN48" s="251"/>
      <c r="AO48" s="251"/>
      <c r="AP48" s="251"/>
      <c r="AQ48" s="251"/>
      <c r="AR48" s="251"/>
      <c r="AS48" s="251"/>
      <c r="AT48" s="251"/>
      <c r="AU48" s="251"/>
      <c r="AV48" s="251"/>
      <c r="AW48" s="251"/>
      <c r="AX48" s="252"/>
      <c r="AY48">
        <f t="shared" si="5"/>
        <v>1</v>
      </c>
    </row>
    <row r="49" spans="1:51" ht="25.5" customHeight="1" x14ac:dyDescent="0.2">
      <c r="A49" s="605"/>
      <c r="B49" s="121"/>
      <c r="C49" s="120"/>
      <c r="D49" s="121"/>
      <c r="E49" s="120"/>
      <c r="F49" s="186"/>
      <c r="G49" s="166"/>
      <c r="H49" s="167"/>
      <c r="I49" s="167"/>
      <c r="J49" s="167"/>
      <c r="K49" s="167"/>
      <c r="L49" s="167"/>
      <c r="M49" s="167"/>
      <c r="N49" s="167"/>
      <c r="O49" s="167"/>
      <c r="P49" s="168"/>
      <c r="Q49" s="243"/>
      <c r="R49" s="167"/>
      <c r="S49" s="167"/>
      <c r="T49" s="167"/>
      <c r="U49" s="167"/>
      <c r="V49" s="167"/>
      <c r="W49" s="167"/>
      <c r="X49" s="167"/>
      <c r="Y49" s="167"/>
      <c r="Z49" s="167"/>
      <c r="AA49" s="575"/>
      <c r="AB49" s="189"/>
      <c r="AC49" s="190"/>
      <c r="AD49" s="190"/>
      <c r="AE49" s="236" t="s">
        <v>179</v>
      </c>
      <c r="AF49" s="236"/>
      <c r="AG49" s="236"/>
      <c r="AH49" s="236"/>
      <c r="AI49" s="236"/>
      <c r="AJ49" s="236"/>
      <c r="AK49" s="236"/>
      <c r="AL49" s="236"/>
      <c r="AM49" s="236"/>
      <c r="AN49" s="236"/>
      <c r="AO49" s="236"/>
      <c r="AP49" s="236"/>
      <c r="AQ49" s="236"/>
      <c r="AR49" s="236"/>
      <c r="AS49" s="236"/>
      <c r="AT49" s="236"/>
      <c r="AU49" s="236"/>
      <c r="AV49" s="236"/>
      <c r="AW49" s="236"/>
      <c r="AX49" s="237"/>
      <c r="AY49">
        <f t="shared" si="5"/>
        <v>1</v>
      </c>
    </row>
    <row r="50" spans="1:51" ht="22.5" customHeight="1" x14ac:dyDescent="0.2">
      <c r="A50" s="605"/>
      <c r="B50" s="121"/>
      <c r="C50" s="120"/>
      <c r="D50" s="121"/>
      <c r="E50" s="120"/>
      <c r="F50" s="186"/>
      <c r="G50" s="166"/>
      <c r="H50" s="167"/>
      <c r="I50" s="167"/>
      <c r="J50" s="167"/>
      <c r="K50" s="167"/>
      <c r="L50" s="167"/>
      <c r="M50" s="167"/>
      <c r="N50" s="167"/>
      <c r="O50" s="167"/>
      <c r="P50" s="168"/>
      <c r="Q50" s="243"/>
      <c r="R50" s="167"/>
      <c r="S50" s="167"/>
      <c r="T50" s="167"/>
      <c r="U50" s="167"/>
      <c r="V50" s="167"/>
      <c r="W50" s="167"/>
      <c r="X50" s="167"/>
      <c r="Y50" s="167"/>
      <c r="Z50" s="167"/>
      <c r="AA50" s="575"/>
      <c r="AB50" s="189"/>
      <c r="AC50" s="190"/>
      <c r="AD50" s="190"/>
      <c r="AE50" s="241" t="s">
        <v>581</v>
      </c>
      <c r="AF50" s="164"/>
      <c r="AG50" s="164"/>
      <c r="AH50" s="164"/>
      <c r="AI50" s="164"/>
      <c r="AJ50" s="164"/>
      <c r="AK50" s="164"/>
      <c r="AL50" s="164"/>
      <c r="AM50" s="164"/>
      <c r="AN50" s="164"/>
      <c r="AO50" s="164"/>
      <c r="AP50" s="164"/>
      <c r="AQ50" s="164"/>
      <c r="AR50" s="164"/>
      <c r="AS50" s="164"/>
      <c r="AT50" s="164"/>
      <c r="AU50" s="164"/>
      <c r="AV50" s="164"/>
      <c r="AW50" s="164"/>
      <c r="AX50" s="242"/>
      <c r="AY50">
        <f t="shared" si="5"/>
        <v>1</v>
      </c>
    </row>
    <row r="51" spans="1:51" ht="22.5" customHeight="1" x14ac:dyDescent="0.2">
      <c r="A51" s="605"/>
      <c r="B51" s="121"/>
      <c r="C51" s="120"/>
      <c r="D51" s="121"/>
      <c r="E51" s="120"/>
      <c r="F51" s="186"/>
      <c r="G51" s="169"/>
      <c r="H51" s="170"/>
      <c r="I51" s="170"/>
      <c r="J51" s="170"/>
      <c r="K51" s="170"/>
      <c r="L51" s="170"/>
      <c r="M51" s="170"/>
      <c r="N51" s="170"/>
      <c r="O51" s="170"/>
      <c r="P51" s="171"/>
      <c r="Q51" s="253"/>
      <c r="R51" s="170"/>
      <c r="S51" s="170"/>
      <c r="T51" s="170"/>
      <c r="U51" s="170"/>
      <c r="V51" s="170"/>
      <c r="W51" s="170"/>
      <c r="X51" s="170"/>
      <c r="Y51" s="170"/>
      <c r="Z51" s="170"/>
      <c r="AA51" s="576"/>
      <c r="AB51" s="191"/>
      <c r="AC51" s="192"/>
      <c r="AD51" s="192"/>
      <c r="AE51" s="253"/>
      <c r="AF51" s="170"/>
      <c r="AG51" s="170"/>
      <c r="AH51" s="170"/>
      <c r="AI51" s="170"/>
      <c r="AJ51" s="170"/>
      <c r="AK51" s="170"/>
      <c r="AL51" s="170"/>
      <c r="AM51" s="170"/>
      <c r="AN51" s="170"/>
      <c r="AO51" s="170"/>
      <c r="AP51" s="170"/>
      <c r="AQ51" s="170"/>
      <c r="AR51" s="170"/>
      <c r="AS51" s="170"/>
      <c r="AT51" s="170"/>
      <c r="AU51" s="170"/>
      <c r="AV51" s="170"/>
      <c r="AW51" s="170"/>
      <c r="AX51" s="254"/>
      <c r="AY51">
        <f t="shared" si="5"/>
        <v>1</v>
      </c>
    </row>
    <row r="52" spans="1:51" ht="23.25" customHeight="1" x14ac:dyDescent="0.2">
      <c r="A52" s="605"/>
      <c r="B52" s="121"/>
      <c r="C52" s="120"/>
      <c r="D52" s="121"/>
      <c r="E52" s="238" t="s">
        <v>191</v>
      </c>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40"/>
      <c r="AY52">
        <f>COUNTA($E$53)</f>
        <v>1</v>
      </c>
    </row>
    <row r="53" spans="1:51" ht="24.75" customHeight="1" x14ac:dyDescent="0.2">
      <c r="A53" s="605"/>
      <c r="B53" s="121"/>
      <c r="C53" s="120"/>
      <c r="D53" s="121"/>
      <c r="E53" s="241" t="s">
        <v>576</v>
      </c>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242"/>
      <c r="AY53">
        <f>$AY$52</f>
        <v>1</v>
      </c>
    </row>
    <row r="54" spans="1:51" ht="24.75" customHeight="1" x14ac:dyDescent="0.2">
      <c r="A54" s="605"/>
      <c r="B54" s="121"/>
      <c r="C54" s="120"/>
      <c r="D54" s="121"/>
      <c r="E54" s="243"/>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244"/>
      <c r="AY54">
        <f>$AY$52</f>
        <v>1</v>
      </c>
    </row>
    <row r="55" spans="1:51" ht="34.5" customHeight="1" x14ac:dyDescent="0.2">
      <c r="A55" s="605"/>
      <c r="B55" s="121"/>
      <c r="C55" s="118" t="s">
        <v>527</v>
      </c>
      <c r="D55" s="119"/>
      <c r="E55" s="176" t="s">
        <v>258</v>
      </c>
      <c r="F55" s="323"/>
      <c r="G55" s="324" t="s">
        <v>180</v>
      </c>
      <c r="H55" s="239"/>
      <c r="I55" s="239"/>
      <c r="J55" s="325" t="s">
        <v>260</v>
      </c>
      <c r="K55" s="326"/>
      <c r="L55" s="326"/>
      <c r="M55" s="326"/>
      <c r="N55" s="326"/>
      <c r="O55" s="326"/>
      <c r="P55" s="326"/>
      <c r="Q55" s="326"/>
      <c r="R55" s="326"/>
      <c r="S55" s="326"/>
      <c r="T55" s="327"/>
      <c r="U55" s="328" t="s">
        <v>582</v>
      </c>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9"/>
      <c r="AY55" s="50" t="str">
        <f>IF(SUBSTITUTE($J$55,"-","")="","0","1")</f>
        <v>1</v>
      </c>
    </row>
    <row r="56" spans="1:51" ht="18.75" customHeight="1" x14ac:dyDescent="0.2">
      <c r="A56" s="605"/>
      <c r="B56" s="121"/>
      <c r="C56" s="120"/>
      <c r="D56" s="121"/>
      <c r="E56" s="140" t="s">
        <v>170</v>
      </c>
      <c r="F56" s="141"/>
      <c r="G56" s="142" t="s">
        <v>167</v>
      </c>
      <c r="H56" s="143"/>
      <c r="I56" s="143"/>
      <c r="J56" s="143"/>
      <c r="K56" s="143"/>
      <c r="L56" s="143"/>
      <c r="M56" s="143"/>
      <c r="N56" s="143"/>
      <c r="O56" s="143"/>
      <c r="P56" s="143"/>
      <c r="Q56" s="143"/>
      <c r="R56" s="143"/>
      <c r="S56" s="143"/>
      <c r="T56" s="143"/>
      <c r="U56" s="143"/>
      <c r="V56" s="143"/>
      <c r="W56" s="143"/>
      <c r="X56" s="144"/>
      <c r="Y56" s="148"/>
      <c r="Z56" s="149"/>
      <c r="AA56" s="150"/>
      <c r="AB56" s="151" t="s">
        <v>11</v>
      </c>
      <c r="AC56" s="143"/>
      <c r="AD56" s="144"/>
      <c r="AE56" s="153" t="s">
        <v>169</v>
      </c>
      <c r="AF56" s="154"/>
      <c r="AG56" s="154"/>
      <c r="AH56" s="155"/>
      <c r="AI56" s="156" t="s">
        <v>399</v>
      </c>
      <c r="AJ56" s="156"/>
      <c r="AK56" s="156"/>
      <c r="AL56" s="151"/>
      <c r="AM56" s="156" t="s">
        <v>400</v>
      </c>
      <c r="AN56" s="156"/>
      <c r="AO56" s="156"/>
      <c r="AP56" s="151"/>
      <c r="AQ56" s="151" t="s">
        <v>163</v>
      </c>
      <c r="AR56" s="143"/>
      <c r="AS56" s="143"/>
      <c r="AT56" s="144"/>
      <c r="AU56" s="158" t="s">
        <v>123</v>
      </c>
      <c r="AV56" s="158"/>
      <c r="AW56" s="158"/>
      <c r="AX56" s="159"/>
      <c r="AY56">
        <f>COUNTA($G$58)</f>
        <v>1</v>
      </c>
    </row>
    <row r="57" spans="1:51" ht="18.75" customHeight="1" x14ac:dyDescent="0.2">
      <c r="A57" s="605"/>
      <c r="B57" s="121"/>
      <c r="C57" s="120"/>
      <c r="D57" s="121"/>
      <c r="E57" s="140"/>
      <c r="F57" s="141"/>
      <c r="G57" s="145"/>
      <c r="H57" s="146"/>
      <c r="I57" s="146"/>
      <c r="J57" s="146"/>
      <c r="K57" s="146"/>
      <c r="L57" s="146"/>
      <c r="M57" s="146"/>
      <c r="N57" s="146"/>
      <c r="O57" s="146"/>
      <c r="P57" s="146"/>
      <c r="Q57" s="146"/>
      <c r="R57" s="146"/>
      <c r="S57" s="146"/>
      <c r="T57" s="146"/>
      <c r="U57" s="146"/>
      <c r="V57" s="146"/>
      <c r="W57" s="146"/>
      <c r="X57" s="147"/>
      <c r="Y57" s="148"/>
      <c r="Z57" s="149"/>
      <c r="AA57" s="150"/>
      <c r="AB57" s="152"/>
      <c r="AC57" s="146"/>
      <c r="AD57" s="147"/>
      <c r="AE57" s="160" t="s">
        <v>263</v>
      </c>
      <c r="AF57" s="160"/>
      <c r="AG57" s="146" t="s">
        <v>164</v>
      </c>
      <c r="AH57" s="147"/>
      <c r="AI57" s="157"/>
      <c r="AJ57" s="157"/>
      <c r="AK57" s="157"/>
      <c r="AL57" s="152"/>
      <c r="AM57" s="157"/>
      <c r="AN57" s="157"/>
      <c r="AO57" s="157"/>
      <c r="AP57" s="152"/>
      <c r="AQ57" s="161" t="s">
        <v>569</v>
      </c>
      <c r="AR57" s="160"/>
      <c r="AS57" s="146" t="s">
        <v>164</v>
      </c>
      <c r="AT57" s="147"/>
      <c r="AU57" s="160">
        <v>5</v>
      </c>
      <c r="AV57" s="160"/>
      <c r="AW57" s="146" t="s">
        <v>161</v>
      </c>
      <c r="AX57" s="162"/>
      <c r="AY57">
        <f>$AY$56</f>
        <v>1</v>
      </c>
    </row>
    <row r="58" spans="1:51" ht="23.25" customHeight="1" x14ac:dyDescent="0.2">
      <c r="A58" s="605"/>
      <c r="B58" s="121"/>
      <c r="C58" s="120"/>
      <c r="D58" s="121"/>
      <c r="E58" s="140"/>
      <c r="F58" s="141"/>
      <c r="G58" s="617" t="s">
        <v>583</v>
      </c>
      <c r="H58" s="618"/>
      <c r="I58" s="618"/>
      <c r="J58" s="618"/>
      <c r="K58" s="618"/>
      <c r="L58" s="618"/>
      <c r="M58" s="618"/>
      <c r="N58" s="618"/>
      <c r="O58" s="618"/>
      <c r="P58" s="618"/>
      <c r="Q58" s="618"/>
      <c r="R58" s="618"/>
      <c r="S58" s="618"/>
      <c r="T58" s="618"/>
      <c r="U58" s="618"/>
      <c r="V58" s="618"/>
      <c r="W58" s="618"/>
      <c r="X58" s="619"/>
      <c r="Y58" s="172" t="s">
        <v>12</v>
      </c>
      <c r="Z58" s="173"/>
      <c r="AA58" s="174"/>
      <c r="AB58" s="175" t="s">
        <v>584</v>
      </c>
      <c r="AC58" s="175"/>
      <c r="AD58" s="175"/>
      <c r="AE58" s="134" t="s">
        <v>605</v>
      </c>
      <c r="AF58" s="135"/>
      <c r="AG58" s="135"/>
      <c r="AH58" s="135"/>
      <c r="AI58" s="134" t="s">
        <v>263</v>
      </c>
      <c r="AJ58" s="135"/>
      <c r="AK58" s="135"/>
      <c r="AL58" s="135"/>
      <c r="AM58" s="134" t="s">
        <v>263</v>
      </c>
      <c r="AN58" s="135"/>
      <c r="AO58" s="135"/>
      <c r="AP58" s="136"/>
      <c r="AQ58" s="134" t="s">
        <v>569</v>
      </c>
      <c r="AR58" s="135"/>
      <c r="AS58" s="135"/>
      <c r="AT58" s="136"/>
      <c r="AU58" s="135" t="s">
        <v>569</v>
      </c>
      <c r="AV58" s="135"/>
      <c r="AW58" s="135"/>
      <c r="AX58" s="137"/>
      <c r="AY58">
        <f t="shared" ref="AY58:AY60" si="6">$AY$56</f>
        <v>1</v>
      </c>
    </row>
    <row r="59" spans="1:51" ht="23.25" customHeight="1" x14ac:dyDescent="0.2">
      <c r="A59" s="605"/>
      <c r="B59" s="121"/>
      <c r="C59" s="120"/>
      <c r="D59" s="121"/>
      <c r="E59" s="140"/>
      <c r="F59" s="141"/>
      <c r="G59" s="620"/>
      <c r="H59" s="621"/>
      <c r="I59" s="621"/>
      <c r="J59" s="621"/>
      <c r="K59" s="621"/>
      <c r="L59" s="621"/>
      <c r="M59" s="621"/>
      <c r="N59" s="621"/>
      <c r="O59" s="621"/>
      <c r="P59" s="621"/>
      <c r="Q59" s="621"/>
      <c r="R59" s="621"/>
      <c r="S59" s="621"/>
      <c r="T59" s="621"/>
      <c r="U59" s="621"/>
      <c r="V59" s="621"/>
      <c r="W59" s="621"/>
      <c r="X59" s="622"/>
      <c r="Y59" s="138" t="s">
        <v>46</v>
      </c>
      <c r="Z59" s="108"/>
      <c r="AA59" s="109"/>
      <c r="AB59" s="133" t="s">
        <v>569</v>
      </c>
      <c r="AC59" s="133"/>
      <c r="AD59" s="133"/>
      <c r="AE59" s="134" t="s">
        <v>569</v>
      </c>
      <c r="AF59" s="135"/>
      <c r="AG59" s="135"/>
      <c r="AH59" s="136"/>
      <c r="AI59" s="134" t="s">
        <v>569</v>
      </c>
      <c r="AJ59" s="135"/>
      <c r="AK59" s="135"/>
      <c r="AL59" s="135"/>
      <c r="AM59" s="134" t="s">
        <v>569</v>
      </c>
      <c r="AN59" s="135"/>
      <c r="AO59" s="135"/>
      <c r="AP59" s="136"/>
      <c r="AQ59" s="134" t="s">
        <v>569</v>
      </c>
      <c r="AR59" s="135"/>
      <c r="AS59" s="135"/>
      <c r="AT59" s="136"/>
      <c r="AU59" s="135" t="s">
        <v>569</v>
      </c>
      <c r="AV59" s="135"/>
      <c r="AW59" s="135"/>
      <c r="AX59" s="137"/>
      <c r="AY59">
        <f t="shared" si="6"/>
        <v>1</v>
      </c>
    </row>
    <row r="60" spans="1:51" ht="23.25" customHeight="1" x14ac:dyDescent="0.2">
      <c r="A60" s="605"/>
      <c r="B60" s="121"/>
      <c r="C60" s="120"/>
      <c r="D60" s="121"/>
      <c r="E60" s="140"/>
      <c r="F60" s="141"/>
      <c r="G60" s="623"/>
      <c r="H60" s="624"/>
      <c r="I60" s="624"/>
      <c r="J60" s="624"/>
      <c r="K60" s="624"/>
      <c r="L60" s="624"/>
      <c r="M60" s="624"/>
      <c r="N60" s="624"/>
      <c r="O60" s="624"/>
      <c r="P60" s="624"/>
      <c r="Q60" s="624"/>
      <c r="R60" s="624"/>
      <c r="S60" s="624"/>
      <c r="T60" s="624"/>
      <c r="U60" s="624"/>
      <c r="V60" s="624"/>
      <c r="W60" s="624"/>
      <c r="X60" s="625"/>
      <c r="Y60" s="138" t="s">
        <v>13</v>
      </c>
      <c r="Z60" s="108"/>
      <c r="AA60" s="109"/>
      <c r="AB60" s="139" t="s">
        <v>162</v>
      </c>
      <c r="AC60" s="139"/>
      <c r="AD60" s="139"/>
      <c r="AE60" s="134" t="s">
        <v>569</v>
      </c>
      <c r="AF60" s="135"/>
      <c r="AG60" s="135"/>
      <c r="AH60" s="136"/>
      <c r="AI60" s="134" t="s">
        <v>569</v>
      </c>
      <c r="AJ60" s="135"/>
      <c r="AK60" s="135"/>
      <c r="AL60" s="135"/>
      <c r="AM60" s="134" t="s">
        <v>569</v>
      </c>
      <c r="AN60" s="135"/>
      <c r="AO60" s="135"/>
      <c r="AP60" s="136"/>
      <c r="AQ60" s="134" t="s">
        <v>569</v>
      </c>
      <c r="AR60" s="135"/>
      <c r="AS60" s="135"/>
      <c r="AT60" s="136"/>
      <c r="AU60" s="135" t="s">
        <v>569</v>
      </c>
      <c r="AV60" s="135"/>
      <c r="AW60" s="135"/>
      <c r="AX60" s="137"/>
      <c r="AY60">
        <f t="shared" si="6"/>
        <v>1</v>
      </c>
    </row>
    <row r="61" spans="1:51" ht="18.75" customHeight="1" x14ac:dyDescent="0.2">
      <c r="A61" s="605"/>
      <c r="B61" s="121"/>
      <c r="C61" s="120"/>
      <c r="D61" s="121"/>
      <c r="E61" s="140" t="s">
        <v>171</v>
      </c>
      <c r="F61" s="141"/>
      <c r="G61" s="142" t="s">
        <v>168</v>
      </c>
      <c r="H61" s="143"/>
      <c r="I61" s="143"/>
      <c r="J61" s="143"/>
      <c r="K61" s="143"/>
      <c r="L61" s="143"/>
      <c r="M61" s="143"/>
      <c r="N61" s="143"/>
      <c r="O61" s="143"/>
      <c r="P61" s="143"/>
      <c r="Q61" s="143"/>
      <c r="R61" s="143"/>
      <c r="S61" s="143"/>
      <c r="T61" s="143"/>
      <c r="U61" s="143"/>
      <c r="V61" s="143"/>
      <c r="W61" s="143"/>
      <c r="X61" s="144"/>
      <c r="Y61" s="148"/>
      <c r="Z61" s="149"/>
      <c r="AA61" s="150"/>
      <c r="AB61" s="151" t="s">
        <v>11</v>
      </c>
      <c r="AC61" s="143"/>
      <c r="AD61" s="144"/>
      <c r="AE61" s="153" t="s">
        <v>169</v>
      </c>
      <c r="AF61" s="154"/>
      <c r="AG61" s="154"/>
      <c r="AH61" s="155"/>
      <c r="AI61" s="156" t="s">
        <v>399</v>
      </c>
      <c r="AJ61" s="156"/>
      <c r="AK61" s="156"/>
      <c r="AL61" s="151"/>
      <c r="AM61" s="156" t="s">
        <v>400</v>
      </c>
      <c r="AN61" s="156"/>
      <c r="AO61" s="156"/>
      <c r="AP61" s="151"/>
      <c r="AQ61" s="151" t="s">
        <v>163</v>
      </c>
      <c r="AR61" s="143"/>
      <c r="AS61" s="143"/>
      <c r="AT61" s="144"/>
      <c r="AU61" s="158" t="s">
        <v>123</v>
      </c>
      <c r="AV61" s="158"/>
      <c r="AW61" s="158"/>
      <c r="AX61" s="159"/>
      <c r="AY61">
        <f>COUNTA($G$63)</f>
        <v>1</v>
      </c>
    </row>
    <row r="62" spans="1:51" ht="18.75" customHeight="1" x14ac:dyDescent="0.2">
      <c r="A62" s="605"/>
      <c r="B62" s="121"/>
      <c r="C62" s="120"/>
      <c r="D62" s="121"/>
      <c r="E62" s="140"/>
      <c r="F62" s="141"/>
      <c r="G62" s="145"/>
      <c r="H62" s="146"/>
      <c r="I62" s="146"/>
      <c r="J62" s="146"/>
      <c r="K62" s="146"/>
      <c r="L62" s="146"/>
      <c r="M62" s="146"/>
      <c r="N62" s="146"/>
      <c r="O62" s="146"/>
      <c r="P62" s="146"/>
      <c r="Q62" s="146"/>
      <c r="R62" s="146"/>
      <c r="S62" s="146"/>
      <c r="T62" s="146"/>
      <c r="U62" s="146"/>
      <c r="V62" s="146"/>
      <c r="W62" s="146"/>
      <c r="X62" s="147"/>
      <c r="Y62" s="148"/>
      <c r="Z62" s="149"/>
      <c r="AA62" s="150"/>
      <c r="AB62" s="152"/>
      <c r="AC62" s="146"/>
      <c r="AD62" s="147"/>
      <c r="AE62" s="160" t="s">
        <v>263</v>
      </c>
      <c r="AF62" s="160"/>
      <c r="AG62" s="146" t="s">
        <v>164</v>
      </c>
      <c r="AH62" s="147"/>
      <c r="AI62" s="157"/>
      <c r="AJ62" s="157"/>
      <c r="AK62" s="157"/>
      <c r="AL62" s="152"/>
      <c r="AM62" s="157"/>
      <c r="AN62" s="157"/>
      <c r="AO62" s="157"/>
      <c r="AP62" s="152"/>
      <c r="AQ62" s="161" t="s">
        <v>569</v>
      </c>
      <c r="AR62" s="160"/>
      <c r="AS62" s="146" t="s">
        <v>164</v>
      </c>
      <c r="AT62" s="147"/>
      <c r="AU62" s="160">
        <v>5</v>
      </c>
      <c r="AV62" s="160"/>
      <c r="AW62" s="146" t="s">
        <v>161</v>
      </c>
      <c r="AX62" s="162"/>
      <c r="AY62">
        <f>$AY$61</f>
        <v>1</v>
      </c>
    </row>
    <row r="63" spans="1:51" ht="30" customHeight="1" x14ac:dyDescent="0.2">
      <c r="A63" s="605"/>
      <c r="B63" s="121"/>
      <c r="C63" s="120"/>
      <c r="D63" s="121"/>
      <c r="E63" s="140"/>
      <c r="F63" s="141"/>
      <c r="G63" s="163" t="s">
        <v>585</v>
      </c>
      <c r="H63" s="164"/>
      <c r="I63" s="164"/>
      <c r="J63" s="164"/>
      <c r="K63" s="164"/>
      <c r="L63" s="164"/>
      <c r="M63" s="164"/>
      <c r="N63" s="164"/>
      <c r="O63" s="164"/>
      <c r="P63" s="164"/>
      <c r="Q63" s="164"/>
      <c r="R63" s="164"/>
      <c r="S63" s="164"/>
      <c r="T63" s="164"/>
      <c r="U63" s="164"/>
      <c r="V63" s="164"/>
      <c r="W63" s="164"/>
      <c r="X63" s="165"/>
      <c r="Y63" s="172" t="s">
        <v>12</v>
      </c>
      <c r="Z63" s="173"/>
      <c r="AA63" s="174"/>
      <c r="AB63" s="175" t="s">
        <v>584</v>
      </c>
      <c r="AC63" s="175"/>
      <c r="AD63" s="175"/>
      <c r="AE63" s="134" t="s">
        <v>605</v>
      </c>
      <c r="AF63" s="135"/>
      <c r="AG63" s="135"/>
      <c r="AH63" s="135"/>
      <c r="AI63" s="134" t="s">
        <v>263</v>
      </c>
      <c r="AJ63" s="135"/>
      <c r="AK63" s="135"/>
      <c r="AL63" s="135"/>
      <c r="AM63" s="134" t="s">
        <v>263</v>
      </c>
      <c r="AN63" s="135"/>
      <c r="AO63" s="135"/>
      <c r="AP63" s="136"/>
      <c r="AQ63" s="134" t="s">
        <v>263</v>
      </c>
      <c r="AR63" s="135"/>
      <c r="AS63" s="135"/>
      <c r="AT63" s="136"/>
      <c r="AU63" s="135" t="s">
        <v>263</v>
      </c>
      <c r="AV63" s="135"/>
      <c r="AW63" s="135"/>
      <c r="AX63" s="137"/>
      <c r="AY63">
        <f t="shared" ref="AY63:AY65" si="7">$AY$61</f>
        <v>1</v>
      </c>
    </row>
    <row r="64" spans="1:51" ht="30" customHeight="1" x14ac:dyDescent="0.2">
      <c r="A64" s="605"/>
      <c r="B64" s="121"/>
      <c r="C64" s="120"/>
      <c r="D64" s="121"/>
      <c r="E64" s="140"/>
      <c r="F64" s="141"/>
      <c r="G64" s="166"/>
      <c r="H64" s="167"/>
      <c r="I64" s="167"/>
      <c r="J64" s="167"/>
      <c r="K64" s="167"/>
      <c r="L64" s="167"/>
      <c r="M64" s="167"/>
      <c r="N64" s="167"/>
      <c r="O64" s="167"/>
      <c r="P64" s="167"/>
      <c r="Q64" s="167"/>
      <c r="R64" s="167"/>
      <c r="S64" s="167"/>
      <c r="T64" s="167"/>
      <c r="U64" s="167"/>
      <c r="V64" s="167"/>
      <c r="W64" s="167"/>
      <c r="X64" s="168"/>
      <c r="Y64" s="138" t="s">
        <v>46</v>
      </c>
      <c r="Z64" s="108"/>
      <c r="AA64" s="109"/>
      <c r="AB64" s="133" t="s">
        <v>569</v>
      </c>
      <c r="AC64" s="133"/>
      <c r="AD64" s="133"/>
      <c r="AE64" s="134" t="s">
        <v>569</v>
      </c>
      <c r="AF64" s="135"/>
      <c r="AG64" s="135"/>
      <c r="AH64" s="136"/>
      <c r="AI64" s="134" t="s">
        <v>569</v>
      </c>
      <c r="AJ64" s="135"/>
      <c r="AK64" s="135"/>
      <c r="AL64" s="135"/>
      <c r="AM64" s="134" t="s">
        <v>569</v>
      </c>
      <c r="AN64" s="135"/>
      <c r="AO64" s="135"/>
      <c r="AP64" s="136"/>
      <c r="AQ64" s="134" t="s">
        <v>569</v>
      </c>
      <c r="AR64" s="135"/>
      <c r="AS64" s="135"/>
      <c r="AT64" s="136"/>
      <c r="AU64" s="135" t="s">
        <v>569</v>
      </c>
      <c r="AV64" s="135"/>
      <c r="AW64" s="135"/>
      <c r="AX64" s="137"/>
      <c r="AY64">
        <f t="shared" si="7"/>
        <v>1</v>
      </c>
    </row>
    <row r="65" spans="1:51" ht="30" customHeight="1" x14ac:dyDescent="0.2">
      <c r="A65" s="605"/>
      <c r="B65" s="121"/>
      <c r="C65" s="120"/>
      <c r="D65" s="121"/>
      <c r="E65" s="140"/>
      <c r="F65" s="141"/>
      <c r="G65" s="169"/>
      <c r="H65" s="170"/>
      <c r="I65" s="170"/>
      <c r="J65" s="170"/>
      <c r="K65" s="170"/>
      <c r="L65" s="170"/>
      <c r="M65" s="170"/>
      <c r="N65" s="170"/>
      <c r="O65" s="170"/>
      <c r="P65" s="170"/>
      <c r="Q65" s="170"/>
      <c r="R65" s="170"/>
      <c r="S65" s="170"/>
      <c r="T65" s="170"/>
      <c r="U65" s="170"/>
      <c r="V65" s="170"/>
      <c r="W65" s="170"/>
      <c r="X65" s="171"/>
      <c r="Y65" s="138" t="s">
        <v>13</v>
      </c>
      <c r="Z65" s="108"/>
      <c r="AA65" s="109"/>
      <c r="AB65" s="139" t="s">
        <v>14</v>
      </c>
      <c r="AC65" s="139"/>
      <c r="AD65" s="139"/>
      <c r="AE65" s="134" t="s">
        <v>569</v>
      </c>
      <c r="AF65" s="135"/>
      <c r="AG65" s="135"/>
      <c r="AH65" s="136"/>
      <c r="AI65" s="134" t="s">
        <v>569</v>
      </c>
      <c r="AJ65" s="135"/>
      <c r="AK65" s="135"/>
      <c r="AL65" s="135"/>
      <c r="AM65" s="134" t="s">
        <v>569</v>
      </c>
      <c r="AN65" s="135"/>
      <c r="AO65" s="135"/>
      <c r="AP65" s="136"/>
      <c r="AQ65" s="134" t="s">
        <v>569</v>
      </c>
      <c r="AR65" s="135"/>
      <c r="AS65" s="135"/>
      <c r="AT65" s="136"/>
      <c r="AU65" s="135" t="s">
        <v>569</v>
      </c>
      <c r="AV65" s="135"/>
      <c r="AW65" s="135"/>
      <c r="AX65" s="137"/>
      <c r="AY65">
        <f t="shared" si="7"/>
        <v>1</v>
      </c>
    </row>
    <row r="66" spans="1:51" ht="23.85" customHeight="1" x14ac:dyDescent="0.2">
      <c r="A66" s="605"/>
      <c r="B66" s="121"/>
      <c r="C66" s="120"/>
      <c r="D66" s="121"/>
      <c r="E66" s="238" t="s">
        <v>264</v>
      </c>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40"/>
      <c r="AY66">
        <f>COUNTA($E$67)</f>
        <v>1</v>
      </c>
    </row>
    <row r="67" spans="1:51" ht="24.75" customHeight="1" x14ac:dyDescent="0.2">
      <c r="A67" s="605"/>
      <c r="B67" s="121"/>
      <c r="C67" s="120"/>
      <c r="D67" s="121"/>
      <c r="E67" s="241" t="s">
        <v>586</v>
      </c>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242"/>
      <c r="AY67">
        <f>$AY$66</f>
        <v>1</v>
      </c>
    </row>
    <row r="68" spans="1:51" ht="24.75" customHeight="1" thickBot="1" x14ac:dyDescent="0.25">
      <c r="A68" s="605"/>
      <c r="B68" s="121"/>
      <c r="C68" s="120"/>
      <c r="D68" s="121"/>
      <c r="E68" s="253"/>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254"/>
      <c r="AY68">
        <f>$AY$67</f>
        <v>1</v>
      </c>
    </row>
    <row r="69" spans="1:51" ht="27" customHeight="1" x14ac:dyDescent="0.2">
      <c r="A69" s="216" t="s">
        <v>39</v>
      </c>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8"/>
    </row>
    <row r="70" spans="1:51" ht="27" customHeight="1" x14ac:dyDescent="0.2">
      <c r="A70" s="2"/>
      <c r="B70" s="3"/>
      <c r="C70" s="593" t="s">
        <v>24</v>
      </c>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594"/>
      <c r="AD70" s="363" t="s">
        <v>28</v>
      </c>
      <c r="AE70" s="363"/>
      <c r="AF70" s="363"/>
      <c r="AG70" s="362" t="s">
        <v>23</v>
      </c>
      <c r="AH70" s="363"/>
      <c r="AI70" s="363"/>
      <c r="AJ70" s="363"/>
      <c r="AK70" s="363"/>
      <c r="AL70" s="363"/>
      <c r="AM70" s="363"/>
      <c r="AN70" s="363"/>
      <c r="AO70" s="363"/>
      <c r="AP70" s="363"/>
      <c r="AQ70" s="363"/>
      <c r="AR70" s="363"/>
      <c r="AS70" s="363"/>
      <c r="AT70" s="363"/>
      <c r="AU70" s="363"/>
      <c r="AV70" s="363"/>
      <c r="AW70" s="363"/>
      <c r="AX70" s="364"/>
    </row>
    <row r="71" spans="1:51" ht="67.5" customHeight="1" x14ac:dyDescent="0.2">
      <c r="A71" s="261" t="s">
        <v>128</v>
      </c>
      <c r="B71" s="262"/>
      <c r="C71" s="443" t="s">
        <v>129</v>
      </c>
      <c r="D71" s="444"/>
      <c r="E71" s="444"/>
      <c r="F71" s="444"/>
      <c r="G71" s="444"/>
      <c r="H71" s="444"/>
      <c r="I71" s="444"/>
      <c r="J71" s="444"/>
      <c r="K71" s="444"/>
      <c r="L71" s="444"/>
      <c r="M71" s="444"/>
      <c r="N71" s="444"/>
      <c r="O71" s="444"/>
      <c r="P71" s="444"/>
      <c r="Q71" s="444"/>
      <c r="R71" s="444"/>
      <c r="S71" s="444"/>
      <c r="T71" s="444"/>
      <c r="U71" s="444"/>
      <c r="V71" s="444"/>
      <c r="W71" s="444"/>
      <c r="X71" s="444"/>
      <c r="Y71" s="444"/>
      <c r="Z71" s="444"/>
      <c r="AA71" s="444"/>
      <c r="AB71" s="444"/>
      <c r="AC71" s="445"/>
      <c r="AD71" s="591" t="s">
        <v>566</v>
      </c>
      <c r="AE71" s="592"/>
      <c r="AF71" s="592"/>
      <c r="AG71" s="626" t="s">
        <v>600</v>
      </c>
      <c r="AH71" s="627"/>
      <c r="AI71" s="627"/>
      <c r="AJ71" s="627"/>
      <c r="AK71" s="627"/>
      <c r="AL71" s="627"/>
      <c r="AM71" s="627"/>
      <c r="AN71" s="627"/>
      <c r="AO71" s="627"/>
      <c r="AP71" s="627"/>
      <c r="AQ71" s="627"/>
      <c r="AR71" s="627"/>
      <c r="AS71" s="627"/>
      <c r="AT71" s="627"/>
      <c r="AU71" s="627"/>
      <c r="AV71" s="627"/>
      <c r="AW71" s="627"/>
      <c r="AX71" s="628"/>
    </row>
    <row r="72" spans="1:51" ht="59.25" customHeight="1" x14ac:dyDescent="0.2">
      <c r="A72" s="263"/>
      <c r="B72" s="264"/>
      <c r="C72" s="359" t="s">
        <v>29</v>
      </c>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50"/>
      <c r="AD72" s="352" t="s">
        <v>566</v>
      </c>
      <c r="AE72" s="353"/>
      <c r="AF72" s="353"/>
      <c r="AG72" s="629" t="s">
        <v>601</v>
      </c>
      <c r="AH72" s="630"/>
      <c r="AI72" s="630"/>
      <c r="AJ72" s="630"/>
      <c r="AK72" s="630"/>
      <c r="AL72" s="630"/>
      <c r="AM72" s="630"/>
      <c r="AN72" s="630"/>
      <c r="AO72" s="630"/>
      <c r="AP72" s="630"/>
      <c r="AQ72" s="630"/>
      <c r="AR72" s="630"/>
      <c r="AS72" s="630"/>
      <c r="AT72" s="630"/>
      <c r="AU72" s="630"/>
      <c r="AV72" s="630"/>
      <c r="AW72" s="630"/>
      <c r="AX72" s="631"/>
    </row>
    <row r="73" spans="1:51" ht="57.75" customHeight="1" thickBot="1" x14ac:dyDescent="0.25">
      <c r="A73" s="635"/>
      <c r="B73" s="636"/>
      <c r="C73" s="637" t="s">
        <v>130</v>
      </c>
      <c r="D73" s="638"/>
      <c r="E73" s="638"/>
      <c r="F73" s="638"/>
      <c r="G73" s="638"/>
      <c r="H73" s="638"/>
      <c r="I73" s="638"/>
      <c r="J73" s="638"/>
      <c r="K73" s="638"/>
      <c r="L73" s="638"/>
      <c r="M73" s="638"/>
      <c r="N73" s="638"/>
      <c r="O73" s="638"/>
      <c r="P73" s="638"/>
      <c r="Q73" s="638"/>
      <c r="R73" s="638"/>
      <c r="S73" s="638"/>
      <c r="T73" s="638"/>
      <c r="U73" s="638"/>
      <c r="V73" s="638"/>
      <c r="W73" s="638"/>
      <c r="X73" s="638"/>
      <c r="Y73" s="638"/>
      <c r="Z73" s="638"/>
      <c r="AA73" s="638"/>
      <c r="AB73" s="638"/>
      <c r="AC73" s="639"/>
      <c r="AD73" s="640" t="s">
        <v>566</v>
      </c>
      <c r="AE73" s="641"/>
      <c r="AF73" s="641"/>
      <c r="AG73" s="642" t="s">
        <v>602</v>
      </c>
      <c r="AH73" s="643"/>
      <c r="AI73" s="643"/>
      <c r="AJ73" s="643"/>
      <c r="AK73" s="643"/>
      <c r="AL73" s="643"/>
      <c r="AM73" s="643"/>
      <c r="AN73" s="643"/>
      <c r="AO73" s="643"/>
      <c r="AP73" s="643"/>
      <c r="AQ73" s="643"/>
      <c r="AR73" s="643"/>
      <c r="AS73" s="643"/>
      <c r="AT73" s="643"/>
      <c r="AU73" s="643"/>
      <c r="AV73" s="643"/>
      <c r="AW73" s="643"/>
      <c r="AX73" s="644"/>
    </row>
    <row r="74" spans="1:51" ht="27" customHeight="1" x14ac:dyDescent="0.2">
      <c r="A74" s="491" t="s">
        <v>31</v>
      </c>
      <c r="B74" s="492"/>
      <c r="C74" s="632" t="s">
        <v>33</v>
      </c>
      <c r="D74" s="633"/>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634"/>
      <c r="AD74" s="512" t="s">
        <v>587</v>
      </c>
      <c r="AE74" s="513"/>
      <c r="AF74" s="513"/>
      <c r="AG74" s="243" t="s">
        <v>263</v>
      </c>
      <c r="AH74" s="167"/>
      <c r="AI74" s="167"/>
      <c r="AJ74" s="167"/>
      <c r="AK74" s="167"/>
      <c r="AL74" s="167"/>
      <c r="AM74" s="167"/>
      <c r="AN74" s="167"/>
      <c r="AO74" s="167"/>
      <c r="AP74" s="167"/>
      <c r="AQ74" s="167"/>
      <c r="AR74" s="167"/>
      <c r="AS74" s="167"/>
      <c r="AT74" s="167"/>
      <c r="AU74" s="167"/>
      <c r="AV74" s="167"/>
      <c r="AW74" s="167"/>
      <c r="AX74" s="244"/>
    </row>
    <row r="75" spans="1:51" ht="35.25" customHeight="1" x14ac:dyDescent="0.2">
      <c r="A75" s="491"/>
      <c r="B75" s="492"/>
      <c r="C75" s="333"/>
      <c r="D75" s="334"/>
      <c r="E75" s="397" t="s">
        <v>242</v>
      </c>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9"/>
      <c r="AD75" s="352"/>
      <c r="AE75" s="353"/>
      <c r="AF75" s="459"/>
      <c r="AG75" s="243"/>
      <c r="AH75" s="167"/>
      <c r="AI75" s="167"/>
      <c r="AJ75" s="167"/>
      <c r="AK75" s="167"/>
      <c r="AL75" s="167"/>
      <c r="AM75" s="167"/>
      <c r="AN75" s="167"/>
      <c r="AO75" s="167"/>
      <c r="AP75" s="167"/>
      <c r="AQ75" s="167"/>
      <c r="AR75" s="167"/>
      <c r="AS75" s="167"/>
      <c r="AT75" s="167"/>
      <c r="AU75" s="167"/>
      <c r="AV75" s="167"/>
      <c r="AW75" s="167"/>
      <c r="AX75" s="244"/>
    </row>
    <row r="76" spans="1:51" ht="26.25" customHeight="1" x14ac:dyDescent="0.2">
      <c r="A76" s="491"/>
      <c r="B76" s="492"/>
      <c r="C76" s="335"/>
      <c r="D76" s="336"/>
      <c r="E76" s="400" t="s">
        <v>207</v>
      </c>
      <c r="F76" s="401"/>
      <c r="G76" s="401"/>
      <c r="H76" s="401"/>
      <c r="I76" s="401"/>
      <c r="J76" s="401"/>
      <c r="K76" s="401"/>
      <c r="L76" s="401"/>
      <c r="M76" s="401"/>
      <c r="N76" s="401"/>
      <c r="O76" s="401"/>
      <c r="P76" s="401"/>
      <c r="Q76" s="401"/>
      <c r="R76" s="401"/>
      <c r="S76" s="401"/>
      <c r="T76" s="401"/>
      <c r="U76" s="401"/>
      <c r="V76" s="401"/>
      <c r="W76" s="401"/>
      <c r="X76" s="401"/>
      <c r="Y76" s="401"/>
      <c r="Z76" s="401"/>
      <c r="AA76" s="401"/>
      <c r="AB76" s="401"/>
      <c r="AC76" s="402"/>
      <c r="AD76" s="512"/>
      <c r="AE76" s="513"/>
      <c r="AF76" s="513"/>
      <c r="AG76" s="243"/>
      <c r="AH76" s="167"/>
      <c r="AI76" s="167"/>
      <c r="AJ76" s="167"/>
      <c r="AK76" s="167"/>
      <c r="AL76" s="167"/>
      <c r="AM76" s="167"/>
      <c r="AN76" s="167"/>
      <c r="AO76" s="167"/>
      <c r="AP76" s="167"/>
      <c r="AQ76" s="167"/>
      <c r="AR76" s="167"/>
      <c r="AS76" s="167"/>
      <c r="AT76" s="167"/>
      <c r="AU76" s="167"/>
      <c r="AV76" s="167"/>
      <c r="AW76" s="167"/>
      <c r="AX76" s="244"/>
    </row>
    <row r="77" spans="1:51" ht="26.25" customHeight="1" x14ac:dyDescent="0.2">
      <c r="A77" s="491"/>
      <c r="B77" s="493"/>
      <c r="C77" s="357" t="s">
        <v>34</v>
      </c>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502" t="s">
        <v>587</v>
      </c>
      <c r="AE77" s="503"/>
      <c r="AF77" s="504"/>
      <c r="AG77" s="258" t="s">
        <v>263</v>
      </c>
      <c r="AH77" s="259"/>
      <c r="AI77" s="259"/>
      <c r="AJ77" s="259"/>
      <c r="AK77" s="259"/>
      <c r="AL77" s="259"/>
      <c r="AM77" s="259"/>
      <c r="AN77" s="259"/>
      <c r="AO77" s="259"/>
      <c r="AP77" s="259"/>
      <c r="AQ77" s="259"/>
      <c r="AR77" s="259"/>
      <c r="AS77" s="259"/>
      <c r="AT77" s="259"/>
      <c r="AU77" s="259"/>
      <c r="AV77" s="259"/>
      <c r="AW77" s="259"/>
      <c r="AX77" s="260"/>
    </row>
    <row r="78" spans="1:51" ht="57.75" customHeight="1" x14ac:dyDescent="0.2">
      <c r="A78" s="491"/>
      <c r="B78" s="493"/>
      <c r="C78" s="349" t="s">
        <v>131</v>
      </c>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131" t="s">
        <v>587</v>
      </c>
      <c r="AE78" s="132"/>
      <c r="AF78" s="132"/>
      <c r="AG78" s="406" t="s">
        <v>263</v>
      </c>
      <c r="AH78" s="407"/>
      <c r="AI78" s="407"/>
      <c r="AJ78" s="407"/>
      <c r="AK78" s="407"/>
      <c r="AL78" s="407"/>
      <c r="AM78" s="407"/>
      <c r="AN78" s="407"/>
      <c r="AO78" s="407"/>
      <c r="AP78" s="407"/>
      <c r="AQ78" s="407"/>
      <c r="AR78" s="407"/>
      <c r="AS78" s="407"/>
      <c r="AT78" s="407"/>
      <c r="AU78" s="407"/>
      <c r="AV78" s="407"/>
      <c r="AW78" s="407"/>
      <c r="AX78" s="408"/>
    </row>
    <row r="79" spans="1:51" ht="26.25" customHeight="1" x14ac:dyDescent="0.2">
      <c r="A79" s="491"/>
      <c r="B79" s="493"/>
      <c r="C79" s="349" t="s">
        <v>30</v>
      </c>
      <c r="D79" s="350"/>
      <c r="E79" s="350"/>
      <c r="F79" s="350"/>
      <c r="G79" s="350"/>
      <c r="H79" s="350"/>
      <c r="I79" s="350"/>
      <c r="J79" s="350"/>
      <c r="K79" s="350"/>
      <c r="L79" s="350"/>
      <c r="M79" s="350"/>
      <c r="N79" s="350"/>
      <c r="O79" s="350"/>
      <c r="P79" s="350"/>
      <c r="Q79" s="350"/>
      <c r="R79" s="350"/>
      <c r="S79" s="350"/>
      <c r="T79" s="350"/>
      <c r="U79" s="350"/>
      <c r="V79" s="350"/>
      <c r="W79" s="350"/>
      <c r="X79" s="350"/>
      <c r="Y79" s="350"/>
      <c r="Z79" s="350"/>
      <c r="AA79" s="350"/>
      <c r="AB79" s="350"/>
      <c r="AC79" s="350"/>
      <c r="AD79" s="352" t="s">
        <v>587</v>
      </c>
      <c r="AE79" s="353"/>
      <c r="AF79" s="353"/>
      <c r="AG79" s="406" t="s">
        <v>263</v>
      </c>
      <c r="AH79" s="407"/>
      <c r="AI79" s="407"/>
      <c r="AJ79" s="407"/>
      <c r="AK79" s="407"/>
      <c r="AL79" s="407"/>
      <c r="AM79" s="407"/>
      <c r="AN79" s="407"/>
      <c r="AO79" s="407"/>
      <c r="AP79" s="407"/>
      <c r="AQ79" s="407"/>
      <c r="AR79" s="407"/>
      <c r="AS79" s="407"/>
      <c r="AT79" s="407"/>
      <c r="AU79" s="407"/>
      <c r="AV79" s="407"/>
      <c r="AW79" s="407"/>
      <c r="AX79" s="408"/>
    </row>
    <row r="80" spans="1:51" ht="26.25" customHeight="1" x14ac:dyDescent="0.2">
      <c r="A80" s="491"/>
      <c r="B80" s="493"/>
      <c r="C80" s="349" t="s">
        <v>35</v>
      </c>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1"/>
      <c r="AD80" s="131" t="s">
        <v>587</v>
      </c>
      <c r="AE80" s="132"/>
      <c r="AF80" s="132"/>
      <c r="AG80" s="406" t="s">
        <v>263</v>
      </c>
      <c r="AH80" s="407"/>
      <c r="AI80" s="407"/>
      <c r="AJ80" s="407"/>
      <c r="AK80" s="407"/>
      <c r="AL80" s="407"/>
      <c r="AM80" s="407"/>
      <c r="AN80" s="407"/>
      <c r="AO80" s="407"/>
      <c r="AP80" s="407"/>
      <c r="AQ80" s="407"/>
      <c r="AR80" s="407"/>
      <c r="AS80" s="407"/>
      <c r="AT80" s="407"/>
      <c r="AU80" s="407"/>
      <c r="AV80" s="407"/>
      <c r="AW80" s="407"/>
      <c r="AX80" s="408"/>
    </row>
    <row r="81" spans="1:50" ht="26.25" customHeight="1" x14ac:dyDescent="0.2">
      <c r="A81" s="491"/>
      <c r="B81" s="493"/>
      <c r="C81" s="349" t="s">
        <v>221</v>
      </c>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1"/>
      <c r="AD81" s="131" t="s">
        <v>587</v>
      </c>
      <c r="AE81" s="132"/>
      <c r="AF81" s="132"/>
      <c r="AG81" s="354" t="s">
        <v>263</v>
      </c>
      <c r="AH81" s="355"/>
      <c r="AI81" s="355"/>
      <c r="AJ81" s="355"/>
      <c r="AK81" s="355"/>
      <c r="AL81" s="355"/>
      <c r="AM81" s="355"/>
      <c r="AN81" s="355"/>
      <c r="AO81" s="355"/>
      <c r="AP81" s="355"/>
      <c r="AQ81" s="355"/>
      <c r="AR81" s="355"/>
      <c r="AS81" s="355"/>
      <c r="AT81" s="355"/>
      <c r="AU81" s="355"/>
      <c r="AV81" s="355"/>
      <c r="AW81" s="355"/>
      <c r="AX81" s="356"/>
    </row>
    <row r="82" spans="1:50" ht="26.25" customHeight="1" x14ac:dyDescent="0.2">
      <c r="A82" s="491"/>
      <c r="B82" s="493"/>
      <c r="C82" s="128" t="s">
        <v>222</v>
      </c>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30"/>
      <c r="AD82" s="131" t="s">
        <v>587</v>
      </c>
      <c r="AE82" s="132"/>
      <c r="AF82" s="132"/>
      <c r="AG82" s="406" t="s">
        <v>263</v>
      </c>
      <c r="AH82" s="407"/>
      <c r="AI82" s="407"/>
      <c r="AJ82" s="407"/>
      <c r="AK82" s="407"/>
      <c r="AL82" s="407"/>
      <c r="AM82" s="407"/>
      <c r="AN82" s="407"/>
      <c r="AO82" s="407"/>
      <c r="AP82" s="407"/>
      <c r="AQ82" s="407"/>
      <c r="AR82" s="407"/>
      <c r="AS82" s="407"/>
      <c r="AT82" s="407"/>
      <c r="AU82" s="407"/>
      <c r="AV82" s="407"/>
      <c r="AW82" s="407"/>
      <c r="AX82" s="408"/>
    </row>
    <row r="83" spans="1:50" ht="45" customHeight="1" x14ac:dyDescent="0.2">
      <c r="A83" s="494"/>
      <c r="B83" s="495"/>
      <c r="C83" s="496" t="s">
        <v>208</v>
      </c>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8"/>
      <c r="AD83" s="352" t="s">
        <v>587</v>
      </c>
      <c r="AE83" s="353"/>
      <c r="AF83" s="353"/>
      <c r="AG83" s="403" t="s">
        <v>263</v>
      </c>
      <c r="AH83" s="404"/>
      <c r="AI83" s="404"/>
      <c r="AJ83" s="404"/>
      <c r="AK83" s="404"/>
      <c r="AL83" s="404"/>
      <c r="AM83" s="404"/>
      <c r="AN83" s="404"/>
      <c r="AO83" s="404"/>
      <c r="AP83" s="404"/>
      <c r="AQ83" s="404"/>
      <c r="AR83" s="404"/>
      <c r="AS83" s="404"/>
      <c r="AT83" s="404"/>
      <c r="AU83" s="404"/>
      <c r="AV83" s="404"/>
      <c r="AW83" s="404"/>
      <c r="AX83" s="405"/>
    </row>
    <row r="84" spans="1:50" ht="27" customHeight="1" x14ac:dyDescent="0.2">
      <c r="A84" s="340" t="s">
        <v>32</v>
      </c>
      <c r="B84" s="508"/>
      <c r="C84" s="509" t="s">
        <v>209</v>
      </c>
      <c r="D84" s="510"/>
      <c r="E84" s="510"/>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1"/>
      <c r="AD84" s="502" t="s">
        <v>587</v>
      </c>
      <c r="AE84" s="503"/>
      <c r="AF84" s="504"/>
      <c r="AG84" s="258" t="s">
        <v>263</v>
      </c>
      <c r="AH84" s="259"/>
      <c r="AI84" s="259"/>
      <c r="AJ84" s="259"/>
      <c r="AK84" s="259"/>
      <c r="AL84" s="259"/>
      <c r="AM84" s="259"/>
      <c r="AN84" s="259"/>
      <c r="AO84" s="259"/>
      <c r="AP84" s="259"/>
      <c r="AQ84" s="259"/>
      <c r="AR84" s="259"/>
      <c r="AS84" s="259"/>
      <c r="AT84" s="259"/>
      <c r="AU84" s="259"/>
      <c r="AV84" s="259"/>
      <c r="AW84" s="259"/>
      <c r="AX84" s="260"/>
    </row>
    <row r="85" spans="1:50" ht="35.25" customHeight="1" x14ac:dyDescent="0.2">
      <c r="A85" s="491"/>
      <c r="B85" s="493"/>
      <c r="C85" s="482" t="s">
        <v>37</v>
      </c>
      <c r="D85" s="483"/>
      <c r="E85" s="483"/>
      <c r="F85" s="483"/>
      <c r="G85" s="483"/>
      <c r="H85" s="483"/>
      <c r="I85" s="483"/>
      <c r="J85" s="483"/>
      <c r="K85" s="483"/>
      <c r="L85" s="483"/>
      <c r="M85" s="483"/>
      <c r="N85" s="483"/>
      <c r="O85" s="483"/>
      <c r="P85" s="483"/>
      <c r="Q85" s="483"/>
      <c r="R85" s="483"/>
      <c r="S85" s="483"/>
      <c r="T85" s="483"/>
      <c r="U85" s="483"/>
      <c r="V85" s="483"/>
      <c r="W85" s="483"/>
      <c r="X85" s="483"/>
      <c r="Y85" s="483"/>
      <c r="Z85" s="483"/>
      <c r="AA85" s="483"/>
      <c r="AB85" s="483"/>
      <c r="AC85" s="484"/>
      <c r="AD85" s="131" t="s">
        <v>587</v>
      </c>
      <c r="AE85" s="132"/>
      <c r="AF85" s="132"/>
      <c r="AG85" s="406" t="s">
        <v>263</v>
      </c>
      <c r="AH85" s="407"/>
      <c r="AI85" s="407"/>
      <c r="AJ85" s="407"/>
      <c r="AK85" s="407"/>
      <c r="AL85" s="407"/>
      <c r="AM85" s="407"/>
      <c r="AN85" s="407"/>
      <c r="AO85" s="407"/>
      <c r="AP85" s="407"/>
      <c r="AQ85" s="407"/>
      <c r="AR85" s="407"/>
      <c r="AS85" s="407"/>
      <c r="AT85" s="407"/>
      <c r="AU85" s="407"/>
      <c r="AV85" s="407"/>
      <c r="AW85" s="407"/>
      <c r="AX85" s="408"/>
    </row>
    <row r="86" spans="1:50" ht="27" customHeight="1" x14ac:dyDescent="0.2">
      <c r="A86" s="491"/>
      <c r="B86" s="493"/>
      <c r="C86" s="349" t="s">
        <v>172</v>
      </c>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2" t="s">
        <v>587</v>
      </c>
      <c r="AE86" s="353"/>
      <c r="AF86" s="353"/>
      <c r="AG86" s="406" t="s">
        <v>263</v>
      </c>
      <c r="AH86" s="407"/>
      <c r="AI86" s="407"/>
      <c r="AJ86" s="407"/>
      <c r="AK86" s="407"/>
      <c r="AL86" s="407"/>
      <c r="AM86" s="407"/>
      <c r="AN86" s="407"/>
      <c r="AO86" s="407"/>
      <c r="AP86" s="407"/>
      <c r="AQ86" s="407"/>
      <c r="AR86" s="407"/>
      <c r="AS86" s="407"/>
      <c r="AT86" s="407"/>
      <c r="AU86" s="407"/>
      <c r="AV86" s="407"/>
      <c r="AW86" s="407"/>
      <c r="AX86" s="408"/>
    </row>
    <row r="87" spans="1:50" ht="27" customHeight="1" x14ac:dyDescent="0.2">
      <c r="A87" s="494"/>
      <c r="B87" s="495"/>
      <c r="C87" s="349" t="s">
        <v>36</v>
      </c>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0"/>
      <c r="AC87" s="350"/>
      <c r="AD87" s="352" t="s">
        <v>587</v>
      </c>
      <c r="AE87" s="353"/>
      <c r="AF87" s="353"/>
      <c r="AG87" s="253" t="s">
        <v>263</v>
      </c>
      <c r="AH87" s="170"/>
      <c r="AI87" s="170"/>
      <c r="AJ87" s="170"/>
      <c r="AK87" s="170"/>
      <c r="AL87" s="170"/>
      <c r="AM87" s="170"/>
      <c r="AN87" s="170"/>
      <c r="AO87" s="170"/>
      <c r="AP87" s="170"/>
      <c r="AQ87" s="170"/>
      <c r="AR87" s="170"/>
      <c r="AS87" s="170"/>
      <c r="AT87" s="170"/>
      <c r="AU87" s="170"/>
      <c r="AV87" s="170"/>
      <c r="AW87" s="170"/>
      <c r="AX87" s="254"/>
    </row>
    <row r="88" spans="1:50" ht="41.25" customHeight="1" x14ac:dyDescent="0.2">
      <c r="A88" s="470" t="s">
        <v>50</v>
      </c>
      <c r="B88" s="471"/>
      <c r="C88" s="485" t="s">
        <v>132</v>
      </c>
      <c r="D88" s="486"/>
      <c r="E88" s="486"/>
      <c r="F88" s="486"/>
      <c r="G88" s="486"/>
      <c r="H88" s="486"/>
      <c r="I88" s="486"/>
      <c r="J88" s="486"/>
      <c r="K88" s="486"/>
      <c r="L88" s="486"/>
      <c r="M88" s="486"/>
      <c r="N88" s="486"/>
      <c r="O88" s="486"/>
      <c r="P88" s="486"/>
      <c r="Q88" s="486"/>
      <c r="R88" s="486"/>
      <c r="S88" s="486"/>
      <c r="T88" s="486"/>
      <c r="U88" s="486"/>
      <c r="V88" s="486"/>
      <c r="W88" s="486"/>
      <c r="X88" s="486"/>
      <c r="Y88" s="486"/>
      <c r="Z88" s="486"/>
      <c r="AA88" s="486"/>
      <c r="AB88" s="486"/>
      <c r="AC88" s="361"/>
      <c r="AD88" s="502" t="s">
        <v>587</v>
      </c>
      <c r="AE88" s="503"/>
      <c r="AF88" s="503"/>
      <c r="AG88" s="241" t="s">
        <v>569</v>
      </c>
      <c r="AH88" s="164"/>
      <c r="AI88" s="164"/>
      <c r="AJ88" s="164"/>
      <c r="AK88" s="164"/>
      <c r="AL88" s="164"/>
      <c r="AM88" s="164"/>
      <c r="AN88" s="164"/>
      <c r="AO88" s="164"/>
      <c r="AP88" s="164"/>
      <c r="AQ88" s="164"/>
      <c r="AR88" s="164"/>
      <c r="AS88" s="164"/>
      <c r="AT88" s="164"/>
      <c r="AU88" s="164"/>
      <c r="AV88" s="164"/>
      <c r="AW88" s="164"/>
      <c r="AX88" s="242"/>
    </row>
    <row r="89" spans="1:50" ht="19.649999999999999" customHeight="1" x14ac:dyDescent="0.2">
      <c r="A89" s="472"/>
      <c r="B89" s="473"/>
      <c r="C89" s="615" t="s">
        <v>217</v>
      </c>
      <c r="D89" s="613"/>
      <c r="E89" s="613"/>
      <c r="F89" s="616"/>
      <c r="G89" s="612" t="s">
        <v>218</v>
      </c>
      <c r="H89" s="613"/>
      <c r="I89" s="613"/>
      <c r="J89" s="613"/>
      <c r="K89" s="613"/>
      <c r="L89" s="613"/>
      <c r="M89" s="613"/>
      <c r="N89" s="612" t="s">
        <v>219</v>
      </c>
      <c r="O89" s="613"/>
      <c r="P89" s="613"/>
      <c r="Q89" s="613"/>
      <c r="R89" s="613"/>
      <c r="S89" s="613"/>
      <c r="T89" s="613"/>
      <c r="U89" s="613"/>
      <c r="V89" s="613"/>
      <c r="W89" s="613"/>
      <c r="X89" s="613"/>
      <c r="Y89" s="613"/>
      <c r="Z89" s="613"/>
      <c r="AA89" s="613"/>
      <c r="AB89" s="613"/>
      <c r="AC89" s="613"/>
      <c r="AD89" s="613"/>
      <c r="AE89" s="613"/>
      <c r="AF89" s="614"/>
      <c r="AG89" s="243"/>
      <c r="AH89" s="167"/>
      <c r="AI89" s="167"/>
      <c r="AJ89" s="167"/>
      <c r="AK89" s="167"/>
      <c r="AL89" s="167"/>
      <c r="AM89" s="167"/>
      <c r="AN89" s="167"/>
      <c r="AO89" s="167"/>
      <c r="AP89" s="167"/>
      <c r="AQ89" s="167"/>
      <c r="AR89" s="167"/>
      <c r="AS89" s="167"/>
      <c r="AT89" s="167"/>
      <c r="AU89" s="167"/>
      <c r="AV89" s="167"/>
      <c r="AW89" s="167"/>
      <c r="AX89" s="244"/>
    </row>
    <row r="90" spans="1:50" ht="24.75" customHeight="1" x14ac:dyDescent="0.2">
      <c r="A90" s="474"/>
      <c r="B90" s="475"/>
      <c r="C90" s="571"/>
      <c r="D90" s="572"/>
      <c r="E90" s="572"/>
      <c r="F90" s="573"/>
      <c r="G90" s="609"/>
      <c r="H90" s="610"/>
      <c r="I90" s="38" t="str">
        <f t="shared" ref="I90" si="8">IF(OR(G90="　", G90=""), "", "-")</f>
        <v/>
      </c>
      <c r="J90" s="611"/>
      <c r="K90" s="611"/>
      <c r="L90" s="38" t="str">
        <f t="shared" ref="L90" si="9">IF(M90="","","-")</f>
        <v/>
      </c>
      <c r="M90" s="39"/>
      <c r="N90" s="606"/>
      <c r="O90" s="607"/>
      <c r="P90" s="607"/>
      <c r="Q90" s="607"/>
      <c r="R90" s="607"/>
      <c r="S90" s="607"/>
      <c r="T90" s="607"/>
      <c r="U90" s="607"/>
      <c r="V90" s="607"/>
      <c r="W90" s="607"/>
      <c r="X90" s="607"/>
      <c r="Y90" s="607"/>
      <c r="Z90" s="607"/>
      <c r="AA90" s="607"/>
      <c r="AB90" s="607"/>
      <c r="AC90" s="607"/>
      <c r="AD90" s="607"/>
      <c r="AE90" s="607"/>
      <c r="AF90" s="608"/>
      <c r="AG90" s="253"/>
      <c r="AH90" s="170"/>
      <c r="AI90" s="170"/>
      <c r="AJ90" s="170"/>
      <c r="AK90" s="170"/>
      <c r="AL90" s="170"/>
      <c r="AM90" s="170"/>
      <c r="AN90" s="170"/>
      <c r="AO90" s="170"/>
      <c r="AP90" s="170"/>
      <c r="AQ90" s="170"/>
      <c r="AR90" s="170"/>
      <c r="AS90" s="170"/>
      <c r="AT90" s="170"/>
      <c r="AU90" s="170"/>
      <c r="AV90" s="170"/>
      <c r="AW90" s="170"/>
      <c r="AX90" s="254"/>
    </row>
    <row r="91" spans="1:50" ht="58.8" customHeight="1" x14ac:dyDescent="0.2">
      <c r="A91" s="340" t="s">
        <v>40</v>
      </c>
      <c r="B91" s="341"/>
      <c r="C91" s="282" t="s">
        <v>45</v>
      </c>
      <c r="D91" s="283"/>
      <c r="E91" s="283"/>
      <c r="F91" s="284"/>
      <c r="G91" s="522" t="s">
        <v>263</v>
      </c>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2"/>
      <c r="AJ91" s="522"/>
      <c r="AK91" s="522"/>
      <c r="AL91" s="522"/>
      <c r="AM91" s="522"/>
      <c r="AN91" s="522"/>
      <c r="AO91" s="522"/>
      <c r="AP91" s="522"/>
      <c r="AQ91" s="522"/>
      <c r="AR91" s="522"/>
      <c r="AS91" s="522"/>
      <c r="AT91" s="522"/>
      <c r="AU91" s="522"/>
      <c r="AV91" s="522"/>
      <c r="AW91" s="522"/>
      <c r="AX91" s="523"/>
    </row>
    <row r="92" spans="1:50" ht="58.8" customHeight="1" thickBot="1" x14ac:dyDescent="0.25">
      <c r="A92" s="342"/>
      <c r="B92" s="343"/>
      <c r="C92" s="412" t="s">
        <v>49</v>
      </c>
      <c r="D92" s="413"/>
      <c r="E92" s="413"/>
      <c r="F92" s="414"/>
      <c r="G92" s="520" t="s">
        <v>263</v>
      </c>
      <c r="H92" s="520"/>
      <c r="I92" s="520"/>
      <c r="J92" s="520"/>
      <c r="K92" s="520"/>
      <c r="L92" s="520"/>
      <c r="M92" s="520"/>
      <c r="N92" s="520"/>
      <c r="O92" s="520"/>
      <c r="P92" s="520"/>
      <c r="Q92" s="520"/>
      <c r="R92" s="520"/>
      <c r="S92" s="520"/>
      <c r="T92" s="520"/>
      <c r="U92" s="520"/>
      <c r="V92" s="520"/>
      <c r="W92" s="520"/>
      <c r="X92" s="520"/>
      <c r="Y92" s="520"/>
      <c r="Z92" s="520"/>
      <c r="AA92" s="520"/>
      <c r="AB92" s="520"/>
      <c r="AC92" s="520"/>
      <c r="AD92" s="520"/>
      <c r="AE92" s="520"/>
      <c r="AF92" s="520"/>
      <c r="AG92" s="520"/>
      <c r="AH92" s="520"/>
      <c r="AI92" s="520"/>
      <c r="AJ92" s="520"/>
      <c r="AK92" s="520"/>
      <c r="AL92" s="520"/>
      <c r="AM92" s="520"/>
      <c r="AN92" s="520"/>
      <c r="AO92" s="520"/>
      <c r="AP92" s="520"/>
      <c r="AQ92" s="520"/>
      <c r="AR92" s="520"/>
      <c r="AS92" s="520"/>
      <c r="AT92" s="520"/>
      <c r="AU92" s="520"/>
      <c r="AV92" s="520"/>
      <c r="AW92" s="520"/>
      <c r="AX92" s="521"/>
    </row>
    <row r="93" spans="1:50" ht="24" customHeight="1" x14ac:dyDescent="0.2">
      <c r="A93" s="409" t="s">
        <v>25</v>
      </c>
      <c r="B93" s="410"/>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0"/>
      <c r="AL93" s="410"/>
      <c r="AM93" s="410"/>
      <c r="AN93" s="410"/>
      <c r="AO93" s="410"/>
      <c r="AP93" s="410"/>
      <c r="AQ93" s="410"/>
      <c r="AR93" s="410"/>
      <c r="AS93" s="410"/>
      <c r="AT93" s="410"/>
      <c r="AU93" s="410"/>
      <c r="AV93" s="410"/>
      <c r="AW93" s="410"/>
      <c r="AX93" s="411"/>
    </row>
    <row r="94" spans="1:50" ht="18.600000000000001" customHeight="1" thickBot="1" x14ac:dyDescent="0.25">
      <c r="A94" s="487" t="s">
        <v>613</v>
      </c>
      <c r="B94" s="395"/>
      <c r="C94" s="395"/>
      <c r="D94" s="395"/>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c r="AD94" s="395"/>
      <c r="AE94" s="395"/>
      <c r="AF94" s="395"/>
      <c r="AG94" s="395"/>
      <c r="AH94" s="395"/>
      <c r="AI94" s="395"/>
      <c r="AJ94" s="395"/>
      <c r="AK94" s="395"/>
      <c r="AL94" s="395"/>
      <c r="AM94" s="395"/>
      <c r="AN94" s="395"/>
      <c r="AO94" s="395"/>
      <c r="AP94" s="395"/>
      <c r="AQ94" s="395"/>
      <c r="AR94" s="395"/>
      <c r="AS94" s="395"/>
      <c r="AT94" s="395"/>
      <c r="AU94" s="395"/>
      <c r="AV94" s="395"/>
      <c r="AW94" s="395"/>
      <c r="AX94" s="396"/>
    </row>
    <row r="95" spans="1:50" ht="24.75" customHeight="1" x14ac:dyDescent="0.2">
      <c r="A95" s="344" t="s">
        <v>26</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6"/>
    </row>
    <row r="96" spans="1:50" ht="67.5" customHeight="1" thickBot="1" x14ac:dyDescent="0.25">
      <c r="A96" s="337" t="s">
        <v>612</v>
      </c>
      <c r="B96" s="338"/>
      <c r="C96" s="338"/>
      <c r="D96" s="338"/>
      <c r="E96" s="339"/>
      <c r="F96" s="394" t="s">
        <v>611</v>
      </c>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6"/>
    </row>
    <row r="97" spans="1:52" ht="24.75" customHeight="1" x14ac:dyDescent="0.2">
      <c r="A97" s="344" t="s">
        <v>38</v>
      </c>
      <c r="B97" s="345"/>
      <c r="C97" s="345"/>
      <c r="D97" s="345"/>
      <c r="E97" s="345"/>
      <c r="F97" s="345"/>
      <c r="G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6"/>
    </row>
    <row r="98" spans="1:52" ht="66" customHeight="1" thickBot="1" x14ac:dyDescent="0.25">
      <c r="A98" s="460" t="s">
        <v>243</v>
      </c>
      <c r="B98" s="461"/>
      <c r="C98" s="461"/>
      <c r="D98" s="461"/>
      <c r="E98" s="462"/>
      <c r="F98" s="488" t="s">
        <v>614</v>
      </c>
      <c r="G98" s="489"/>
      <c r="H98" s="489"/>
      <c r="I98" s="489"/>
      <c r="J98" s="489"/>
      <c r="K98" s="489"/>
      <c r="L98" s="489"/>
      <c r="M98" s="489"/>
      <c r="N98" s="489"/>
      <c r="O98" s="489"/>
      <c r="P98" s="489"/>
      <c r="Q98" s="489"/>
      <c r="R98" s="489"/>
      <c r="S98" s="489"/>
      <c r="T98" s="489"/>
      <c r="U98" s="489"/>
      <c r="V98" s="489"/>
      <c r="W98" s="489"/>
      <c r="X98" s="489"/>
      <c r="Y98" s="489"/>
      <c r="Z98" s="489"/>
      <c r="AA98" s="489"/>
      <c r="AB98" s="489"/>
      <c r="AC98" s="489"/>
      <c r="AD98" s="489"/>
      <c r="AE98" s="489"/>
      <c r="AF98" s="489"/>
      <c r="AG98" s="489"/>
      <c r="AH98" s="489"/>
      <c r="AI98" s="489"/>
      <c r="AJ98" s="489"/>
      <c r="AK98" s="489"/>
      <c r="AL98" s="489"/>
      <c r="AM98" s="489"/>
      <c r="AN98" s="489"/>
      <c r="AO98" s="489"/>
      <c r="AP98" s="489"/>
      <c r="AQ98" s="489"/>
      <c r="AR98" s="489"/>
      <c r="AS98" s="489"/>
      <c r="AT98" s="489"/>
      <c r="AU98" s="489"/>
      <c r="AV98" s="489"/>
      <c r="AW98" s="489"/>
      <c r="AX98" s="490"/>
    </row>
    <row r="99" spans="1:52" ht="15" customHeight="1" x14ac:dyDescent="0.2">
      <c r="A99" s="505" t="s">
        <v>27</v>
      </c>
      <c r="B99" s="506"/>
      <c r="C99" s="506"/>
      <c r="D99" s="506"/>
      <c r="E99" s="506"/>
      <c r="F99" s="506"/>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7"/>
    </row>
    <row r="100" spans="1:52" ht="15" customHeight="1" thickBot="1" x14ac:dyDescent="0.25">
      <c r="A100" s="330" t="s">
        <v>610</v>
      </c>
      <c r="B100" s="331"/>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331"/>
      <c r="AE100" s="331"/>
      <c r="AF100" s="331"/>
      <c r="AG100" s="331"/>
      <c r="AH100" s="331"/>
      <c r="AI100" s="331"/>
      <c r="AJ100" s="331"/>
      <c r="AK100" s="331"/>
      <c r="AL100" s="331"/>
      <c r="AM100" s="331"/>
      <c r="AN100" s="331"/>
      <c r="AO100" s="331"/>
      <c r="AP100" s="331"/>
      <c r="AQ100" s="331"/>
      <c r="AR100" s="331"/>
      <c r="AS100" s="331"/>
      <c r="AT100" s="331"/>
      <c r="AU100" s="331"/>
      <c r="AV100" s="331"/>
      <c r="AW100" s="331"/>
      <c r="AX100" s="332"/>
    </row>
    <row r="101" spans="1:52" ht="24.75" customHeight="1" x14ac:dyDescent="0.2">
      <c r="A101" s="499" t="s">
        <v>225</v>
      </c>
      <c r="B101" s="500"/>
      <c r="C101" s="500"/>
      <c r="D101" s="500"/>
      <c r="E101" s="500"/>
      <c r="F101" s="500"/>
      <c r="G101" s="500"/>
      <c r="H101" s="500"/>
      <c r="I101" s="500"/>
      <c r="J101" s="500"/>
      <c r="K101" s="500"/>
      <c r="L101" s="500"/>
      <c r="M101" s="500"/>
      <c r="N101" s="500"/>
      <c r="O101" s="500"/>
      <c r="P101" s="500"/>
      <c r="Q101" s="500"/>
      <c r="R101" s="500"/>
      <c r="S101" s="500"/>
      <c r="T101" s="500"/>
      <c r="U101" s="500"/>
      <c r="V101" s="500"/>
      <c r="W101" s="500"/>
      <c r="X101" s="500"/>
      <c r="Y101" s="500"/>
      <c r="Z101" s="500"/>
      <c r="AA101" s="500"/>
      <c r="AB101" s="500"/>
      <c r="AC101" s="500"/>
      <c r="AD101" s="500"/>
      <c r="AE101" s="500"/>
      <c r="AF101" s="500"/>
      <c r="AG101" s="500"/>
      <c r="AH101" s="500"/>
      <c r="AI101" s="500"/>
      <c r="AJ101" s="500"/>
      <c r="AK101" s="500"/>
      <c r="AL101" s="500"/>
      <c r="AM101" s="500"/>
      <c r="AN101" s="500"/>
      <c r="AO101" s="500"/>
      <c r="AP101" s="500"/>
      <c r="AQ101" s="500"/>
      <c r="AR101" s="500"/>
      <c r="AS101" s="500"/>
      <c r="AT101" s="500"/>
      <c r="AU101" s="500"/>
      <c r="AV101" s="500"/>
      <c r="AW101" s="500"/>
      <c r="AX101" s="501"/>
      <c r="AZ101" s="4"/>
    </row>
    <row r="102" spans="1:52" ht="24.75" customHeight="1" x14ac:dyDescent="0.2">
      <c r="A102" s="107" t="s">
        <v>528</v>
      </c>
      <c r="B102" s="108"/>
      <c r="C102" s="108"/>
      <c r="D102" s="109"/>
      <c r="E102" s="66" t="s">
        <v>588</v>
      </c>
      <c r="F102" s="67"/>
      <c r="G102" s="67"/>
      <c r="H102" s="67"/>
      <c r="I102" s="67"/>
      <c r="J102" s="67"/>
      <c r="K102" s="67"/>
      <c r="L102" s="67"/>
      <c r="M102" s="67"/>
      <c r="N102" s="67"/>
      <c r="O102" s="67"/>
      <c r="P102" s="68"/>
      <c r="Q102" s="66"/>
      <c r="R102" s="67"/>
      <c r="S102" s="67"/>
      <c r="T102" s="67"/>
      <c r="U102" s="67"/>
      <c r="V102" s="67"/>
      <c r="W102" s="67"/>
      <c r="X102" s="67"/>
      <c r="Y102" s="67"/>
      <c r="Z102" s="67"/>
      <c r="AA102" s="67"/>
      <c r="AB102" s="68"/>
      <c r="AC102" s="66"/>
      <c r="AD102" s="67"/>
      <c r="AE102" s="67"/>
      <c r="AF102" s="67"/>
      <c r="AG102" s="67"/>
      <c r="AH102" s="67"/>
      <c r="AI102" s="67"/>
      <c r="AJ102" s="67"/>
      <c r="AK102" s="67"/>
      <c r="AL102" s="67"/>
      <c r="AM102" s="67"/>
      <c r="AN102" s="68"/>
      <c r="AO102" s="66"/>
      <c r="AP102" s="67"/>
      <c r="AQ102" s="67"/>
      <c r="AR102" s="67"/>
      <c r="AS102" s="67"/>
      <c r="AT102" s="67"/>
      <c r="AU102" s="67"/>
      <c r="AV102" s="67"/>
      <c r="AW102" s="67"/>
      <c r="AX102" s="69"/>
      <c r="AY102" s="54"/>
    </row>
    <row r="103" spans="1:52" ht="24.75" customHeight="1" x14ac:dyDescent="0.2">
      <c r="A103" s="60" t="s">
        <v>256</v>
      </c>
      <c r="B103" s="60"/>
      <c r="C103" s="60"/>
      <c r="D103" s="60"/>
      <c r="E103" s="66" t="s">
        <v>589</v>
      </c>
      <c r="F103" s="67"/>
      <c r="G103" s="67"/>
      <c r="H103" s="67"/>
      <c r="I103" s="67"/>
      <c r="J103" s="67"/>
      <c r="K103" s="67"/>
      <c r="L103" s="67"/>
      <c r="M103" s="67"/>
      <c r="N103" s="67"/>
      <c r="O103" s="67"/>
      <c r="P103" s="68"/>
      <c r="Q103" s="66"/>
      <c r="R103" s="67"/>
      <c r="S103" s="67"/>
      <c r="T103" s="67"/>
      <c r="U103" s="67"/>
      <c r="V103" s="67"/>
      <c r="W103" s="67"/>
      <c r="X103" s="67"/>
      <c r="Y103" s="67"/>
      <c r="Z103" s="67"/>
      <c r="AA103" s="67"/>
      <c r="AB103" s="68"/>
      <c r="AC103" s="66"/>
      <c r="AD103" s="67"/>
      <c r="AE103" s="67"/>
      <c r="AF103" s="67"/>
      <c r="AG103" s="67"/>
      <c r="AH103" s="67"/>
      <c r="AI103" s="67"/>
      <c r="AJ103" s="67"/>
      <c r="AK103" s="67"/>
      <c r="AL103" s="67"/>
      <c r="AM103" s="67"/>
      <c r="AN103" s="68"/>
      <c r="AO103" s="66"/>
      <c r="AP103" s="67"/>
      <c r="AQ103" s="67"/>
      <c r="AR103" s="67"/>
      <c r="AS103" s="67"/>
      <c r="AT103" s="67"/>
      <c r="AU103" s="67"/>
      <c r="AV103" s="67"/>
      <c r="AW103" s="67"/>
      <c r="AX103" s="69"/>
    </row>
    <row r="104" spans="1:52" ht="24.75" customHeight="1" x14ac:dyDescent="0.2">
      <c r="A104" s="60" t="s">
        <v>255</v>
      </c>
      <c r="B104" s="60"/>
      <c r="C104" s="60"/>
      <c r="D104" s="60"/>
      <c r="E104" s="66" t="s">
        <v>590</v>
      </c>
      <c r="F104" s="67"/>
      <c r="G104" s="67"/>
      <c r="H104" s="67"/>
      <c r="I104" s="67"/>
      <c r="J104" s="67"/>
      <c r="K104" s="67"/>
      <c r="L104" s="67"/>
      <c r="M104" s="67"/>
      <c r="N104" s="67"/>
      <c r="O104" s="67"/>
      <c r="P104" s="68"/>
      <c r="Q104" s="66"/>
      <c r="R104" s="67"/>
      <c r="S104" s="67"/>
      <c r="T104" s="67"/>
      <c r="U104" s="67"/>
      <c r="V104" s="67"/>
      <c r="W104" s="67"/>
      <c r="X104" s="67"/>
      <c r="Y104" s="67"/>
      <c r="Z104" s="67"/>
      <c r="AA104" s="67"/>
      <c r="AB104" s="68"/>
      <c r="AC104" s="66"/>
      <c r="AD104" s="67"/>
      <c r="AE104" s="67"/>
      <c r="AF104" s="67"/>
      <c r="AG104" s="67"/>
      <c r="AH104" s="67"/>
      <c r="AI104" s="67"/>
      <c r="AJ104" s="67"/>
      <c r="AK104" s="67"/>
      <c r="AL104" s="67"/>
      <c r="AM104" s="67"/>
      <c r="AN104" s="68"/>
      <c r="AO104" s="66"/>
      <c r="AP104" s="67"/>
      <c r="AQ104" s="67"/>
      <c r="AR104" s="67"/>
      <c r="AS104" s="67"/>
      <c r="AT104" s="67"/>
      <c r="AU104" s="67"/>
      <c r="AV104" s="67"/>
      <c r="AW104" s="67"/>
      <c r="AX104" s="69"/>
    </row>
    <row r="105" spans="1:52" ht="24.75" customHeight="1" x14ac:dyDescent="0.2">
      <c r="A105" s="60" t="s">
        <v>254</v>
      </c>
      <c r="B105" s="60"/>
      <c r="C105" s="60"/>
      <c r="D105" s="60"/>
      <c r="E105" s="66" t="s">
        <v>591</v>
      </c>
      <c r="F105" s="67"/>
      <c r="G105" s="67"/>
      <c r="H105" s="67"/>
      <c r="I105" s="67"/>
      <c r="J105" s="67"/>
      <c r="K105" s="67"/>
      <c r="L105" s="67"/>
      <c r="M105" s="67"/>
      <c r="N105" s="67"/>
      <c r="O105" s="67"/>
      <c r="P105" s="68"/>
      <c r="Q105" s="66"/>
      <c r="R105" s="67"/>
      <c r="S105" s="67"/>
      <c r="T105" s="67"/>
      <c r="U105" s="67"/>
      <c r="V105" s="67"/>
      <c r="W105" s="67"/>
      <c r="X105" s="67"/>
      <c r="Y105" s="67"/>
      <c r="Z105" s="67"/>
      <c r="AA105" s="67"/>
      <c r="AB105" s="68"/>
      <c r="AC105" s="66"/>
      <c r="AD105" s="67"/>
      <c r="AE105" s="67"/>
      <c r="AF105" s="67"/>
      <c r="AG105" s="67"/>
      <c r="AH105" s="67"/>
      <c r="AI105" s="67"/>
      <c r="AJ105" s="67"/>
      <c r="AK105" s="67"/>
      <c r="AL105" s="67"/>
      <c r="AM105" s="67"/>
      <c r="AN105" s="68"/>
      <c r="AO105" s="66"/>
      <c r="AP105" s="67"/>
      <c r="AQ105" s="67"/>
      <c r="AR105" s="67"/>
      <c r="AS105" s="67"/>
      <c r="AT105" s="67"/>
      <c r="AU105" s="67"/>
      <c r="AV105" s="67"/>
      <c r="AW105" s="67"/>
      <c r="AX105" s="69"/>
    </row>
    <row r="106" spans="1:52" ht="24.75" customHeight="1" x14ac:dyDescent="0.2">
      <c r="A106" s="60" t="s">
        <v>253</v>
      </c>
      <c r="B106" s="60"/>
      <c r="C106" s="60"/>
      <c r="D106" s="60"/>
      <c r="E106" s="66" t="s">
        <v>592</v>
      </c>
      <c r="F106" s="67"/>
      <c r="G106" s="67"/>
      <c r="H106" s="67"/>
      <c r="I106" s="67"/>
      <c r="J106" s="67"/>
      <c r="K106" s="67"/>
      <c r="L106" s="67"/>
      <c r="M106" s="67"/>
      <c r="N106" s="67"/>
      <c r="O106" s="67"/>
      <c r="P106" s="68"/>
      <c r="Q106" s="66"/>
      <c r="R106" s="67"/>
      <c r="S106" s="67"/>
      <c r="T106" s="67"/>
      <c r="U106" s="67"/>
      <c r="V106" s="67"/>
      <c r="W106" s="67"/>
      <c r="X106" s="67"/>
      <c r="Y106" s="67"/>
      <c r="Z106" s="67"/>
      <c r="AA106" s="67"/>
      <c r="AB106" s="68"/>
      <c r="AC106" s="66"/>
      <c r="AD106" s="67"/>
      <c r="AE106" s="67"/>
      <c r="AF106" s="67"/>
      <c r="AG106" s="67"/>
      <c r="AH106" s="67"/>
      <c r="AI106" s="67"/>
      <c r="AJ106" s="67"/>
      <c r="AK106" s="67"/>
      <c r="AL106" s="67"/>
      <c r="AM106" s="67"/>
      <c r="AN106" s="68"/>
      <c r="AO106" s="66"/>
      <c r="AP106" s="67"/>
      <c r="AQ106" s="67"/>
      <c r="AR106" s="67"/>
      <c r="AS106" s="67"/>
      <c r="AT106" s="67"/>
      <c r="AU106" s="67"/>
      <c r="AV106" s="67"/>
      <c r="AW106" s="67"/>
      <c r="AX106" s="69"/>
    </row>
    <row r="107" spans="1:52" ht="24.75" customHeight="1" x14ac:dyDescent="0.2">
      <c r="A107" s="60" t="s">
        <v>252</v>
      </c>
      <c r="B107" s="60"/>
      <c r="C107" s="60"/>
      <c r="D107" s="60"/>
      <c r="E107" s="66" t="s">
        <v>593</v>
      </c>
      <c r="F107" s="67"/>
      <c r="G107" s="67"/>
      <c r="H107" s="67"/>
      <c r="I107" s="67"/>
      <c r="J107" s="67"/>
      <c r="K107" s="67"/>
      <c r="L107" s="67"/>
      <c r="M107" s="67"/>
      <c r="N107" s="67"/>
      <c r="O107" s="67"/>
      <c r="P107" s="68"/>
      <c r="Q107" s="66"/>
      <c r="R107" s="67"/>
      <c r="S107" s="67"/>
      <c r="T107" s="67"/>
      <c r="U107" s="67"/>
      <c r="V107" s="67"/>
      <c r="W107" s="67"/>
      <c r="X107" s="67"/>
      <c r="Y107" s="67"/>
      <c r="Z107" s="67"/>
      <c r="AA107" s="67"/>
      <c r="AB107" s="68"/>
      <c r="AC107" s="66"/>
      <c r="AD107" s="67"/>
      <c r="AE107" s="67"/>
      <c r="AF107" s="67"/>
      <c r="AG107" s="67"/>
      <c r="AH107" s="67"/>
      <c r="AI107" s="67"/>
      <c r="AJ107" s="67"/>
      <c r="AK107" s="67"/>
      <c r="AL107" s="67"/>
      <c r="AM107" s="67"/>
      <c r="AN107" s="68"/>
      <c r="AO107" s="66"/>
      <c r="AP107" s="67"/>
      <c r="AQ107" s="67"/>
      <c r="AR107" s="67"/>
      <c r="AS107" s="67"/>
      <c r="AT107" s="67"/>
      <c r="AU107" s="67"/>
      <c r="AV107" s="67"/>
      <c r="AW107" s="67"/>
      <c r="AX107" s="69"/>
    </row>
    <row r="108" spans="1:52" ht="24.75" customHeight="1" x14ac:dyDescent="0.2">
      <c r="A108" s="60" t="s">
        <v>251</v>
      </c>
      <c r="B108" s="60"/>
      <c r="C108" s="60"/>
      <c r="D108" s="60"/>
      <c r="E108" s="66" t="s">
        <v>594</v>
      </c>
      <c r="F108" s="67"/>
      <c r="G108" s="67"/>
      <c r="H108" s="67"/>
      <c r="I108" s="67"/>
      <c r="J108" s="67"/>
      <c r="K108" s="67"/>
      <c r="L108" s="67"/>
      <c r="M108" s="67"/>
      <c r="N108" s="67"/>
      <c r="O108" s="67"/>
      <c r="P108" s="68"/>
      <c r="Q108" s="66"/>
      <c r="R108" s="67"/>
      <c r="S108" s="67"/>
      <c r="T108" s="67"/>
      <c r="U108" s="67"/>
      <c r="V108" s="67"/>
      <c r="W108" s="67"/>
      <c r="X108" s="67"/>
      <c r="Y108" s="67"/>
      <c r="Z108" s="67"/>
      <c r="AA108" s="67"/>
      <c r="AB108" s="68"/>
      <c r="AC108" s="66"/>
      <c r="AD108" s="67"/>
      <c r="AE108" s="67"/>
      <c r="AF108" s="67"/>
      <c r="AG108" s="67"/>
      <c r="AH108" s="67"/>
      <c r="AI108" s="67"/>
      <c r="AJ108" s="67"/>
      <c r="AK108" s="67"/>
      <c r="AL108" s="67"/>
      <c r="AM108" s="67"/>
      <c r="AN108" s="68"/>
      <c r="AO108" s="66"/>
      <c r="AP108" s="67"/>
      <c r="AQ108" s="67"/>
      <c r="AR108" s="67"/>
      <c r="AS108" s="67"/>
      <c r="AT108" s="67"/>
      <c r="AU108" s="67"/>
      <c r="AV108" s="67"/>
      <c r="AW108" s="67"/>
      <c r="AX108" s="69"/>
    </row>
    <row r="109" spans="1:52" ht="24.75" customHeight="1" x14ac:dyDescent="0.2">
      <c r="A109" s="60" t="s">
        <v>250</v>
      </c>
      <c r="B109" s="60"/>
      <c r="C109" s="60"/>
      <c r="D109" s="60"/>
      <c r="E109" s="66" t="s">
        <v>595</v>
      </c>
      <c r="F109" s="67"/>
      <c r="G109" s="67"/>
      <c r="H109" s="67"/>
      <c r="I109" s="67"/>
      <c r="J109" s="67"/>
      <c r="K109" s="67"/>
      <c r="L109" s="67"/>
      <c r="M109" s="67"/>
      <c r="N109" s="67"/>
      <c r="O109" s="67"/>
      <c r="P109" s="68"/>
      <c r="Q109" s="66"/>
      <c r="R109" s="67"/>
      <c r="S109" s="67"/>
      <c r="T109" s="67"/>
      <c r="U109" s="67"/>
      <c r="V109" s="67"/>
      <c r="W109" s="67"/>
      <c r="X109" s="67"/>
      <c r="Y109" s="67"/>
      <c r="Z109" s="67"/>
      <c r="AA109" s="67"/>
      <c r="AB109" s="68"/>
      <c r="AC109" s="66"/>
      <c r="AD109" s="67"/>
      <c r="AE109" s="67"/>
      <c r="AF109" s="67"/>
      <c r="AG109" s="67"/>
      <c r="AH109" s="67"/>
      <c r="AI109" s="67"/>
      <c r="AJ109" s="67"/>
      <c r="AK109" s="67"/>
      <c r="AL109" s="67"/>
      <c r="AM109" s="67"/>
      <c r="AN109" s="68"/>
      <c r="AO109" s="66"/>
      <c r="AP109" s="67"/>
      <c r="AQ109" s="67"/>
      <c r="AR109" s="67"/>
      <c r="AS109" s="67"/>
      <c r="AT109" s="67"/>
      <c r="AU109" s="67"/>
      <c r="AV109" s="67"/>
      <c r="AW109" s="67"/>
      <c r="AX109" s="69"/>
    </row>
    <row r="110" spans="1:52" ht="24.75" customHeight="1" x14ac:dyDescent="0.2">
      <c r="A110" s="60" t="s">
        <v>249</v>
      </c>
      <c r="B110" s="60"/>
      <c r="C110" s="60"/>
      <c r="D110" s="60"/>
      <c r="E110" s="70" t="s">
        <v>596</v>
      </c>
      <c r="F110" s="71"/>
      <c r="G110" s="71"/>
      <c r="H110" s="71"/>
      <c r="I110" s="71"/>
      <c r="J110" s="71"/>
      <c r="K110" s="71"/>
      <c r="L110" s="71"/>
      <c r="M110" s="71"/>
      <c r="N110" s="71"/>
      <c r="O110" s="71"/>
      <c r="P110" s="72"/>
      <c r="Q110" s="70"/>
      <c r="R110" s="71"/>
      <c r="S110" s="71"/>
      <c r="T110" s="71"/>
      <c r="U110" s="71"/>
      <c r="V110" s="71"/>
      <c r="W110" s="71"/>
      <c r="X110" s="71"/>
      <c r="Y110" s="71"/>
      <c r="Z110" s="71"/>
      <c r="AA110" s="71"/>
      <c r="AB110" s="72"/>
      <c r="AC110" s="70"/>
      <c r="AD110" s="71"/>
      <c r="AE110" s="71"/>
      <c r="AF110" s="71"/>
      <c r="AG110" s="71"/>
      <c r="AH110" s="71"/>
      <c r="AI110" s="71"/>
      <c r="AJ110" s="71"/>
      <c r="AK110" s="71"/>
      <c r="AL110" s="71"/>
      <c r="AM110" s="71"/>
      <c r="AN110" s="72"/>
      <c r="AO110" s="66"/>
      <c r="AP110" s="67"/>
      <c r="AQ110" s="67"/>
      <c r="AR110" s="67"/>
      <c r="AS110" s="67"/>
      <c r="AT110" s="67"/>
      <c r="AU110" s="67"/>
      <c r="AV110" s="67"/>
      <c r="AW110" s="67"/>
      <c r="AX110" s="69"/>
    </row>
    <row r="111" spans="1:52" ht="24.75" customHeight="1" x14ac:dyDescent="0.2">
      <c r="A111" s="60" t="s">
        <v>401</v>
      </c>
      <c r="B111" s="60"/>
      <c r="C111" s="60"/>
      <c r="D111" s="60"/>
      <c r="E111" s="63" t="s">
        <v>565</v>
      </c>
      <c r="F111" s="64"/>
      <c r="G111" s="64"/>
      <c r="H111" s="57" t="str">
        <f>IF(E111="","","-")</f>
        <v>-</v>
      </c>
      <c r="I111" s="64"/>
      <c r="J111" s="64"/>
      <c r="K111" s="57" t="str">
        <f>IF(I111="","","-")</f>
        <v/>
      </c>
      <c r="L111" s="65">
        <v>114</v>
      </c>
      <c r="M111" s="65"/>
      <c r="N111" s="57" t="str">
        <f>IF(O111="","","-")</f>
        <v>-</v>
      </c>
      <c r="O111" s="61">
        <v>0</v>
      </c>
      <c r="P111" s="62"/>
      <c r="Q111" s="63"/>
      <c r="R111" s="64"/>
      <c r="S111" s="64"/>
      <c r="T111" s="57" t="str">
        <f>IF(Q111="","","-")</f>
        <v/>
      </c>
      <c r="U111" s="64"/>
      <c r="V111" s="64"/>
      <c r="W111" s="57" t="str">
        <f>IF(U111="","","-")</f>
        <v/>
      </c>
      <c r="X111" s="65"/>
      <c r="Y111" s="65"/>
      <c r="Z111" s="57" t="str">
        <f>IF(AA111="","","-")</f>
        <v/>
      </c>
      <c r="AA111" s="61"/>
      <c r="AB111" s="62"/>
      <c r="AC111" s="63"/>
      <c r="AD111" s="64"/>
      <c r="AE111" s="64"/>
      <c r="AF111" s="57" t="str">
        <f>IF(AC111="","","-")</f>
        <v/>
      </c>
      <c r="AG111" s="64"/>
      <c r="AH111" s="64"/>
      <c r="AI111" s="57" t="str">
        <f>IF(AG111="","","-")</f>
        <v/>
      </c>
      <c r="AJ111" s="65"/>
      <c r="AK111" s="65"/>
      <c r="AL111" s="57" t="str">
        <f>IF(AM111="","","-")</f>
        <v/>
      </c>
      <c r="AM111" s="61"/>
      <c r="AN111" s="62"/>
      <c r="AO111" s="63"/>
      <c r="AP111" s="64"/>
      <c r="AQ111" s="57" t="str">
        <f>IF(AO111="","","-")</f>
        <v/>
      </c>
      <c r="AR111" s="64"/>
      <c r="AS111" s="64"/>
      <c r="AT111" s="57" t="str">
        <f>IF(AR111="","","-")</f>
        <v/>
      </c>
      <c r="AU111" s="65"/>
      <c r="AV111" s="65"/>
      <c r="AW111" s="57" t="str">
        <f>IF(AX111="","","-")</f>
        <v/>
      </c>
      <c r="AX111" s="59"/>
    </row>
    <row r="112" spans="1:52" ht="24.75" customHeight="1" x14ac:dyDescent="0.2">
      <c r="A112" s="60" t="s">
        <v>365</v>
      </c>
      <c r="B112" s="60"/>
      <c r="C112" s="60"/>
      <c r="D112" s="60"/>
      <c r="E112" s="63" t="s">
        <v>565</v>
      </c>
      <c r="F112" s="64"/>
      <c r="G112" s="64"/>
      <c r="H112" s="57" t="str">
        <f>IF(E112="","","-")</f>
        <v>-</v>
      </c>
      <c r="I112" s="64"/>
      <c r="J112" s="64"/>
      <c r="K112" s="57" t="str">
        <f>IF(I112="","","-")</f>
        <v/>
      </c>
      <c r="L112" s="65">
        <v>56</v>
      </c>
      <c r="M112" s="65"/>
      <c r="N112" s="57" t="str">
        <f>IF(O112="","","-")</f>
        <v>-</v>
      </c>
      <c r="O112" s="61">
        <v>0</v>
      </c>
      <c r="P112" s="62"/>
      <c r="Q112" s="63"/>
      <c r="R112" s="64"/>
      <c r="S112" s="64"/>
      <c r="T112" s="57" t="str">
        <f>IF(Q112="","","-")</f>
        <v/>
      </c>
      <c r="U112" s="64"/>
      <c r="V112" s="64"/>
      <c r="W112" s="57" t="str">
        <f>IF(U112="","","-")</f>
        <v/>
      </c>
      <c r="X112" s="65"/>
      <c r="Y112" s="65"/>
      <c r="Z112" s="57" t="str">
        <f>IF(AA112="","","-")</f>
        <v/>
      </c>
      <c r="AA112" s="61"/>
      <c r="AB112" s="62"/>
      <c r="AC112" s="63"/>
      <c r="AD112" s="64"/>
      <c r="AE112" s="64"/>
      <c r="AF112" s="57" t="str">
        <f>IF(AC112="","","-")</f>
        <v/>
      </c>
      <c r="AG112" s="64"/>
      <c r="AH112" s="64"/>
      <c r="AI112" s="57" t="str">
        <f>IF(AG112="","","-")</f>
        <v/>
      </c>
      <c r="AJ112" s="65"/>
      <c r="AK112" s="65"/>
      <c r="AL112" s="57" t="str">
        <f>IF(AM112="","","-")</f>
        <v/>
      </c>
      <c r="AM112" s="61"/>
      <c r="AN112" s="62"/>
      <c r="AO112" s="63"/>
      <c r="AP112" s="64"/>
      <c r="AQ112" s="57" t="str">
        <f>IF(AO112="","","-")</f>
        <v/>
      </c>
      <c r="AR112" s="64"/>
      <c r="AS112" s="64"/>
      <c r="AT112" s="57" t="str">
        <f>IF(AR112="","","-")</f>
        <v/>
      </c>
      <c r="AU112" s="65"/>
      <c r="AV112" s="65"/>
      <c r="AW112" s="57" t="str">
        <f>IF(AX112="","","-")</f>
        <v/>
      </c>
      <c r="AX112" s="59"/>
    </row>
    <row r="113" spans="1:50" x14ac:dyDescent="0.2">
      <c r="A113" s="76" t="s">
        <v>244</v>
      </c>
      <c r="B113" s="77"/>
      <c r="C113" s="77"/>
      <c r="D113" s="77"/>
      <c r="E113" s="77"/>
      <c r="F113" s="78"/>
      <c r="G113" s="42" t="s">
        <v>563</v>
      </c>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8.600000000000001" customHeight="1" x14ac:dyDescent="0.2">
      <c r="A114" s="76"/>
      <c r="B114" s="77"/>
      <c r="C114" s="77"/>
      <c r="D114" s="77"/>
      <c r="E114" s="77"/>
      <c r="F114" s="7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8.600000000000001" customHeight="1" x14ac:dyDescent="0.2">
      <c r="A115" s="76"/>
      <c r="B115" s="77"/>
      <c r="C115" s="77"/>
      <c r="D115" s="77"/>
      <c r="E115" s="77"/>
      <c r="F115" s="7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8.600000000000001" customHeight="1" x14ac:dyDescent="0.2">
      <c r="A116" s="76"/>
      <c r="B116" s="77"/>
      <c r="C116" s="77"/>
      <c r="D116" s="77"/>
      <c r="E116" s="77"/>
      <c r="F116" s="78"/>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18.600000000000001" customHeight="1" x14ac:dyDescent="0.2">
      <c r="A117" s="76"/>
      <c r="B117" s="77"/>
      <c r="C117" s="77"/>
      <c r="D117" s="77"/>
      <c r="E117" s="77"/>
      <c r="F117" s="7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18.600000000000001" customHeight="1" x14ac:dyDescent="0.2">
      <c r="A118" s="76"/>
      <c r="B118" s="77"/>
      <c r="C118" s="77"/>
      <c r="D118" s="77"/>
      <c r="E118" s="77"/>
      <c r="F118" s="7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18.600000000000001" customHeight="1" x14ac:dyDescent="0.2">
      <c r="A119" s="76"/>
      <c r="B119" s="77"/>
      <c r="C119" s="77"/>
      <c r="D119" s="77"/>
      <c r="E119" s="77"/>
      <c r="F119" s="7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18.600000000000001" customHeight="1" x14ac:dyDescent="0.2">
      <c r="A120" s="76"/>
      <c r="B120" s="77"/>
      <c r="C120" s="77"/>
      <c r="D120" s="77"/>
      <c r="E120" s="77"/>
      <c r="F120" s="7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18.600000000000001" customHeight="1" x14ac:dyDescent="0.2">
      <c r="A121" s="76"/>
      <c r="B121" s="77"/>
      <c r="C121" s="77"/>
      <c r="D121" s="77"/>
      <c r="E121" s="77"/>
      <c r="F121" s="7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18.600000000000001" customHeight="1" x14ac:dyDescent="0.2">
      <c r="A122" s="76"/>
      <c r="B122" s="77"/>
      <c r="C122" s="77"/>
      <c r="D122" s="77"/>
      <c r="E122" s="77"/>
      <c r="F122" s="7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18.600000000000001" customHeight="1" x14ac:dyDescent="0.2">
      <c r="A123" s="76"/>
      <c r="B123" s="77"/>
      <c r="C123" s="77"/>
      <c r="D123" s="77"/>
      <c r="E123" s="77"/>
      <c r="F123" s="7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18.600000000000001" customHeight="1" x14ac:dyDescent="0.2">
      <c r="A124" s="76"/>
      <c r="B124" s="77"/>
      <c r="C124" s="77"/>
      <c r="D124" s="77"/>
      <c r="E124" s="77"/>
      <c r="F124" s="7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18.600000000000001" customHeight="1" x14ac:dyDescent="0.2">
      <c r="A125" s="76"/>
      <c r="B125" s="77"/>
      <c r="C125" s="77"/>
      <c r="D125" s="77"/>
      <c r="E125" s="77"/>
      <c r="F125" s="7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18.600000000000001" customHeight="1" x14ac:dyDescent="0.2">
      <c r="A126" s="76"/>
      <c r="B126" s="77"/>
      <c r="C126" s="77"/>
      <c r="D126" s="77"/>
      <c r="E126" s="77"/>
      <c r="F126" s="7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18.600000000000001" customHeight="1" x14ac:dyDescent="0.2">
      <c r="A127" s="76"/>
      <c r="B127" s="77"/>
      <c r="C127" s="77"/>
      <c r="D127" s="77"/>
      <c r="E127" s="77"/>
      <c r="F127" s="7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18.600000000000001" customHeight="1" x14ac:dyDescent="0.2">
      <c r="A128" s="76"/>
      <c r="B128" s="77"/>
      <c r="C128" s="77"/>
      <c r="D128" s="77"/>
      <c r="E128" s="77"/>
      <c r="F128" s="78"/>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18.600000000000001" customHeight="1" x14ac:dyDescent="0.2">
      <c r="A129" s="76"/>
      <c r="B129" s="77"/>
      <c r="C129" s="77"/>
      <c r="D129" s="77"/>
      <c r="E129" s="77"/>
      <c r="F129" s="78"/>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18.600000000000001" customHeight="1" thickBot="1" x14ac:dyDescent="0.25">
      <c r="A130" s="479"/>
      <c r="B130" s="480"/>
      <c r="C130" s="480"/>
      <c r="D130" s="480"/>
      <c r="E130" s="480"/>
      <c r="F130" s="481"/>
      <c r="G130" s="30"/>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2"/>
    </row>
  </sheetData>
  <sheetProtection formatRows="0"/>
  <dataConsolidate/>
  <mergeCells count="485">
    <mergeCell ref="AG82:AX82"/>
    <mergeCell ref="C39:D54"/>
    <mergeCell ref="A39:B68"/>
    <mergeCell ref="N90:AF90"/>
    <mergeCell ref="AO32:AQ32"/>
    <mergeCell ref="G90:H90"/>
    <mergeCell ref="J90:K90"/>
    <mergeCell ref="G89:M89"/>
    <mergeCell ref="N89:AF89"/>
    <mergeCell ref="C89:F89"/>
    <mergeCell ref="P21:V21"/>
    <mergeCell ref="W21:AC21"/>
    <mergeCell ref="AD21:AJ21"/>
    <mergeCell ref="AQ33:AT33"/>
    <mergeCell ref="AU33:AX33"/>
    <mergeCell ref="AQ34:AT34"/>
    <mergeCell ref="AQ35:AT35"/>
    <mergeCell ref="AU34:AX34"/>
    <mergeCell ref="AU35:AX35"/>
    <mergeCell ref="AI33:AL33"/>
    <mergeCell ref="AM33:AP33"/>
    <mergeCell ref="Y34:AA34"/>
    <mergeCell ref="C90:F90"/>
    <mergeCell ref="AD80:AF80"/>
    <mergeCell ref="AG79:AX79"/>
    <mergeCell ref="G47:P51"/>
    <mergeCell ref="Q47:AA51"/>
    <mergeCell ref="AK21:AQ21"/>
    <mergeCell ref="AR21:AX21"/>
    <mergeCell ref="Q45:AA46"/>
    <mergeCell ref="G45:P46"/>
    <mergeCell ref="A30:F31"/>
    <mergeCell ref="G30:AX31"/>
    <mergeCell ref="E67:AX68"/>
    <mergeCell ref="AG72:AX72"/>
    <mergeCell ref="AD71:AF71"/>
    <mergeCell ref="Y56:AA57"/>
    <mergeCell ref="AD70:AF70"/>
    <mergeCell ref="C70:AC70"/>
    <mergeCell ref="AG71:AX71"/>
    <mergeCell ref="AU44:AX44"/>
    <mergeCell ref="AU56:AX56"/>
    <mergeCell ref="AM44:AP44"/>
    <mergeCell ref="AQ44:AT44"/>
    <mergeCell ref="AE44:AH44"/>
    <mergeCell ref="AI44:AL44"/>
    <mergeCell ref="G6:AX6"/>
    <mergeCell ref="AQ60:AT60"/>
    <mergeCell ref="AU58:AX58"/>
    <mergeCell ref="Y59:AA59"/>
    <mergeCell ref="AQ56:AT5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G21:O21"/>
    <mergeCell ref="AB37:AD37"/>
    <mergeCell ref="AE56:AH56"/>
    <mergeCell ref="G34:X35"/>
    <mergeCell ref="AI56:AL57"/>
    <mergeCell ref="AM56:AP57"/>
    <mergeCell ref="A32:AN32"/>
    <mergeCell ref="AM37:AP37"/>
    <mergeCell ref="G92:AX92"/>
    <mergeCell ref="G91:AX91"/>
    <mergeCell ref="AD78:AF78"/>
    <mergeCell ref="AQ57:AR57"/>
    <mergeCell ref="AB35:AD35"/>
    <mergeCell ref="AI38:AL38"/>
    <mergeCell ref="AQ38:AX38"/>
    <mergeCell ref="AQ36:AX36"/>
    <mergeCell ref="AE37:AH37"/>
    <mergeCell ref="AI37:AL37"/>
    <mergeCell ref="AD88:AF88"/>
    <mergeCell ref="AG87:AX87"/>
    <mergeCell ref="C81:AC81"/>
    <mergeCell ref="AB36:AD36"/>
    <mergeCell ref="G37:X38"/>
    <mergeCell ref="Y37:AA37"/>
    <mergeCell ref="C86:AC86"/>
    <mergeCell ref="A113:F130"/>
    <mergeCell ref="AG88:AX90"/>
    <mergeCell ref="C85:AC85"/>
    <mergeCell ref="AG85:AX85"/>
    <mergeCell ref="C88:AC88"/>
    <mergeCell ref="AD86:AF86"/>
    <mergeCell ref="AE59:AH59"/>
    <mergeCell ref="AD85:AF85"/>
    <mergeCell ref="A94:AX94"/>
    <mergeCell ref="F98:AX98"/>
    <mergeCell ref="A74:B83"/>
    <mergeCell ref="C83:AC83"/>
    <mergeCell ref="A101:AX101"/>
    <mergeCell ref="AD87:AF87"/>
    <mergeCell ref="AG74:AX76"/>
    <mergeCell ref="C79:AC79"/>
    <mergeCell ref="AD84:AF84"/>
    <mergeCell ref="A99:AX99"/>
    <mergeCell ref="A84:B87"/>
    <mergeCell ref="C84:AC84"/>
    <mergeCell ref="AG86:AX86"/>
    <mergeCell ref="AD77:AF77"/>
    <mergeCell ref="AD76:AF76"/>
    <mergeCell ref="AD73:AF73"/>
    <mergeCell ref="G27:O29"/>
    <mergeCell ref="A11:F11"/>
    <mergeCell ref="AD75:AF75"/>
    <mergeCell ref="A98:E98"/>
    <mergeCell ref="AS57:AT57"/>
    <mergeCell ref="AM43:AP43"/>
    <mergeCell ref="AQ43:AT43"/>
    <mergeCell ref="Y44:AA44"/>
    <mergeCell ref="AB44:AD44"/>
    <mergeCell ref="AM60:AP60"/>
    <mergeCell ref="P12:V12"/>
    <mergeCell ref="E66:AX66"/>
    <mergeCell ref="AB29:AD29"/>
    <mergeCell ref="AM41:AP42"/>
    <mergeCell ref="AD79:AF79"/>
    <mergeCell ref="C87:AC87"/>
    <mergeCell ref="P27:X29"/>
    <mergeCell ref="AQ25:AT25"/>
    <mergeCell ref="G25:O26"/>
    <mergeCell ref="A88:B90"/>
    <mergeCell ref="AD81:AF81"/>
    <mergeCell ref="AB59:AD59"/>
    <mergeCell ref="Y36:AA36"/>
    <mergeCell ref="AM36:AP36"/>
    <mergeCell ref="G4:X4"/>
    <mergeCell ref="Y4:AD4"/>
    <mergeCell ref="AE4:AP4"/>
    <mergeCell ref="AQ4:AX4"/>
    <mergeCell ref="A5:F5"/>
    <mergeCell ref="C78:AC78"/>
    <mergeCell ref="G11:AX11"/>
    <mergeCell ref="Y5:AD5"/>
    <mergeCell ref="AE5:AP5"/>
    <mergeCell ref="AQ5:AX5"/>
    <mergeCell ref="A4:F4"/>
    <mergeCell ref="A6:F6"/>
    <mergeCell ref="AK12:AQ12"/>
    <mergeCell ref="W14:AC14"/>
    <mergeCell ref="AG73:AX73"/>
    <mergeCell ref="AG78:AX78"/>
    <mergeCell ref="AI58:AL58"/>
    <mergeCell ref="AM58:AP58"/>
    <mergeCell ref="C71:AC71"/>
    <mergeCell ref="I16:O16"/>
    <mergeCell ref="P16:V16"/>
    <mergeCell ref="AD74:AF74"/>
    <mergeCell ref="I18:O18"/>
    <mergeCell ref="AD12:AJ12"/>
    <mergeCell ref="AE8:AX8"/>
    <mergeCell ref="W16:AC16"/>
    <mergeCell ref="A10:F10"/>
    <mergeCell ref="AR12:AX12"/>
    <mergeCell ref="G13:H18"/>
    <mergeCell ref="E56:F60"/>
    <mergeCell ref="AI60:AL60"/>
    <mergeCell ref="F96:AX96"/>
    <mergeCell ref="E75:AC75"/>
    <mergeCell ref="E76:AC76"/>
    <mergeCell ref="Y58:AA58"/>
    <mergeCell ref="AG83:AX83"/>
    <mergeCell ref="A95:AX95"/>
    <mergeCell ref="AG84:AX84"/>
    <mergeCell ref="AI59:AL59"/>
    <mergeCell ref="AM59:AP59"/>
    <mergeCell ref="AD72:AF72"/>
    <mergeCell ref="AG80:AX80"/>
    <mergeCell ref="AB56:AD57"/>
    <mergeCell ref="A93:AX93"/>
    <mergeCell ref="C92:F92"/>
    <mergeCell ref="W12:AC12"/>
    <mergeCell ref="AR20:AX20"/>
    <mergeCell ref="AI41:AL42"/>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7:AX17"/>
    <mergeCell ref="AK13:AQ13"/>
    <mergeCell ref="AR13:AX13"/>
    <mergeCell ref="W13:AC13"/>
    <mergeCell ref="P19:V19"/>
    <mergeCell ref="A100:AX100"/>
    <mergeCell ref="AE58:AH58"/>
    <mergeCell ref="C75:D76"/>
    <mergeCell ref="A96:E96"/>
    <mergeCell ref="A91:B92"/>
    <mergeCell ref="A97:AX97"/>
    <mergeCell ref="AR15:AX15"/>
    <mergeCell ref="AE57:AF57"/>
    <mergeCell ref="AU43:AX43"/>
    <mergeCell ref="AG57:AH57"/>
    <mergeCell ref="AE45:AX46"/>
    <mergeCell ref="C80:AC80"/>
    <mergeCell ref="AD83:AF83"/>
    <mergeCell ref="AG81:AX81"/>
    <mergeCell ref="C77:AC77"/>
    <mergeCell ref="AW57:AX57"/>
    <mergeCell ref="AB58:AD58"/>
    <mergeCell ref="C72:AC72"/>
    <mergeCell ref="C73:AC73"/>
    <mergeCell ref="C74:AC74"/>
    <mergeCell ref="AG70:AX70"/>
    <mergeCell ref="AU59:AX59"/>
    <mergeCell ref="AU57:AV57"/>
    <mergeCell ref="C91:F91"/>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I36:AL36"/>
    <mergeCell ref="AM38:AP38"/>
    <mergeCell ref="E55:F55"/>
    <mergeCell ref="G55:I55"/>
    <mergeCell ref="J55:T55"/>
    <mergeCell ref="U55:AX55"/>
    <mergeCell ref="A3:AH3"/>
    <mergeCell ref="AJ3:AW3"/>
    <mergeCell ref="AG77:AX77"/>
    <mergeCell ref="A71:B7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Y33:AA33"/>
    <mergeCell ref="AE38:AH38"/>
    <mergeCell ref="A69:AX69"/>
    <mergeCell ref="G56:X57"/>
    <mergeCell ref="G58:X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Y7:AD7"/>
    <mergeCell ref="Y29:AA29"/>
    <mergeCell ref="AE27:AH27"/>
    <mergeCell ref="AQ26:AR26"/>
    <mergeCell ref="AE28:AH28"/>
    <mergeCell ref="AS26:AT26"/>
    <mergeCell ref="AW26:AX26"/>
    <mergeCell ref="AU26:AV26"/>
    <mergeCell ref="AW42:AX42"/>
    <mergeCell ref="AS42:AT42"/>
    <mergeCell ref="AQ37:AX37"/>
    <mergeCell ref="AQ41:AT41"/>
    <mergeCell ref="AU41:AX41"/>
    <mergeCell ref="AE36:AH36"/>
    <mergeCell ref="AE41:AH42"/>
    <mergeCell ref="Y41:AA42"/>
    <mergeCell ref="AB41:AD42"/>
    <mergeCell ref="AQ42:AR42"/>
    <mergeCell ref="AU42:AV42"/>
    <mergeCell ref="G10:AX10"/>
    <mergeCell ref="AD14:AJ14"/>
    <mergeCell ref="AK14:AQ14"/>
    <mergeCell ref="P13:V13"/>
    <mergeCell ref="P17:V17"/>
    <mergeCell ref="E40:F40"/>
    <mergeCell ref="G40:AX40"/>
    <mergeCell ref="E39:F39"/>
    <mergeCell ref="G39:AX39"/>
    <mergeCell ref="E41:F51"/>
    <mergeCell ref="AB47:AD51"/>
    <mergeCell ref="AB45:AD46"/>
    <mergeCell ref="AQ59:AT59"/>
    <mergeCell ref="Y60:AA60"/>
    <mergeCell ref="AB60:AD60"/>
    <mergeCell ref="AE60:AH60"/>
    <mergeCell ref="AE49:AX49"/>
    <mergeCell ref="AQ58:AT58"/>
    <mergeCell ref="E52:AX52"/>
    <mergeCell ref="E53:AX54"/>
    <mergeCell ref="AU60:AX60"/>
    <mergeCell ref="G41:X42"/>
    <mergeCell ref="AI43:AL43"/>
    <mergeCell ref="Y43:AA43"/>
    <mergeCell ref="AB43:AD43"/>
    <mergeCell ref="AE43:AH43"/>
    <mergeCell ref="AE47:AX48"/>
    <mergeCell ref="AE50:AX51"/>
    <mergeCell ref="G43:X44"/>
    <mergeCell ref="G63:X65"/>
    <mergeCell ref="Y63:AA63"/>
    <mergeCell ref="AB63:AD63"/>
    <mergeCell ref="AE63:AH63"/>
    <mergeCell ref="AI63:AL63"/>
    <mergeCell ref="AM63:AP63"/>
    <mergeCell ref="AQ63:AT63"/>
    <mergeCell ref="AU63:AX63"/>
    <mergeCell ref="Y64:AA64"/>
    <mergeCell ref="Y61:AA62"/>
    <mergeCell ref="AB61:AD62"/>
    <mergeCell ref="AE61:AH61"/>
    <mergeCell ref="AI61:AL62"/>
    <mergeCell ref="AM61:AP62"/>
    <mergeCell ref="AQ61:AT61"/>
    <mergeCell ref="AU61:AX61"/>
    <mergeCell ref="AE62:AF62"/>
    <mergeCell ref="AG62:AH62"/>
    <mergeCell ref="AQ62:AR62"/>
    <mergeCell ref="AS62:AT62"/>
    <mergeCell ref="AU62:AV62"/>
    <mergeCell ref="AW62:AX62"/>
    <mergeCell ref="AO2:AQ2"/>
    <mergeCell ref="AS2:AU2"/>
    <mergeCell ref="P24:V24"/>
    <mergeCell ref="W24:AC24"/>
    <mergeCell ref="AO102:AX102"/>
    <mergeCell ref="A103:D103"/>
    <mergeCell ref="E103:P103"/>
    <mergeCell ref="Q103:AB103"/>
    <mergeCell ref="AC103:AN103"/>
    <mergeCell ref="AO103:AX103"/>
    <mergeCell ref="C55:D68"/>
    <mergeCell ref="P22:V22"/>
    <mergeCell ref="P23:V23"/>
    <mergeCell ref="G24:O24"/>
    <mergeCell ref="AD2:AH2"/>
    <mergeCell ref="AJ2:AM2"/>
    <mergeCell ref="G8:X8"/>
    <mergeCell ref="C82:AC82"/>
    <mergeCell ref="AD82:AF82"/>
    <mergeCell ref="AB64:AD64"/>
    <mergeCell ref="AE64:AH64"/>
    <mergeCell ref="AI64:AL64"/>
    <mergeCell ref="AM64:AP64"/>
    <mergeCell ref="AQ64:AT64"/>
    <mergeCell ref="AG112:AH112"/>
    <mergeCell ref="AJ112:AK112"/>
    <mergeCell ref="A107:D107"/>
    <mergeCell ref="A106:D106"/>
    <mergeCell ref="A112:D112"/>
    <mergeCell ref="E112:G112"/>
    <mergeCell ref="I112:J112"/>
    <mergeCell ref="L112:M112"/>
    <mergeCell ref="Q112:S112"/>
    <mergeCell ref="U112:V112"/>
    <mergeCell ref="X112:Y112"/>
    <mergeCell ref="AC112:AE112"/>
    <mergeCell ref="U111:V111"/>
    <mergeCell ref="X111:Y111"/>
    <mergeCell ref="AA111:AB111"/>
    <mergeCell ref="AC111:AE111"/>
    <mergeCell ref="AG111:AH111"/>
    <mergeCell ref="AJ111:AK111"/>
    <mergeCell ref="E106:P106"/>
    <mergeCell ref="Q106:AB106"/>
    <mergeCell ref="AC106:AN106"/>
    <mergeCell ref="AO106:AX106"/>
    <mergeCell ref="A102:D102"/>
    <mergeCell ref="E102:P102"/>
    <mergeCell ref="Q102:AB102"/>
    <mergeCell ref="AC102:AN102"/>
    <mergeCell ref="A104:D104"/>
    <mergeCell ref="E104:P104"/>
    <mergeCell ref="Q104:AB104"/>
    <mergeCell ref="AC104:AN104"/>
    <mergeCell ref="AO104:AX104"/>
    <mergeCell ref="A12:F21"/>
    <mergeCell ref="AS32:AX32"/>
    <mergeCell ref="G22:O22"/>
    <mergeCell ref="G23:O23"/>
    <mergeCell ref="A22:F24"/>
    <mergeCell ref="AD22:AX22"/>
    <mergeCell ref="AD23:AX24"/>
    <mergeCell ref="W22:AC22"/>
    <mergeCell ref="A105:D105"/>
    <mergeCell ref="E105:P105"/>
    <mergeCell ref="Q105:AB105"/>
    <mergeCell ref="AC105:AN105"/>
    <mergeCell ref="AO105:AX105"/>
    <mergeCell ref="W23:AC23"/>
    <mergeCell ref="AU64:AX64"/>
    <mergeCell ref="Y65:AA65"/>
    <mergeCell ref="AB65:AD65"/>
    <mergeCell ref="AE65:AH65"/>
    <mergeCell ref="AI65:AL65"/>
    <mergeCell ref="AM65:AP65"/>
    <mergeCell ref="AQ65:AT65"/>
    <mergeCell ref="AU65:AX65"/>
    <mergeCell ref="E61:F65"/>
    <mergeCell ref="G61:X62"/>
    <mergeCell ref="E107:P107"/>
    <mergeCell ref="Q107:AB107"/>
    <mergeCell ref="AC107:AN107"/>
    <mergeCell ref="AO107:AX107"/>
    <mergeCell ref="E108:P108"/>
    <mergeCell ref="Q108:AB108"/>
    <mergeCell ref="AC108:AN108"/>
    <mergeCell ref="AO108:AX108"/>
    <mergeCell ref="AM111:AN111"/>
    <mergeCell ref="AO111:AP111"/>
    <mergeCell ref="AR111:AS111"/>
    <mergeCell ref="A108:D108"/>
    <mergeCell ref="O112:P112"/>
    <mergeCell ref="AA112:AB112"/>
    <mergeCell ref="AM112:AN112"/>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AU111:AV111"/>
  </mergeCells>
  <phoneticPr fontId="5"/>
  <conditionalFormatting sqref="P14:AQ14">
    <cfRule type="expression" dxfId="127" priority="14035">
      <formula>IF(RIGHT(TEXT(P14,"0.#"),1)=".",FALSE,TRUE)</formula>
    </cfRule>
    <cfRule type="expression" dxfId="126" priority="14036">
      <formula>IF(RIGHT(TEXT(P14,"0.#"),1)=".",TRUE,FALSE)</formula>
    </cfRule>
  </conditionalFormatting>
  <conditionalFormatting sqref="AE27">
    <cfRule type="expression" dxfId="125" priority="14025">
      <formula>IF(RIGHT(TEXT(AE27,"0.#"),1)=".",FALSE,TRUE)</formula>
    </cfRule>
    <cfRule type="expression" dxfId="124" priority="14026">
      <formula>IF(RIGHT(TEXT(AE27,"0.#"),1)=".",TRUE,FALSE)</formula>
    </cfRule>
  </conditionalFormatting>
  <conditionalFormatting sqref="P18:AX18">
    <cfRule type="expression" dxfId="123" priority="13911">
      <formula>IF(RIGHT(TEXT(P18,"0.#"),1)=".",FALSE,TRUE)</formula>
    </cfRule>
    <cfRule type="expression" dxfId="122" priority="13912">
      <formula>IF(RIGHT(TEXT(P18,"0.#"),1)=".",TRUE,FALSE)</formula>
    </cfRule>
  </conditionalFormatting>
  <conditionalFormatting sqref="P16:AQ17 P15:AX15 P13:AX13">
    <cfRule type="expression" dxfId="121" priority="13733">
      <formula>IF(RIGHT(TEXT(P13,"0.#"),1)=".",FALSE,TRUE)</formula>
    </cfRule>
    <cfRule type="expression" dxfId="120" priority="13734">
      <formula>IF(RIGHT(TEXT(P13,"0.#"),1)=".",TRUE,FALSE)</formula>
    </cfRule>
  </conditionalFormatting>
  <conditionalFormatting sqref="AM29">
    <cfRule type="expression" dxfId="119" priority="13479">
      <formula>IF(RIGHT(TEXT(AM29,"0.#"),1)=".",FALSE,TRUE)</formula>
    </cfRule>
    <cfRule type="expression" dxfId="118" priority="13480">
      <formula>IF(RIGHT(TEXT(AM29,"0.#"),1)=".",TRUE,FALSE)</formula>
    </cfRule>
  </conditionalFormatting>
  <conditionalFormatting sqref="AE28">
    <cfRule type="expression" dxfId="117" priority="13493">
      <formula>IF(RIGHT(TEXT(AE28,"0.#"),1)=".",FALSE,TRUE)</formula>
    </cfRule>
    <cfRule type="expression" dxfId="116" priority="13494">
      <formula>IF(RIGHT(TEXT(AE28,"0.#"),1)=".",TRUE,FALSE)</formula>
    </cfRule>
  </conditionalFormatting>
  <conditionalFormatting sqref="AE29">
    <cfRule type="expression" dxfId="115" priority="13491">
      <formula>IF(RIGHT(TEXT(AE29,"0.#"),1)=".",FALSE,TRUE)</formula>
    </cfRule>
    <cfRule type="expression" dxfId="114" priority="13492">
      <formula>IF(RIGHT(TEXT(AE29,"0.#"),1)=".",TRUE,FALSE)</formula>
    </cfRule>
  </conditionalFormatting>
  <conditionalFormatting sqref="AI29">
    <cfRule type="expression" dxfId="113" priority="13489">
      <formula>IF(RIGHT(TEXT(AI29,"0.#"),1)=".",FALSE,TRUE)</formula>
    </cfRule>
    <cfRule type="expression" dxfId="112" priority="13490">
      <formula>IF(RIGHT(TEXT(AI29,"0.#"),1)=".",TRUE,FALSE)</formula>
    </cfRule>
  </conditionalFormatting>
  <conditionalFormatting sqref="AI28">
    <cfRule type="expression" dxfId="111" priority="13487">
      <formula>IF(RIGHT(TEXT(AI28,"0.#"),1)=".",FALSE,TRUE)</formula>
    </cfRule>
    <cfRule type="expression" dxfId="110" priority="13488">
      <formula>IF(RIGHT(TEXT(AI28,"0.#"),1)=".",TRUE,FALSE)</formula>
    </cfRule>
  </conditionalFormatting>
  <conditionalFormatting sqref="AI27">
    <cfRule type="expression" dxfId="109" priority="13485">
      <formula>IF(RIGHT(TEXT(AI27,"0.#"),1)=".",FALSE,TRUE)</formula>
    </cfRule>
    <cfRule type="expression" dxfId="108" priority="13486">
      <formula>IF(RIGHT(TEXT(AI27,"0.#"),1)=".",TRUE,FALSE)</formula>
    </cfRule>
  </conditionalFormatting>
  <conditionalFormatting sqref="AM27">
    <cfRule type="expression" dxfId="107" priority="13483">
      <formula>IF(RIGHT(TEXT(AM27,"0.#"),1)=".",FALSE,TRUE)</formula>
    </cfRule>
    <cfRule type="expression" dxfId="106" priority="13484">
      <formula>IF(RIGHT(TEXT(AM27,"0.#"),1)=".",TRUE,FALSE)</formula>
    </cfRule>
  </conditionalFormatting>
  <conditionalFormatting sqref="AM28">
    <cfRule type="expression" dxfId="105" priority="13481">
      <formula>IF(RIGHT(TEXT(AM28,"0.#"),1)=".",FALSE,TRUE)</formula>
    </cfRule>
    <cfRule type="expression" dxfId="104" priority="13482">
      <formula>IF(RIGHT(TEXT(AM28,"0.#"),1)=".",TRUE,FALSE)</formula>
    </cfRule>
  </conditionalFormatting>
  <conditionalFormatting sqref="AQ27:AQ29">
    <cfRule type="expression" dxfId="103" priority="13473">
      <formula>IF(RIGHT(TEXT(AQ27,"0.#"),1)=".",FALSE,TRUE)</formula>
    </cfRule>
    <cfRule type="expression" dxfId="102" priority="13474">
      <formula>IF(RIGHT(TEXT(AQ27,"0.#"),1)=".",TRUE,FALSE)</formula>
    </cfRule>
  </conditionalFormatting>
  <conditionalFormatting sqref="AU27:AU29">
    <cfRule type="expression" dxfId="101" priority="13471">
      <formula>IF(RIGHT(TEXT(AU27,"0.#"),1)=".",FALSE,TRUE)</formula>
    </cfRule>
    <cfRule type="expression" dxfId="100" priority="13472">
      <formula>IF(RIGHT(TEXT(AU27,"0.#"),1)=".",TRUE,FALSE)</formula>
    </cfRule>
  </conditionalFormatting>
  <conditionalFormatting sqref="AE43:AE44 AI43:AI44 AM43:AM44 AQ43:AQ44 AU43:AU44">
    <cfRule type="expression" dxfId="99" priority="13087">
      <formula>IF(RIGHT(TEXT(AE43,"0.#"),1)=".",FALSE,TRUE)</formula>
    </cfRule>
    <cfRule type="expression" dxfId="98" priority="13088">
      <formula>IF(RIGHT(TEXT(AE43,"0.#"),1)=".",TRUE,FALSE)</formula>
    </cfRule>
  </conditionalFormatting>
  <conditionalFormatting sqref="AE58">
    <cfRule type="expression" dxfId="97" priority="13057">
      <formula>IF(RIGHT(TEXT(AE58,"0.#"),1)=".",FALSE,TRUE)</formula>
    </cfRule>
    <cfRule type="expression" dxfId="96" priority="13058">
      <formula>IF(RIGHT(TEXT(AE58,"0.#"),1)=".",TRUE,FALSE)</formula>
    </cfRule>
  </conditionalFormatting>
  <conditionalFormatting sqref="AM60">
    <cfRule type="expression" dxfId="95" priority="13041">
      <formula>IF(RIGHT(TEXT(AM60,"0.#"),1)=".",FALSE,TRUE)</formula>
    </cfRule>
    <cfRule type="expression" dxfId="94" priority="13042">
      <formula>IF(RIGHT(TEXT(AM60,"0.#"),1)=".",TRUE,FALSE)</formula>
    </cfRule>
  </conditionalFormatting>
  <conditionalFormatting sqref="AE59">
    <cfRule type="expression" dxfId="93" priority="13055">
      <formula>IF(RIGHT(TEXT(AE59,"0.#"),1)=".",FALSE,TRUE)</formula>
    </cfRule>
    <cfRule type="expression" dxfId="92" priority="13056">
      <formula>IF(RIGHT(TEXT(AE59,"0.#"),1)=".",TRUE,FALSE)</formula>
    </cfRule>
  </conditionalFormatting>
  <conditionalFormatting sqref="AE60">
    <cfRule type="expression" dxfId="91" priority="13053">
      <formula>IF(RIGHT(TEXT(AE60,"0.#"),1)=".",FALSE,TRUE)</formula>
    </cfRule>
    <cfRule type="expression" dxfId="90" priority="13054">
      <formula>IF(RIGHT(TEXT(AE60,"0.#"),1)=".",TRUE,FALSE)</formula>
    </cfRule>
  </conditionalFormatting>
  <conditionalFormatting sqref="AM58">
    <cfRule type="expression" dxfId="89" priority="13045">
      <formula>IF(RIGHT(TEXT(AM58,"0.#"),1)=".",FALSE,TRUE)</formula>
    </cfRule>
    <cfRule type="expression" dxfId="88" priority="13046">
      <formula>IF(RIGHT(TEXT(AM58,"0.#"),1)=".",TRUE,FALSE)</formula>
    </cfRule>
  </conditionalFormatting>
  <conditionalFormatting sqref="AM59">
    <cfRule type="expression" dxfId="87" priority="13043">
      <formula>IF(RIGHT(TEXT(AM59,"0.#"),1)=".",FALSE,TRUE)</formula>
    </cfRule>
    <cfRule type="expression" dxfId="86" priority="13044">
      <formula>IF(RIGHT(TEXT(AM59,"0.#"),1)=".",TRUE,FALSE)</formula>
    </cfRule>
  </conditionalFormatting>
  <conditionalFormatting sqref="AU58">
    <cfRule type="expression" dxfId="85" priority="13033">
      <formula>IF(RIGHT(TEXT(AU58,"0.#"),1)=".",FALSE,TRUE)</formula>
    </cfRule>
    <cfRule type="expression" dxfId="84" priority="13034">
      <formula>IF(RIGHT(TEXT(AU58,"0.#"),1)=".",TRUE,FALSE)</formula>
    </cfRule>
  </conditionalFormatting>
  <conditionalFormatting sqref="AU59">
    <cfRule type="expression" dxfId="83" priority="13031">
      <formula>IF(RIGHT(TEXT(AU59,"0.#"),1)=".",FALSE,TRUE)</formula>
    </cfRule>
    <cfRule type="expression" dxfId="82" priority="13032">
      <formula>IF(RIGHT(TEXT(AU59,"0.#"),1)=".",TRUE,FALSE)</formula>
    </cfRule>
  </conditionalFormatting>
  <conditionalFormatting sqref="AU60">
    <cfRule type="expression" dxfId="81" priority="13029">
      <formula>IF(RIGHT(TEXT(AU60,"0.#"),1)=".",FALSE,TRUE)</formula>
    </cfRule>
    <cfRule type="expression" dxfId="80" priority="13030">
      <formula>IF(RIGHT(TEXT(AU60,"0.#"),1)=".",TRUE,FALSE)</formula>
    </cfRule>
  </conditionalFormatting>
  <conditionalFormatting sqref="AI60">
    <cfRule type="expression" dxfId="79" priority="12963">
      <formula>IF(RIGHT(TEXT(AI60,"0.#"),1)=".",FALSE,TRUE)</formula>
    </cfRule>
    <cfRule type="expression" dxfId="78" priority="12964">
      <formula>IF(RIGHT(TEXT(AI60,"0.#"),1)=".",TRUE,FALSE)</formula>
    </cfRule>
  </conditionalFormatting>
  <conditionalFormatting sqref="AI58">
    <cfRule type="expression" dxfId="77" priority="12967">
      <formula>IF(RIGHT(TEXT(AI58,"0.#"),1)=".",FALSE,TRUE)</formula>
    </cfRule>
    <cfRule type="expression" dxfId="76" priority="12968">
      <formula>IF(RIGHT(TEXT(AI58,"0.#"),1)=".",TRUE,FALSE)</formula>
    </cfRule>
  </conditionalFormatting>
  <conditionalFormatting sqref="AI59">
    <cfRule type="expression" dxfId="75" priority="12965">
      <formula>IF(RIGHT(TEXT(AI59,"0.#"),1)=".",FALSE,TRUE)</formula>
    </cfRule>
    <cfRule type="expression" dxfId="74" priority="12966">
      <formula>IF(RIGHT(TEXT(AI59,"0.#"),1)=".",TRUE,FALSE)</formula>
    </cfRule>
  </conditionalFormatting>
  <conditionalFormatting sqref="AQ59">
    <cfRule type="expression" dxfId="73" priority="12949">
      <formula>IF(RIGHT(TEXT(AQ59,"0.#"),1)=".",FALSE,TRUE)</formula>
    </cfRule>
    <cfRule type="expression" dxfId="72" priority="12950">
      <formula>IF(RIGHT(TEXT(AQ59,"0.#"),1)=".",TRUE,FALSE)</formula>
    </cfRule>
  </conditionalFormatting>
  <conditionalFormatting sqref="AQ60">
    <cfRule type="expression" dxfId="71" priority="12935">
      <formula>IF(RIGHT(TEXT(AQ60,"0.#"),1)=".",FALSE,TRUE)</formula>
    </cfRule>
    <cfRule type="expression" dxfId="70" priority="12936">
      <formula>IF(RIGHT(TEXT(AQ60,"0.#"),1)=".",TRUE,FALSE)</formula>
    </cfRule>
  </conditionalFormatting>
  <conditionalFormatting sqref="AQ58">
    <cfRule type="expression" dxfId="69" priority="12933">
      <formula>IF(RIGHT(TEXT(AQ58,"0.#"),1)=".",FALSE,TRUE)</formula>
    </cfRule>
    <cfRule type="expression" dxfId="68" priority="12934">
      <formula>IF(RIGHT(TEXT(AQ58,"0.#"),1)=".",TRUE,FALSE)</formula>
    </cfRule>
  </conditionalFormatting>
  <conditionalFormatting sqref="AE63">
    <cfRule type="expression" dxfId="67" priority="4351">
      <formula>IF(RIGHT(TEXT(AE63,"0.#"),1)=".",FALSE,TRUE)</formula>
    </cfRule>
    <cfRule type="expression" dxfId="66" priority="4352">
      <formula>IF(RIGHT(TEXT(AE63,"0.#"),1)=".",TRUE,FALSE)</formula>
    </cfRule>
  </conditionalFormatting>
  <conditionalFormatting sqref="AM65">
    <cfRule type="expression" dxfId="65" priority="4341">
      <formula>IF(RIGHT(TEXT(AM65,"0.#"),1)=".",FALSE,TRUE)</formula>
    </cfRule>
    <cfRule type="expression" dxfId="64" priority="4342">
      <formula>IF(RIGHT(TEXT(AM65,"0.#"),1)=".",TRUE,FALSE)</formula>
    </cfRule>
  </conditionalFormatting>
  <conditionalFormatting sqref="AE64">
    <cfRule type="expression" dxfId="63" priority="4349">
      <formula>IF(RIGHT(TEXT(AE64,"0.#"),1)=".",FALSE,TRUE)</formula>
    </cfRule>
    <cfRule type="expression" dxfId="62" priority="4350">
      <formula>IF(RIGHT(TEXT(AE64,"0.#"),1)=".",TRUE,FALSE)</formula>
    </cfRule>
  </conditionalFormatting>
  <conditionalFormatting sqref="AE65">
    <cfRule type="expression" dxfId="61" priority="4347">
      <formula>IF(RIGHT(TEXT(AE65,"0.#"),1)=".",FALSE,TRUE)</formula>
    </cfRule>
    <cfRule type="expression" dxfId="60" priority="4348">
      <formula>IF(RIGHT(TEXT(AE65,"0.#"),1)=".",TRUE,FALSE)</formula>
    </cfRule>
  </conditionalFormatting>
  <conditionalFormatting sqref="AM63">
    <cfRule type="expression" dxfId="59" priority="4345">
      <formula>IF(RIGHT(TEXT(AM63,"0.#"),1)=".",FALSE,TRUE)</formula>
    </cfRule>
    <cfRule type="expression" dxfId="58" priority="4346">
      <formula>IF(RIGHT(TEXT(AM63,"0.#"),1)=".",TRUE,FALSE)</formula>
    </cfRule>
  </conditionalFormatting>
  <conditionalFormatting sqref="AM64">
    <cfRule type="expression" dxfId="57" priority="4343">
      <formula>IF(RIGHT(TEXT(AM64,"0.#"),1)=".",FALSE,TRUE)</formula>
    </cfRule>
    <cfRule type="expression" dxfId="56" priority="4344">
      <formula>IF(RIGHT(TEXT(AM64,"0.#"),1)=".",TRUE,FALSE)</formula>
    </cfRule>
  </conditionalFormatting>
  <conditionalFormatting sqref="AU63">
    <cfRule type="expression" dxfId="55" priority="4339">
      <formula>IF(RIGHT(TEXT(AU63,"0.#"),1)=".",FALSE,TRUE)</formula>
    </cfRule>
    <cfRule type="expression" dxfId="54" priority="4340">
      <formula>IF(RIGHT(TEXT(AU63,"0.#"),1)=".",TRUE,FALSE)</formula>
    </cfRule>
  </conditionalFormatting>
  <conditionalFormatting sqref="AU64">
    <cfRule type="expression" dxfId="53" priority="4337">
      <formula>IF(RIGHT(TEXT(AU64,"0.#"),1)=".",FALSE,TRUE)</formula>
    </cfRule>
    <cfRule type="expression" dxfId="52" priority="4338">
      <formula>IF(RIGHT(TEXT(AU64,"0.#"),1)=".",TRUE,FALSE)</formula>
    </cfRule>
  </conditionalFormatting>
  <conditionalFormatting sqref="AU65">
    <cfRule type="expression" dxfId="51" priority="4335">
      <formula>IF(RIGHT(TEXT(AU65,"0.#"),1)=".",FALSE,TRUE)</formula>
    </cfRule>
    <cfRule type="expression" dxfId="50" priority="4336">
      <formula>IF(RIGHT(TEXT(AU65,"0.#"),1)=".",TRUE,FALSE)</formula>
    </cfRule>
  </conditionalFormatting>
  <conditionalFormatting sqref="AI65">
    <cfRule type="expression" dxfId="49" priority="4329">
      <formula>IF(RIGHT(TEXT(AI65,"0.#"),1)=".",FALSE,TRUE)</formula>
    </cfRule>
    <cfRule type="expression" dxfId="48" priority="4330">
      <formula>IF(RIGHT(TEXT(AI65,"0.#"),1)=".",TRUE,FALSE)</formula>
    </cfRule>
  </conditionalFormatting>
  <conditionalFormatting sqref="AI63">
    <cfRule type="expression" dxfId="47" priority="4333">
      <formula>IF(RIGHT(TEXT(AI63,"0.#"),1)=".",FALSE,TRUE)</formula>
    </cfRule>
    <cfRule type="expression" dxfId="46" priority="4334">
      <formula>IF(RIGHT(TEXT(AI63,"0.#"),1)=".",TRUE,FALSE)</formula>
    </cfRule>
  </conditionalFormatting>
  <conditionalFormatting sqref="AI64">
    <cfRule type="expression" dxfId="45" priority="4331">
      <formula>IF(RIGHT(TEXT(AI64,"0.#"),1)=".",FALSE,TRUE)</formula>
    </cfRule>
    <cfRule type="expression" dxfId="44" priority="4332">
      <formula>IF(RIGHT(TEXT(AI64,"0.#"),1)=".",TRUE,FALSE)</formula>
    </cfRule>
  </conditionalFormatting>
  <conditionalFormatting sqref="AQ64">
    <cfRule type="expression" dxfId="43" priority="4327">
      <formula>IF(RIGHT(TEXT(AQ64,"0.#"),1)=".",FALSE,TRUE)</formula>
    </cfRule>
    <cfRule type="expression" dxfId="42" priority="4328">
      <formula>IF(RIGHT(TEXT(AQ64,"0.#"),1)=".",TRUE,FALSE)</formula>
    </cfRule>
  </conditionalFormatting>
  <conditionalFormatting sqref="AQ65">
    <cfRule type="expression" dxfId="41" priority="4325">
      <formula>IF(RIGHT(TEXT(AQ65,"0.#"),1)=".",FALSE,TRUE)</formula>
    </cfRule>
    <cfRule type="expression" dxfId="40" priority="4326">
      <formula>IF(RIGHT(TEXT(AQ65,"0.#"),1)=".",TRUE,FALSE)</formula>
    </cfRule>
  </conditionalFormatting>
  <conditionalFormatting sqref="AQ63">
    <cfRule type="expression" dxfId="39" priority="4323">
      <formula>IF(RIGHT(TEXT(AQ63,"0.#"),1)=".",FALSE,TRUE)</formula>
    </cfRule>
    <cfRule type="expression" dxfId="38" priority="4324">
      <formula>IF(RIGHT(TEXT(AQ63,"0.#"),1)=".",TRUE,FALSE)</formula>
    </cfRule>
  </conditionalFormatting>
  <conditionalFormatting sqref="W23">
    <cfRule type="expression" dxfId="37" priority="2337">
      <formula>IF(RIGHT(TEXT(W23,"0.#"),1)=".",FALSE,TRUE)</formula>
    </cfRule>
    <cfRule type="expression" dxfId="36" priority="2338">
      <formula>IF(RIGHT(TEXT(W23,"0.#"),1)=".",TRUE,FALSE)</formula>
    </cfRule>
  </conditionalFormatting>
  <conditionalFormatting sqref="P23">
    <cfRule type="expression" dxfId="35" priority="2325">
      <formula>IF(RIGHT(TEXT(P23,"0.#"),1)=".",FALSE,TRUE)</formula>
    </cfRule>
    <cfRule type="expression" dxfId="34" priority="2326">
      <formula>IF(RIGHT(TEXT(P23,"0.#"),1)=".",TRUE,FALSE)</formula>
    </cfRule>
  </conditionalFormatting>
  <conditionalFormatting sqref="P24:AC24">
    <cfRule type="expression" dxfId="33" priority="33">
      <formula>IF(RIGHT(TEXT(P24,"0.#"),1)=".",FALSE,TRUE)</formula>
    </cfRule>
    <cfRule type="expression" dxfId="32" priority="34">
      <formula>IF(RIGHT(TEXT(P24,"0.#"),1)=".",TRUE,FALSE)</formula>
    </cfRule>
  </conditionalFormatting>
  <conditionalFormatting sqref="P19:AJ19">
    <cfRule type="expression" dxfId="31" priority="31">
      <formula>IF(RIGHT(TEXT(P19,"0.#"),1)=".",FALSE,TRUE)</formula>
    </cfRule>
    <cfRule type="expression" dxfId="30" priority="32">
      <formula>IF(RIGHT(TEXT(P19,"0.#"),1)=".",TRUE,FALSE)</formula>
    </cfRule>
  </conditionalFormatting>
  <conditionalFormatting sqref="AE34">
    <cfRule type="expression" dxfId="29" priority="29">
      <formula>IF(RIGHT(TEXT(AE34,"0.#"),1)=".",FALSE,TRUE)</formula>
    </cfRule>
    <cfRule type="expression" dxfId="28" priority="30">
      <formula>IF(RIGHT(TEXT(AE34,"0.#"),1)=".",TRUE,FALSE)</formula>
    </cfRule>
  </conditionalFormatting>
  <conditionalFormatting sqref="AE35">
    <cfRule type="expression" dxfId="27" priority="27">
      <formula>IF(RIGHT(TEXT(AE35,"0.#"),1)=".",FALSE,TRUE)</formula>
    </cfRule>
    <cfRule type="expression" dxfId="26" priority="28">
      <formula>IF(RIGHT(TEXT(AE35,"0.#"),1)=".",TRUE,FALSE)</formula>
    </cfRule>
  </conditionalFormatting>
  <conditionalFormatting sqref="AI35">
    <cfRule type="expression" dxfId="25" priority="25">
      <formula>IF(RIGHT(TEXT(AI35,"0.#"),1)=".",FALSE,TRUE)</formula>
    </cfRule>
    <cfRule type="expression" dxfId="24" priority="26">
      <formula>IF(RIGHT(TEXT(AI35,"0.#"),1)=".",TRUE,FALSE)</formula>
    </cfRule>
  </conditionalFormatting>
  <conditionalFormatting sqref="AI34">
    <cfRule type="expression" dxfId="23" priority="23">
      <formula>IF(RIGHT(TEXT(AI34,"0.#"),1)=".",FALSE,TRUE)</formula>
    </cfRule>
    <cfRule type="expression" dxfId="22" priority="24">
      <formula>IF(RIGHT(TEXT(AI34,"0.#"),1)=".",TRUE,FALSE)</formula>
    </cfRule>
  </conditionalFormatting>
  <conditionalFormatting sqref="AM34">
    <cfRule type="expression" dxfId="21" priority="21">
      <formula>IF(RIGHT(TEXT(AM34,"0.#"),1)=".",FALSE,TRUE)</formula>
    </cfRule>
    <cfRule type="expression" dxfId="20" priority="22">
      <formula>IF(RIGHT(TEXT(AM34,"0.#"),1)=".",TRUE,FALSE)</formula>
    </cfRule>
  </conditionalFormatting>
  <conditionalFormatting sqref="AM35">
    <cfRule type="expression" dxfId="19" priority="19">
      <formula>IF(RIGHT(TEXT(AM35,"0.#"),1)=".",FALSE,TRUE)</formula>
    </cfRule>
    <cfRule type="expression" dxfId="18" priority="20">
      <formula>IF(RIGHT(TEXT(AM35,"0.#"),1)=".",TRUE,FALSE)</formula>
    </cfRule>
  </conditionalFormatting>
  <conditionalFormatting sqref="AQ34:AQ35">
    <cfRule type="expression" dxfId="17" priority="17">
      <formula>IF(RIGHT(TEXT(AQ34,"0.#"),1)=".",FALSE,TRUE)</formula>
    </cfRule>
    <cfRule type="expression" dxfId="16" priority="18">
      <formula>IF(RIGHT(TEXT(AQ34,"0.#"),1)=".",TRUE,FALSE)</formula>
    </cfRule>
  </conditionalFormatting>
  <conditionalFormatting sqref="AU34">
    <cfRule type="expression" dxfId="15" priority="15">
      <formula>IF(RIGHT(TEXT(AU34,"0.#"),1)=".",FALSE,TRUE)</formula>
    </cfRule>
    <cfRule type="expression" dxfId="14" priority="16">
      <formula>IF(RIGHT(TEXT(AU34,"0.#"),1)=".",TRUE,FALSE)</formula>
    </cfRule>
  </conditionalFormatting>
  <conditionalFormatting sqref="AU35">
    <cfRule type="expression" dxfId="13" priority="13">
      <formula>IF(RIGHT(TEXT(AU35,"0.#"),1)=".",FALSE,TRUE)</formula>
    </cfRule>
    <cfRule type="expression" dxfId="12" priority="14">
      <formula>IF(RIGHT(TEXT(AU35,"0.#"),1)=".",TRUE,FALSE)</formula>
    </cfRule>
  </conditionalFormatting>
  <conditionalFormatting sqref="AE37 AQ37">
    <cfRule type="expression" dxfId="11" priority="11">
      <formula>IF(RIGHT(TEXT(AE37,"0.#"),1)=".",FALSE,TRUE)</formula>
    </cfRule>
    <cfRule type="expression" dxfId="10" priority="12">
      <formula>IF(RIGHT(TEXT(AE37,"0.#"),1)=".",TRUE,FALSE)</formula>
    </cfRule>
  </conditionalFormatting>
  <conditionalFormatting sqref="AI37">
    <cfRule type="expression" dxfId="9" priority="9">
      <formula>IF(RIGHT(TEXT(AI37,"0.#"),1)=".",FALSE,TRUE)</formula>
    </cfRule>
    <cfRule type="expression" dxfId="8" priority="10">
      <formula>IF(RIGHT(TEXT(AI37,"0.#"),1)=".",TRUE,FALSE)</formula>
    </cfRule>
  </conditionalFormatting>
  <conditionalFormatting sqref="AM37">
    <cfRule type="expression" dxfId="7" priority="7">
      <formula>IF(RIGHT(TEXT(AM37,"0.#"),1)=".",FALSE,TRUE)</formula>
    </cfRule>
    <cfRule type="expression" dxfId="6" priority="8">
      <formula>IF(RIGHT(TEXT(AM37,"0.#"),1)=".",TRUE,FALSE)</formula>
    </cfRule>
  </conditionalFormatting>
  <conditionalFormatting sqref="AE38 AM38">
    <cfRule type="expression" dxfId="5" priority="5">
      <formula>IF(RIGHT(TEXT(AE38,"0.#"),1)=".",FALSE,TRUE)</formula>
    </cfRule>
    <cfRule type="expression" dxfId="4" priority="6">
      <formula>IF(RIGHT(TEXT(AE38,"0.#"),1)=".",TRUE,FALSE)</formula>
    </cfRule>
  </conditionalFormatting>
  <conditionalFormatting sqref="AI38">
    <cfRule type="expression" dxfId="3" priority="3">
      <formula>IF(RIGHT(TEXT(AI38,"0.#"),1)=".",FALSE,TRUE)</formula>
    </cfRule>
    <cfRule type="expression" dxfId="2" priority="4">
      <formula>IF(RIGHT(TEXT(AI38,"0.#"),1)=".",TRUE,FALSE)</formula>
    </cfRule>
  </conditionalFormatting>
  <conditionalFormatting sqref="AQ38">
    <cfRule type="expression" dxfId="1" priority="1">
      <formula>IF(RIGHT(TEXT(AQ38,"0.#"),1)=".",FALSE,TRUE)</formula>
    </cfRule>
    <cfRule type="expression" dxfId="0" priority="2">
      <formula>IF(RIGHT(TEXT(AQ38,"0.#"),1)=".",TRUE,FALSE)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54 AY56 AE57:AF57 AQ57:AR57 AU57:AX57 AE58:AX60 AY61 AE62:AF62 AQ62:AR62 AU62:AX62 AE63:AX65 P23:AC24 J90:K90">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sqref="A98:E98">
      <formula1>T所見を踏まえた改善点</formula1>
    </dataValidation>
    <dataValidation type="whole" imeMode="disabled" allowBlank="1" showInputMessage="1" showErrorMessage="1" sqref="AW2:AX2 M90">
      <formula1>0</formula1>
      <formula2>99</formula2>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 type="list" allowBlank="1" showInputMessage="1" showErrorMessage="1" sqref="G90:H90">
      <formula1>T事業番号</formula1>
    </dataValidation>
    <dataValidation imeMode="disabled" allowBlank="1" showInputMessage="1" showErrorMessage="1" sqref="L90"/>
    <dataValidation type="list" allowBlank="1" showInputMessage="1" showErrorMessage="1" sqref="C90:F90">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49" man="1"/>
    <brk id="73" max="49" man="1"/>
    <brk id="10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402</v>
      </c>
      <c r="AA1" s="21" t="s">
        <v>71</v>
      </c>
      <c r="AB1" s="21" t="s">
        <v>403</v>
      </c>
      <c r="AC1" s="21" t="s">
        <v>26</v>
      </c>
      <c r="AD1" s="20"/>
      <c r="AE1" s="21" t="s">
        <v>38</v>
      </c>
      <c r="AF1" s="22"/>
      <c r="AG1" s="33" t="s">
        <v>173</v>
      </c>
      <c r="AI1" s="33" t="s">
        <v>182</v>
      </c>
      <c r="AK1" s="33" t="s">
        <v>186</v>
      </c>
      <c r="AM1" s="41"/>
      <c r="AN1" s="41"/>
      <c r="AP1" s="20" t="s">
        <v>227</v>
      </c>
    </row>
    <row r="2" spans="1:42" ht="13.5" customHeight="1" x14ac:dyDescent="0.2">
      <c r="A2" s="8" t="s">
        <v>74</v>
      </c>
      <c r="B2" s="9"/>
      <c r="C2" s="7" t="str">
        <f>IF(B2="","",A2)</f>
        <v/>
      </c>
      <c r="D2" s="7" t="str">
        <f>IF(C2="","",IF(D1&lt;&gt;"",CONCATENATE(D1,"、",C2),C2))</f>
        <v/>
      </c>
      <c r="F2" s="6" t="s">
        <v>61</v>
      </c>
      <c r="G2" s="11" t="s">
        <v>566</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8">
        <v>20</v>
      </c>
      <c r="W2" s="24" t="s">
        <v>160</v>
      </c>
      <c r="Y2" s="24" t="s">
        <v>57</v>
      </c>
      <c r="Z2" s="24" t="s">
        <v>57</v>
      </c>
      <c r="AA2" s="51" t="s">
        <v>267</v>
      </c>
      <c r="AB2" s="51" t="s">
        <v>497</v>
      </c>
      <c r="AC2" s="52" t="s">
        <v>124</v>
      </c>
      <c r="AD2" s="20"/>
      <c r="AE2" s="26" t="s">
        <v>156</v>
      </c>
      <c r="AF2" s="22"/>
      <c r="AG2" s="34" t="s">
        <v>233</v>
      </c>
      <c r="AI2" s="33" t="s">
        <v>263</v>
      </c>
      <c r="AK2" s="33" t="s">
        <v>187</v>
      </c>
      <c r="AM2" s="41"/>
      <c r="AN2" s="41"/>
      <c r="AP2" s="34" t="s">
        <v>233</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566</v>
      </c>
      <c r="R3" s="7" t="str">
        <f t="shared" ref="R3:R8" si="3">IF(Q3="","",P3)</f>
        <v>委託・請負</v>
      </c>
      <c r="S3" s="7" t="str">
        <f t="shared" ref="S3:S8" si="4">IF(R3="",S2,IF(S2&lt;&gt;"",CONCATENATE(S2,"、",R3),R3))</f>
        <v>委託・請負</v>
      </c>
      <c r="T3" s="7"/>
      <c r="U3" s="24" t="s">
        <v>529</v>
      </c>
      <c r="W3" s="24" t="s">
        <v>135</v>
      </c>
      <c r="Y3" s="24" t="s">
        <v>58</v>
      </c>
      <c r="Z3" s="24" t="s">
        <v>404</v>
      </c>
      <c r="AA3" s="51" t="s">
        <v>367</v>
      </c>
      <c r="AB3" s="51" t="s">
        <v>498</v>
      </c>
      <c r="AC3" s="52" t="s">
        <v>125</v>
      </c>
      <c r="AD3" s="20"/>
      <c r="AE3" s="26" t="s">
        <v>157</v>
      </c>
      <c r="AF3" s="22"/>
      <c r="AG3" s="34" t="s">
        <v>234</v>
      </c>
      <c r="AI3" s="33" t="s">
        <v>181</v>
      </c>
      <c r="AK3" s="33" t="str">
        <f>CHAR(CODE(AK2)+1)</f>
        <v>B</v>
      </c>
      <c r="AM3" s="41"/>
      <c r="AN3" s="41"/>
      <c r="AP3" s="34" t="s">
        <v>234</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530</v>
      </c>
      <c r="W4" s="24" t="s">
        <v>136</v>
      </c>
      <c r="Y4" s="24" t="s">
        <v>274</v>
      </c>
      <c r="Z4" s="24" t="s">
        <v>405</v>
      </c>
      <c r="AA4" s="51" t="s">
        <v>368</v>
      </c>
      <c r="AB4" s="51" t="s">
        <v>499</v>
      </c>
      <c r="AC4" s="51" t="s">
        <v>126</v>
      </c>
      <c r="AD4" s="20"/>
      <c r="AE4" s="26" t="s">
        <v>158</v>
      </c>
      <c r="AF4" s="22"/>
      <c r="AG4" s="34" t="s">
        <v>235</v>
      </c>
      <c r="AI4" s="33" t="s">
        <v>183</v>
      </c>
      <c r="AK4" s="33" t="str">
        <f t="shared" ref="AK4:AK49" si="7">CHAR(CODE(AK3)+1)</f>
        <v>C</v>
      </c>
      <c r="AM4" s="41"/>
      <c r="AN4" s="41"/>
      <c r="AP4" s="34" t="s">
        <v>235</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554</v>
      </c>
      <c r="Y5" s="24" t="s">
        <v>275</v>
      </c>
      <c r="Z5" s="24" t="s">
        <v>406</v>
      </c>
      <c r="AA5" s="51" t="s">
        <v>369</v>
      </c>
      <c r="AB5" s="51" t="s">
        <v>500</v>
      </c>
      <c r="AC5" s="51" t="s">
        <v>159</v>
      </c>
      <c r="AD5" s="23"/>
      <c r="AE5" s="26" t="s">
        <v>245</v>
      </c>
      <c r="AF5" s="22"/>
      <c r="AG5" s="34" t="s">
        <v>236</v>
      </c>
      <c r="AI5" s="33" t="s">
        <v>271</v>
      </c>
      <c r="AK5" s="33" t="str">
        <f t="shared" si="7"/>
        <v>D</v>
      </c>
      <c r="AP5" s="34" t="s">
        <v>236</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246</v>
      </c>
      <c r="W6" s="24" t="s">
        <v>137</v>
      </c>
      <c r="Y6" s="24" t="s">
        <v>276</v>
      </c>
      <c r="Z6" s="24" t="s">
        <v>407</v>
      </c>
      <c r="AA6" s="51" t="s">
        <v>370</v>
      </c>
      <c r="AB6" s="51" t="s">
        <v>501</v>
      </c>
      <c r="AC6" s="51" t="s">
        <v>127</v>
      </c>
      <c r="AD6" s="23"/>
      <c r="AE6" s="26" t="s">
        <v>243</v>
      </c>
      <c r="AF6" s="22"/>
      <c r="AG6" s="34" t="s">
        <v>237</v>
      </c>
      <c r="AI6" s="33" t="s">
        <v>272</v>
      </c>
      <c r="AK6" s="33" t="str">
        <f>CHAR(CODE(AK5)+1)</f>
        <v>E</v>
      </c>
      <c r="AP6" s="34" t="s">
        <v>237</v>
      </c>
    </row>
    <row r="7" spans="1:42" ht="13.5" customHeight="1" x14ac:dyDescent="0.2">
      <c r="A7" s="8" t="s">
        <v>79</v>
      </c>
      <c r="B7" s="9"/>
      <c r="C7" s="7" t="str">
        <f t="shared" si="0"/>
        <v/>
      </c>
      <c r="D7" s="7" t="str">
        <f t="shared" si="8"/>
        <v/>
      </c>
      <c r="F7" s="12" t="s">
        <v>192</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277</v>
      </c>
      <c r="Z7" s="24" t="s">
        <v>408</v>
      </c>
      <c r="AA7" s="51" t="s">
        <v>371</v>
      </c>
      <c r="AB7" s="51" t="s">
        <v>502</v>
      </c>
      <c r="AC7" s="23"/>
      <c r="AD7" s="23"/>
      <c r="AE7" s="24" t="s">
        <v>127</v>
      </c>
      <c r="AF7" s="22"/>
      <c r="AG7" s="34" t="s">
        <v>238</v>
      </c>
      <c r="AH7" s="44"/>
      <c r="AI7" s="34" t="s">
        <v>259</v>
      </c>
      <c r="AK7" s="33" t="str">
        <f>CHAR(CODE(AK6)+1)</f>
        <v>F</v>
      </c>
      <c r="AP7" s="34" t="s">
        <v>238</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269</v>
      </c>
      <c r="W8" s="24" t="s">
        <v>139</v>
      </c>
      <c r="Y8" s="24" t="s">
        <v>278</v>
      </c>
      <c r="Z8" s="24" t="s">
        <v>409</v>
      </c>
      <c r="AA8" s="51" t="s">
        <v>372</v>
      </c>
      <c r="AB8" s="51" t="s">
        <v>503</v>
      </c>
      <c r="AC8" s="23"/>
      <c r="AD8" s="23"/>
      <c r="AE8" s="23"/>
      <c r="AF8" s="22"/>
      <c r="AG8" s="34" t="s">
        <v>239</v>
      </c>
      <c r="AI8" s="33" t="s">
        <v>260</v>
      </c>
      <c r="AK8" s="33" t="str">
        <f t="shared" si="7"/>
        <v>G</v>
      </c>
      <c r="AP8" s="34" t="s">
        <v>239</v>
      </c>
    </row>
    <row r="9" spans="1:42" ht="13.5" customHeight="1" x14ac:dyDescent="0.2">
      <c r="A9" s="8" t="s">
        <v>81</v>
      </c>
      <c r="B9" s="9"/>
      <c r="C9" s="7" t="str">
        <f t="shared" si="0"/>
        <v/>
      </c>
      <c r="D9" s="7" t="str">
        <f t="shared" si="8"/>
        <v/>
      </c>
      <c r="F9" s="12" t="s">
        <v>193</v>
      </c>
      <c r="G9" s="11"/>
      <c r="H9" s="7" t="str">
        <f t="shared" si="1"/>
        <v/>
      </c>
      <c r="I9" s="7" t="str">
        <f t="shared" si="5"/>
        <v>一般会計</v>
      </c>
      <c r="K9" s="8" t="s">
        <v>99</v>
      </c>
      <c r="L9" s="9"/>
      <c r="M9" s="7" t="str">
        <f t="shared" si="2"/>
        <v/>
      </c>
      <c r="N9" s="7" t="str">
        <f t="shared" si="6"/>
        <v/>
      </c>
      <c r="O9" s="7"/>
      <c r="P9" s="7"/>
      <c r="Q9" s="13"/>
      <c r="T9" s="7"/>
      <c r="U9" s="24" t="s">
        <v>270</v>
      </c>
      <c r="W9" s="24" t="s">
        <v>140</v>
      </c>
      <c r="Y9" s="24" t="s">
        <v>279</v>
      </c>
      <c r="Z9" s="24" t="s">
        <v>410</v>
      </c>
      <c r="AA9" s="51" t="s">
        <v>373</v>
      </c>
      <c r="AB9" s="51" t="s">
        <v>504</v>
      </c>
      <c r="AC9" s="23"/>
      <c r="AD9" s="23"/>
      <c r="AE9" s="23"/>
      <c r="AF9" s="22"/>
      <c r="AG9" s="34" t="s">
        <v>240</v>
      </c>
      <c r="AI9" s="40"/>
      <c r="AK9" s="33" t="str">
        <f t="shared" si="7"/>
        <v>H</v>
      </c>
      <c r="AP9" s="34" t="s">
        <v>240</v>
      </c>
    </row>
    <row r="10" spans="1:42" ht="13.5" customHeight="1" x14ac:dyDescent="0.2">
      <c r="A10" s="8" t="s">
        <v>210</v>
      </c>
      <c r="B10" s="9"/>
      <c r="C10" s="7" t="str">
        <f t="shared" si="0"/>
        <v/>
      </c>
      <c r="D10" s="7" t="str">
        <f t="shared" si="8"/>
        <v/>
      </c>
      <c r="F10" s="12" t="s">
        <v>106</v>
      </c>
      <c r="G10" s="11"/>
      <c r="H10" s="7" t="str">
        <f t="shared" si="1"/>
        <v/>
      </c>
      <c r="I10" s="7" t="str">
        <f t="shared" si="5"/>
        <v>一般会計</v>
      </c>
      <c r="K10" s="8" t="s">
        <v>211</v>
      </c>
      <c r="L10" s="9"/>
      <c r="M10" s="7" t="str">
        <f t="shared" si="2"/>
        <v/>
      </c>
      <c r="N10" s="7" t="str">
        <f t="shared" si="6"/>
        <v/>
      </c>
      <c r="O10" s="7"/>
      <c r="P10" s="7" t="str">
        <f>S8</f>
        <v>委託・請負</v>
      </c>
      <c r="Q10" s="13"/>
      <c r="T10" s="7"/>
      <c r="W10" s="24" t="s">
        <v>141</v>
      </c>
      <c r="Y10" s="24" t="s">
        <v>280</v>
      </c>
      <c r="Z10" s="24" t="s">
        <v>411</v>
      </c>
      <c r="AA10" s="51" t="s">
        <v>374</v>
      </c>
      <c r="AB10" s="51" t="s">
        <v>505</v>
      </c>
      <c r="AC10" s="23"/>
      <c r="AD10" s="23"/>
      <c r="AE10" s="23"/>
      <c r="AF10" s="22"/>
      <c r="AG10" s="34" t="s">
        <v>229</v>
      </c>
      <c r="AK10" s="33" t="str">
        <f t="shared" si="7"/>
        <v>I</v>
      </c>
      <c r="AP10" s="33" t="s">
        <v>228</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566</v>
      </c>
      <c r="M11" s="7" t="str">
        <f t="shared" si="2"/>
        <v>その他の事項経費</v>
      </c>
      <c r="N11" s="7" t="str">
        <f t="shared" si="6"/>
        <v>その他の事項経費</v>
      </c>
      <c r="O11" s="7"/>
      <c r="P11" s="7"/>
      <c r="Q11" s="13"/>
      <c r="T11" s="7"/>
      <c r="W11" s="24" t="s">
        <v>142</v>
      </c>
      <c r="Y11" s="24" t="s">
        <v>281</v>
      </c>
      <c r="Z11" s="24" t="s">
        <v>412</v>
      </c>
      <c r="AA11" s="51" t="s">
        <v>375</v>
      </c>
      <c r="AB11" s="51" t="s">
        <v>506</v>
      </c>
      <c r="AC11" s="23"/>
      <c r="AD11" s="23"/>
      <c r="AE11" s="23"/>
      <c r="AF11" s="22"/>
      <c r="AG11" s="33" t="s">
        <v>232</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531</v>
      </c>
      <c r="W12" s="24" t="s">
        <v>143</v>
      </c>
      <c r="Y12" s="24" t="s">
        <v>282</v>
      </c>
      <c r="Z12" s="24" t="s">
        <v>413</v>
      </c>
      <c r="AA12" s="51" t="s">
        <v>376</v>
      </c>
      <c r="AB12" s="51" t="s">
        <v>507</v>
      </c>
      <c r="AC12" s="23"/>
      <c r="AD12" s="23"/>
      <c r="AE12" s="23"/>
      <c r="AF12" s="22"/>
      <c r="AG12" s="33" t="s">
        <v>230</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283</v>
      </c>
      <c r="Z13" s="24" t="s">
        <v>414</v>
      </c>
      <c r="AA13" s="51" t="s">
        <v>377</v>
      </c>
      <c r="AB13" s="51" t="s">
        <v>508</v>
      </c>
      <c r="AC13" s="23"/>
      <c r="AD13" s="23"/>
      <c r="AE13" s="23"/>
      <c r="AF13" s="22"/>
      <c r="AG13" s="33" t="s">
        <v>231</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532</v>
      </c>
      <c r="W14" s="24" t="s">
        <v>145</v>
      </c>
      <c r="Y14" s="24" t="s">
        <v>284</v>
      </c>
      <c r="Z14" s="24" t="s">
        <v>415</v>
      </c>
      <c r="AA14" s="51" t="s">
        <v>378</v>
      </c>
      <c r="AB14" s="51" t="s">
        <v>509</v>
      </c>
      <c r="AC14" s="23"/>
      <c r="AD14" s="23"/>
      <c r="AE14" s="23"/>
      <c r="AF14" s="22"/>
      <c r="AG14" s="40"/>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533</v>
      </c>
      <c r="W15" s="24" t="s">
        <v>146</v>
      </c>
      <c r="Y15" s="24" t="s">
        <v>285</v>
      </c>
      <c r="Z15" s="24" t="s">
        <v>416</v>
      </c>
      <c r="AA15" s="51" t="s">
        <v>379</v>
      </c>
      <c r="AB15" s="51" t="s">
        <v>510</v>
      </c>
      <c r="AC15" s="23"/>
      <c r="AD15" s="23"/>
      <c r="AE15" s="23"/>
      <c r="AF15" s="22"/>
      <c r="AG15" s="41"/>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534</v>
      </c>
      <c r="W16" s="24" t="s">
        <v>147</v>
      </c>
      <c r="Y16" s="24" t="s">
        <v>286</v>
      </c>
      <c r="Z16" s="24" t="s">
        <v>417</v>
      </c>
      <c r="AA16" s="51" t="s">
        <v>380</v>
      </c>
      <c r="AB16" s="51" t="s">
        <v>511</v>
      </c>
      <c r="AC16" s="23"/>
      <c r="AD16" s="23"/>
      <c r="AE16" s="23"/>
      <c r="AF16" s="22"/>
      <c r="AG16" s="41"/>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535</v>
      </c>
      <c r="W17" s="24" t="s">
        <v>148</v>
      </c>
      <c r="Y17" s="24" t="s">
        <v>287</v>
      </c>
      <c r="Z17" s="24" t="s">
        <v>418</v>
      </c>
      <c r="AA17" s="51" t="s">
        <v>381</v>
      </c>
      <c r="AB17" s="51" t="s">
        <v>512</v>
      </c>
      <c r="AC17" s="23"/>
      <c r="AD17" s="23"/>
      <c r="AE17" s="23"/>
      <c r="AF17" s="22"/>
      <c r="AG17" s="41"/>
      <c r="AK17" s="33" t="str">
        <f t="shared" si="7"/>
        <v>P</v>
      </c>
    </row>
    <row r="18" spans="1:37" ht="13.5" customHeight="1" x14ac:dyDescent="0.2">
      <c r="A18" s="8" t="s">
        <v>89</v>
      </c>
      <c r="B18" s="9" t="s">
        <v>566</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536</v>
      </c>
      <c r="W18" s="24" t="s">
        <v>149</v>
      </c>
      <c r="Y18" s="24" t="s">
        <v>288</v>
      </c>
      <c r="Z18" s="24" t="s">
        <v>419</v>
      </c>
      <c r="AA18" s="51" t="s">
        <v>382</v>
      </c>
      <c r="AB18" s="51" t="s">
        <v>513</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537</v>
      </c>
      <c r="W19" s="24" t="s">
        <v>150</v>
      </c>
      <c r="Y19" s="24" t="s">
        <v>289</v>
      </c>
      <c r="Z19" s="24" t="s">
        <v>420</v>
      </c>
      <c r="AA19" s="51" t="s">
        <v>383</v>
      </c>
      <c r="AB19" s="51" t="s">
        <v>514</v>
      </c>
      <c r="AC19" s="23"/>
      <c r="AD19" s="23"/>
      <c r="AE19" s="23"/>
      <c r="AF19" s="22"/>
      <c r="AK19" s="33" t="str">
        <f t="shared" si="7"/>
        <v>R</v>
      </c>
    </row>
    <row r="20" spans="1:37" ht="13.5" customHeight="1" x14ac:dyDescent="0.2">
      <c r="A20" s="8" t="s">
        <v>203</v>
      </c>
      <c r="B20" s="9"/>
      <c r="C20" s="7" t="str">
        <f t="shared" si="9"/>
        <v/>
      </c>
      <c r="D20" s="7" t="str">
        <f t="shared" si="8"/>
        <v>ＩＴ戦略</v>
      </c>
      <c r="F20" s="12" t="s">
        <v>202</v>
      </c>
      <c r="G20" s="11"/>
      <c r="H20" s="7" t="str">
        <f t="shared" si="1"/>
        <v/>
      </c>
      <c r="I20" s="7" t="str">
        <f t="shared" si="5"/>
        <v>一般会計</v>
      </c>
      <c r="K20" s="7"/>
      <c r="L20" s="7"/>
      <c r="O20" s="7"/>
      <c r="P20" s="7"/>
      <c r="Q20" s="13"/>
      <c r="T20" s="7"/>
      <c r="U20" s="24" t="s">
        <v>538</v>
      </c>
      <c r="W20" s="24" t="s">
        <v>151</v>
      </c>
      <c r="Y20" s="24" t="s">
        <v>290</v>
      </c>
      <c r="Z20" s="24" t="s">
        <v>421</v>
      </c>
      <c r="AA20" s="51" t="s">
        <v>384</v>
      </c>
      <c r="AB20" s="51" t="s">
        <v>515</v>
      </c>
      <c r="AC20" s="23"/>
      <c r="AD20" s="23"/>
      <c r="AE20" s="23"/>
      <c r="AF20" s="22"/>
      <c r="AK20" s="33" t="str">
        <f t="shared" si="7"/>
        <v>S</v>
      </c>
    </row>
    <row r="21" spans="1:37" ht="13.5" customHeight="1" x14ac:dyDescent="0.2">
      <c r="A21" s="8" t="s">
        <v>204</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539</v>
      </c>
      <c r="W21" s="24" t="s">
        <v>152</v>
      </c>
      <c r="Y21" s="24" t="s">
        <v>291</v>
      </c>
      <c r="Z21" s="24" t="s">
        <v>422</v>
      </c>
      <c r="AA21" s="51" t="s">
        <v>385</v>
      </c>
      <c r="AB21" s="51" t="s">
        <v>516</v>
      </c>
      <c r="AC21" s="23"/>
      <c r="AD21" s="23"/>
      <c r="AE21" s="23"/>
      <c r="AF21" s="22"/>
      <c r="AK21" s="33" t="str">
        <f t="shared" si="7"/>
        <v>T</v>
      </c>
    </row>
    <row r="22" spans="1:37" ht="13.5" customHeight="1" x14ac:dyDescent="0.2">
      <c r="A22" s="8" t="s">
        <v>205</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540</v>
      </c>
      <c r="W22" s="24" t="s">
        <v>153</v>
      </c>
      <c r="Y22" s="24" t="s">
        <v>292</v>
      </c>
      <c r="Z22" s="24" t="s">
        <v>423</v>
      </c>
      <c r="AA22" s="51" t="s">
        <v>386</v>
      </c>
      <c r="AB22" s="51" t="s">
        <v>517</v>
      </c>
      <c r="AC22" s="23"/>
      <c r="AD22" s="23"/>
      <c r="AE22" s="23"/>
      <c r="AF22" s="22"/>
      <c r="AK22" s="33" t="str">
        <f t="shared" si="7"/>
        <v>U</v>
      </c>
    </row>
    <row r="23" spans="1:37" ht="13.5" customHeight="1" x14ac:dyDescent="0.2">
      <c r="A23" s="8" t="s">
        <v>206</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541</v>
      </c>
      <c r="W23" s="24" t="s">
        <v>556</v>
      </c>
      <c r="Y23" s="24" t="s">
        <v>293</v>
      </c>
      <c r="Z23" s="24" t="s">
        <v>424</v>
      </c>
      <c r="AA23" s="51" t="s">
        <v>387</v>
      </c>
      <c r="AB23" s="51" t="s">
        <v>518</v>
      </c>
      <c r="AC23" s="23"/>
      <c r="AD23" s="23"/>
      <c r="AE23" s="23"/>
      <c r="AF23" s="22"/>
      <c r="AK23" s="33" t="str">
        <f t="shared" si="7"/>
        <v>V</v>
      </c>
    </row>
    <row r="24" spans="1:37" ht="13.5" customHeight="1" x14ac:dyDescent="0.2">
      <c r="A24" s="47" t="s">
        <v>261</v>
      </c>
      <c r="B24" s="9"/>
      <c r="C24" s="7" t="str">
        <f t="shared" si="9"/>
        <v/>
      </c>
      <c r="D24" s="7" t="str">
        <f>IF(C24="",D23,IF(D23&lt;&gt;"",CONCATENATE(D23,"、",C24),C24))</f>
        <v>ＩＴ戦略</v>
      </c>
      <c r="F24" s="12" t="s">
        <v>265</v>
      </c>
      <c r="G24" s="11"/>
      <c r="H24" s="7" t="str">
        <f t="shared" si="1"/>
        <v/>
      </c>
      <c r="I24" s="7" t="str">
        <f t="shared" si="5"/>
        <v>一般会計</v>
      </c>
      <c r="K24" s="7"/>
      <c r="L24" s="7"/>
      <c r="O24" s="7"/>
      <c r="P24" s="7"/>
      <c r="Q24" s="13"/>
      <c r="T24" s="7"/>
      <c r="U24" s="24" t="s">
        <v>542</v>
      </c>
      <c r="Y24" s="24" t="s">
        <v>294</v>
      </c>
      <c r="Z24" s="24" t="s">
        <v>425</v>
      </c>
      <c r="AA24" s="51" t="s">
        <v>388</v>
      </c>
      <c r="AB24" s="51" t="s">
        <v>519</v>
      </c>
      <c r="AC24" s="23"/>
      <c r="AD24" s="23"/>
      <c r="AE24" s="23"/>
      <c r="AF24" s="22"/>
      <c r="AK24" s="33" t="str">
        <f>CHAR(CODE(AK23)+1)</f>
        <v>W</v>
      </c>
    </row>
    <row r="25" spans="1:37" ht="13.5" customHeight="1" x14ac:dyDescent="0.2">
      <c r="A25" s="49"/>
      <c r="B25" s="48"/>
      <c r="F25" s="12" t="s">
        <v>119</v>
      </c>
      <c r="G25" s="11"/>
      <c r="H25" s="7" t="str">
        <f t="shared" si="1"/>
        <v/>
      </c>
      <c r="I25" s="7" t="str">
        <f t="shared" si="5"/>
        <v>一般会計</v>
      </c>
      <c r="K25" s="7"/>
      <c r="L25" s="7"/>
      <c r="O25" s="7"/>
      <c r="P25" s="7"/>
      <c r="Q25" s="13"/>
      <c r="T25" s="7"/>
      <c r="U25" s="24" t="s">
        <v>543</v>
      </c>
      <c r="Y25" s="24" t="s">
        <v>295</v>
      </c>
      <c r="Z25" s="24" t="s">
        <v>426</v>
      </c>
      <c r="AA25" s="51" t="s">
        <v>389</v>
      </c>
      <c r="AB25" s="51" t="s">
        <v>520</v>
      </c>
      <c r="AC25" s="23"/>
      <c r="AD25" s="23"/>
      <c r="AE25" s="23"/>
      <c r="AF25" s="22"/>
      <c r="AK25" s="33" t="str">
        <f t="shared" si="7"/>
        <v>X</v>
      </c>
    </row>
    <row r="26" spans="1:37" ht="13.5" customHeight="1" x14ac:dyDescent="0.2">
      <c r="A26" s="46"/>
      <c r="B26" s="45"/>
      <c r="F26" s="12" t="s">
        <v>120</v>
      </c>
      <c r="G26" s="11"/>
      <c r="H26" s="7" t="str">
        <f t="shared" si="1"/>
        <v/>
      </c>
      <c r="I26" s="7" t="str">
        <f t="shared" si="5"/>
        <v>一般会計</v>
      </c>
      <c r="K26" s="7"/>
      <c r="L26" s="7"/>
      <c r="O26" s="7"/>
      <c r="P26" s="7"/>
      <c r="Q26" s="13"/>
      <c r="T26" s="7"/>
      <c r="U26" s="24" t="s">
        <v>544</v>
      </c>
      <c r="Y26" s="24" t="s">
        <v>296</v>
      </c>
      <c r="Z26" s="24" t="s">
        <v>427</v>
      </c>
      <c r="AA26" s="51" t="s">
        <v>390</v>
      </c>
      <c r="AB26" s="51" t="s">
        <v>521</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545</v>
      </c>
      <c r="Y27" s="24" t="s">
        <v>297</v>
      </c>
      <c r="Z27" s="24" t="s">
        <v>428</v>
      </c>
      <c r="AA27" s="51" t="s">
        <v>391</v>
      </c>
      <c r="AB27" s="51" t="s">
        <v>522</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546</v>
      </c>
      <c r="Y28" s="24" t="s">
        <v>298</v>
      </c>
      <c r="Z28" s="24" t="s">
        <v>429</v>
      </c>
      <c r="AA28" s="51" t="s">
        <v>392</v>
      </c>
      <c r="AB28" s="51" t="s">
        <v>523</v>
      </c>
      <c r="AC28" s="23"/>
      <c r="AD28" s="23"/>
      <c r="AE28" s="23"/>
      <c r="AF28" s="22"/>
      <c r="AK28" s="33" t="s">
        <v>188</v>
      </c>
    </row>
    <row r="29" spans="1:37" ht="13.5" customHeight="1" x14ac:dyDescent="0.2">
      <c r="A29" s="7"/>
      <c r="B29" s="7"/>
      <c r="F29" s="12" t="s">
        <v>194</v>
      </c>
      <c r="G29" s="11"/>
      <c r="H29" s="7" t="str">
        <f t="shared" si="1"/>
        <v/>
      </c>
      <c r="I29" s="7" t="str">
        <f t="shared" si="5"/>
        <v>一般会計</v>
      </c>
      <c r="K29" s="7"/>
      <c r="L29" s="7"/>
      <c r="O29" s="7"/>
      <c r="P29" s="7"/>
      <c r="Q29" s="13"/>
      <c r="T29" s="7"/>
      <c r="U29" s="24" t="s">
        <v>547</v>
      </c>
      <c r="Y29" s="24" t="s">
        <v>299</v>
      </c>
      <c r="Z29" s="24" t="s">
        <v>430</v>
      </c>
      <c r="AA29" s="51" t="s">
        <v>393</v>
      </c>
      <c r="AB29" s="51" t="s">
        <v>524</v>
      </c>
      <c r="AC29" s="23"/>
      <c r="AD29" s="23"/>
      <c r="AE29" s="23"/>
      <c r="AF29" s="22"/>
      <c r="AK29" s="33" t="str">
        <f t="shared" si="7"/>
        <v>b</v>
      </c>
    </row>
    <row r="30" spans="1:37" ht="13.5" customHeight="1" x14ac:dyDescent="0.2">
      <c r="A30" s="7"/>
      <c r="B30" s="7"/>
      <c r="F30" s="12" t="s">
        <v>195</v>
      </c>
      <c r="G30" s="11"/>
      <c r="H30" s="7" t="str">
        <f t="shared" si="1"/>
        <v/>
      </c>
      <c r="I30" s="7" t="str">
        <f t="shared" si="5"/>
        <v>一般会計</v>
      </c>
      <c r="K30" s="7"/>
      <c r="L30" s="7"/>
      <c r="O30" s="7"/>
      <c r="P30" s="7"/>
      <c r="Q30" s="13"/>
      <c r="T30" s="7"/>
      <c r="U30" s="24" t="s">
        <v>548</v>
      </c>
      <c r="Y30" s="24" t="s">
        <v>300</v>
      </c>
      <c r="Z30" s="24" t="s">
        <v>431</v>
      </c>
      <c r="AA30" s="51" t="s">
        <v>394</v>
      </c>
      <c r="AB30" s="51" t="s">
        <v>525</v>
      </c>
      <c r="AC30" s="23"/>
      <c r="AD30" s="23"/>
      <c r="AE30" s="23"/>
      <c r="AF30" s="22"/>
      <c r="AK30" s="33" t="str">
        <f t="shared" si="7"/>
        <v>c</v>
      </c>
    </row>
    <row r="31" spans="1:37" ht="13.5" customHeight="1" x14ac:dyDescent="0.2">
      <c r="A31" s="7"/>
      <c r="B31" s="7"/>
      <c r="F31" s="12" t="s">
        <v>196</v>
      </c>
      <c r="G31" s="11"/>
      <c r="H31" s="7" t="str">
        <f t="shared" si="1"/>
        <v/>
      </c>
      <c r="I31" s="7" t="str">
        <f t="shared" si="5"/>
        <v>一般会計</v>
      </c>
      <c r="K31" s="7"/>
      <c r="L31" s="7"/>
      <c r="O31" s="7"/>
      <c r="P31" s="7"/>
      <c r="Q31" s="13"/>
      <c r="T31" s="7"/>
      <c r="U31" s="24" t="s">
        <v>549</v>
      </c>
      <c r="Y31" s="24" t="s">
        <v>301</v>
      </c>
      <c r="Z31" s="24" t="s">
        <v>432</v>
      </c>
      <c r="AA31" s="51" t="s">
        <v>395</v>
      </c>
      <c r="AB31" s="51" t="s">
        <v>526</v>
      </c>
      <c r="AC31" s="23"/>
      <c r="AD31" s="23"/>
      <c r="AE31" s="23"/>
      <c r="AF31" s="22"/>
      <c r="AK31" s="33" t="str">
        <f t="shared" si="7"/>
        <v>d</v>
      </c>
    </row>
    <row r="32" spans="1:37" ht="13.5" customHeight="1" x14ac:dyDescent="0.2">
      <c r="A32" s="7"/>
      <c r="B32" s="7"/>
      <c r="F32" s="12" t="s">
        <v>197</v>
      </c>
      <c r="G32" s="11"/>
      <c r="H32" s="7" t="str">
        <f t="shared" si="1"/>
        <v/>
      </c>
      <c r="I32" s="7" t="str">
        <f t="shared" si="5"/>
        <v>一般会計</v>
      </c>
      <c r="K32" s="7"/>
      <c r="L32" s="7"/>
      <c r="O32" s="7"/>
      <c r="P32" s="7"/>
      <c r="Q32" s="13"/>
      <c r="T32" s="7"/>
      <c r="U32" s="24" t="s">
        <v>550</v>
      </c>
      <c r="Y32" s="24" t="s">
        <v>302</v>
      </c>
      <c r="Z32" s="24" t="s">
        <v>433</v>
      </c>
      <c r="AA32" s="51" t="s">
        <v>59</v>
      </c>
      <c r="AB32" s="51" t="s">
        <v>59</v>
      </c>
      <c r="AC32" s="23"/>
      <c r="AD32" s="23"/>
      <c r="AE32" s="23"/>
      <c r="AF32" s="22"/>
      <c r="AK32" s="33" t="str">
        <f t="shared" si="7"/>
        <v>e</v>
      </c>
    </row>
    <row r="33" spans="1:37" ht="13.5" customHeight="1" x14ac:dyDescent="0.2">
      <c r="A33" s="7"/>
      <c r="B33" s="7"/>
      <c r="F33" s="12" t="s">
        <v>198</v>
      </c>
      <c r="G33" s="11"/>
      <c r="H33" s="7" t="str">
        <f t="shared" si="1"/>
        <v/>
      </c>
      <c r="I33" s="7" t="str">
        <f t="shared" si="5"/>
        <v>一般会計</v>
      </c>
      <c r="K33" s="7"/>
      <c r="L33" s="7"/>
      <c r="O33" s="7"/>
      <c r="P33" s="7"/>
      <c r="Q33" s="13"/>
      <c r="T33" s="7"/>
      <c r="U33" s="24" t="s">
        <v>551</v>
      </c>
      <c r="Y33" s="24" t="s">
        <v>303</v>
      </c>
      <c r="Z33" s="24" t="s">
        <v>434</v>
      </c>
      <c r="AA33" s="36"/>
      <c r="AB33" s="23"/>
      <c r="AC33" s="23"/>
      <c r="AD33" s="23"/>
      <c r="AE33" s="23"/>
      <c r="AF33" s="22"/>
      <c r="AK33" s="33" t="str">
        <f t="shared" si="7"/>
        <v>f</v>
      </c>
    </row>
    <row r="34" spans="1:37" ht="13.5" customHeight="1" x14ac:dyDescent="0.2">
      <c r="A34" s="7"/>
      <c r="B34" s="7"/>
      <c r="F34" s="12" t="s">
        <v>199</v>
      </c>
      <c r="G34" s="11"/>
      <c r="H34" s="7" t="str">
        <f t="shared" si="1"/>
        <v/>
      </c>
      <c r="I34" s="7" t="str">
        <f t="shared" si="5"/>
        <v>一般会計</v>
      </c>
      <c r="K34" s="7"/>
      <c r="L34" s="7"/>
      <c r="O34" s="7"/>
      <c r="P34" s="7"/>
      <c r="Q34" s="13"/>
      <c r="T34" s="7"/>
      <c r="U34" s="24" t="s">
        <v>552</v>
      </c>
      <c r="Y34" s="24" t="s">
        <v>304</v>
      </c>
      <c r="Z34" s="24" t="s">
        <v>435</v>
      </c>
      <c r="AB34" s="23"/>
      <c r="AC34" s="23"/>
      <c r="AD34" s="23"/>
      <c r="AE34" s="23"/>
      <c r="AF34" s="22"/>
      <c r="AK34" s="33" t="str">
        <f t="shared" si="7"/>
        <v>g</v>
      </c>
    </row>
    <row r="35" spans="1:37" ht="13.5" customHeight="1" x14ac:dyDescent="0.2">
      <c r="A35" s="7"/>
      <c r="B35" s="7"/>
      <c r="F35" s="12" t="s">
        <v>200</v>
      </c>
      <c r="G35" s="11"/>
      <c r="H35" s="7" t="str">
        <f t="shared" si="1"/>
        <v/>
      </c>
      <c r="I35" s="7" t="str">
        <f t="shared" si="5"/>
        <v>一般会計</v>
      </c>
      <c r="K35" s="7"/>
      <c r="L35" s="7"/>
      <c r="O35" s="7"/>
      <c r="P35" s="7"/>
      <c r="Q35" s="13"/>
      <c r="T35" s="7"/>
      <c r="Y35" s="24" t="s">
        <v>305</v>
      </c>
      <c r="Z35" s="24" t="s">
        <v>436</v>
      </c>
      <c r="AC35" s="23"/>
      <c r="AF35" s="22"/>
      <c r="AK35" s="33" t="str">
        <f t="shared" si="7"/>
        <v>h</v>
      </c>
    </row>
    <row r="36" spans="1:37" ht="13.5" customHeight="1" x14ac:dyDescent="0.2">
      <c r="A36" s="7"/>
      <c r="B36" s="7"/>
      <c r="F36" s="12" t="s">
        <v>201</v>
      </c>
      <c r="G36" s="11"/>
      <c r="H36" s="7" t="str">
        <f t="shared" si="1"/>
        <v/>
      </c>
      <c r="I36" s="7" t="str">
        <f t="shared" si="5"/>
        <v>一般会計</v>
      </c>
      <c r="K36" s="7"/>
      <c r="L36" s="7"/>
      <c r="O36" s="7"/>
      <c r="P36" s="7"/>
      <c r="Q36" s="13"/>
      <c r="T36" s="7"/>
      <c r="U36" s="24" t="s">
        <v>553</v>
      </c>
      <c r="Y36" s="24" t="s">
        <v>306</v>
      </c>
      <c r="Z36" s="24" t="s">
        <v>437</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307</v>
      </c>
      <c r="Z37" s="24" t="s">
        <v>438</v>
      </c>
      <c r="AF37" s="22"/>
      <c r="AK37" s="33" t="str">
        <f t="shared" si="7"/>
        <v>j</v>
      </c>
    </row>
    <row r="38" spans="1:37" x14ac:dyDescent="0.2">
      <c r="A38" s="7"/>
      <c r="B38" s="7"/>
      <c r="F38" s="7"/>
      <c r="G38" s="13"/>
      <c r="K38" s="7"/>
      <c r="L38" s="7"/>
      <c r="O38" s="7"/>
      <c r="P38" s="7"/>
      <c r="Q38" s="13"/>
      <c r="T38" s="7"/>
      <c r="U38" s="24" t="s">
        <v>247</v>
      </c>
      <c r="Y38" s="24" t="s">
        <v>308</v>
      </c>
      <c r="Z38" s="24" t="s">
        <v>439</v>
      </c>
      <c r="AF38" s="22"/>
      <c r="AK38" s="33" t="str">
        <f t="shared" si="7"/>
        <v>k</v>
      </c>
    </row>
    <row r="39" spans="1:37" x14ac:dyDescent="0.2">
      <c r="A39" s="7"/>
      <c r="B39" s="7"/>
      <c r="F39" s="7" t="str">
        <f>I37</f>
        <v>一般会計</v>
      </c>
      <c r="G39" s="13"/>
      <c r="K39" s="7"/>
      <c r="L39" s="7"/>
      <c r="O39" s="7"/>
      <c r="P39" s="7"/>
      <c r="Q39" s="13"/>
      <c r="T39" s="7"/>
      <c r="U39" s="24" t="s">
        <v>257</v>
      </c>
      <c r="Y39" s="24" t="s">
        <v>309</v>
      </c>
      <c r="Z39" s="24" t="s">
        <v>440</v>
      </c>
      <c r="AF39" s="22"/>
      <c r="AK39" s="33" t="str">
        <f t="shared" si="7"/>
        <v>l</v>
      </c>
    </row>
    <row r="40" spans="1:37" x14ac:dyDescent="0.2">
      <c r="A40" s="7"/>
      <c r="B40" s="7"/>
      <c r="F40" s="7"/>
      <c r="G40" s="13"/>
      <c r="K40" s="7"/>
      <c r="L40" s="7"/>
      <c r="O40" s="7"/>
      <c r="P40" s="7"/>
      <c r="Q40" s="13"/>
      <c r="T40" s="7"/>
      <c r="Y40" s="24" t="s">
        <v>310</v>
      </c>
      <c r="Z40" s="24" t="s">
        <v>441</v>
      </c>
      <c r="AF40" s="22"/>
      <c r="AK40" s="33" t="str">
        <f t="shared" si="7"/>
        <v>m</v>
      </c>
    </row>
    <row r="41" spans="1:37" x14ac:dyDescent="0.2">
      <c r="A41" s="7"/>
      <c r="B41" s="7"/>
      <c r="F41" s="7"/>
      <c r="G41" s="13"/>
      <c r="K41" s="7"/>
      <c r="L41" s="7"/>
      <c r="O41" s="7"/>
      <c r="P41" s="7"/>
      <c r="Q41" s="13"/>
      <c r="T41" s="7"/>
      <c r="Y41" s="24" t="s">
        <v>311</v>
      </c>
      <c r="Z41" s="24" t="s">
        <v>442</v>
      </c>
      <c r="AF41" s="22"/>
      <c r="AK41" s="33" t="str">
        <f t="shared" si="7"/>
        <v>n</v>
      </c>
    </row>
    <row r="42" spans="1:37" x14ac:dyDescent="0.2">
      <c r="A42" s="7"/>
      <c r="B42" s="7"/>
      <c r="F42" s="7"/>
      <c r="G42" s="13"/>
      <c r="K42" s="7"/>
      <c r="L42" s="7"/>
      <c r="O42" s="7"/>
      <c r="P42" s="7"/>
      <c r="Q42" s="13"/>
      <c r="T42" s="7"/>
      <c r="Y42" s="24" t="s">
        <v>312</v>
      </c>
      <c r="Z42" s="24" t="s">
        <v>443</v>
      </c>
      <c r="AF42" s="22"/>
      <c r="AK42" s="33" t="str">
        <f t="shared" si="7"/>
        <v>o</v>
      </c>
    </row>
    <row r="43" spans="1:37" x14ac:dyDescent="0.2">
      <c r="A43" s="7"/>
      <c r="B43" s="7"/>
      <c r="F43" s="7"/>
      <c r="G43" s="13"/>
      <c r="K43" s="7"/>
      <c r="L43" s="7"/>
      <c r="O43" s="7"/>
      <c r="P43" s="7"/>
      <c r="Q43" s="13"/>
      <c r="T43" s="7"/>
      <c r="Y43" s="24" t="s">
        <v>313</v>
      </c>
      <c r="Z43" s="24" t="s">
        <v>444</v>
      </c>
      <c r="AF43" s="22"/>
      <c r="AK43" s="33" t="str">
        <f t="shared" si="7"/>
        <v>p</v>
      </c>
    </row>
    <row r="44" spans="1:37" x14ac:dyDescent="0.2">
      <c r="A44" s="7"/>
      <c r="B44" s="7"/>
      <c r="F44" s="7"/>
      <c r="G44" s="13"/>
      <c r="K44" s="7"/>
      <c r="L44" s="7"/>
      <c r="O44" s="7"/>
      <c r="P44" s="7"/>
      <c r="Q44" s="13"/>
      <c r="T44" s="7"/>
      <c r="Y44" s="24" t="s">
        <v>314</v>
      </c>
      <c r="Z44" s="24" t="s">
        <v>445</v>
      </c>
      <c r="AF44" s="22"/>
      <c r="AK44" s="33" t="str">
        <f t="shared" si="7"/>
        <v>q</v>
      </c>
    </row>
    <row r="45" spans="1:37" x14ac:dyDescent="0.2">
      <c r="A45" s="7"/>
      <c r="B45" s="7"/>
      <c r="F45" s="7"/>
      <c r="G45" s="13"/>
      <c r="K45" s="7"/>
      <c r="L45" s="7"/>
      <c r="O45" s="7"/>
      <c r="P45" s="7"/>
      <c r="Q45" s="13"/>
      <c r="T45" s="7"/>
      <c r="Y45" s="24" t="s">
        <v>315</v>
      </c>
      <c r="Z45" s="24" t="s">
        <v>446</v>
      </c>
      <c r="AF45" s="22"/>
      <c r="AK45" s="33" t="str">
        <f t="shared" si="7"/>
        <v>r</v>
      </c>
    </row>
    <row r="46" spans="1:37" x14ac:dyDescent="0.2">
      <c r="A46" s="7"/>
      <c r="B46" s="7"/>
      <c r="F46" s="7"/>
      <c r="G46" s="13"/>
      <c r="K46" s="7"/>
      <c r="L46" s="7"/>
      <c r="O46" s="7"/>
      <c r="P46" s="7"/>
      <c r="Q46" s="13"/>
      <c r="T46" s="7"/>
      <c r="Y46" s="24" t="s">
        <v>316</v>
      </c>
      <c r="Z46" s="24" t="s">
        <v>447</v>
      </c>
      <c r="AF46" s="22"/>
      <c r="AK46" s="33" t="str">
        <f t="shared" si="7"/>
        <v>s</v>
      </c>
    </row>
    <row r="47" spans="1:37" x14ac:dyDescent="0.2">
      <c r="A47" s="7"/>
      <c r="B47" s="7"/>
      <c r="F47" s="7"/>
      <c r="G47" s="13"/>
      <c r="K47" s="7"/>
      <c r="L47" s="7"/>
      <c r="O47" s="7"/>
      <c r="P47" s="7"/>
      <c r="Q47" s="13"/>
      <c r="T47" s="7"/>
      <c r="Y47" s="24" t="s">
        <v>317</v>
      </c>
      <c r="Z47" s="24" t="s">
        <v>448</v>
      </c>
      <c r="AF47" s="22"/>
      <c r="AK47" s="33" t="str">
        <f t="shared" si="7"/>
        <v>t</v>
      </c>
    </row>
    <row r="48" spans="1:37" x14ac:dyDescent="0.2">
      <c r="A48" s="7"/>
      <c r="B48" s="7"/>
      <c r="F48" s="7"/>
      <c r="G48" s="13"/>
      <c r="K48" s="7"/>
      <c r="L48" s="7"/>
      <c r="O48" s="7"/>
      <c r="P48" s="7"/>
      <c r="Q48" s="13"/>
      <c r="T48" s="7"/>
      <c r="Y48" s="24" t="s">
        <v>318</v>
      </c>
      <c r="Z48" s="24" t="s">
        <v>449</v>
      </c>
      <c r="AF48" s="22"/>
      <c r="AK48" s="33" t="str">
        <f t="shared" si="7"/>
        <v>u</v>
      </c>
    </row>
    <row r="49" spans="1:37" x14ac:dyDescent="0.2">
      <c r="A49" s="7"/>
      <c r="B49" s="7"/>
      <c r="F49" s="7"/>
      <c r="G49" s="13"/>
      <c r="K49" s="7"/>
      <c r="L49" s="7"/>
      <c r="O49" s="7"/>
      <c r="P49" s="7"/>
      <c r="Q49" s="13"/>
      <c r="T49" s="7"/>
      <c r="Y49" s="24" t="s">
        <v>319</v>
      </c>
      <c r="Z49" s="24" t="s">
        <v>450</v>
      </c>
      <c r="AF49" s="22"/>
      <c r="AK49" s="33" t="str">
        <f t="shared" si="7"/>
        <v>v</v>
      </c>
    </row>
    <row r="50" spans="1:37" x14ac:dyDescent="0.2">
      <c r="A50" s="7"/>
      <c r="B50" s="7"/>
      <c r="F50" s="7"/>
      <c r="G50" s="13"/>
      <c r="K50" s="7"/>
      <c r="L50" s="7"/>
      <c r="O50" s="7"/>
      <c r="P50" s="7"/>
      <c r="Q50" s="13"/>
      <c r="T50" s="7"/>
      <c r="Y50" s="24" t="s">
        <v>320</v>
      </c>
      <c r="Z50" s="24" t="s">
        <v>451</v>
      </c>
      <c r="AF50" s="22"/>
    </row>
    <row r="51" spans="1:37" x14ac:dyDescent="0.2">
      <c r="A51" s="7"/>
      <c r="B51" s="7"/>
      <c r="F51" s="7"/>
      <c r="G51" s="13"/>
      <c r="K51" s="7"/>
      <c r="L51" s="7"/>
      <c r="O51" s="7"/>
      <c r="P51" s="7"/>
      <c r="Q51" s="13"/>
      <c r="T51" s="7"/>
      <c r="Y51" s="24" t="s">
        <v>321</v>
      </c>
      <c r="Z51" s="24" t="s">
        <v>452</v>
      </c>
      <c r="AF51" s="22"/>
    </row>
    <row r="52" spans="1:37" x14ac:dyDescent="0.2">
      <c r="A52" s="7"/>
      <c r="B52" s="7"/>
      <c r="F52" s="7"/>
      <c r="G52" s="13"/>
      <c r="K52" s="7"/>
      <c r="L52" s="7"/>
      <c r="O52" s="7"/>
      <c r="P52" s="7"/>
      <c r="Q52" s="13"/>
      <c r="T52" s="7"/>
      <c r="Y52" s="24" t="s">
        <v>322</v>
      </c>
      <c r="Z52" s="24" t="s">
        <v>453</v>
      </c>
      <c r="AF52" s="22"/>
    </row>
    <row r="53" spans="1:37" x14ac:dyDescent="0.2">
      <c r="A53" s="7"/>
      <c r="B53" s="7"/>
      <c r="F53" s="7"/>
      <c r="G53" s="13"/>
      <c r="K53" s="7"/>
      <c r="L53" s="7"/>
      <c r="O53" s="7"/>
      <c r="P53" s="7"/>
      <c r="Q53" s="13"/>
      <c r="T53" s="7"/>
      <c r="Y53" s="24" t="s">
        <v>323</v>
      </c>
      <c r="Z53" s="24" t="s">
        <v>454</v>
      </c>
      <c r="AF53" s="22"/>
    </row>
    <row r="54" spans="1:37" x14ac:dyDescent="0.2">
      <c r="A54" s="7"/>
      <c r="B54" s="7"/>
      <c r="F54" s="7"/>
      <c r="G54" s="13"/>
      <c r="K54" s="7"/>
      <c r="L54" s="7"/>
      <c r="O54" s="7"/>
      <c r="P54" s="14"/>
      <c r="Q54" s="13"/>
      <c r="T54" s="7"/>
      <c r="Y54" s="24" t="s">
        <v>324</v>
      </c>
      <c r="Z54" s="24" t="s">
        <v>455</v>
      </c>
      <c r="AF54" s="22"/>
    </row>
    <row r="55" spans="1:37" x14ac:dyDescent="0.2">
      <c r="A55" s="7"/>
      <c r="B55" s="7"/>
      <c r="F55" s="7"/>
      <c r="G55" s="13"/>
      <c r="K55" s="7"/>
      <c r="L55" s="7"/>
      <c r="O55" s="7"/>
      <c r="P55" s="7"/>
      <c r="Q55" s="13"/>
      <c r="T55" s="7"/>
      <c r="Y55" s="24" t="s">
        <v>325</v>
      </c>
      <c r="Z55" s="24" t="s">
        <v>456</v>
      </c>
      <c r="AF55" s="22"/>
    </row>
    <row r="56" spans="1:37" x14ac:dyDescent="0.2">
      <c r="A56" s="7"/>
      <c r="B56" s="7"/>
      <c r="F56" s="7"/>
      <c r="G56" s="13"/>
      <c r="K56" s="7"/>
      <c r="L56" s="7"/>
      <c r="O56" s="7"/>
      <c r="P56" s="7"/>
      <c r="Q56" s="13"/>
      <c r="T56" s="7"/>
      <c r="Y56" s="24" t="s">
        <v>326</v>
      </c>
      <c r="Z56" s="24" t="s">
        <v>457</v>
      </c>
      <c r="AF56" s="22"/>
    </row>
    <row r="57" spans="1:37" x14ac:dyDescent="0.2">
      <c r="A57" s="7"/>
      <c r="B57" s="7"/>
      <c r="F57" s="7"/>
      <c r="G57" s="13"/>
      <c r="K57" s="7"/>
      <c r="L57" s="7"/>
      <c r="O57" s="7"/>
      <c r="P57" s="7"/>
      <c r="Q57" s="13"/>
      <c r="T57" s="7"/>
      <c r="Y57" s="24" t="s">
        <v>327</v>
      </c>
      <c r="Z57" s="24" t="s">
        <v>458</v>
      </c>
      <c r="AF57" s="22"/>
    </row>
    <row r="58" spans="1:37" x14ac:dyDescent="0.2">
      <c r="A58" s="7"/>
      <c r="B58" s="7"/>
      <c r="F58" s="7"/>
      <c r="G58" s="13"/>
      <c r="K58" s="7"/>
      <c r="L58" s="7"/>
      <c r="O58" s="7"/>
      <c r="P58" s="7"/>
      <c r="Q58" s="13"/>
      <c r="T58" s="7"/>
      <c r="Y58" s="24" t="s">
        <v>328</v>
      </c>
      <c r="Z58" s="24" t="s">
        <v>459</v>
      </c>
      <c r="AF58" s="22"/>
    </row>
    <row r="59" spans="1:37" x14ac:dyDescent="0.2">
      <c r="A59" s="7"/>
      <c r="B59" s="7"/>
      <c r="F59" s="7"/>
      <c r="G59" s="13"/>
      <c r="K59" s="7"/>
      <c r="L59" s="7"/>
      <c r="O59" s="7"/>
      <c r="P59" s="7"/>
      <c r="Q59" s="13"/>
      <c r="T59" s="7"/>
      <c r="Y59" s="24" t="s">
        <v>329</v>
      </c>
      <c r="Z59" s="24" t="s">
        <v>460</v>
      </c>
      <c r="AF59" s="22"/>
    </row>
    <row r="60" spans="1:37" x14ac:dyDescent="0.2">
      <c r="A60" s="7"/>
      <c r="B60" s="7"/>
      <c r="F60" s="7"/>
      <c r="G60" s="13"/>
      <c r="K60" s="7"/>
      <c r="L60" s="7"/>
      <c r="O60" s="7"/>
      <c r="P60" s="7"/>
      <c r="Q60" s="13"/>
      <c r="T60" s="7"/>
      <c r="Y60" s="24" t="s">
        <v>330</v>
      </c>
      <c r="Z60" s="24" t="s">
        <v>461</v>
      </c>
      <c r="AF60" s="22"/>
    </row>
    <row r="61" spans="1:37" x14ac:dyDescent="0.2">
      <c r="A61" s="7"/>
      <c r="B61" s="7"/>
      <c r="F61" s="7"/>
      <c r="G61" s="13"/>
      <c r="K61" s="7"/>
      <c r="L61" s="7"/>
      <c r="O61" s="7"/>
      <c r="P61" s="7"/>
      <c r="Q61" s="13"/>
      <c r="T61" s="7"/>
      <c r="Y61" s="24" t="s">
        <v>331</v>
      </c>
      <c r="Z61" s="24" t="s">
        <v>462</v>
      </c>
      <c r="AF61" s="22"/>
    </row>
    <row r="62" spans="1:37" x14ac:dyDescent="0.2">
      <c r="A62" s="7"/>
      <c r="B62" s="7"/>
      <c r="F62" s="7"/>
      <c r="G62" s="13"/>
      <c r="K62" s="7"/>
      <c r="L62" s="7"/>
      <c r="O62" s="7"/>
      <c r="P62" s="7"/>
      <c r="Q62" s="13"/>
      <c r="T62" s="7"/>
      <c r="Y62" s="24" t="s">
        <v>332</v>
      </c>
      <c r="Z62" s="24" t="s">
        <v>463</v>
      </c>
      <c r="AF62" s="22"/>
    </row>
    <row r="63" spans="1:37" x14ac:dyDescent="0.2">
      <c r="A63" s="7"/>
      <c r="B63" s="7"/>
      <c r="F63" s="7"/>
      <c r="G63" s="13"/>
      <c r="K63" s="7"/>
      <c r="L63" s="7"/>
      <c r="O63" s="7"/>
      <c r="P63" s="7"/>
      <c r="Q63" s="13"/>
      <c r="T63" s="7"/>
      <c r="Y63" s="24" t="s">
        <v>333</v>
      </c>
      <c r="Z63" s="24" t="s">
        <v>464</v>
      </c>
      <c r="AF63" s="22"/>
    </row>
    <row r="64" spans="1:37" x14ac:dyDescent="0.2">
      <c r="A64" s="7"/>
      <c r="B64" s="7"/>
      <c r="F64" s="7"/>
      <c r="G64" s="13"/>
      <c r="K64" s="7"/>
      <c r="L64" s="7"/>
      <c r="O64" s="7"/>
      <c r="P64" s="7"/>
      <c r="Q64" s="13"/>
      <c r="T64" s="7"/>
      <c r="Y64" s="24" t="s">
        <v>334</v>
      </c>
      <c r="Z64" s="24" t="s">
        <v>465</v>
      </c>
      <c r="AF64" s="22"/>
    </row>
    <row r="65" spans="1:32" x14ac:dyDescent="0.2">
      <c r="A65" s="7"/>
      <c r="B65" s="7"/>
      <c r="F65" s="7"/>
      <c r="G65" s="13"/>
      <c r="K65" s="7"/>
      <c r="L65" s="7"/>
      <c r="O65" s="7"/>
      <c r="P65" s="7"/>
      <c r="Q65" s="13"/>
      <c r="T65" s="7"/>
      <c r="Y65" s="24" t="s">
        <v>335</v>
      </c>
      <c r="Z65" s="24" t="s">
        <v>466</v>
      </c>
      <c r="AF65" s="22"/>
    </row>
    <row r="66" spans="1:32" x14ac:dyDescent="0.2">
      <c r="A66" s="7"/>
      <c r="B66" s="7"/>
      <c r="F66" s="7"/>
      <c r="G66" s="13"/>
      <c r="K66" s="7"/>
      <c r="L66" s="7"/>
      <c r="O66" s="7"/>
      <c r="P66" s="7"/>
      <c r="Q66" s="13"/>
      <c r="T66" s="7"/>
      <c r="Y66" s="24" t="s">
        <v>60</v>
      </c>
      <c r="Z66" s="24" t="s">
        <v>467</v>
      </c>
      <c r="AF66" s="22"/>
    </row>
    <row r="67" spans="1:32" x14ac:dyDescent="0.2">
      <c r="A67" s="7"/>
      <c r="B67" s="7"/>
      <c r="F67" s="7"/>
      <c r="G67" s="13"/>
      <c r="K67" s="7"/>
      <c r="L67" s="7"/>
      <c r="O67" s="7"/>
      <c r="P67" s="7"/>
      <c r="Q67" s="13"/>
      <c r="T67" s="7"/>
      <c r="Y67" s="24" t="s">
        <v>336</v>
      </c>
      <c r="Z67" s="24" t="s">
        <v>468</v>
      </c>
      <c r="AF67" s="22"/>
    </row>
    <row r="68" spans="1:32" x14ac:dyDescent="0.2">
      <c r="A68" s="7"/>
      <c r="B68" s="7"/>
      <c r="F68" s="7"/>
      <c r="G68" s="13"/>
      <c r="K68" s="7"/>
      <c r="L68" s="7"/>
      <c r="O68" s="7"/>
      <c r="P68" s="7"/>
      <c r="Q68" s="13"/>
      <c r="T68" s="7"/>
      <c r="Y68" s="24" t="s">
        <v>337</v>
      </c>
      <c r="Z68" s="24" t="s">
        <v>469</v>
      </c>
      <c r="AF68" s="22"/>
    </row>
    <row r="69" spans="1:32" x14ac:dyDescent="0.2">
      <c r="A69" s="7"/>
      <c r="B69" s="7"/>
      <c r="F69" s="7"/>
      <c r="G69" s="13"/>
      <c r="K69" s="7"/>
      <c r="L69" s="7"/>
      <c r="O69" s="7"/>
      <c r="P69" s="7"/>
      <c r="Q69" s="13"/>
      <c r="T69" s="7"/>
      <c r="Y69" s="24" t="s">
        <v>338</v>
      </c>
      <c r="Z69" s="24" t="s">
        <v>470</v>
      </c>
      <c r="AF69" s="22"/>
    </row>
    <row r="70" spans="1:32" x14ac:dyDescent="0.2">
      <c r="A70" s="7"/>
      <c r="B70" s="7"/>
      <c r="Y70" s="24" t="s">
        <v>339</v>
      </c>
      <c r="Z70" s="24" t="s">
        <v>471</v>
      </c>
    </row>
    <row r="71" spans="1:32" x14ac:dyDescent="0.2">
      <c r="Y71" s="24" t="s">
        <v>340</v>
      </c>
      <c r="Z71" s="24" t="s">
        <v>472</v>
      </c>
    </row>
    <row r="72" spans="1:32" x14ac:dyDescent="0.2">
      <c r="Y72" s="24" t="s">
        <v>341</v>
      </c>
      <c r="Z72" s="24" t="s">
        <v>473</v>
      </c>
    </row>
    <row r="73" spans="1:32" x14ac:dyDescent="0.2">
      <c r="Y73" s="24" t="s">
        <v>342</v>
      </c>
      <c r="Z73" s="24" t="s">
        <v>474</v>
      </c>
    </row>
    <row r="74" spans="1:32" x14ac:dyDescent="0.2">
      <c r="Y74" s="24" t="s">
        <v>343</v>
      </c>
      <c r="Z74" s="24" t="s">
        <v>475</v>
      </c>
    </row>
    <row r="75" spans="1:32" x14ac:dyDescent="0.2">
      <c r="Y75" s="24" t="s">
        <v>344</v>
      </c>
      <c r="Z75" s="24" t="s">
        <v>476</v>
      </c>
    </row>
    <row r="76" spans="1:32" x14ac:dyDescent="0.2">
      <c r="Y76" s="24" t="s">
        <v>345</v>
      </c>
      <c r="Z76" s="24" t="s">
        <v>477</v>
      </c>
    </row>
    <row r="77" spans="1:32" x14ac:dyDescent="0.2">
      <c r="Y77" s="24" t="s">
        <v>346</v>
      </c>
      <c r="Z77" s="24" t="s">
        <v>478</v>
      </c>
    </row>
    <row r="78" spans="1:32" x14ac:dyDescent="0.2">
      <c r="Y78" s="24" t="s">
        <v>347</v>
      </c>
      <c r="Z78" s="24" t="s">
        <v>479</v>
      </c>
    </row>
    <row r="79" spans="1:32" x14ac:dyDescent="0.2">
      <c r="Y79" s="24" t="s">
        <v>348</v>
      </c>
      <c r="Z79" s="24" t="s">
        <v>480</v>
      </c>
    </row>
    <row r="80" spans="1:32" x14ac:dyDescent="0.2">
      <c r="Y80" s="24" t="s">
        <v>349</v>
      </c>
      <c r="Z80" s="24" t="s">
        <v>481</v>
      </c>
    </row>
    <row r="81" spans="25:26" x14ac:dyDescent="0.2">
      <c r="Y81" s="24" t="s">
        <v>350</v>
      </c>
      <c r="Z81" s="24" t="s">
        <v>482</v>
      </c>
    </row>
    <row r="82" spans="25:26" x14ac:dyDescent="0.2">
      <c r="Y82" s="24" t="s">
        <v>351</v>
      </c>
      <c r="Z82" s="24" t="s">
        <v>483</v>
      </c>
    </row>
    <row r="83" spans="25:26" x14ac:dyDescent="0.2">
      <c r="Y83" s="24" t="s">
        <v>352</v>
      </c>
      <c r="Z83" s="24" t="s">
        <v>484</v>
      </c>
    </row>
    <row r="84" spans="25:26" x14ac:dyDescent="0.2">
      <c r="Y84" s="24" t="s">
        <v>353</v>
      </c>
      <c r="Z84" s="24" t="s">
        <v>485</v>
      </c>
    </row>
    <row r="85" spans="25:26" x14ac:dyDescent="0.2">
      <c r="Y85" s="24" t="s">
        <v>354</v>
      </c>
      <c r="Z85" s="24" t="s">
        <v>486</v>
      </c>
    </row>
    <row r="86" spans="25:26" x14ac:dyDescent="0.2">
      <c r="Y86" s="24" t="s">
        <v>355</v>
      </c>
      <c r="Z86" s="24" t="s">
        <v>487</v>
      </c>
    </row>
    <row r="87" spans="25:26" x14ac:dyDescent="0.2">
      <c r="Y87" s="24" t="s">
        <v>356</v>
      </c>
      <c r="Z87" s="24" t="s">
        <v>488</v>
      </c>
    </row>
    <row r="88" spans="25:26" x14ac:dyDescent="0.2">
      <c r="Y88" s="24" t="s">
        <v>357</v>
      </c>
      <c r="Z88" s="24" t="s">
        <v>489</v>
      </c>
    </row>
    <row r="89" spans="25:26" x14ac:dyDescent="0.2">
      <c r="Y89" s="24" t="s">
        <v>358</v>
      </c>
      <c r="Z89" s="24" t="s">
        <v>490</v>
      </c>
    </row>
    <row r="90" spans="25:26" x14ac:dyDescent="0.2">
      <c r="Y90" s="24" t="s">
        <v>359</v>
      </c>
      <c r="Z90" s="24" t="s">
        <v>491</v>
      </c>
    </row>
    <row r="91" spans="25:26" x14ac:dyDescent="0.2">
      <c r="Y91" s="24" t="s">
        <v>360</v>
      </c>
      <c r="Z91" s="24" t="s">
        <v>492</v>
      </c>
    </row>
    <row r="92" spans="25:26" x14ac:dyDescent="0.2">
      <c r="Y92" s="24" t="s">
        <v>361</v>
      </c>
      <c r="Z92" s="24" t="s">
        <v>493</v>
      </c>
    </row>
    <row r="93" spans="25:26" x14ac:dyDescent="0.2">
      <c r="Y93" s="24" t="s">
        <v>362</v>
      </c>
      <c r="Z93" s="24" t="s">
        <v>494</v>
      </c>
    </row>
    <row r="94" spans="25:26" x14ac:dyDescent="0.2">
      <c r="Y94" s="24" t="s">
        <v>363</v>
      </c>
      <c r="Z94" s="24" t="s">
        <v>495</v>
      </c>
    </row>
    <row r="95" spans="25:26" x14ac:dyDescent="0.2">
      <c r="Y95" s="24" t="s">
        <v>364</v>
      </c>
      <c r="Z95" s="24" t="s">
        <v>496</v>
      </c>
    </row>
    <row r="96" spans="25:26" x14ac:dyDescent="0.2">
      <c r="Y96" s="24" t="s">
        <v>266</v>
      </c>
      <c r="Z96" s="24" t="s">
        <v>497</v>
      </c>
    </row>
    <row r="97" spans="25:26" x14ac:dyDescent="0.2">
      <c r="Y97" s="24" t="s">
        <v>365</v>
      </c>
      <c r="Z97" s="24" t="s">
        <v>498</v>
      </c>
    </row>
    <row r="98" spans="25:26" x14ac:dyDescent="0.2">
      <c r="Y98" s="24" t="s">
        <v>366</v>
      </c>
      <c r="Z98" s="24" t="s">
        <v>499</v>
      </c>
    </row>
    <row r="99" spans="25:26" x14ac:dyDescent="0.2">
      <c r="Y99" s="24" t="s">
        <v>396</v>
      </c>
      <c r="Z99" s="24"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2021-08-31T13:33:10Z</dcterms:created>
  <dcterms:modified xsi:type="dcterms:W3CDTF">2021-09-13T12:52:30Z</dcterms:modified>
</cp:coreProperties>
</file>