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行政事業レビューシート!$BF$1:$BF$119</definedName>
    <definedName name="_xlnm.Print_Area" localSheetId="0">行政事業レビューシート!$A$1:$AX$119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83" i="3" l="1"/>
  <c r="I83" i="3"/>
  <c r="AY59" i="3" l="1"/>
  <c r="AY60" i="3" s="1"/>
  <c r="AY61" i="3" s="1"/>
  <c r="AY54" i="3"/>
  <c r="AY57" i="3" s="1"/>
  <c r="AY49" i="3"/>
  <c r="AY52" i="3" s="1"/>
  <c r="AY48" i="3"/>
  <c r="AY45" i="3"/>
  <c r="AY46" i="3" s="1"/>
  <c r="AY41" i="3"/>
  <c r="AY44" i="3" s="1"/>
  <c r="AY39" i="3"/>
  <c r="AY40" i="3" s="1"/>
  <c r="AY32" i="3"/>
  <c r="AY43" i="3" l="1"/>
  <c r="AY51" i="3"/>
  <c r="AY56" i="3"/>
  <c r="AY53" i="3"/>
  <c r="AY50" i="3"/>
  <c r="AY55" i="3"/>
  <c r="AY42" i="3"/>
  <c r="AY58" i="3"/>
  <c r="AY47" i="3"/>
  <c r="AW105" i="3"/>
  <c r="AT105" i="3"/>
  <c r="AQ105" i="3"/>
  <c r="AL105" i="3"/>
  <c r="AI105" i="3"/>
  <c r="AF105" i="3"/>
  <c r="Z105" i="3"/>
  <c r="W105" i="3"/>
  <c r="T105" i="3"/>
  <c r="N105" i="3"/>
  <c r="K105" i="3"/>
  <c r="H105" i="3"/>
  <c r="AW104" i="3"/>
  <c r="AT104" i="3"/>
  <c r="AQ104" i="3"/>
  <c r="AL104" i="3"/>
  <c r="AI104" i="3"/>
  <c r="AF104" i="3"/>
  <c r="Z104" i="3"/>
  <c r="W104" i="3"/>
  <c r="T104" i="3"/>
  <c r="N104" i="3"/>
  <c r="K104" i="3"/>
  <c r="H104"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<sst xmlns="http://schemas.openxmlformats.org/spreadsheetml/2006/main" count="759" uniqueCount="598">
  <si>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</si>
  <si>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</si>
  <si>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</si>
  <si>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</si>
  <si>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</si>
  <si>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</si>
  <si>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</si>
  <si>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</si>
  <si>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</si>
  <si>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</si>
  <si>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</si>
  <si>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</si>
  <si>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</si>
  <si>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</si>
  <si>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</si>
  <si>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</si>
  <si>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</si>
  <si>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</si>
  <si>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</si>
  <si>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</si>
  <si>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</si>
  <si>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</si>
  <si>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</si>
  <si>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</si>
  <si>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</si>
  <si>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</si>
  <si>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</si>
  <si>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</si>
  <si>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</si>
  <si>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</si>
  <si>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</si>
  <si>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</si>
  <si>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</si>
  <si>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</si>
  <si>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</si>
  <si>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</si>
  <si>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</si>
  <si>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</si>
  <si>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</si>
  <si>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</si>
  <si>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</si>
  <si>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</si>
  <si>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</si>
  <si>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</si>
  <si>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</si>
  <si>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</si>
  <si>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</si>
  <si>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</si>
  <si>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</si>
  <si>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</si>
  <si>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</si>
  <si>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</si>
  <si>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</si>
  <si>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</si>
  <si>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</si>
  <si>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</si>
  <si>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</si>
  <si>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</si>
  <si>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</si>
  <si>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</si>
  <si>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</si>
  <si>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</si>
  <si>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</si>
  <si>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</si>
  <si>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</si>
  <si>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</si>
  <si>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</si>
  <si>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</si>
  <si>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</si>
  <si>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</si>
  <si>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</si>
  <si>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</si>
  <si>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</si>
  <si>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</si>
  <si>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</si>
  <si>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</si>
  <si>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</si>
  <si>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</si>
  <si>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</si>
  <si>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</si>
  <si>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</si>
  <si>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</si>
  <si>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</si>
  <si>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</si>
  <si>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</si>
  <si>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</si>
  <si>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</si>
  <si>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</si>
  <si>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</si>
  <si>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</si>
  <si>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</si>
  <si>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</si>
  <si>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</si>
  <si>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</si>
  <si>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</si>
  <si>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</si>
  <si>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</si>
  <si>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</si>
  <si>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</si>
  <si>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</si>
  <si>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</si>
  <si>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</si>
  <si>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</si>
  <si>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</si>
  <si>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</si>
  <si>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</si>
  <si>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</si>
  <si>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</si>
  <si>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</si>
  <si>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</si>
  <si>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</si>
  <si>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</si>
  <si>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</si>
  <si>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</si>
  <si>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</si>
  <si>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</si>
  <si>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</si>
  <si>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</si>
  <si>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</si>
  <si>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</si>
  <si>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</si>
  <si>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</si>
  <si>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</si>
  <si>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</si>
  <si>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</si>
  <si>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</si>
  <si>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</si>
  <si>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</si>
  <si>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</si>
  <si>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</si>
  <si>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</si>
  <si>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</si>
  <si>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</si>
  <si>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</si>
  <si>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</si>
  <si>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</si>
  <si>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</si>
  <si>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</si>
  <si>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</si>
  <si>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</si>
  <si>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</si>
  <si>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</si>
  <si>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</si>
  <si>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</si>
  <si>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</si>
  <si>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</si>
  <si>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</si>
  <si>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</si>
  <si>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</si>
  <si>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</si>
  <si>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</si>
  <si>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</si>
  <si>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</si>
  <si>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</si>
  <si>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</si>
  <si>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</si>
  <si>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</si>
  <si>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</si>
  <si>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</si>
  <si>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</si>
  <si>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</si>
  <si>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</si>
  <si>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</si>
  <si>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</si>
  <si>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</si>
  <si>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</si>
  <si>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</si>
  <si>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</si>
  <si>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</si>
  <si>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</si>
  <si>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</si>
  <si>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</si>
  <si>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</si>
  <si>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</si>
  <si>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</si>
  <si>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</si>
  <si>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</si>
  <si>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</si>
  <si>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</si>
  <si>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</si>
  <si>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</si>
  <si>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</si>
  <si>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</si>
  <si>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</si>
  <si>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</si>
  <si>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</si>
  <si>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</si>
  <si>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</si>
  <si>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</si>
  <si>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</si>
  <si>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</si>
  <si>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</si>
  <si>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</si>
  <si>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</si>
  <si>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</si>
  <si>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</si>
  <si>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</si>
  <si>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</si>
  <si>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</si>
  <si>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</si>
  <si>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</si>
  <si>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</si>
  <si>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</si>
  <si>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</si>
  <si>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</si>
  <si>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</si>
  <si>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</si>
  <si>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</si>
  <si>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</si>
  <si>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</si>
  <si>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</si>
  <si>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</si>
  <si>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</si>
  <si>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</si>
  <si>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</si>
  <si>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</si>
  <si>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</si>
  <si>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</si>
  <si>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</si>
  <si>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</si>
  <si>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</si>
  <si>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</si>
  <si>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</si>
  <si>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</si>
  <si>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</si>
  <si>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</si>
  <si>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</si>
  <si>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</si>
  <si>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</si>
  <si>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</si>
  <si>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</si>
  <si>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</si>
  <si>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</si>
  <si>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</si>
  <si>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</si>
  <si>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</si>
  <si>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</si>
  <si>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</si>
  <si>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</si>
  <si>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</si>
  <si>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</si>
  <si>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</si>
  <si>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</si>
  <si>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</si>
  <si>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</si>
  <si>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</si>
  <si>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</si>
  <si>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</si>
  <si>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</si>
  <si>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</si>
  <si>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</si>
  <si>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</si>
  <si>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</si>
  <si>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</si>
  <si>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</si>
  <si>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</si>
  <si>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</si>
  <si>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</si>
  <si>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</si>
  <si>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</si>
  <si>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</si>
  <si>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</si>
  <si>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</si>
  <si>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</si>
  <si>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</si>
  <si>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</si>
  <si>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</si>
  <si>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</si>
  <si>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</si>
  <si>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</si>
  <si>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</si>
  <si>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</si>
  <si>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</si>
  <si>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</si>
  <si>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</si>
  <si>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</si>
  <si>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</si>
  <si>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</si>
  <si>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</si>
  <si>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</si>
  <si>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</si>
  <si>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</si>
  <si>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</si>
  <si>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</si>
  <si>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</si>
  <si>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</si>
  <si>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</si>
  <si>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</si>
  <si>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</si>
  <si>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</si>
  <si>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</si>
  <si>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</si>
  <si>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</si>
  <si>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</si>
  <si>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</si>
  <si>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</si>
  <si>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</si>
  <si>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</si>
  <si>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</si>
  <si>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</si>
  <si>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</si>
  <si>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</si>
  <si>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</si>
  <si>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</si>
  <si>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</si>
  <si>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</si>
  <si>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</si>
  <si>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</si>
  <si>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</si>
  <si>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</si>
  <si>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</si>
  <si>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</si>
  <si>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</si>
  <si>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</si>
  <si>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</si>
  <si>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</si>
  <si>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</si>
  <si>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</si>
  <si>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</si>
  <si>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</si>
  <si>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</si>
  <si>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</si>
  <si>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</si>
  <si>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</si>
  <si>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</si>
  <si>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</si>
  <si>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</si>
  <si>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</si>
  <si>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</si>
  <si>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</si>
  <si>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</si>
  <si>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</si>
  <si>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</si>
  <si>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</si>
  <si>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</si>
  <si>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</si>
  <si>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</si>
  <si>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</si>
  <si>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</si>
  <si>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</si>
  <si>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</si>
  <si>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</si>
  <si>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</si>
  <si>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</si>
  <si>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</si>
  <si>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</si>
  <si>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</si>
  <si>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</si>
  <si>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</si>
  <si>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</si>
  <si>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</si>
  <si>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</si>
  <si>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</si>
  <si>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</si>
  <si>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</si>
  <si>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</si>
  <si>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</si>
  <si>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</si>
  <si>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</si>
  <si>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</si>
  <si>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</si>
  <si>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</si>
  <si>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</si>
  <si>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</si>
  <si>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</si>
  <si>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</si>
  <si>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</si>
  <si>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</si>
  <si>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</si>
  <si>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</si>
  <si>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</si>
  <si>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</si>
  <si>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</si>
  <si>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</si>
  <si>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</si>
  <si>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</si>
  <si>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</si>
  <si>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</si>
  <si>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</si>
  <si>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</si>
  <si>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</si>
  <si>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</si>
  <si>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</si>
  <si>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</si>
  <si>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</si>
  <si>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</si>
  <si>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</si>
  <si>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</si>
  <si>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</si>
  <si>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</si>
  <si>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</si>
  <si>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</si>
  <si>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</si>
  <si>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</si>
  <si>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</si>
  <si>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</si>
  <si>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</si>
  <si>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</si>
  <si>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</si>
  <si>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</si>
  <si>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</si>
  <si>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</si>
  <si>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</si>
  <si>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</si>
  <si>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</si>
  <si>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</si>
  <si>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</si>
  <si>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</si>
  <si>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</si>
  <si>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</si>
  <si>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</si>
  <si>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</si>
  <si>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</si>
  <si>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</si>
  <si>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</si>
  <si>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</si>
  <si>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</si>
  <si>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</si>
  <si>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</si>
  <si>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</si>
  <si>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</si>
  <si>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</si>
  <si>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</si>
  <si>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</si>
  <si>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</si>
  <si>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</si>
  <si>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</si>
  <si>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</si>
  <si>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</si>
  <si>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</si>
  <si>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</si>
  <si>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</si>
  <si>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</si>
  <si>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</si>
  <si>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</si>
  <si>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</si>
  <si>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</si>
  <si>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</si>
  <si>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</si>
  <si>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</si>
  <si>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</si>
  <si>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</si>
  <si>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</si>
  <si>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</si>
  <si>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</si>
  <si>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</si>
  <si>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</si>
  <si>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</si>
  <si>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</si>
  <si>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</si>
  <si>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</si>
  <si>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</si>
  <si>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</si>
  <si>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</si>
  <si>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</si>
  <si>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</si>
  <si>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</si>
  <si>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</si>
  <si>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</si>
  <si>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</si>
  <si>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</si>
  <si>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</si>
  <si>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</si>
  <si>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</si>
  <si>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</si>
  <si>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</si>
  <si>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</si>
  <si>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</si>
  <si>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</si>
  <si>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</si>
  <si>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</si>
  <si>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</si>
  <si>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</si>
  <si>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</si>
  <si>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</si>
  <si>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</si>
  <si>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</si>
  <si>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</si>
  <si>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</si>
  <si>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</si>
  <si>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</si>
  <si>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</si>
  <si>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</si>
  <si>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</si>
  <si>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</si>
  <si>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</si>
  <si>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</si>
  <si>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</si>
  <si>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</si>
  <si>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</si>
  <si>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</si>
  <si>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</si>
  <si>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</si>
  <si>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</si>
  <si>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</si>
  <si>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</si>
  <si>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</si>
  <si>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</si>
  <si>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</si>
  <si>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</si>
  <si>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</si>
  <si>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</si>
  <si>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</si>
  <si>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</si>
  <si>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</si>
  <si>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</si>
  <si>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</si>
  <si>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</si>
  <si>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</si>
  <si>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</si>
  <si>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</si>
  <si>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</si>
  <si>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</si>
  <si>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</si>
  <si>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</si>
  <si>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</si>
  <si>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</si>
  <si>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</si>
  <si>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</si>
  <si>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</si>
  <si>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</si>
  <si>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</si>
  <si>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</si>
  <si>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</si>
  <si>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</si>
  <si>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</si>
  <si>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</si>
  <si>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</si>
  <si>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</si>
  <si>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</si>
  <si>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</si>
  <si>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</si>
  <si>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</si>
  <si>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</si>
  <si>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</si>
  <si>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</si>
  <si>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</si>
  <si>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</si>
  <si>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</si>
  <si>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</si>
  <si>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</si>
  <si>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</si>
  <si>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</si>
  <si>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</si>
  <si>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</si>
  <si>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</si>
  <si>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</si>
  <si>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</si>
  <si>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</si>
  <si>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</si>
  <si>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</si>
  <si>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</si>
  <si>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</si>
  <si>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</si>
  <si>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</si>
  <si>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</si>
  <si>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</si>
  <si>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</si>
  <si>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</si>
  <si>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</si>
  <si>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</si>
  <si>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</si>
  <si>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t>
  </si>
  <si>
    <t>　気象に関する警報・予報の作成のための基盤情報として必要不可欠な大気の将来の状態を予測した数値予報資料を作成する。</t>
    <phoneticPr fontId="5"/>
  </si>
  <si>
    <t>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phoneticPr fontId="5"/>
  </si>
  <si>
    <t>内閣官房副長官補</t>
    <phoneticPr fontId="5"/>
  </si>
  <si>
    <t>情報通信技術（ＩＴ）総合戦略室</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</si>
  <si>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</si>
  <si>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</si>
  <si>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485</t>
    <phoneticPr fontId="5"/>
  </si>
  <si>
    <t>462</t>
    <phoneticPr fontId="5"/>
  </si>
  <si>
    <t>494</t>
    <phoneticPr fontId="5"/>
  </si>
  <si>
    <t>82</t>
    <phoneticPr fontId="5"/>
  </si>
  <si>
    <t>80</t>
    <phoneticPr fontId="5"/>
  </si>
  <si>
    <t>79</t>
    <phoneticPr fontId="5"/>
  </si>
  <si>
    <t>87</t>
    <phoneticPr fontId="5"/>
  </si>
  <si>
    <t>0079</t>
    <phoneticPr fontId="5"/>
  </si>
  <si>
    <t>0081</t>
    <phoneticPr fontId="5"/>
  </si>
  <si>
    <t>国土交通省</t>
  </si>
  <si>
    <t>官房</t>
  </si>
  <si>
    <t>‐</t>
  </si>
  <si>
    <t>72時間先の台風中心位置の予報誤差（過去５年の平均）を令和７年までに180kmとする。</t>
    <rPh sb="27" eb="29">
      <t>レイワ</t>
    </rPh>
    <phoneticPr fontId="6"/>
  </si>
  <si>
    <t>72時間先の台風中心位置の予報誤差（過去５年の平均）</t>
  </si>
  <si>
    <t>気象庁業務評価レポート（（令和3年度版）資料●）【P】
https://www.jma.go.jp/jma/kishou/hyouka/hyouka-report/r03report/xxxxx.pdf</t>
  </si>
  <si>
    <t>km</t>
  </si>
  <si>
    <t>-</t>
  </si>
  <si>
    <t>４　水害等災害による被害の軽減</t>
  </si>
  <si>
    <t>１０　自然災害による被害を軽減するため、気象情報等の提供及び観測・通信体制を充実する</t>
  </si>
  <si>
    <t>台風予報の精度（台風中心位置の予報誤差）</t>
  </si>
  <si>
    <t>　精度の高い台風予報を迅速に提供する。</t>
  </si>
  <si>
    <t>内閣参事官　吉田　宏平
内閣参事官　奥田　直彦</t>
  </si>
  <si>
    <t>数値解析予報システムの整備及び運用（情報通信技術調達等適正・効率化推進費）</t>
    <phoneticPr fontId="5"/>
  </si>
  <si>
    <t>-</t>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</si>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</sst>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0">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20" xfId="0" applyFont="1" applyFill="1" applyBorder="1" applyAlignment="1" applyProtection="1">
      <alignment horizontal="center" vertical="center" wrapText="1"/>
    </xf>
    <xf numFmtId="177"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13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28"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3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17"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6" fontId="0" fillId="0" borderId="26" xfId="0" applyNumberFormat="1" applyFont="1" applyFill="1" applyBorder="1" applyAlignment="1" applyProtection="1">
      <alignment horizontal="center" vertical="center" shrinkToFit="1"/>
      <protection locked="0"/>
    </xf>
    <xf numFmtId="177"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2" borderId="139"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37"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5"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70"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3" borderId="42" xfId="0" applyFont="1" applyFill="1" applyBorder="1" applyAlignment="1">
      <alignment horizontal="center" vertical="center" textRotation="255" wrapText="1"/>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5" borderId="66" xfId="3" applyFont="1" applyFill="1" applyBorder="1" applyAlignment="1" applyProtection="1">
      <alignment horizontal="left" vertical="center" wrapText="1" shrinkToFit="1"/>
      <protection locked="0"/>
    </xf>
    <xf numFmtId="0" fontId="11" fillId="5" borderId="17" xfId="3" applyFont="1" applyFill="1" applyBorder="1" applyAlignment="1" applyProtection="1">
      <alignment horizontal="left" vertical="center" wrapText="1" shrinkToFit="1"/>
      <protection locked="0"/>
    </xf>
    <xf numFmtId="0" fontId="11" fillId="5" borderId="18" xfId="3" applyFont="1" applyFill="1" applyBorder="1" applyAlignment="1" applyProtection="1">
      <alignment horizontal="left" vertical="center" wrapText="1" shrinkToFit="1"/>
      <protection locked="0"/>
    </xf>
    <xf numFmtId="0" fontId="11" fillId="0" borderId="17" xfId="1" applyFont="1" applyFill="1" applyBorder="1" applyAlignment="1" applyProtection="1">
      <alignment horizontal="left" vertical="center" wrapText="1" shrinkToFit="1"/>
      <protection locked="0"/>
    </xf>
    <xf numFmtId="0" fontId="11" fillId="0" borderId="17"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2" borderId="127" xfId="0" applyFont="1" applyFill="1" applyBorder="1" applyAlignment="1">
      <alignment horizontal="center" vertical="center" wrapText="1"/>
    </xf>
    <xf numFmtId="0" fontId="15" fillId="2" borderId="128" xfId="0" applyFont="1" applyFill="1" applyBorder="1" applyAlignment="1">
      <alignment horizontal="center" vertical="center"/>
    </xf>
    <xf numFmtId="0" fontId="15" fillId="2" borderId="13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1" fillId="5" borderId="73" xfId="0" applyFont="1" applyFill="1" applyBorder="1" applyAlignment="1" applyProtection="1">
      <alignment horizontal="left" vertical="center" wrapText="1"/>
      <protection locked="0"/>
    </xf>
    <xf numFmtId="0" fontId="11" fillId="5" borderId="66" xfId="0" applyFont="1" applyFill="1" applyBorder="1" applyAlignment="1" applyProtection="1">
      <alignment horizontal="left" vertical="center" wrapText="1"/>
      <protection locked="0"/>
    </xf>
    <xf numFmtId="0" fontId="11" fillId="5" borderId="84" xfId="0" applyFont="1" applyFill="1" applyBorder="1" applyAlignment="1" applyProtection="1">
      <alignment horizontal="left" vertical="center" wrapText="1"/>
      <protection locked="0"/>
    </xf>
    <xf numFmtId="0" fontId="11" fillId="5" borderId="50" xfId="0" applyFont="1" applyFill="1" applyBorder="1" applyAlignment="1" applyProtection="1">
      <alignment horizontal="left" vertical="center"/>
      <protection locked="0"/>
    </xf>
    <xf numFmtId="0" fontId="11" fillId="5" borderId="51" xfId="0" applyFont="1" applyFill="1" applyBorder="1" applyAlignment="1" applyProtection="1">
      <alignment horizontal="left" vertical="center"/>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78" xfId="0" applyFont="1" applyFill="1" applyBorder="1" applyAlignment="1">
      <alignment vertical="center" wrapText="1"/>
    </xf>
    <xf numFmtId="0" fontId="11" fillId="5" borderId="28" xfId="0" applyFont="1" applyFill="1" applyBorder="1" applyAlignment="1">
      <alignment vertical="center" wrapText="1"/>
    </xf>
    <xf numFmtId="0" fontId="11" fillId="5" borderId="28" xfId="0" applyFont="1" applyFill="1" applyBorder="1" applyAlignment="1">
      <alignment vertical="center"/>
    </xf>
    <xf numFmtId="0" fontId="11" fillId="5" borderId="72" xfId="0" applyFont="1" applyFill="1" applyBorder="1" applyAlignment="1">
      <alignment vertical="center" wrapText="1"/>
    </xf>
    <xf numFmtId="0" fontId="11" fillId="5" borderId="14" xfId="0" applyFont="1" applyFill="1" applyBorder="1" applyAlignment="1">
      <alignment vertical="center" wrapText="1"/>
    </xf>
    <xf numFmtId="0" fontId="11" fillId="5" borderId="14" xfId="0" applyFont="1" applyFill="1" applyBorder="1" applyAlignment="1">
      <alignment vertical="center"/>
    </xf>
    <xf numFmtId="0" fontId="11" fillId="5" borderId="123" xfId="0" applyFont="1" applyFill="1" applyBorder="1" applyAlignment="1">
      <alignment vertical="center" wrapText="1"/>
    </xf>
    <xf numFmtId="0" fontId="11" fillId="5" borderId="105" xfId="0" applyFont="1" applyFill="1" applyBorder="1" applyAlignment="1">
      <alignment vertical="center" wrapText="1"/>
    </xf>
    <xf numFmtId="0" fontId="11" fillId="5" borderId="125" xfId="0" applyFont="1" applyFill="1" applyBorder="1" applyAlignment="1">
      <alignment vertical="center" wrapText="1"/>
    </xf>
    <xf numFmtId="0" fontId="11" fillId="5" borderId="73" xfId="0" applyFont="1" applyFill="1" applyBorder="1" applyAlignment="1">
      <alignment vertical="center"/>
    </xf>
    <xf numFmtId="0" fontId="11" fillId="5" borderId="41" xfId="0" applyFont="1" applyFill="1" applyBorder="1" applyAlignment="1">
      <alignment vertical="center"/>
    </xf>
    <xf numFmtId="0" fontId="11" fillId="5" borderId="71" xfId="0" applyFont="1" applyFill="1" applyBorder="1" applyAlignment="1">
      <alignment vertical="center"/>
    </xf>
    <xf numFmtId="0" fontId="11" fillId="5" borderId="93" xfId="0" applyFont="1" applyFill="1" applyBorder="1" applyAlignment="1">
      <alignment vertical="center"/>
    </xf>
    <xf numFmtId="0" fontId="11" fillId="5" borderId="1" xfId="0" applyFont="1" applyFill="1" applyBorder="1" applyAlignment="1">
      <alignment horizontal="center" vertical="center"/>
    </xf>
    <xf numFmtId="0" fontId="11" fillId="5" borderId="124" xfId="0" applyFont="1" applyFill="1" applyBorder="1" applyAlignment="1">
      <alignment horizontal="center" vertical="center"/>
    </xf>
    <xf numFmtId="0" fontId="11" fillId="5" borderId="108"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66" xfId="0" applyFont="1" applyFill="1" applyBorder="1" applyAlignment="1">
      <alignment horizontal="center" vertical="center"/>
    </xf>
    <xf numFmtId="0" fontId="11" fillId="5" borderId="126" xfId="0" applyFont="1" applyFill="1" applyBorder="1" applyAlignment="1">
      <alignment horizontal="center" vertical="center"/>
    </xf>
    <xf numFmtId="0" fontId="11" fillId="5" borderId="74"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4" xfId="0" applyFont="1" applyFill="1" applyBorder="1" applyAlignment="1">
      <alignment vertical="center"/>
    </xf>
    <xf numFmtId="0" fontId="11" fillId="5" borderId="60" xfId="0" applyFont="1" applyFill="1" applyBorder="1" applyAlignment="1">
      <alignment vertical="center"/>
    </xf>
    <xf numFmtId="0" fontId="11" fillId="5" borderId="72" xfId="0" applyFont="1" applyFill="1" applyBorder="1" applyAlignment="1">
      <alignment vertical="center"/>
    </xf>
    <xf numFmtId="0" fontId="11" fillId="5" borderId="15" xfId="0" applyFont="1" applyFill="1" applyBorder="1" applyAlignment="1">
      <alignment vertical="center"/>
    </xf>
    <xf numFmtId="0" fontId="11" fillId="5" borderId="72"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79"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67" xfId="0" applyFont="1" applyFill="1" applyBorder="1" applyAlignment="1">
      <alignment horizontal="left" vertical="center"/>
    </xf>
    <xf numFmtId="0" fontId="11" fillId="5" borderId="80" xfId="0" applyFont="1" applyFill="1" applyBorder="1" applyAlignment="1">
      <alignment horizontal="left" vertical="center"/>
    </xf>
    <xf numFmtId="0" fontId="11" fillId="5" borderId="71" xfId="0" applyFont="1" applyFill="1" applyBorder="1" applyAlignment="1">
      <alignment horizontal="left" vertical="center"/>
    </xf>
    <xf numFmtId="0" fontId="11" fillId="5" borderId="93" xfId="0" applyFont="1" applyFill="1" applyBorder="1" applyAlignment="1">
      <alignment horizontal="left" vertical="center"/>
    </xf>
    <xf numFmtId="0" fontId="11" fillId="5" borderId="64" xfId="0" applyFont="1" applyFill="1" applyBorder="1" applyAlignment="1">
      <alignment vertical="center" wrapText="1"/>
    </xf>
    <xf numFmtId="0" fontId="11" fillId="5" borderId="60" xfId="0" applyFont="1" applyFill="1" applyBorder="1" applyAlignment="1">
      <alignment vertical="center" wrapText="1"/>
    </xf>
    <xf numFmtId="0" fontId="11" fillId="5" borderId="65" xfId="0" applyFont="1" applyFill="1" applyBorder="1" applyAlignment="1">
      <alignment vertical="center" wrapText="1"/>
    </xf>
    <xf numFmtId="0" fontId="11" fillId="5" borderId="80"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11" fillId="0" borderId="99" xfId="0" applyFont="1" applyFill="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98" xfId="0" applyFont="1" applyBorder="1" applyAlignment="1" applyProtection="1">
      <alignment horizontal="left" vertical="center" wrapText="1"/>
      <protection locked="0"/>
    </xf>
    <xf numFmtId="0" fontId="11" fillId="0" borderId="99"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127000</xdr:colOff>
      <xdr:row>111</xdr:row>
      <xdr:rowOff>266700</xdr:rowOff>
    </xdr:from>
    <xdr:to>
      <xdr:col>38</xdr:col>
      <xdr:colOff>36291</xdr:colOff>
      <xdr:row>118</xdr:row>
      <xdr:rowOff>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321560" y="40114220"/>
          <a:ext cx="4664171" cy="1866900"/>
          <a:chOff x="2057400" y="657225"/>
          <a:chExt cx="5172647" cy="2381837"/>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57400" y="1028700"/>
            <a:ext cx="1177665" cy="84182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〇〇</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057400" y="1885950"/>
            <a:ext cx="1419525" cy="62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57400" y="1885950"/>
            <a:ext cx="1196769" cy="89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数値予報解析</a:t>
            </a:r>
            <a:r>
              <a:rPr kumimoji="1" lang="ja-JP" altLang="ja-JP" sz="1100">
                <a:solidFill>
                  <a:schemeClr val="dk1"/>
                </a:solidFill>
                <a:latin typeface="+mn-lt"/>
                <a:ea typeface="+mn-ea"/>
                <a:cs typeface="+mn-cs"/>
              </a:rPr>
              <a:t>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a:stCxn id="12" idx="3"/>
            <a:endCxn id="17" idx="1"/>
          </xdr:cNvCxnSpPr>
        </xdr:nvCxnSpPr>
        <xdr:spPr>
          <a:xfrm flipV="1">
            <a:off x="3235065" y="1446122"/>
            <a:ext cx="1346460" cy="34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91050" y="657225"/>
            <a:ext cx="237174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国庫債務負担行為等</a:t>
            </a:r>
            <a:r>
              <a:rPr kumimoji="1" lang="en-US" altLang="ja-JP" sz="1100">
                <a:solidFill>
                  <a:schemeClr val="dk1"/>
                </a:solidFill>
                <a:latin typeface="+mn-lt"/>
                <a:ea typeface="+mn-ea"/>
                <a:cs typeface="+mn-cs"/>
              </a:rPr>
              <a:t>】</a:t>
            </a:r>
          </a:p>
          <a:p>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81525" y="1000125"/>
            <a:ext cx="2648522" cy="89199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 </a:t>
            </a:r>
            <a:r>
              <a:rPr kumimoji="1" lang="ja-JP" altLang="ja-JP" sz="1100">
                <a:solidFill>
                  <a:schemeClr val="dk1"/>
                </a:solidFill>
                <a:latin typeface="+mn-lt"/>
                <a:ea typeface="+mn-ea"/>
                <a:cs typeface="+mn-cs"/>
              </a:rPr>
              <a:t>．民間事業者　</a:t>
            </a:r>
            <a:r>
              <a:rPr kumimoji="1" lang="ja-JP" altLang="en-US" sz="1100">
                <a:solidFill>
                  <a:schemeClr val="dk1"/>
                </a:solidFill>
                <a:latin typeface="+mn-lt"/>
                <a:ea typeface="+mn-ea"/>
                <a:cs typeface="+mn-cs"/>
              </a:rPr>
              <a:t>（〇</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〇〇</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610100" y="2066925"/>
            <a:ext cx="2598668" cy="644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14875" y="2076450"/>
            <a:ext cx="2361739" cy="962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スーパーコンピュータシステム借用（レンタル）</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endParaRPr kumimoji="1" lang="ja-JP" altLang="en-US" sz="1100"/>
          </a:p>
        </xdr:txBody>
      </xdr:sp>
    </xdr:grpSp>
    <xdr:clientData/>
  </xdr:twoCellAnchor>
  <xdr:twoCellAnchor>
    <xdr:from>
      <xdr:col>12</xdr:col>
      <xdr:colOff>50800</xdr:colOff>
      <xdr:row>106</xdr:row>
      <xdr:rowOff>165100</xdr:rowOff>
    </xdr:from>
    <xdr:to>
      <xdr:col>18</xdr:col>
      <xdr:colOff>15583</xdr:colOff>
      <xdr:row>108</xdr:row>
      <xdr:rowOff>25400</xdr:rowOff>
    </xdr:to>
    <xdr:sp macro="" textlink="">
      <xdr:nvSpPr>
        <xdr:cNvPr id="20" name="テキスト ボックス 19">
          <a:extLst>
            <a:ext uri="{FF2B5EF4-FFF2-40B4-BE49-F238E27FC236}">
              <a16:creationId xmlns:a16="http://schemas.microsoft.com/office/drawing/2014/main" id="{B0404243-105A-423D-B472-940B7CB12275}"/>
            </a:ext>
          </a:extLst>
        </xdr:cNvPr>
        <xdr:cNvSpPr txBox="1"/>
      </xdr:nvSpPr>
      <xdr:spPr>
        <a:xfrm>
          <a:off x="2489200" y="38684200"/>
          <a:ext cx="1183983" cy="5715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内閣官房</a:t>
          </a:r>
          <a:endParaRPr kumimoji="1" lang="ja-JP" altLang="en-US" sz="1100"/>
        </a:p>
      </xdr:txBody>
    </xdr:sp>
    <xdr:clientData/>
  </xdr:twoCellAnchor>
  <xdr:twoCellAnchor>
    <xdr:from>
      <xdr:col>15</xdr:col>
      <xdr:colOff>165100</xdr:colOff>
      <xdr:row>109</xdr:row>
      <xdr:rowOff>152400</xdr:rowOff>
    </xdr:from>
    <xdr:to>
      <xdr:col>20</xdr:col>
      <xdr:colOff>175844</xdr:colOff>
      <xdr:row>110</xdr:row>
      <xdr:rowOff>136887</xdr:rowOff>
    </xdr:to>
    <xdr:sp macro="" textlink="">
      <xdr:nvSpPr>
        <xdr:cNvPr id="21" name="大かっこ 20">
          <a:extLst>
            <a:ext uri="{FF2B5EF4-FFF2-40B4-BE49-F238E27FC236}">
              <a16:creationId xmlns:a16="http://schemas.microsoft.com/office/drawing/2014/main" id="{3A97916D-5522-45CB-A6DA-2928F8A9C239}"/>
            </a:ext>
          </a:extLst>
        </xdr:cNvPr>
        <xdr:cNvSpPr/>
      </xdr:nvSpPr>
      <xdr:spPr>
        <a:xfrm>
          <a:off x="3213100" y="39738300"/>
          <a:ext cx="1026744" cy="340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15</xdr:col>
      <xdr:colOff>25400</xdr:colOff>
      <xdr:row>108</xdr:row>
      <xdr:rowOff>101600</xdr:rowOff>
    </xdr:from>
    <xdr:to>
      <xdr:col>15</xdr:col>
      <xdr:colOff>25400</xdr:colOff>
      <xdr:row>112</xdr:row>
      <xdr:rowOff>215900</xdr:rowOff>
    </xdr:to>
    <xdr:cxnSp macro="">
      <xdr:nvCxnSpPr>
        <xdr:cNvPr id="22" name="直線矢印コネクタ 21">
          <a:extLst>
            <a:ext uri="{FF2B5EF4-FFF2-40B4-BE49-F238E27FC236}">
              <a16:creationId xmlns:a16="http://schemas.microsoft.com/office/drawing/2014/main" id="{21A1C7C4-BA9E-4B7F-8027-0972651D12FD}"/>
            </a:ext>
          </a:extLst>
        </xdr:cNvPr>
        <xdr:cNvCxnSpPr/>
      </xdr:nvCxnSpPr>
      <xdr:spPr>
        <a:xfrm>
          <a:off x="3073400" y="39331900"/>
          <a:ext cx="0" cy="15367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3" t="s">
        <v>0</v>
      </c>
      <c r="Y2" s="43"/>
      <c r="Z2" s="35"/>
      <c r="AA2" s="35"/>
      <c r="AB2" s="35"/>
      <c r="AC2" s="35"/>
      <c r="AD2" s="462">
        <v>2021</v>
      </c>
      <c r="AE2" s="462"/>
      <c r="AF2" s="462"/>
      <c r="AG2" s="462"/>
      <c r="AH2" s="462"/>
      <c r="AI2" s="55" t="s">
        <v>258</v>
      </c>
      <c r="AJ2" s="462" t="s">
        <v>579</v>
      </c>
      <c r="AK2" s="462"/>
      <c r="AL2" s="462"/>
      <c r="AM2" s="462"/>
      <c r="AN2" s="55" t="s">
        <v>258</v>
      </c>
      <c r="AO2" s="462" t="s">
        <v>524</v>
      </c>
      <c r="AP2" s="462"/>
      <c r="AQ2" s="462"/>
      <c r="AR2" s="56" t="s">
        <v>559</v>
      </c>
      <c r="AS2" s="463">
        <v>30</v>
      </c>
      <c r="AT2" s="463"/>
      <c r="AU2" s="463"/>
      <c r="AV2" s="55" t="str">
        <f>IF(AW2="","","-")</f>
        <v/>
      </c>
      <c r="AW2" s="415"/>
      <c r="AX2" s="415"/>
    </row>
    <row r="3" spans="1:50" ht="21" customHeight="1" thickBot="1" x14ac:dyDescent="0.25">
      <c r="A3" s="416" t="s">
        <v>552</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5" t="s">
        <v>53</v>
      </c>
      <c r="AJ3" s="418" t="s">
        <v>135</v>
      </c>
      <c r="AK3" s="418"/>
      <c r="AL3" s="418"/>
      <c r="AM3" s="418"/>
      <c r="AN3" s="418"/>
      <c r="AO3" s="418"/>
      <c r="AP3" s="418"/>
      <c r="AQ3" s="418"/>
      <c r="AR3" s="418"/>
      <c r="AS3" s="418"/>
      <c r="AT3" s="418"/>
      <c r="AU3" s="418"/>
      <c r="AV3" s="418"/>
      <c r="AW3" s="418"/>
      <c r="AX3" s="16" t="s">
        <v>54</v>
      </c>
    </row>
    <row r="4" spans="1:50" ht="24.75" customHeight="1" x14ac:dyDescent="0.2">
      <c r="A4" s="237" t="s">
        <v>21</v>
      </c>
      <c r="B4" s="238"/>
      <c r="C4" s="238"/>
      <c r="D4" s="238"/>
      <c r="E4" s="238"/>
      <c r="F4" s="238"/>
      <c r="G4" s="213" t="s">
        <v>591</v>
      </c>
      <c r="H4" s="214"/>
      <c r="I4" s="214"/>
      <c r="J4" s="214"/>
      <c r="K4" s="214"/>
      <c r="L4" s="214"/>
      <c r="M4" s="214"/>
      <c r="N4" s="214"/>
      <c r="O4" s="214"/>
      <c r="P4" s="214"/>
      <c r="Q4" s="214"/>
      <c r="R4" s="214"/>
      <c r="S4" s="214"/>
      <c r="T4" s="214"/>
      <c r="U4" s="214"/>
      <c r="V4" s="214"/>
      <c r="W4" s="214"/>
      <c r="X4" s="214"/>
      <c r="Y4" s="215" t="s">
        <v>1</v>
      </c>
      <c r="Z4" s="216"/>
      <c r="AA4" s="216"/>
      <c r="AB4" s="216"/>
      <c r="AC4" s="216"/>
      <c r="AD4" s="217"/>
      <c r="AE4" s="218" t="s">
        <v>565</v>
      </c>
      <c r="AF4" s="219"/>
      <c r="AG4" s="219"/>
      <c r="AH4" s="219"/>
      <c r="AI4" s="219"/>
      <c r="AJ4" s="219"/>
      <c r="AK4" s="219"/>
      <c r="AL4" s="219"/>
      <c r="AM4" s="219"/>
      <c r="AN4" s="219"/>
      <c r="AO4" s="219"/>
      <c r="AP4" s="220"/>
      <c r="AQ4" s="221" t="s">
        <v>2</v>
      </c>
      <c r="AR4" s="216"/>
      <c r="AS4" s="216"/>
      <c r="AT4" s="216"/>
      <c r="AU4" s="216"/>
      <c r="AV4" s="216"/>
      <c r="AW4" s="216"/>
      <c r="AX4" s="222"/>
    </row>
    <row r="5" spans="1:50" ht="30" customHeight="1" x14ac:dyDescent="0.2">
      <c r="A5" s="223" t="s">
        <v>56</v>
      </c>
      <c r="B5" s="224"/>
      <c r="C5" s="224"/>
      <c r="D5" s="224"/>
      <c r="E5" s="224"/>
      <c r="F5" s="225"/>
      <c r="G5" s="419" t="s">
        <v>361</v>
      </c>
      <c r="H5" s="420"/>
      <c r="I5" s="420"/>
      <c r="J5" s="420"/>
      <c r="K5" s="420"/>
      <c r="L5" s="420"/>
      <c r="M5" s="421" t="s">
        <v>55</v>
      </c>
      <c r="N5" s="422"/>
      <c r="O5" s="422"/>
      <c r="P5" s="422"/>
      <c r="Q5" s="422"/>
      <c r="R5" s="423"/>
      <c r="S5" s="424" t="s">
        <v>59</v>
      </c>
      <c r="T5" s="420"/>
      <c r="U5" s="420"/>
      <c r="V5" s="420"/>
      <c r="W5" s="420"/>
      <c r="X5" s="425"/>
      <c r="Y5" s="229" t="s">
        <v>3</v>
      </c>
      <c r="Z5" s="230"/>
      <c r="AA5" s="230"/>
      <c r="AB5" s="230"/>
      <c r="AC5" s="230"/>
      <c r="AD5" s="231"/>
      <c r="AE5" s="232" t="s">
        <v>566</v>
      </c>
      <c r="AF5" s="232"/>
      <c r="AG5" s="232"/>
      <c r="AH5" s="232"/>
      <c r="AI5" s="232"/>
      <c r="AJ5" s="232"/>
      <c r="AK5" s="232"/>
      <c r="AL5" s="232"/>
      <c r="AM5" s="232"/>
      <c r="AN5" s="232"/>
      <c r="AO5" s="232"/>
      <c r="AP5" s="233"/>
      <c r="AQ5" s="234" t="s">
        <v>590</v>
      </c>
      <c r="AR5" s="235"/>
      <c r="AS5" s="235"/>
      <c r="AT5" s="235"/>
      <c r="AU5" s="235"/>
      <c r="AV5" s="235"/>
      <c r="AW5" s="235"/>
      <c r="AX5" s="236"/>
    </row>
    <row r="6" spans="1:50" ht="39" customHeight="1" x14ac:dyDescent="0.2">
      <c r="A6" s="239" t="s">
        <v>4</v>
      </c>
      <c r="B6" s="240"/>
      <c r="C6" s="240"/>
      <c r="D6" s="240"/>
      <c r="E6" s="240"/>
      <c r="F6" s="240"/>
      <c r="G6" s="491" t="str">
        <f>入力規則等!F39</f>
        <v>一般会計</v>
      </c>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3"/>
    </row>
    <row r="7" spans="1:50" ht="84" customHeight="1" x14ac:dyDescent="0.2">
      <c r="A7" s="120" t="s">
        <v>18</v>
      </c>
      <c r="B7" s="121"/>
      <c r="C7" s="121"/>
      <c r="D7" s="121"/>
      <c r="E7" s="121"/>
      <c r="F7" s="122"/>
      <c r="G7" s="533" t="s">
        <v>560</v>
      </c>
      <c r="H7" s="534"/>
      <c r="I7" s="534"/>
      <c r="J7" s="534"/>
      <c r="K7" s="534"/>
      <c r="L7" s="534"/>
      <c r="M7" s="534"/>
      <c r="N7" s="534"/>
      <c r="O7" s="534"/>
      <c r="P7" s="534"/>
      <c r="Q7" s="534"/>
      <c r="R7" s="534"/>
      <c r="S7" s="534"/>
      <c r="T7" s="534"/>
      <c r="U7" s="534"/>
      <c r="V7" s="534"/>
      <c r="W7" s="534"/>
      <c r="X7" s="535"/>
      <c r="Y7" s="484" t="s">
        <v>243</v>
      </c>
      <c r="Z7" s="409"/>
      <c r="AA7" s="409"/>
      <c r="AB7" s="409"/>
      <c r="AC7" s="409"/>
      <c r="AD7" s="485"/>
      <c r="AE7" s="536" t="s">
        <v>561</v>
      </c>
      <c r="AF7" s="537"/>
      <c r="AG7" s="537"/>
      <c r="AH7" s="537"/>
      <c r="AI7" s="537"/>
      <c r="AJ7" s="537"/>
      <c r="AK7" s="537"/>
      <c r="AL7" s="537"/>
      <c r="AM7" s="537"/>
      <c r="AN7" s="537"/>
      <c r="AO7" s="537"/>
      <c r="AP7" s="537"/>
      <c r="AQ7" s="537"/>
      <c r="AR7" s="537"/>
      <c r="AS7" s="537"/>
      <c r="AT7" s="537"/>
      <c r="AU7" s="537"/>
      <c r="AV7" s="537"/>
      <c r="AW7" s="537"/>
      <c r="AX7" s="538"/>
    </row>
    <row r="8" spans="1:50" ht="53.25" customHeight="1" x14ac:dyDescent="0.2">
      <c r="A8" s="120" t="s">
        <v>181</v>
      </c>
      <c r="B8" s="121"/>
      <c r="C8" s="121"/>
      <c r="D8" s="121"/>
      <c r="E8" s="121"/>
      <c r="F8" s="122"/>
      <c r="G8" s="467" t="str">
        <f>入力規則等!A27</f>
        <v>ＩＴ戦略</v>
      </c>
      <c r="H8" s="468"/>
      <c r="I8" s="468"/>
      <c r="J8" s="468"/>
      <c r="K8" s="468"/>
      <c r="L8" s="468"/>
      <c r="M8" s="468"/>
      <c r="N8" s="468"/>
      <c r="O8" s="468"/>
      <c r="P8" s="468"/>
      <c r="Q8" s="468"/>
      <c r="R8" s="468"/>
      <c r="S8" s="468"/>
      <c r="T8" s="468"/>
      <c r="U8" s="468"/>
      <c r="V8" s="468"/>
      <c r="W8" s="468"/>
      <c r="X8" s="469"/>
      <c r="Y8" s="426" t="s">
        <v>182</v>
      </c>
      <c r="Z8" s="427"/>
      <c r="AA8" s="427"/>
      <c r="AB8" s="427"/>
      <c r="AC8" s="427"/>
      <c r="AD8" s="428"/>
      <c r="AE8" s="489" t="str">
        <f>入力規則等!K13</f>
        <v>その他の事項経費</v>
      </c>
      <c r="AF8" s="468"/>
      <c r="AG8" s="468"/>
      <c r="AH8" s="468"/>
      <c r="AI8" s="468"/>
      <c r="AJ8" s="468"/>
      <c r="AK8" s="468"/>
      <c r="AL8" s="468"/>
      <c r="AM8" s="468"/>
      <c r="AN8" s="468"/>
      <c r="AO8" s="468"/>
      <c r="AP8" s="468"/>
      <c r="AQ8" s="468"/>
      <c r="AR8" s="468"/>
      <c r="AS8" s="468"/>
      <c r="AT8" s="468"/>
      <c r="AU8" s="468"/>
      <c r="AV8" s="468"/>
      <c r="AW8" s="468"/>
      <c r="AX8" s="490"/>
    </row>
    <row r="9" spans="1:50" ht="58.5" customHeight="1" x14ac:dyDescent="0.2">
      <c r="A9" s="429" t="s">
        <v>19</v>
      </c>
      <c r="B9" s="430"/>
      <c r="C9" s="430"/>
      <c r="D9" s="430"/>
      <c r="E9" s="430"/>
      <c r="F9" s="430"/>
      <c r="G9" s="431" t="s">
        <v>563</v>
      </c>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3"/>
    </row>
    <row r="10" spans="1:50" ht="80.25" customHeight="1" x14ac:dyDescent="0.2">
      <c r="A10" s="160" t="s">
        <v>22</v>
      </c>
      <c r="B10" s="161"/>
      <c r="C10" s="161"/>
      <c r="D10" s="161"/>
      <c r="E10" s="161"/>
      <c r="F10" s="161"/>
      <c r="G10" s="249" t="s">
        <v>564</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25.8" customHeight="1" x14ac:dyDescent="0.2">
      <c r="A11" s="160" t="s">
        <v>5</v>
      </c>
      <c r="B11" s="161"/>
      <c r="C11" s="161"/>
      <c r="D11" s="161"/>
      <c r="E11" s="161"/>
      <c r="F11" s="174"/>
      <c r="G11" s="226" t="str">
        <f>入力規則等!P10</f>
        <v>直接実施</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8"/>
    </row>
    <row r="12" spans="1:50" ht="21" customHeight="1" x14ac:dyDescent="0.2">
      <c r="A12" s="503" t="s">
        <v>20</v>
      </c>
      <c r="B12" s="504"/>
      <c r="C12" s="504"/>
      <c r="D12" s="504"/>
      <c r="E12" s="504"/>
      <c r="F12" s="505"/>
      <c r="G12" s="258"/>
      <c r="H12" s="259"/>
      <c r="I12" s="259"/>
      <c r="J12" s="259"/>
      <c r="K12" s="259"/>
      <c r="L12" s="259"/>
      <c r="M12" s="259"/>
      <c r="N12" s="259"/>
      <c r="O12" s="259"/>
      <c r="P12" s="162" t="s">
        <v>244</v>
      </c>
      <c r="Q12" s="163"/>
      <c r="R12" s="163"/>
      <c r="S12" s="163"/>
      <c r="T12" s="163"/>
      <c r="U12" s="163"/>
      <c r="V12" s="188"/>
      <c r="W12" s="162" t="s">
        <v>263</v>
      </c>
      <c r="X12" s="163"/>
      <c r="Y12" s="163"/>
      <c r="Z12" s="163"/>
      <c r="AA12" s="163"/>
      <c r="AB12" s="163"/>
      <c r="AC12" s="188"/>
      <c r="AD12" s="162" t="s">
        <v>550</v>
      </c>
      <c r="AE12" s="163"/>
      <c r="AF12" s="163"/>
      <c r="AG12" s="163"/>
      <c r="AH12" s="163"/>
      <c r="AI12" s="163"/>
      <c r="AJ12" s="188"/>
      <c r="AK12" s="162" t="s">
        <v>553</v>
      </c>
      <c r="AL12" s="163"/>
      <c r="AM12" s="163"/>
      <c r="AN12" s="163"/>
      <c r="AO12" s="163"/>
      <c r="AP12" s="163"/>
      <c r="AQ12" s="188"/>
      <c r="AR12" s="162" t="s">
        <v>554</v>
      </c>
      <c r="AS12" s="163"/>
      <c r="AT12" s="163"/>
      <c r="AU12" s="163"/>
      <c r="AV12" s="163"/>
      <c r="AW12" s="163"/>
      <c r="AX12" s="164"/>
    </row>
    <row r="13" spans="1:50" ht="21" customHeight="1" x14ac:dyDescent="0.2">
      <c r="A13" s="150"/>
      <c r="B13" s="151"/>
      <c r="C13" s="151"/>
      <c r="D13" s="151"/>
      <c r="E13" s="151"/>
      <c r="F13" s="152"/>
      <c r="G13" s="165" t="s">
        <v>6</v>
      </c>
      <c r="H13" s="166"/>
      <c r="I13" s="434" t="s">
        <v>7</v>
      </c>
      <c r="J13" s="435"/>
      <c r="K13" s="435"/>
      <c r="L13" s="435"/>
      <c r="M13" s="435"/>
      <c r="N13" s="435"/>
      <c r="O13" s="436"/>
      <c r="P13" s="171" t="s">
        <v>258</v>
      </c>
      <c r="Q13" s="172"/>
      <c r="R13" s="172"/>
      <c r="S13" s="172"/>
      <c r="T13" s="172"/>
      <c r="U13" s="172"/>
      <c r="V13" s="173"/>
      <c r="W13" s="171" t="s">
        <v>258</v>
      </c>
      <c r="X13" s="172"/>
      <c r="Y13" s="172"/>
      <c r="Z13" s="172"/>
      <c r="AA13" s="172"/>
      <c r="AB13" s="172"/>
      <c r="AC13" s="173"/>
      <c r="AD13" s="171" t="s">
        <v>258</v>
      </c>
      <c r="AE13" s="172"/>
      <c r="AF13" s="172"/>
      <c r="AG13" s="172"/>
      <c r="AH13" s="172"/>
      <c r="AI13" s="172"/>
      <c r="AJ13" s="173"/>
      <c r="AK13" s="171" t="s">
        <v>258</v>
      </c>
      <c r="AL13" s="172"/>
      <c r="AM13" s="172"/>
      <c r="AN13" s="172"/>
      <c r="AO13" s="172"/>
      <c r="AP13" s="172"/>
      <c r="AQ13" s="173"/>
      <c r="AR13" s="481" t="s">
        <v>258</v>
      </c>
      <c r="AS13" s="482"/>
      <c r="AT13" s="482"/>
      <c r="AU13" s="482"/>
      <c r="AV13" s="482"/>
      <c r="AW13" s="482"/>
      <c r="AX13" s="483"/>
    </row>
    <row r="14" spans="1:50" ht="21" customHeight="1" x14ac:dyDescent="0.2">
      <c r="A14" s="150"/>
      <c r="B14" s="151"/>
      <c r="C14" s="151"/>
      <c r="D14" s="151"/>
      <c r="E14" s="151"/>
      <c r="F14" s="152"/>
      <c r="G14" s="167"/>
      <c r="H14" s="168"/>
      <c r="I14" s="241" t="s">
        <v>8</v>
      </c>
      <c r="J14" s="286"/>
      <c r="K14" s="286"/>
      <c r="L14" s="286"/>
      <c r="M14" s="286"/>
      <c r="N14" s="286"/>
      <c r="O14" s="287"/>
      <c r="P14" s="171" t="s">
        <v>258</v>
      </c>
      <c r="Q14" s="172"/>
      <c r="R14" s="172"/>
      <c r="S14" s="172"/>
      <c r="T14" s="172"/>
      <c r="U14" s="172"/>
      <c r="V14" s="173"/>
      <c r="W14" s="171" t="s">
        <v>258</v>
      </c>
      <c r="X14" s="172"/>
      <c r="Y14" s="172"/>
      <c r="Z14" s="172"/>
      <c r="AA14" s="172"/>
      <c r="AB14" s="172"/>
      <c r="AC14" s="173"/>
      <c r="AD14" s="171" t="s">
        <v>258</v>
      </c>
      <c r="AE14" s="172"/>
      <c r="AF14" s="172"/>
      <c r="AG14" s="172"/>
      <c r="AH14" s="172"/>
      <c r="AI14" s="172"/>
      <c r="AJ14" s="173"/>
      <c r="AK14" s="171" t="s">
        <v>258</v>
      </c>
      <c r="AL14" s="172"/>
      <c r="AM14" s="172"/>
      <c r="AN14" s="172"/>
      <c r="AO14" s="172"/>
      <c r="AP14" s="172"/>
      <c r="AQ14" s="173"/>
      <c r="AR14" s="315"/>
      <c r="AS14" s="315"/>
      <c r="AT14" s="315"/>
      <c r="AU14" s="315"/>
      <c r="AV14" s="315"/>
      <c r="AW14" s="315"/>
      <c r="AX14" s="316"/>
    </row>
    <row r="15" spans="1:50" ht="21" customHeight="1" x14ac:dyDescent="0.2">
      <c r="A15" s="150"/>
      <c r="B15" s="151"/>
      <c r="C15" s="151"/>
      <c r="D15" s="151"/>
      <c r="E15" s="151"/>
      <c r="F15" s="152"/>
      <c r="G15" s="167"/>
      <c r="H15" s="168"/>
      <c r="I15" s="241" t="s">
        <v>43</v>
      </c>
      <c r="J15" s="242"/>
      <c r="K15" s="242"/>
      <c r="L15" s="242"/>
      <c r="M15" s="242"/>
      <c r="N15" s="242"/>
      <c r="O15" s="243"/>
      <c r="P15" s="171" t="s">
        <v>258</v>
      </c>
      <c r="Q15" s="172"/>
      <c r="R15" s="172"/>
      <c r="S15" s="172"/>
      <c r="T15" s="172"/>
      <c r="U15" s="172"/>
      <c r="V15" s="173"/>
      <c r="W15" s="171" t="s">
        <v>258</v>
      </c>
      <c r="X15" s="172"/>
      <c r="Y15" s="172"/>
      <c r="Z15" s="172"/>
      <c r="AA15" s="172"/>
      <c r="AB15" s="172"/>
      <c r="AC15" s="173"/>
      <c r="AD15" s="171" t="s">
        <v>258</v>
      </c>
      <c r="AE15" s="172"/>
      <c r="AF15" s="172"/>
      <c r="AG15" s="172"/>
      <c r="AH15" s="172"/>
      <c r="AI15" s="172"/>
      <c r="AJ15" s="173"/>
      <c r="AK15" s="171" t="s">
        <v>258</v>
      </c>
      <c r="AL15" s="172"/>
      <c r="AM15" s="172"/>
      <c r="AN15" s="172"/>
      <c r="AO15" s="172"/>
      <c r="AP15" s="172"/>
      <c r="AQ15" s="173"/>
      <c r="AR15" s="283" t="s">
        <v>258</v>
      </c>
      <c r="AS15" s="284"/>
      <c r="AT15" s="284"/>
      <c r="AU15" s="284"/>
      <c r="AV15" s="284"/>
      <c r="AW15" s="284"/>
      <c r="AX15" s="285"/>
    </row>
    <row r="16" spans="1:50" ht="21" customHeight="1" x14ac:dyDescent="0.2">
      <c r="A16" s="150"/>
      <c r="B16" s="151"/>
      <c r="C16" s="151"/>
      <c r="D16" s="151"/>
      <c r="E16" s="151"/>
      <c r="F16" s="152"/>
      <c r="G16" s="167"/>
      <c r="H16" s="168"/>
      <c r="I16" s="241" t="s">
        <v>44</v>
      </c>
      <c r="J16" s="242"/>
      <c r="K16" s="242"/>
      <c r="L16" s="242"/>
      <c r="M16" s="242"/>
      <c r="N16" s="242"/>
      <c r="O16" s="243"/>
      <c r="P16" s="171" t="s">
        <v>258</v>
      </c>
      <c r="Q16" s="172"/>
      <c r="R16" s="172"/>
      <c r="S16" s="172"/>
      <c r="T16" s="172"/>
      <c r="U16" s="172"/>
      <c r="V16" s="173"/>
      <c r="W16" s="171" t="s">
        <v>258</v>
      </c>
      <c r="X16" s="172"/>
      <c r="Y16" s="172"/>
      <c r="Z16" s="172"/>
      <c r="AA16" s="172"/>
      <c r="AB16" s="172"/>
      <c r="AC16" s="173"/>
      <c r="AD16" s="171" t="s">
        <v>258</v>
      </c>
      <c r="AE16" s="172"/>
      <c r="AF16" s="172"/>
      <c r="AG16" s="172"/>
      <c r="AH16" s="172"/>
      <c r="AI16" s="172"/>
      <c r="AJ16" s="173"/>
      <c r="AK16" s="171" t="s">
        <v>258</v>
      </c>
      <c r="AL16" s="172"/>
      <c r="AM16" s="172"/>
      <c r="AN16" s="172"/>
      <c r="AO16" s="172"/>
      <c r="AP16" s="172"/>
      <c r="AQ16" s="173"/>
      <c r="AR16" s="252"/>
      <c r="AS16" s="253"/>
      <c r="AT16" s="253"/>
      <c r="AU16" s="253"/>
      <c r="AV16" s="253"/>
      <c r="AW16" s="253"/>
      <c r="AX16" s="254"/>
    </row>
    <row r="17" spans="1:51" ht="24.75" customHeight="1" x14ac:dyDescent="0.2">
      <c r="A17" s="150"/>
      <c r="B17" s="151"/>
      <c r="C17" s="151"/>
      <c r="D17" s="151"/>
      <c r="E17" s="151"/>
      <c r="F17" s="152"/>
      <c r="G17" s="167"/>
      <c r="H17" s="168"/>
      <c r="I17" s="241" t="s">
        <v>42</v>
      </c>
      <c r="J17" s="286"/>
      <c r="K17" s="286"/>
      <c r="L17" s="286"/>
      <c r="M17" s="286"/>
      <c r="N17" s="286"/>
      <c r="O17" s="287"/>
      <c r="P17" s="171" t="s">
        <v>258</v>
      </c>
      <c r="Q17" s="172"/>
      <c r="R17" s="172"/>
      <c r="S17" s="172"/>
      <c r="T17" s="172"/>
      <c r="U17" s="172"/>
      <c r="V17" s="173"/>
      <c r="W17" s="171" t="s">
        <v>258</v>
      </c>
      <c r="X17" s="172"/>
      <c r="Y17" s="172"/>
      <c r="Z17" s="172"/>
      <c r="AA17" s="172"/>
      <c r="AB17" s="172"/>
      <c r="AC17" s="173"/>
      <c r="AD17" s="171" t="s">
        <v>258</v>
      </c>
      <c r="AE17" s="172"/>
      <c r="AF17" s="172"/>
      <c r="AG17" s="172"/>
      <c r="AH17" s="172"/>
      <c r="AI17" s="172"/>
      <c r="AJ17" s="173"/>
      <c r="AK17" s="171" t="s">
        <v>258</v>
      </c>
      <c r="AL17" s="172"/>
      <c r="AM17" s="172"/>
      <c r="AN17" s="172"/>
      <c r="AO17" s="172"/>
      <c r="AP17" s="172"/>
      <c r="AQ17" s="173"/>
      <c r="AR17" s="479"/>
      <c r="AS17" s="479"/>
      <c r="AT17" s="479"/>
      <c r="AU17" s="479"/>
      <c r="AV17" s="479"/>
      <c r="AW17" s="479"/>
      <c r="AX17" s="480"/>
    </row>
    <row r="18" spans="1:51" ht="24.75" customHeight="1" x14ac:dyDescent="0.2">
      <c r="A18" s="150"/>
      <c r="B18" s="151"/>
      <c r="C18" s="151"/>
      <c r="D18" s="151"/>
      <c r="E18" s="151"/>
      <c r="F18" s="152"/>
      <c r="G18" s="169"/>
      <c r="H18" s="170"/>
      <c r="I18" s="486" t="s">
        <v>17</v>
      </c>
      <c r="J18" s="487"/>
      <c r="K18" s="487"/>
      <c r="L18" s="487"/>
      <c r="M18" s="487"/>
      <c r="N18" s="487"/>
      <c r="O18" s="488"/>
      <c r="P18" s="346">
        <f>SUM(P13:V17)</f>
        <v>0</v>
      </c>
      <c r="Q18" s="347"/>
      <c r="R18" s="347"/>
      <c r="S18" s="347"/>
      <c r="T18" s="347"/>
      <c r="U18" s="347"/>
      <c r="V18" s="348"/>
      <c r="W18" s="346">
        <f>SUM(W13:AC17)</f>
        <v>0</v>
      </c>
      <c r="X18" s="347"/>
      <c r="Y18" s="347"/>
      <c r="Z18" s="347"/>
      <c r="AA18" s="347"/>
      <c r="AB18" s="347"/>
      <c r="AC18" s="348"/>
      <c r="AD18" s="346">
        <f>SUM(AD13:AJ17)</f>
        <v>0</v>
      </c>
      <c r="AE18" s="347"/>
      <c r="AF18" s="347"/>
      <c r="AG18" s="347"/>
      <c r="AH18" s="347"/>
      <c r="AI18" s="347"/>
      <c r="AJ18" s="348"/>
      <c r="AK18" s="346">
        <f>SUM(AK13:AQ17)</f>
        <v>0</v>
      </c>
      <c r="AL18" s="347"/>
      <c r="AM18" s="347"/>
      <c r="AN18" s="347"/>
      <c r="AO18" s="347"/>
      <c r="AP18" s="347"/>
      <c r="AQ18" s="348"/>
      <c r="AR18" s="346">
        <f>SUM(AR13:AX17)</f>
        <v>0</v>
      </c>
      <c r="AS18" s="347"/>
      <c r="AT18" s="347"/>
      <c r="AU18" s="347"/>
      <c r="AV18" s="347"/>
      <c r="AW18" s="347"/>
      <c r="AX18" s="349"/>
    </row>
    <row r="19" spans="1:51" ht="24.75" customHeight="1" x14ac:dyDescent="0.2">
      <c r="A19" s="150"/>
      <c r="B19" s="151"/>
      <c r="C19" s="151"/>
      <c r="D19" s="151"/>
      <c r="E19" s="151"/>
      <c r="F19" s="152"/>
      <c r="G19" s="344" t="s">
        <v>9</v>
      </c>
      <c r="H19" s="345"/>
      <c r="I19" s="345"/>
      <c r="J19" s="345"/>
      <c r="K19" s="345"/>
      <c r="L19" s="345"/>
      <c r="M19" s="345"/>
      <c r="N19" s="345"/>
      <c r="O19" s="345"/>
      <c r="P19" s="171" t="s">
        <v>258</v>
      </c>
      <c r="Q19" s="172"/>
      <c r="R19" s="172"/>
      <c r="S19" s="172"/>
      <c r="T19" s="172"/>
      <c r="U19" s="172"/>
      <c r="V19" s="173"/>
      <c r="W19" s="171" t="s">
        <v>258</v>
      </c>
      <c r="X19" s="172"/>
      <c r="Y19" s="172"/>
      <c r="Z19" s="172"/>
      <c r="AA19" s="172"/>
      <c r="AB19" s="172"/>
      <c r="AC19" s="173"/>
      <c r="AD19" s="171" t="s">
        <v>258</v>
      </c>
      <c r="AE19" s="172"/>
      <c r="AF19" s="172"/>
      <c r="AG19" s="172"/>
      <c r="AH19" s="172"/>
      <c r="AI19" s="172"/>
      <c r="AJ19" s="173"/>
      <c r="AK19" s="139"/>
      <c r="AL19" s="139"/>
      <c r="AM19" s="139"/>
      <c r="AN19" s="139"/>
      <c r="AO19" s="139"/>
      <c r="AP19" s="139"/>
      <c r="AQ19" s="139"/>
      <c r="AR19" s="139"/>
      <c r="AS19" s="139"/>
      <c r="AT19" s="139"/>
      <c r="AU19" s="139"/>
      <c r="AV19" s="139"/>
      <c r="AW19" s="139"/>
      <c r="AX19" s="350"/>
    </row>
    <row r="20" spans="1:51" ht="24.75" customHeight="1" x14ac:dyDescent="0.2">
      <c r="A20" s="150"/>
      <c r="B20" s="151"/>
      <c r="C20" s="151"/>
      <c r="D20" s="151"/>
      <c r="E20" s="151"/>
      <c r="F20" s="152"/>
      <c r="G20" s="344" t="s">
        <v>10</v>
      </c>
      <c r="H20" s="345"/>
      <c r="I20" s="345"/>
      <c r="J20" s="345"/>
      <c r="K20" s="345"/>
      <c r="L20" s="345"/>
      <c r="M20" s="345"/>
      <c r="N20" s="345"/>
      <c r="O20" s="345"/>
      <c r="P20" s="85" t="str">
        <f>IF(P18=0, "-", SUM(P19)/P18)</f>
        <v>-</v>
      </c>
      <c r="Q20" s="85"/>
      <c r="R20" s="85"/>
      <c r="S20" s="85"/>
      <c r="T20" s="85"/>
      <c r="U20" s="85"/>
      <c r="V20" s="85"/>
      <c r="W20" s="85" t="str">
        <f t="shared" ref="W20" si="0">IF(W18=0, "-", SUM(W19)/W18)</f>
        <v>-</v>
      </c>
      <c r="X20" s="85"/>
      <c r="Y20" s="85"/>
      <c r="Z20" s="85"/>
      <c r="AA20" s="85"/>
      <c r="AB20" s="85"/>
      <c r="AC20" s="85"/>
      <c r="AD20" s="85" t="str">
        <f t="shared" ref="AD20" si="1">IF(AD18=0, "-", SUM(AD19)/AD18)</f>
        <v>-</v>
      </c>
      <c r="AE20" s="85"/>
      <c r="AF20" s="85"/>
      <c r="AG20" s="85"/>
      <c r="AH20" s="85"/>
      <c r="AI20" s="85"/>
      <c r="AJ20" s="85"/>
      <c r="AK20" s="139"/>
      <c r="AL20" s="139"/>
      <c r="AM20" s="139"/>
      <c r="AN20" s="139"/>
      <c r="AO20" s="139"/>
      <c r="AP20" s="139"/>
      <c r="AQ20" s="140"/>
      <c r="AR20" s="140"/>
      <c r="AS20" s="140"/>
      <c r="AT20" s="140"/>
      <c r="AU20" s="139"/>
      <c r="AV20" s="139"/>
      <c r="AW20" s="139"/>
      <c r="AX20" s="350"/>
    </row>
    <row r="21" spans="1:51" ht="25.5" customHeight="1" x14ac:dyDescent="0.2">
      <c r="A21" s="429"/>
      <c r="B21" s="430"/>
      <c r="C21" s="430"/>
      <c r="D21" s="430"/>
      <c r="E21" s="430"/>
      <c r="F21" s="506"/>
      <c r="G21" s="83" t="s">
        <v>221</v>
      </c>
      <c r="H21" s="84"/>
      <c r="I21" s="84"/>
      <c r="J21" s="84"/>
      <c r="K21" s="84"/>
      <c r="L21" s="84"/>
      <c r="M21" s="84"/>
      <c r="N21" s="84"/>
      <c r="O21" s="84"/>
      <c r="P21" s="85" t="e">
        <f>IF(P19=0, "-", SUM(P19)/SUM(P13,P14))</f>
        <v>#DIV/0!</v>
      </c>
      <c r="Q21" s="85"/>
      <c r="R21" s="85"/>
      <c r="S21" s="85"/>
      <c r="T21" s="85"/>
      <c r="U21" s="85"/>
      <c r="V21" s="85"/>
      <c r="W21" s="85" t="e">
        <f t="shared" ref="W21" si="2">IF(W19=0, "-", SUM(W19)/SUM(W13,W14))</f>
        <v>#DIV/0!</v>
      </c>
      <c r="X21" s="85"/>
      <c r="Y21" s="85"/>
      <c r="Z21" s="85"/>
      <c r="AA21" s="85"/>
      <c r="AB21" s="85"/>
      <c r="AC21" s="85"/>
      <c r="AD21" s="85" t="e">
        <f t="shared" ref="AD21" si="3">IF(AD19=0, "-", SUM(AD19)/SUM(AD13,AD14))</f>
        <v>#DIV/0!</v>
      </c>
      <c r="AE21" s="85"/>
      <c r="AF21" s="85"/>
      <c r="AG21" s="85"/>
      <c r="AH21" s="85"/>
      <c r="AI21" s="85"/>
      <c r="AJ21" s="85"/>
      <c r="AK21" s="139"/>
      <c r="AL21" s="139"/>
      <c r="AM21" s="139"/>
      <c r="AN21" s="139"/>
      <c r="AO21" s="139"/>
      <c r="AP21" s="139"/>
      <c r="AQ21" s="140"/>
      <c r="AR21" s="140"/>
      <c r="AS21" s="140"/>
      <c r="AT21" s="140"/>
      <c r="AU21" s="139"/>
      <c r="AV21" s="139"/>
      <c r="AW21" s="139"/>
      <c r="AX21" s="350"/>
    </row>
    <row r="22" spans="1:51" ht="18.75" customHeight="1" x14ac:dyDescent="0.2">
      <c r="A22" s="512" t="s">
        <v>557</v>
      </c>
      <c r="B22" s="513"/>
      <c r="C22" s="513"/>
      <c r="D22" s="513"/>
      <c r="E22" s="513"/>
      <c r="F22" s="514"/>
      <c r="G22" s="508" t="s">
        <v>210</v>
      </c>
      <c r="H22" s="471"/>
      <c r="I22" s="471"/>
      <c r="J22" s="471"/>
      <c r="K22" s="471"/>
      <c r="L22" s="471"/>
      <c r="M22" s="471"/>
      <c r="N22" s="471"/>
      <c r="O22" s="472"/>
      <c r="P22" s="470" t="s">
        <v>555</v>
      </c>
      <c r="Q22" s="471"/>
      <c r="R22" s="471"/>
      <c r="S22" s="471"/>
      <c r="T22" s="471"/>
      <c r="U22" s="471"/>
      <c r="V22" s="472"/>
      <c r="W22" s="470" t="s">
        <v>556</v>
      </c>
      <c r="X22" s="471"/>
      <c r="Y22" s="471"/>
      <c r="Z22" s="471"/>
      <c r="AA22" s="471"/>
      <c r="AB22" s="471"/>
      <c r="AC22" s="472"/>
      <c r="AD22" s="470" t="s">
        <v>209</v>
      </c>
      <c r="AE22" s="471"/>
      <c r="AF22" s="471"/>
      <c r="AG22" s="471"/>
      <c r="AH22" s="471"/>
      <c r="AI22" s="471"/>
      <c r="AJ22" s="471"/>
      <c r="AK22" s="471"/>
      <c r="AL22" s="471"/>
      <c r="AM22" s="471"/>
      <c r="AN22" s="471"/>
      <c r="AO22" s="471"/>
      <c r="AP22" s="471"/>
      <c r="AQ22" s="471"/>
      <c r="AR22" s="471"/>
      <c r="AS22" s="471"/>
      <c r="AT22" s="471"/>
      <c r="AU22" s="471"/>
      <c r="AV22" s="471"/>
      <c r="AW22" s="471"/>
      <c r="AX22" s="521"/>
    </row>
    <row r="23" spans="1:51" ht="25.5" customHeight="1" x14ac:dyDescent="0.2">
      <c r="A23" s="515"/>
      <c r="B23" s="516"/>
      <c r="C23" s="516"/>
      <c r="D23" s="516"/>
      <c r="E23" s="516"/>
      <c r="F23" s="517"/>
      <c r="G23" s="509" t="s">
        <v>258</v>
      </c>
      <c r="H23" s="510"/>
      <c r="I23" s="510"/>
      <c r="J23" s="510"/>
      <c r="K23" s="510"/>
      <c r="L23" s="510"/>
      <c r="M23" s="510"/>
      <c r="N23" s="510"/>
      <c r="O23" s="511"/>
      <c r="P23" s="473" t="s">
        <v>258</v>
      </c>
      <c r="Q23" s="474"/>
      <c r="R23" s="474"/>
      <c r="S23" s="474"/>
      <c r="T23" s="474"/>
      <c r="U23" s="474"/>
      <c r="V23" s="475"/>
      <c r="W23" s="473" t="s">
        <v>258</v>
      </c>
      <c r="X23" s="474"/>
      <c r="Y23" s="474"/>
      <c r="Z23" s="474"/>
      <c r="AA23" s="474"/>
      <c r="AB23" s="474"/>
      <c r="AC23" s="475"/>
      <c r="AD23" s="522"/>
      <c r="AE23" s="523"/>
      <c r="AF23" s="523"/>
      <c r="AG23" s="523"/>
      <c r="AH23" s="523"/>
      <c r="AI23" s="523"/>
      <c r="AJ23" s="523"/>
      <c r="AK23" s="523"/>
      <c r="AL23" s="523"/>
      <c r="AM23" s="523"/>
      <c r="AN23" s="523"/>
      <c r="AO23" s="523"/>
      <c r="AP23" s="523"/>
      <c r="AQ23" s="523"/>
      <c r="AR23" s="523"/>
      <c r="AS23" s="523"/>
      <c r="AT23" s="523"/>
      <c r="AU23" s="523"/>
      <c r="AV23" s="523"/>
      <c r="AW23" s="523"/>
      <c r="AX23" s="524"/>
    </row>
    <row r="24" spans="1:51" ht="25.5" customHeight="1" thickBot="1" x14ac:dyDescent="0.25">
      <c r="A24" s="518"/>
      <c r="B24" s="519"/>
      <c r="C24" s="519"/>
      <c r="D24" s="519"/>
      <c r="E24" s="519"/>
      <c r="F24" s="520"/>
      <c r="G24" s="476" t="s">
        <v>211</v>
      </c>
      <c r="H24" s="477"/>
      <c r="I24" s="477"/>
      <c r="J24" s="477"/>
      <c r="K24" s="477"/>
      <c r="L24" s="477"/>
      <c r="M24" s="477"/>
      <c r="N24" s="477"/>
      <c r="O24" s="478"/>
      <c r="P24" s="464" t="str">
        <f>AK13</f>
        <v>-</v>
      </c>
      <c r="Q24" s="465"/>
      <c r="R24" s="465"/>
      <c r="S24" s="465"/>
      <c r="T24" s="465"/>
      <c r="U24" s="465"/>
      <c r="V24" s="466"/>
      <c r="W24" s="464" t="str">
        <f>AR13</f>
        <v>-</v>
      </c>
      <c r="X24" s="465"/>
      <c r="Y24" s="465"/>
      <c r="Z24" s="465"/>
      <c r="AA24" s="465"/>
      <c r="AB24" s="465"/>
      <c r="AC24" s="466"/>
      <c r="AD24" s="525"/>
      <c r="AE24" s="525"/>
      <c r="AF24" s="525"/>
      <c r="AG24" s="525"/>
      <c r="AH24" s="525"/>
      <c r="AI24" s="525"/>
      <c r="AJ24" s="525"/>
      <c r="AK24" s="525"/>
      <c r="AL24" s="525"/>
      <c r="AM24" s="525"/>
      <c r="AN24" s="525"/>
      <c r="AO24" s="525"/>
      <c r="AP24" s="525"/>
      <c r="AQ24" s="525"/>
      <c r="AR24" s="525"/>
      <c r="AS24" s="525"/>
      <c r="AT24" s="525"/>
      <c r="AU24" s="525"/>
      <c r="AV24" s="525"/>
      <c r="AW24" s="525"/>
      <c r="AX24" s="526"/>
    </row>
    <row r="25" spans="1:51" ht="18.75" customHeight="1" x14ac:dyDescent="0.2">
      <c r="A25" s="562" t="s">
        <v>218</v>
      </c>
      <c r="B25" s="563"/>
      <c r="C25" s="563"/>
      <c r="D25" s="563"/>
      <c r="E25" s="563"/>
      <c r="F25" s="564"/>
      <c r="G25" s="291" t="s">
        <v>133</v>
      </c>
      <c r="H25" s="292"/>
      <c r="I25" s="292"/>
      <c r="J25" s="292"/>
      <c r="K25" s="292"/>
      <c r="L25" s="292"/>
      <c r="M25" s="292"/>
      <c r="N25" s="292"/>
      <c r="O25" s="293"/>
      <c r="P25" s="360" t="s">
        <v>51</v>
      </c>
      <c r="Q25" s="292"/>
      <c r="R25" s="292"/>
      <c r="S25" s="292"/>
      <c r="T25" s="292"/>
      <c r="U25" s="292"/>
      <c r="V25" s="292"/>
      <c r="W25" s="292"/>
      <c r="X25" s="293"/>
      <c r="Y25" s="351"/>
      <c r="Z25" s="352"/>
      <c r="AA25" s="353"/>
      <c r="AB25" s="362" t="s">
        <v>11</v>
      </c>
      <c r="AC25" s="363"/>
      <c r="AD25" s="364"/>
      <c r="AE25" s="362" t="s">
        <v>244</v>
      </c>
      <c r="AF25" s="363"/>
      <c r="AG25" s="363"/>
      <c r="AH25" s="364"/>
      <c r="AI25" s="444" t="s">
        <v>263</v>
      </c>
      <c r="AJ25" s="444"/>
      <c r="AK25" s="444"/>
      <c r="AL25" s="362"/>
      <c r="AM25" s="444" t="s">
        <v>360</v>
      </c>
      <c r="AN25" s="444"/>
      <c r="AO25" s="444"/>
      <c r="AP25" s="362"/>
      <c r="AQ25" s="288" t="s">
        <v>163</v>
      </c>
      <c r="AR25" s="289"/>
      <c r="AS25" s="289"/>
      <c r="AT25" s="290"/>
      <c r="AU25" s="292" t="s">
        <v>123</v>
      </c>
      <c r="AV25" s="292"/>
      <c r="AW25" s="292"/>
      <c r="AX25" s="446"/>
    </row>
    <row r="26" spans="1:51" ht="18.75" customHeight="1" x14ac:dyDescent="0.2">
      <c r="A26" s="565"/>
      <c r="B26" s="566"/>
      <c r="C26" s="566"/>
      <c r="D26" s="566"/>
      <c r="E26" s="566"/>
      <c r="F26" s="567"/>
      <c r="G26" s="294"/>
      <c r="H26" s="295"/>
      <c r="I26" s="295"/>
      <c r="J26" s="295"/>
      <c r="K26" s="295"/>
      <c r="L26" s="295"/>
      <c r="M26" s="295"/>
      <c r="N26" s="295"/>
      <c r="O26" s="296"/>
      <c r="P26" s="361"/>
      <c r="Q26" s="295"/>
      <c r="R26" s="295"/>
      <c r="S26" s="295"/>
      <c r="T26" s="295"/>
      <c r="U26" s="295"/>
      <c r="V26" s="295"/>
      <c r="W26" s="295"/>
      <c r="X26" s="296"/>
      <c r="Y26" s="354"/>
      <c r="Z26" s="355"/>
      <c r="AA26" s="356"/>
      <c r="AB26" s="365"/>
      <c r="AC26" s="366"/>
      <c r="AD26" s="367"/>
      <c r="AE26" s="365"/>
      <c r="AF26" s="366"/>
      <c r="AG26" s="366"/>
      <c r="AH26" s="367"/>
      <c r="AI26" s="445"/>
      <c r="AJ26" s="445"/>
      <c r="AK26" s="445"/>
      <c r="AL26" s="365"/>
      <c r="AM26" s="445"/>
      <c r="AN26" s="445"/>
      <c r="AO26" s="445"/>
      <c r="AP26" s="365"/>
      <c r="AQ26" s="205"/>
      <c r="AR26" s="206"/>
      <c r="AS26" s="179" t="s">
        <v>164</v>
      </c>
      <c r="AT26" s="180"/>
      <c r="AU26" s="443">
        <v>7</v>
      </c>
      <c r="AV26" s="443"/>
      <c r="AW26" s="295" t="s">
        <v>161</v>
      </c>
      <c r="AX26" s="442"/>
    </row>
    <row r="27" spans="1:51" ht="23.25" customHeight="1" x14ac:dyDescent="0.2">
      <c r="A27" s="568"/>
      <c r="B27" s="566"/>
      <c r="C27" s="566"/>
      <c r="D27" s="566"/>
      <c r="E27" s="566"/>
      <c r="F27" s="567"/>
      <c r="G27" s="539" t="s">
        <v>581</v>
      </c>
      <c r="H27" s="540"/>
      <c r="I27" s="540"/>
      <c r="J27" s="540"/>
      <c r="K27" s="540"/>
      <c r="L27" s="540"/>
      <c r="M27" s="540"/>
      <c r="N27" s="540"/>
      <c r="O27" s="541"/>
      <c r="P27" s="548" t="s">
        <v>582</v>
      </c>
      <c r="Q27" s="548"/>
      <c r="R27" s="548"/>
      <c r="S27" s="548"/>
      <c r="T27" s="548"/>
      <c r="U27" s="548"/>
      <c r="V27" s="548"/>
      <c r="W27" s="548"/>
      <c r="X27" s="549"/>
      <c r="Y27" s="357" t="s">
        <v>12</v>
      </c>
      <c r="Z27" s="358"/>
      <c r="AA27" s="359"/>
      <c r="AB27" s="134" t="s">
        <v>584</v>
      </c>
      <c r="AC27" s="134"/>
      <c r="AD27" s="134"/>
      <c r="AE27" s="91">
        <v>219</v>
      </c>
      <c r="AF27" s="92"/>
      <c r="AG27" s="92"/>
      <c r="AH27" s="414"/>
      <c r="AI27" s="91">
        <v>207</v>
      </c>
      <c r="AJ27" s="92"/>
      <c r="AK27" s="92"/>
      <c r="AL27" s="414"/>
      <c r="AM27" s="91">
        <v>207</v>
      </c>
      <c r="AN27" s="92"/>
      <c r="AO27" s="92"/>
      <c r="AP27" s="414"/>
      <c r="AQ27" s="186" t="s">
        <v>585</v>
      </c>
      <c r="AR27" s="103"/>
      <c r="AS27" s="103"/>
      <c r="AT27" s="187"/>
      <c r="AU27" s="92" t="s">
        <v>585</v>
      </c>
      <c r="AV27" s="92"/>
      <c r="AW27" s="92"/>
      <c r="AX27" s="93"/>
    </row>
    <row r="28" spans="1:51" ht="23.25" customHeight="1" x14ac:dyDescent="0.2">
      <c r="A28" s="569"/>
      <c r="B28" s="570"/>
      <c r="C28" s="570"/>
      <c r="D28" s="570"/>
      <c r="E28" s="570"/>
      <c r="F28" s="571"/>
      <c r="G28" s="542"/>
      <c r="H28" s="543"/>
      <c r="I28" s="543"/>
      <c r="J28" s="543"/>
      <c r="K28" s="543"/>
      <c r="L28" s="543"/>
      <c r="M28" s="543"/>
      <c r="N28" s="543"/>
      <c r="O28" s="544"/>
      <c r="P28" s="550"/>
      <c r="Q28" s="550"/>
      <c r="R28" s="550"/>
      <c r="S28" s="550"/>
      <c r="T28" s="550"/>
      <c r="U28" s="550"/>
      <c r="V28" s="550"/>
      <c r="W28" s="550"/>
      <c r="X28" s="551"/>
      <c r="Y28" s="162" t="s">
        <v>46</v>
      </c>
      <c r="Z28" s="163"/>
      <c r="AA28" s="188"/>
      <c r="AB28" s="370" t="s">
        <v>584</v>
      </c>
      <c r="AC28" s="370"/>
      <c r="AD28" s="370"/>
      <c r="AE28" s="91" t="s">
        <v>585</v>
      </c>
      <c r="AF28" s="92"/>
      <c r="AG28" s="92"/>
      <c r="AH28" s="414"/>
      <c r="AI28" s="91" t="s">
        <v>585</v>
      </c>
      <c r="AJ28" s="92"/>
      <c r="AK28" s="92"/>
      <c r="AL28" s="414"/>
      <c r="AM28" s="91" t="s">
        <v>585</v>
      </c>
      <c r="AN28" s="92"/>
      <c r="AO28" s="92"/>
      <c r="AP28" s="414"/>
      <c r="AQ28" s="186" t="s">
        <v>585</v>
      </c>
      <c r="AR28" s="103"/>
      <c r="AS28" s="103"/>
      <c r="AT28" s="187"/>
      <c r="AU28" s="92">
        <v>180</v>
      </c>
      <c r="AV28" s="92"/>
      <c r="AW28" s="92"/>
      <c r="AX28" s="93"/>
    </row>
    <row r="29" spans="1:51" ht="23.25" customHeight="1" x14ac:dyDescent="0.2">
      <c r="A29" s="568"/>
      <c r="B29" s="566"/>
      <c r="C29" s="566"/>
      <c r="D29" s="566"/>
      <c r="E29" s="566"/>
      <c r="F29" s="567"/>
      <c r="G29" s="545"/>
      <c r="H29" s="546"/>
      <c r="I29" s="546"/>
      <c r="J29" s="546"/>
      <c r="K29" s="546"/>
      <c r="L29" s="546"/>
      <c r="M29" s="546"/>
      <c r="N29" s="546"/>
      <c r="O29" s="547"/>
      <c r="P29" s="552"/>
      <c r="Q29" s="552"/>
      <c r="R29" s="552"/>
      <c r="S29" s="552"/>
      <c r="T29" s="552"/>
      <c r="U29" s="552"/>
      <c r="V29" s="552"/>
      <c r="W29" s="552"/>
      <c r="X29" s="553"/>
      <c r="Y29" s="162" t="s">
        <v>13</v>
      </c>
      <c r="Z29" s="163"/>
      <c r="AA29" s="188"/>
      <c r="AB29" s="192" t="s">
        <v>162</v>
      </c>
      <c r="AC29" s="192"/>
      <c r="AD29" s="192"/>
      <c r="AE29" s="91">
        <v>82</v>
      </c>
      <c r="AF29" s="92"/>
      <c r="AG29" s="92"/>
      <c r="AH29" s="92"/>
      <c r="AI29" s="91">
        <v>87</v>
      </c>
      <c r="AJ29" s="92"/>
      <c r="AK29" s="92"/>
      <c r="AL29" s="92"/>
      <c r="AM29" s="91">
        <v>87</v>
      </c>
      <c r="AN29" s="92"/>
      <c r="AO29" s="92"/>
      <c r="AP29" s="92"/>
      <c r="AQ29" s="186" t="s">
        <v>585</v>
      </c>
      <c r="AR29" s="103"/>
      <c r="AS29" s="103"/>
      <c r="AT29" s="187"/>
      <c r="AU29" s="92" t="s">
        <v>585</v>
      </c>
      <c r="AV29" s="92"/>
      <c r="AW29" s="92"/>
      <c r="AX29" s="93"/>
    </row>
    <row r="30" spans="1:51" ht="23.25" customHeight="1" x14ac:dyDescent="0.2">
      <c r="A30" s="556" t="s">
        <v>236</v>
      </c>
      <c r="B30" s="557"/>
      <c r="C30" s="557"/>
      <c r="D30" s="557"/>
      <c r="E30" s="557"/>
      <c r="F30" s="558"/>
      <c r="G30" s="539" t="s">
        <v>583</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54"/>
    </row>
    <row r="31" spans="1:51" ht="23.25" customHeight="1" x14ac:dyDescent="0.2">
      <c r="A31" s="559"/>
      <c r="B31" s="560"/>
      <c r="C31" s="560"/>
      <c r="D31" s="560"/>
      <c r="E31" s="560"/>
      <c r="F31" s="561"/>
      <c r="G31" s="545"/>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3"/>
      <c r="AF31" s="543"/>
      <c r="AG31" s="543"/>
      <c r="AH31" s="543"/>
      <c r="AI31" s="543"/>
      <c r="AJ31" s="543"/>
      <c r="AK31" s="543"/>
      <c r="AL31" s="543"/>
      <c r="AM31" s="543"/>
      <c r="AN31" s="543"/>
      <c r="AO31" s="543"/>
      <c r="AP31" s="543"/>
      <c r="AQ31" s="546"/>
      <c r="AR31" s="546"/>
      <c r="AS31" s="546"/>
      <c r="AT31" s="546"/>
      <c r="AU31" s="546"/>
      <c r="AV31" s="546"/>
      <c r="AW31" s="546"/>
      <c r="AX31" s="555"/>
    </row>
    <row r="32" spans="1:51" ht="18.75" customHeight="1" thickBot="1" x14ac:dyDescent="0.25">
      <c r="A32" s="375" t="s">
        <v>134</v>
      </c>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97" t="s">
        <v>215</v>
      </c>
      <c r="AP32" s="98"/>
      <c r="AQ32" s="98"/>
      <c r="AR32" s="37"/>
      <c r="AS32" s="97"/>
      <c r="AT32" s="98"/>
      <c r="AU32" s="98"/>
      <c r="AV32" s="98"/>
      <c r="AW32" s="98"/>
      <c r="AX32" s="507"/>
      <c r="AY32">
        <f>COUNTIF($AR$32,"☑")</f>
        <v>0</v>
      </c>
    </row>
    <row r="33" spans="1:51" ht="31.5" customHeight="1" x14ac:dyDescent="0.2">
      <c r="A33" s="123" t="s">
        <v>219</v>
      </c>
      <c r="B33" s="124"/>
      <c r="C33" s="124"/>
      <c r="D33" s="124"/>
      <c r="E33" s="124"/>
      <c r="F33" s="125"/>
      <c r="G33" s="132" t="s">
        <v>52</v>
      </c>
      <c r="H33" s="132"/>
      <c r="I33" s="132"/>
      <c r="J33" s="132"/>
      <c r="K33" s="132"/>
      <c r="L33" s="132"/>
      <c r="M33" s="132"/>
      <c r="N33" s="132"/>
      <c r="O33" s="132"/>
      <c r="P33" s="132"/>
      <c r="Q33" s="132"/>
      <c r="R33" s="132"/>
      <c r="S33" s="132"/>
      <c r="T33" s="132"/>
      <c r="U33" s="132"/>
      <c r="V33" s="132"/>
      <c r="W33" s="132"/>
      <c r="X33" s="133"/>
      <c r="Y33" s="351"/>
      <c r="Z33" s="352"/>
      <c r="AA33" s="353"/>
      <c r="AB33" s="135" t="s">
        <v>11</v>
      </c>
      <c r="AC33" s="135"/>
      <c r="AD33" s="135"/>
      <c r="AE33" s="117" t="s">
        <v>244</v>
      </c>
      <c r="AF33" s="118"/>
      <c r="AG33" s="118"/>
      <c r="AH33" s="119"/>
      <c r="AI33" s="117" t="s">
        <v>263</v>
      </c>
      <c r="AJ33" s="118"/>
      <c r="AK33" s="118"/>
      <c r="AL33" s="119"/>
      <c r="AM33" s="117" t="s">
        <v>360</v>
      </c>
      <c r="AN33" s="118"/>
      <c r="AO33" s="118"/>
      <c r="AP33" s="119"/>
      <c r="AQ33" s="86" t="s">
        <v>268</v>
      </c>
      <c r="AR33" s="87"/>
      <c r="AS33" s="87"/>
      <c r="AT33" s="88"/>
      <c r="AU33" s="86" t="s">
        <v>392</v>
      </c>
      <c r="AV33" s="87"/>
      <c r="AW33" s="87"/>
      <c r="AX33" s="89"/>
    </row>
    <row r="34" spans="1:51" ht="23.25" customHeight="1" x14ac:dyDescent="0.2">
      <c r="A34" s="126"/>
      <c r="B34" s="127"/>
      <c r="C34" s="127"/>
      <c r="D34" s="127"/>
      <c r="E34" s="127"/>
      <c r="F34" s="128"/>
      <c r="G34" s="108" t="s">
        <v>592</v>
      </c>
      <c r="H34" s="108"/>
      <c r="I34" s="108"/>
      <c r="J34" s="108"/>
      <c r="K34" s="108"/>
      <c r="L34" s="108"/>
      <c r="M34" s="108"/>
      <c r="N34" s="108"/>
      <c r="O34" s="108"/>
      <c r="P34" s="108"/>
      <c r="Q34" s="108"/>
      <c r="R34" s="108"/>
      <c r="S34" s="108"/>
      <c r="T34" s="108"/>
      <c r="U34" s="108"/>
      <c r="V34" s="108"/>
      <c r="W34" s="108"/>
      <c r="X34" s="255"/>
      <c r="Y34" s="377" t="s">
        <v>47</v>
      </c>
      <c r="Z34" s="230"/>
      <c r="AA34" s="231"/>
      <c r="AB34" s="134" t="s">
        <v>258</v>
      </c>
      <c r="AC34" s="134"/>
      <c r="AD34" s="134"/>
      <c r="AE34" s="90" t="s">
        <v>258</v>
      </c>
      <c r="AF34" s="90"/>
      <c r="AG34" s="90"/>
      <c r="AH34" s="90"/>
      <c r="AI34" s="90" t="s">
        <v>258</v>
      </c>
      <c r="AJ34" s="90"/>
      <c r="AK34" s="90"/>
      <c r="AL34" s="90"/>
      <c r="AM34" s="90" t="s">
        <v>258</v>
      </c>
      <c r="AN34" s="90"/>
      <c r="AO34" s="90"/>
      <c r="AP34" s="90"/>
      <c r="AQ34" s="90" t="s">
        <v>258</v>
      </c>
      <c r="AR34" s="90"/>
      <c r="AS34" s="90"/>
      <c r="AT34" s="90"/>
      <c r="AU34" s="91" t="s">
        <v>258</v>
      </c>
      <c r="AV34" s="92"/>
      <c r="AW34" s="92"/>
      <c r="AX34" s="93"/>
    </row>
    <row r="35" spans="1:51" ht="23.25" customHeight="1" x14ac:dyDescent="0.2">
      <c r="A35" s="129"/>
      <c r="B35" s="130"/>
      <c r="C35" s="130"/>
      <c r="D35" s="130"/>
      <c r="E35" s="130"/>
      <c r="F35" s="131"/>
      <c r="G35" s="111"/>
      <c r="H35" s="111"/>
      <c r="I35" s="111"/>
      <c r="J35" s="111"/>
      <c r="K35" s="111"/>
      <c r="L35" s="111"/>
      <c r="M35" s="111"/>
      <c r="N35" s="111"/>
      <c r="O35" s="111"/>
      <c r="P35" s="111"/>
      <c r="Q35" s="111"/>
      <c r="R35" s="111"/>
      <c r="S35" s="111"/>
      <c r="T35" s="111"/>
      <c r="U35" s="111"/>
      <c r="V35" s="111"/>
      <c r="W35" s="111"/>
      <c r="X35" s="257"/>
      <c r="Y35" s="136" t="s">
        <v>48</v>
      </c>
      <c r="Z35" s="137"/>
      <c r="AA35" s="138"/>
      <c r="AB35" s="134" t="s">
        <v>258</v>
      </c>
      <c r="AC35" s="134"/>
      <c r="AD35" s="134"/>
      <c r="AE35" s="90" t="s">
        <v>258</v>
      </c>
      <c r="AF35" s="90"/>
      <c r="AG35" s="90"/>
      <c r="AH35" s="90"/>
      <c r="AI35" s="90" t="s">
        <v>258</v>
      </c>
      <c r="AJ35" s="90"/>
      <c r="AK35" s="90"/>
      <c r="AL35" s="90"/>
      <c r="AM35" s="90" t="s">
        <v>258</v>
      </c>
      <c r="AN35" s="90"/>
      <c r="AO35" s="90"/>
      <c r="AP35" s="90"/>
      <c r="AQ35" s="90" t="s">
        <v>258</v>
      </c>
      <c r="AR35" s="90"/>
      <c r="AS35" s="90"/>
      <c r="AT35" s="90"/>
      <c r="AU35" s="94" t="s">
        <v>258</v>
      </c>
      <c r="AV35" s="95"/>
      <c r="AW35" s="95"/>
      <c r="AX35" s="96"/>
    </row>
    <row r="36" spans="1:51" ht="23.25" customHeight="1" x14ac:dyDescent="0.2">
      <c r="A36" s="402" t="s">
        <v>15</v>
      </c>
      <c r="B36" s="403"/>
      <c r="C36" s="403"/>
      <c r="D36" s="403"/>
      <c r="E36" s="403"/>
      <c r="F36" s="404"/>
      <c r="G36" s="163" t="s">
        <v>16</v>
      </c>
      <c r="H36" s="163"/>
      <c r="I36" s="163"/>
      <c r="J36" s="163"/>
      <c r="K36" s="163"/>
      <c r="L36" s="163"/>
      <c r="M36" s="163"/>
      <c r="N36" s="163"/>
      <c r="O36" s="163"/>
      <c r="P36" s="163"/>
      <c r="Q36" s="163"/>
      <c r="R36" s="163"/>
      <c r="S36" s="163"/>
      <c r="T36" s="163"/>
      <c r="U36" s="163"/>
      <c r="V36" s="163"/>
      <c r="W36" s="163"/>
      <c r="X36" s="188"/>
      <c r="Y36" s="306"/>
      <c r="Z36" s="307"/>
      <c r="AA36" s="308"/>
      <c r="AB36" s="162" t="s">
        <v>11</v>
      </c>
      <c r="AC36" s="163"/>
      <c r="AD36" s="188"/>
      <c r="AE36" s="368" t="s">
        <v>244</v>
      </c>
      <c r="AF36" s="368"/>
      <c r="AG36" s="368"/>
      <c r="AH36" s="368"/>
      <c r="AI36" s="368" t="s">
        <v>263</v>
      </c>
      <c r="AJ36" s="368"/>
      <c r="AK36" s="368"/>
      <c r="AL36" s="368"/>
      <c r="AM36" s="368" t="s">
        <v>360</v>
      </c>
      <c r="AN36" s="368"/>
      <c r="AO36" s="368"/>
      <c r="AP36" s="368"/>
      <c r="AQ36" s="372" t="s">
        <v>393</v>
      </c>
      <c r="AR36" s="373"/>
      <c r="AS36" s="373"/>
      <c r="AT36" s="373"/>
      <c r="AU36" s="373"/>
      <c r="AV36" s="373"/>
      <c r="AW36" s="373"/>
      <c r="AX36" s="374"/>
    </row>
    <row r="37" spans="1:51" ht="23.25" customHeight="1" x14ac:dyDescent="0.2">
      <c r="A37" s="405"/>
      <c r="B37" s="406"/>
      <c r="C37" s="406"/>
      <c r="D37" s="406"/>
      <c r="E37" s="406"/>
      <c r="F37" s="407"/>
      <c r="G37" s="309" t="s">
        <v>258</v>
      </c>
      <c r="H37" s="309"/>
      <c r="I37" s="309"/>
      <c r="J37" s="309"/>
      <c r="K37" s="309"/>
      <c r="L37" s="309"/>
      <c r="M37" s="309"/>
      <c r="N37" s="309"/>
      <c r="O37" s="309"/>
      <c r="P37" s="309"/>
      <c r="Q37" s="309"/>
      <c r="R37" s="309"/>
      <c r="S37" s="309"/>
      <c r="T37" s="309"/>
      <c r="U37" s="309"/>
      <c r="V37" s="309"/>
      <c r="W37" s="309"/>
      <c r="X37" s="309"/>
      <c r="Y37" s="311" t="s">
        <v>15</v>
      </c>
      <c r="Z37" s="312"/>
      <c r="AA37" s="313"/>
      <c r="AB37" s="378" t="s">
        <v>258</v>
      </c>
      <c r="AC37" s="379"/>
      <c r="AD37" s="380"/>
      <c r="AE37" s="90" t="s">
        <v>258</v>
      </c>
      <c r="AF37" s="90"/>
      <c r="AG37" s="90"/>
      <c r="AH37" s="90"/>
      <c r="AI37" s="90" t="s">
        <v>258</v>
      </c>
      <c r="AJ37" s="90"/>
      <c r="AK37" s="90"/>
      <c r="AL37" s="90"/>
      <c r="AM37" s="90" t="s">
        <v>258</v>
      </c>
      <c r="AN37" s="90"/>
      <c r="AO37" s="90"/>
      <c r="AP37" s="90"/>
      <c r="AQ37" s="91" t="s">
        <v>258</v>
      </c>
      <c r="AR37" s="92"/>
      <c r="AS37" s="92"/>
      <c r="AT37" s="92"/>
      <c r="AU37" s="92"/>
      <c r="AV37" s="92"/>
      <c r="AW37" s="92"/>
      <c r="AX37" s="93"/>
    </row>
    <row r="38" spans="1:51" ht="46.5" customHeight="1" thickBot="1" x14ac:dyDescent="0.25">
      <c r="A38" s="408"/>
      <c r="B38" s="409"/>
      <c r="C38" s="409"/>
      <c r="D38" s="409"/>
      <c r="E38" s="409"/>
      <c r="F38" s="410"/>
      <c r="G38" s="310"/>
      <c r="H38" s="310"/>
      <c r="I38" s="310"/>
      <c r="J38" s="310"/>
      <c r="K38" s="310"/>
      <c r="L38" s="310"/>
      <c r="M38" s="310"/>
      <c r="N38" s="310"/>
      <c r="O38" s="310"/>
      <c r="P38" s="310"/>
      <c r="Q38" s="310"/>
      <c r="R38" s="310"/>
      <c r="S38" s="310"/>
      <c r="T38" s="310"/>
      <c r="U38" s="310"/>
      <c r="V38" s="310"/>
      <c r="W38" s="310"/>
      <c r="X38" s="310"/>
      <c r="Y38" s="357" t="s">
        <v>41</v>
      </c>
      <c r="Z38" s="137"/>
      <c r="AA38" s="138"/>
      <c r="AB38" s="399" t="s">
        <v>258</v>
      </c>
      <c r="AC38" s="400"/>
      <c r="AD38" s="401"/>
      <c r="AE38" s="369" t="s">
        <v>258</v>
      </c>
      <c r="AF38" s="369"/>
      <c r="AG38" s="369"/>
      <c r="AH38" s="369"/>
      <c r="AI38" s="369" t="s">
        <v>258</v>
      </c>
      <c r="AJ38" s="369"/>
      <c r="AK38" s="369"/>
      <c r="AL38" s="369"/>
      <c r="AM38" s="369" t="s">
        <v>258</v>
      </c>
      <c r="AN38" s="369"/>
      <c r="AO38" s="369"/>
      <c r="AP38" s="369"/>
      <c r="AQ38" s="369" t="s">
        <v>258</v>
      </c>
      <c r="AR38" s="369"/>
      <c r="AS38" s="369"/>
      <c r="AT38" s="369"/>
      <c r="AU38" s="369"/>
      <c r="AV38" s="369"/>
      <c r="AW38" s="369"/>
      <c r="AX38" s="371"/>
    </row>
    <row r="39" spans="1:51" ht="45" customHeight="1" x14ac:dyDescent="0.2">
      <c r="A39" s="60" t="s">
        <v>257</v>
      </c>
      <c r="B39" s="61"/>
      <c r="C39" s="115" t="s">
        <v>165</v>
      </c>
      <c r="D39" s="61"/>
      <c r="E39" s="451" t="s">
        <v>187</v>
      </c>
      <c r="F39" s="452"/>
      <c r="G39" s="574" t="s">
        <v>586</v>
      </c>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6"/>
      <c r="AY39">
        <f>COUNTA($G$39)</f>
        <v>1</v>
      </c>
    </row>
    <row r="40" spans="1:51" ht="45" customHeight="1" x14ac:dyDescent="0.2">
      <c r="A40" s="62"/>
      <c r="B40" s="63"/>
      <c r="C40" s="116"/>
      <c r="D40" s="63"/>
      <c r="E40" s="389" t="s">
        <v>186</v>
      </c>
      <c r="F40" s="448"/>
      <c r="G40" s="388" t="s">
        <v>587</v>
      </c>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50"/>
      <c r="AY40">
        <f>$AY$39</f>
        <v>1</v>
      </c>
    </row>
    <row r="41" spans="1:51" ht="18.75" customHeight="1" x14ac:dyDescent="0.2">
      <c r="A41" s="62"/>
      <c r="B41" s="63"/>
      <c r="C41" s="116"/>
      <c r="D41" s="63"/>
      <c r="E41" s="453" t="s">
        <v>166</v>
      </c>
      <c r="F41" s="454"/>
      <c r="G41" s="461" t="s">
        <v>174</v>
      </c>
      <c r="H41" s="438"/>
      <c r="I41" s="438"/>
      <c r="J41" s="438"/>
      <c r="K41" s="438"/>
      <c r="L41" s="438"/>
      <c r="M41" s="438"/>
      <c r="N41" s="438"/>
      <c r="O41" s="438"/>
      <c r="P41" s="438"/>
      <c r="Q41" s="438"/>
      <c r="R41" s="438"/>
      <c r="S41" s="438"/>
      <c r="T41" s="438"/>
      <c r="U41" s="438"/>
      <c r="V41" s="438"/>
      <c r="W41" s="438"/>
      <c r="X41" s="439"/>
      <c r="Y41" s="457"/>
      <c r="Z41" s="458"/>
      <c r="AA41" s="459"/>
      <c r="AB41" s="437" t="s">
        <v>11</v>
      </c>
      <c r="AC41" s="438"/>
      <c r="AD41" s="439"/>
      <c r="AE41" s="331" t="s">
        <v>244</v>
      </c>
      <c r="AF41" s="332"/>
      <c r="AG41" s="332"/>
      <c r="AH41" s="333"/>
      <c r="AI41" s="331" t="s">
        <v>263</v>
      </c>
      <c r="AJ41" s="332"/>
      <c r="AK41" s="332"/>
      <c r="AL41" s="333"/>
      <c r="AM41" s="331" t="s">
        <v>550</v>
      </c>
      <c r="AN41" s="332"/>
      <c r="AO41" s="332"/>
      <c r="AP41" s="333"/>
      <c r="AQ41" s="437" t="s">
        <v>163</v>
      </c>
      <c r="AR41" s="438"/>
      <c r="AS41" s="438"/>
      <c r="AT41" s="439"/>
      <c r="AU41" s="440" t="s">
        <v>176</v>
      </c>
      <c r="AV41" s="440"/>
      <c r="AW41" s="440"/>
      <c r="AX41" s="441"/>
      <c r="AY41">
        <f>COUNTA($G$43)</f>
        <v>1</v>
      </c>
    </row>
    <row r="42" spans="1:51" ht="18.75" customHeight="1" x14ac:dyDescent="0.2">
      <c r="A42" s="62"/>
      <c r="B42" s="63"/>
      <c r="C42" s="116"/>
      <c r="D42" s="63"/>
      <c r="E42" s="116"/>
      <c r="F42" s="455"/>
      <c r="G42" s="385"/>
      <c r="H42" s="179"/>
      <c r="I42" s="179"/>
      <c r="J42" s="179"/>
      <c r="K42" s="179"/>
      <c r="L42" s="179"/>
      <c r="M42" s="179"/>
      <c r="N42" s="179"/>
      <c r="O42" s="179"/>
      <c r="P42" s="179"/>
      <c r="Q42" s="179"/>
      <c r="R42" s="179"/>
      <c r="S42" s="179"/>
      <c r="T42" s="179"/>
      <c r="U42" s="179"/>
      <c r="V42" s="179"/>
      <c r="W42" s="179"/>
      <c r="X42" s="180"/>
      <c r="Y42" s="411"/>
      <c r="Z42" s="412"/>
      <c r="AA42" s="413"/>
      <c r="AB42" s="334"/>
      <c r="AC42" s="179"/>
      <c r="AD42" s="180"/>
      <c r="AE42" s="334"/>
      <c r="AF42" s="179"/>
      <c r="AG42" s="179"/>
      <c r="AH42" s="180"/>
      <c r="AI42" s="334"/>
      <c r="AJ42" s="179"/>
      <c r="AK42" s="179"/>
      <c r="AL42" s="180"/>
      <c r="AM42" s="334"/>
      <c r="AN42" s="179"/>
      <c r="AO42" s="179"/>
      <c r="AP42" s="180"/>
      <c r="AQ42" s="460"/>
      <c r="AR42" s="443"/>
      <c r="AS42" s="179" t="s">
        <v>164</v>
      </c>
      <c r="AT42" s="180"/>
      <c r="AU42" s="206">
        <v>7</v>
      </c>
      <c r="AV42" s="206"/>
      <c r="AW42" s="179" t="s">
        <v>161</v>
      </c>
      <c r="AX42" s="328"/>
      <c r="AY42">
        <f>$AY$41</f>
        <v>1</v>
      </c>
    </row>
    <row r="43" spans="1:51" ht="39.75" customHeight="1" x14ac:dyDescent="0.2">
      <c r="A43" s="62"/>
      <c r="B43" s="63"/>
      <c r="C43" s="116"/>
      <c r="D43" s="63"/>
      <c r="E43" s="116"/>
      <c r="F43" s="455"/>
      <c r="G43" s="572" t="s">
        <v>588</v>
      </c>
      <c r="H43" s="548"/>
      <c r="I43" s="548"/>
      <c r="J43" s="548"/>
      <c r="K43" s="548"/>
      <c r="L43" s="548"/>
      <c r="M43" s="548"/>
      <c r="N43" s="548"/>
      <c r="O43" s="548"/>
      <c r="P43" s="548"/>
      <c r="Q43" s="548"/>
      <c r="R43" s="548"/>
      <c r="S43" s="548"/>
      <c r="T43" s="548"/>
      <c r="U43" s="548"/>
      <c r="V43" s="548"/>
      <c r="W43" s="548"/>
      <c r="X43" s="549"/>
      <c r="Y43" s="262" t="s">
        <v>175</v>
      </c>
      <c r="Z43" s="263"/>
      <c r="AA43" s="264"/>
      <c r="AB43" s="456" t="s">
        <v>584</v>
      </c>
      <c r="AC43" s="305"/>
      <c r="AD43" s="305"/>
      <c r="AE43" s="102">
        <v>219</v>
      </c>
      <c r="AF43" s="103"/>
      <c r="AG43" s="103"/>
      <c r="AH43" s="103"/>
      <c r="AI43" s="102">
        <v>207</v>
      </c>
      <c r="AJ43" s="103"/>
      <c r="AK43" s="103"/>
      <c r="AL43" s="103"/>
      <c r="AM43" s="102">
        <v>207</v>
      </c>
      <c r="AN43" s="103"/>
      <c r="AO43" s="103"/>
      <c r="AP43" s="103"/>
      <c r="AQ43" s="102" t="s">
        <v>585</v>
      </c>
      <c r="AR43" s="103"/>
      <c r="AS43" s="103"/>
      <c r="AT43" s="103"/>
      <c r="AU43" s="102" t="s">
        <v>585</v>
      </c>
      <c r="AV43" s="103"/>
      <c r="AW43" s="103"/>
      <c r="AX43" s="104"/>
      <c r="AY43">
        <f t="shared" ref="AY43:AY44" si="4">$AY$41</f>
        <v>1</v>
      </c>
    </row>
    <row r="44" spans="1:51" ht="39.75" customHeight="1" x14ac:dyDescent="0.2">
      <c r="A44" s="62"/>
      <c r="B44" s="63"/>
      <c r="C44" s="116"/>
      <c r="D44" s="63"/>
      <c r="E44" s="116"/>
      <c r="F44" s="455"/>
      <c r="G44" s="573"/>
      <c r="H44" s="552"/>
      <c r="I44" s="552"/>
      <c r="J44" s="552"/>
      <c r="K44" s="552"/>
      <c r="L44" s="552"/>
      <c r="M44" s="552"/>
      <c r="N44" s="552"/>
      <c r="O44" s="552"/>
      <c r="P44" s="552"/>
      <c r="Q44" s="552"/>
      <c r="R44" s="552"/>
      <c r="S44" s="552"/>
      <c r="T44" s="552"/>
      <c r="U44" s="552"/>
      <c r="V44" s="552"/>
      <c r="W44" s="552"/>
      <c r="X44" s="553"/>
      <c r="Y44" s="181" t="s">
        <v>46</v>
      </c>
      <c r="Z44" s="182"/>
      <c r="AA44" s="183"/>
      <c r="AB44" s="184" t="s">
        <v>584</v>
      </c>
      <c r="AC44" s="185"/>
      <c r="AD44" s="185"/>
      <c r="AE44" s="102" t="s">
        <v>585</v>
      </c>
      <c r="AF44" s="103"/>
      <c r="AG44" s="103"/>
      <c r="AH44" s="103"/>
      <c r="AI44" s="102" t="s">
        <v>585</v>
      </c>
      <c r="AJ44" s="103"/>
      <c r="AK44" s="103"/>
      <c r="AL44" s="103"/>
      <c r="AM44" s="102" t="s">
        <v>585</v>
      </c>
      <c r="AN44" s="103"/>
      <c r="AO44" s="103"/>
      <c r="AP44" s="103"/>
      <c r="AQ44" s="102" t="s">
        <v>585</v>
      </c>
      <c r="AR44" s="103"/>
      <c r="AS44" s="103"/>
      <c r="AT44" s="103"/>
      <c r="AU44" s="102">
        <v>180</v>
      </c>
      <c r="AV44" s="103"/>
      <c r="AW44" s="103"/>
      <c r="AX44" s="104"/>
      <c r="AY44">
        <f t="shared" si="4"/>
        <v>1</v>
      </c>
    </row>
    <row r="45" spans="1:51" ht="23.25" customHeight="1" x14ac:dyDescent="0.2">
      <c r="A45" s="62"/>
      <c r="B45" s="63"/>
      <c r="C45" s="116"/>
      <c r="D45" s="63"/>
      <c r="E45" s="189" t="s">
        <v>188</v>
      </c>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1"/>
      <c r="AY45">
        <f>COUNTA($E$46)</f>
        <v>1</v>
      </c>
    </row>
    <row r="46" spans="1:51" ht="18" customHeight="1" x14ac:dyDescent="0.2">
      <c r="A46" s="62"/>
      <c r="B46" s="63"/>
      <c r="C46" s="116"/>
      <c r="D46" s="63"/>
      <c r="E46" s="107" t="s">
        <v>589</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f>$AY$45</f>
        <v>1</v>
      </c>
    </row>
    <row r="47" spans="1:51" ht="18" customHeight="1" x14ac:dyDescent="0.2">
      <c r="A47" s="62"/>
      <c r="B47" s="63"/>
      <c r="C47" s="116"/>
      <c r="D47" s="63"/>
      <c r="E47" s="144"/>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c r="AY47">
        <f>$AY$45</f>
        <v>1</v>
      </c>
    </row>
    <row r="48" spans="1:51" ht="34.5" customHeight="1" x14ac:dyDescent="0.2">
      <c r="A48" s="62"/>
      <c r="B48" s="63"/>
      <c r="C48" s="453" t="s">
        <v>522</v>
      </c>
      <c r="D48" s="527"/>
      <c r="E48" s="389" t="s">
        <v>253</v>
      </c>
      <c r="F48" s="390"/>
      <c r="G48" s="391" t="s">
        <v>177</v>
      </c>
      <c r="H48" s="190"/>
      <c r="I48" s="190"/>
      <c r="J48" s="392"/>
      <c r="K48" s="393"/>
      <c r="L48" s="393"/>
      <c r="M48" s="393"/>
      <c r="N48" s="393"/>
      <c r="O48" s="393"/>
      <c r="P48" s="393"/>
      <c r="Q48" s="393"/>
      <c r="R48" s="393"/>
      <c r="S48" s="393"/>
      <c r="T48" s="394"/>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6"/>
      <c r="AY48" s="50" t="str">
        <f>IF(SUBSTITUTE($J$48,"-","")="","0","1")</f>
        <v>0</v>
      </c>
    </row>
    <row r="49" spans="1:51" ht="18.75" customHeight="1" x14ac:dyDescent="0.2">
      <c r="A49" s="62"/>
      <c r="B49" s="63"/>
      <c r="C49" s="116"/>
      <c r="D49" s="63"/>
      <c r="E49" s="260" t="s">
        <v>170</v>
      </c>
      <c r="F49" s="261"/>
      <c r="G49" s="384" t="s">
        <v>167</v>
      </c>
      <c r="H49" s="332"/>
      <c r="I49" s="332"/>
      <c r="J49" s="332"/>
      <c r="K49" s="332"/>
      <c r="L49" s="332"/>
      <c r="M49" s="332"/>
      <c r="N49" s="332"/>
      <c r="O49" s="332"/>
      <c r="P49" s="332"/>
      <c r="Q49" s="332"/>
      <c r="R49" s="332"/>
      <c r="S49" s="332"/>
      <c r="T49" s="332"/>
      <c r="U49" s="332"/>
      <c r="V49" s="332"/>
      <c r="W49" s="332"/>
      <c r="X49" s="333"/>
      <c r="Y49" s="411"/>
      <c r="Z49" s="412"/>
      <c r="AA49" s="413"/>
      <c r="AB49" s="331" t="s">
        <v>11</v>
      </c>
      <c r="AC49" s="332"/>
      <c r="AD49" s="333"/>
      <c r="AE49" s="335" t="s">
        <v>169</v>
      </c>
      <c r="AF49" s="336"/>
      <c r="AG49" s="336"/>
      <c r="AH49" s="337"/>
      <c r="AI49" s="397" t="s">
        <v>394</v>
      </c>
      <c r="AJ49" s="397"/>
      <c r="AK49" s="397"/>
      <c r="AL49" s="331"/>
      <c r="AM49" s="397" t="s">
        <v>395</v>
      </c>
      <c r="AN49" s="397"/>
      <c r="AO49" s="397"/>
      <c r="AP49" s="331"/>
      <c r="AQ49" s="331" t="s">
        <v>163</v>
      </c>
      <c r="AR49" s="332"/>
      <c r="AS49" s="332"/>
      <c r="AT49" s="333"/>
      <c r="AU49" s="105" t="s">
        <v>123</v>
      </c>
      <c r="AV49" s="105"/>
      <c r="AW49" s="105"/>
      <c r="AX49" s="106"/>
      <c r="AY49">
        <f>COUNTA($G$51)</f>
        <v>0</v>
      </c>
    </row>
    <row r="50" spans="1:51" ht="18.75" customHeight="1" x14ac:dyDescent="0.2">
      <c r="A50" s="62"/>
      <c r="B50" s="63"/>
      <c r="C50" s="116"/>
      <c r="D50" s="63"/>
      <c r="E50" s="260"/>
      <c r="F50" s="261"/>
      <c r="G50" s="385"/>
      <c r="H50" s="179"/>
      <c r="I50" s="179"/>
      <c r="J50" s="179"/>
      <c r="K50" s="179"/>
      <c r="L50" s="179"/>
      <c r="M50" s="179"/>
      <c r="N50" s="179"/>
      <c r="O50" s="179"/>
      <c r="P50" s="179"/>
      <c r="Q50" s="179"/>
      <c r="R50" s="179"/>
      <c r="S50" s="179"/>
      <c r="T50" s="179"/>
      <c r="U50" s="179"/>
      <c r="V50" s="179"/>
      <c r="W50" s="179"/>
      <c r="X50" s="180"/>
      <c r="Y50" s="411"/>
      <c r="Z50" s="412"/>
      <c r="AA50" s="413"/>
      <c r="AB50" s="334"/>
      <c r="AC50" s="179"/>
      <c r="AD50" s="180"/>
      <c r="AE50" s="206"/>
      <c r="AF50" s="206"/>
      <c r="AG50" s="179" t="s">
        <v>164</v>
      </c>
      <c r="AH50" s="180"/>
      <c r="AI50" s="398"/>
      <c r="AJ50" s="398"/>
      <c r="AK50" s="398"/>
      <c r="AL50" s="334"/>
      <c r="AM50" s="398"/>
      <c r="AN50" s="398"/>
      <c r="AO50" s="398"/>
      <c r="AP50" s="334"/>
      <c r="AQ50" s="205"/>
      <c r="AR50" s="206"/>
      <c r="AS50" s="179" t="s">
        <v>164</v>
      </c>
      <c r="AT50" s="180"/>
      <c r="AU50" s="206"/>
      <c r="AV50" s="206"/>
      <c r="AW50" s="179" t="s">
        <v>161</v>
      </c>
      <c r="AX50" s="328"/>
      <c r="AY50">
        <f>$AY$49</f>
        <v>0</v>
      </c>
    </row>
    <row r="51" spans="1:51" ht="23.25" customHeight="1" x14ac:dyDescent="0.2">
      <c r="A51" s="62"/>
      <c r="B51" s="63"/>
      <c r="C51" s="116"/>
      <c r="D51" s="63"/>
      <c r="E51" s="260"/>
      <c r="F51" s="261"/>
      <c r="G51" s="386"/>
      <c r="H51" s="108"/>
      <c r="I51" s="108"/>
      <c r="J51" s="108"/>
      <c r="K51" s="108"/>
      <c r="L51" s="108"/>
      <c r="M51" s="108"/>
      <c r="N51" s="108"/>
      <c r="O51" s="108"/>
      <c r="P51" s="108"/>
      <c r="Q51" s="108"/>
      <c r="R51" s="108"/>
      <c r="S51" s="108"/>
      <c r="T51" s="108"/>
      <c r="U51" s="108"/>
      <c r="V51" s="108"/>
      <c r="W51" s="108"/>
      <c r="X51" s="255"/>
      <c r="Y51" s="262" t="s">
        <v>12</v>
      </c>
      <c r="Z51" s="263"/>
      <c r="AA51" s="264"/>
      <c r="AB51" s="185"/>
      <c r="AC51" s="185"/>
      <c r="AD51" s="185"/>
      <c r="AE51" s="186"/>
      <c r="AF51" s="103"/>
      <c r="AG51" s="103"/>
      <c r="AH51" s="103"/>
      <c r="AI51" s="186"/>
      <c r="AJ51" s="103"/>
      <c r="AK51" s="103"/>
      <c r="AL51" s="103"/>
      <c r="AM51" s="186"/>
      <c r="AN51" s="103"/>
      <c r="AO51" s="103"/>
      <c r="AP51" s="187"/>
      <c r="AQ51" s="186"/>
      <c r="AR51" s="103"/>
      <c r="AS51" s="103"/>
      <c r="AT51" s="187"/>
      <c r="AU51" s="103"/>
      <c r="AV51" s="103"/>
      <c r="AW51" s="103"/>
      <c r="AX51" s="104"/>
      <c r="AY51">
        <f t="shared" ref="AY51:AY53" si="5">$AY$49</f>
        <v>0</v>
      </c>
    </row>
    <row r="52" spans="1:51" ht="23.25" customHeight="1" x14ac:dyDescent="0.2">
      <c r="A52" s="62"/>
      <c r="B52" s="63"/>
      <c r="C52" s="116"/>
      <c r="D52" s="63"/>
      <c r="E52" s="260"/>
      <c r="F52" s="261"/>
      <c r="G52" s="387"/>
      <c r="H52" s="145"/>
      <c r="I52" s="145"/>
      <c r="J52" s="145"/>
      <c r="K52" s="145"/>
      <c r="L52" s="145"/>
      <c r="M52" s="145"/>
      <c r="N52" s="145"/>
      <c r="O52" s="145"/>
      <c r="P52" s="145"/>
      <c r="Q52" s="145"/>
      <c r="R52" s="145"/>
      <c r="S52" s="145"/>
      <c r="T52" s="145"/>
      <c r="U52" s="145"/>
      <c r="V52" s="145"/>
      <c r="W52" s="145"/>
      <c r="X52" s="256"/>
      <c r="Y52" s="181" t="s">
        <v>46</v>
      </c>
      <c r="Z52" s="182"/>
      <c r="AA52" s="183"/>
      <c r="AB52" s="305"/>
      <c r="AC52" s="305"/>
      <c r="AD52" s="305"/>
      <c r="AE52" s="186"/>
      <c r="AF52" s="103"/>
      <c r="AG52" s="103"/>
      <c r="AH52" s="187"/>
      <c r="AI52" s="186"/>
      <c r="AJ52" s="103"/>
      <c r="AK52" s="103"/>
      <c r="AL52" s="103"/>
      <c r="AM52" s="186"/>
      <c r="AN52" s="103"/>
      <c r="AO52" s="103"/>
      <c r="AP52" s="187"/>
      <c r="AQ52" s="186"/>
      <c r="AR52" s="103"/>
      <c r="AS52" s="103"/>
      <c r="AT52" s="187"/>
      <c r="AU52" s="103"/>
      <c r="AV52" s="103"/>
      <c r="AW52" s="103"/>
      <c r="AX52" s="104"/>
      <c r="AY52">
        <f t="shared" si="5"/>
        <v>0</v>
      </c>
    </row>
    <row r="53" spans="1:51" ht="23.25" customHeight="1" x14ac:dyDescent="0.2">
      <c r="A53" s="62"/>
      <c r="B53" s="63"/>
      <c r="C53" s="116"/>
      <c r="D53" s="63"/>
      <c r="E53" s="260"/>
      <c r="F53" s="261"/>
      <c r="G53" s="388"/>
      <c r="H53" s="111"/>
      <c r="I53" s="111"/>
      <c r="J53" s="111"/>
      <c r="K53" s="111"/>
      <c r="L53" s="111"/>
      <c r="M53" s="111"/>
      <c r="N53" s="111"/>
      <c r="O53" s="111"/>
      <c r="P53" s="111"/>
      <c r="Q53" s="111"/>
      <c r="R53" s="111"/>
      <c r="S53" s="111"/>
      <c r="T53" s="111"/>
      <c r="U53" s="111"/>
      <c r="V53" s="111"/>
      <c r="W53" s="111"/>
      <c r="X53" s="257"/>
      <c r="Y53" s="181" t="s">
        <v>13</v>
      </c>
      <c r="Z53" s="182"/>
      <c r="AA53" s="183"/>
      <c r="AB53" s="447" t="s">
        <v>162</v>
      </c>
      <c r="AC53" s="447"/>
      <c r="AD53" s="447"/>
      <c r="AE53" s="186"/>
      <c r="AF53" s="103"/>
      <c r="AG53" s="103"/>
      <c r="AH53" s="187"/>
      <c r="AI53" s="186"/>
      <c r="AJ53" s="103"/>
      <c r="AK53" s="103"/>
      <c r="AL53" s="103"/>
      <c r="AM53" s="186"/>
      <c r="AN53" s="103"/>
      <c r="AO53" s="103"/>
      <c r="AP53" s="187"/>
      <c r="AQ53" s="186"/>
      <c r="AR53" s="103"/>
      <c r="AS53" s="103"/>
      <c r="AT53" s="187"/>
      <c r="AU53" s="103"/>
      <c r="AV53" s="103"/>
      <c r="AW53" s="103"/>
      <c r="AX53" s="104"/>
      <c r="AY53">
        <f t="shared" si="5"/>
        <v>0</v>
      </c>
    </row>
    <row r="54" spans="1:51" ht="18.75" customHeight="1" x14ac:dyDescent="0.2">
      <c r="A54" s="62"/>
      <c r="B54" s="63"/>
      <c r="C54" s="116"/>
      <c r="D54" s="63"/>
      <c r="E54" s="260" t="s">
        <v>171</v>
      </c>
      <c r="F54" s="261"/>
      <c r="G54" s="384" t="s">
        <v>168</v>
      </c>
      <c r="H54" s="332"/>
      <c r="I54" s="332"/>
      <c r="J54" s="332"/>
      <c r="K54" s="332"/>
      <c r="L54" s="332"/>
      <c r="M54" s="332"/>
      <c r="N54" s="332"/>
      <c r="O54" s="332"/>
      <c r="P54" s="332"/>
      <c r="Q54" s="332"/>
      <c r="R54" s="332"/>
      <c r="S54" s="332"/>
      <c r="T54" s="332"/>
      <c r="U54" s="332"/>
      <c r="V54" s="332"/>
      <c r="W54" s="332"/>
      <c r="X54" s="333"/>
      <c r="Y54" s="411"/>
      <c r="Z54" s="412"/>
      <c r="AA54" s="413"/>
      <c r="AB54" s="331" t="s">
        <v>11</v>
      </c>
      <c r="AC54" s="332"/>
      <c r="AD54" s="333"/>
      <c r="AE54" s="335" t="s">
        <v>169</v>
      </c>
      <c r="AF54" s="336"/>
      <c r="AG54" s="336"/>
      <c r="AH54" s="337"/>
      <c r="AI54" s="397" t="s">
        <v>394</v>
      </c>
      <c r="AJ54" s="397"/>
      <c r="AK54" s="397"/>
      <c r="AL54" s="331"/>
      <c r="AM54" s="397" t="s">
        <v>395</v>
      </c>
      <c r="AN54" s="397"/>
      <c r="AO54" s="397"/>
      <c r="AP54" s="331"/>
      <c r="AQ54" s="331" t="s">
        <v>163</v>
      </c>
      <c r="AR54" s="332"/>
      <c r="AS54" s="332"/>
      <c r="AT54" s="333"/>
      <c r="AU54" s="105" t="s">
        <v>123</v>
      </c>
      <c r="AV54" s="105"/>
      <c r="AW54" s="105"/>
      <c r="AX54" s="106"/>
      <c r="AY54">
        <f>COUNTA($G$56)</f>
        <v>0</v>
      </c>
    </row>
    <row r="55" spans="1:51" ht="18.75" customHeight="1" x14ac:dyDescent="0.2">
      <c r="A55" s="62"/>
      <c r="B55" s="63"/>
      <c r="C55" s="116"/>
      <c r="D55" s="63"/>
      <c r="E55" s="260"/>
      <c r="F55" s="261"/>
      <c r="G55" s="385"/>
      <c r="H55" s="179"/>
      <c r="I55" s="179"/>
      <c r="J55" s="179"/>
      <c r="K55" s="179"/>
      <c r="L55" s="179"/>
      <c r="M55" s="179"/>
      <c r="N55" s="179"/>
      <c r="O55" s="179"/>
      <c r="P55" s="179"/>
      <c r="Q55" s="179"/>
      <c r="R55" s="179"/>
      <c r="S55" s="179"/>
      <c r="T55" s="179"/>
      <c r="U55" s="179"/>
      <c r="V55" s="179"/>
      <c r="W55" s="179"/>
      <c r="X55" s="180"/>
      <c r="Y55" s="411"/>
      <c r="Z55" s="412"/>
      <c r="AA55" s="413"/>
      <c r="AB55" s="334"/>
      <c r="AC55" s="179"/>
      <c r="AD55" s="180"/>
      <c r="AE55" s="206"/>
      <c r="AF55" s="206"/>
      <c r="AG55" s="179" t="s">
        <v>164</v>
      </c>
      <c r="AH55" s="180"/>
      <c r="AI55" s="398"/>
      <c r="AJ55" s="398"/>
      <c r="AK55" s="398"/>
      <c r="AL55" s="334"/>
      <c r="AM55" s="398"/>
      <c r="AN55" s="398"/>
      <c r="AO55" s="398"/>
      <c r="AP55" s="334"/>
      <c r="AQ55" s="205"/>
      <c r="AR55" s="206"/>
      <c r="AS55" s="179" t="s">
        <v>164</v>
      </c>
      <c r="AT55" s="180"/>
      <c r="AU55" s="206"/>
      <c r="AV55" s="206"/>
      <c r="AW55" s="179" t="s">
        <v>161</v>
      </c>
      <c r="AX55" s="328"/>
      <c r="AY55">
        <f>$AY$54</f>
        <v>0</v>
      </c>
    </row>
    <row r="56" spans="1:51" ht="23.25" customHeight="1" x14ac:dyDescent="0.2">
      <c r="A56" s="62"/>
      <c r="B56" s="63"/>
      <c r="C56" s="116"/>
      <c r="D56" s="63"/>
      <c r="E56" s="260"/>
      <c r="F56" s="261"/>
      <c r="G56" s="386"/>
      <c r="H56" s="108"/>
      <c r="I56" s="108"/>
      <c r="J56" s="108"/>
      <c r="K56" s="108"/>
      <c r="L56" s="108"/>
      <c r="M56" s="108"/>
      <c r="N56" s="108"/>
      <c r="O56" s="108"/>
      <c r="P56" s="108"/>
      <c r="Q56" s="108"/>
      <c r="R56" s="108"/>
      <c r="S56" s="108"/>
      <c r="T56" s="108"/>
      <c r="U56" s="108"/>
      <c r="V56" s="108"/>
      <c r="W56" s="108"/>
      <c r="X56" s="255"/>
      <c r="Y56" s="262" t="s">
        <v>12</v>
      </c>
      <c r="Z56" s="263"/>
      <c r="AA56" s="264"/>
      <c r="AB56" s="185"/>
      <c r="AC56" s="185"/>
      <c r="AD56" s="185"/>
      <c r="AE56" s="186"/>
      <c r="AF56" s="103"/>
      <c r="AG56" s="103"/>
      <c r="AH56" s="103"/>
      <c r="AI56" s="186"/>
      <c r="AJ56" s="103"/>
      <c r="AK56" s="103"/>
      <c r="AL56" s="103"/>
      <c r="AM56" s="186"/>
      <c r="AN56" s="103"/>
      <c r="AO56" s="103"/>
      <c r="AP56" s="187"/>
      <c r="AQ56" s="186"/>
      <c r="AR56" s="103"/>
      <c r="AS56" s="103"/>
      <c r="AT56" s="187"/>
      <c r="AU56" s="103"/>
      <c r="AV56" s="103"/>
      <c r="AW56" s="103"/>
      <c r="AX56" s="104"/>
      <c r="AY56">
        <f t="shared" ref="AY56:AY58" si="6">$AY$54</f>
        <v>0</v>
      </c>
    </row>
    <row r="57" spans="1:51" ht="23.25" customHeight="1" x14ac:dyDescent="0.2">
      <c r="A57" s="62"/>
      <c r="B57" s="63"/>
      <c r="C57" s="116"/>
      <c r="D57" s="63"/>
      <c r="E57" s="260"/>
      <c r="F57" s="261"/>
      <c r="G57" s="387"/>
      <c r="H57" s="145"/>
      <c r="I57" s="145"/>
      <c r="J57" s="145"/>
      <c r="K57" s="145"/>
      <c r="L57" s="145"/>
      <c r="M57" s="145"/>
      <c r="N57" s="145"/>
      <c r="O57" s="145"/>
      <c r="P57" s="145"/>
      <c r="Q57" s="145"/>
      <c r="R57" s="145"/>
      <c r="S57" s="145"/>
      <c r="T57" s="145"/>
      <c r="U57" s="145"/>
      <c r="V57" s="145"/>
      <c r="W57" s="145"/>
      <c r="X57" s="256"/>
      <c r="Y57" s="181" t="s">
        <v>46</v>
      </c>
      <c r="Z57" s="182"/>
      <c r="AA57" s="183"/>
      <c r="AB57" s="305"/>
      <c r="AC57" s="305"/>
      <c r="AD57" s="305"/>
      <c r="AE57" s="186"/>
      <c r="AF57" s="103"/>
      <c r="AG57" s="103"/>
      <c r="AH57" s="187"/>
      <c r="AI57" s="186"/>
      <c r="AJ57" s="103"/>
      <c r="AK57" s="103"/>
      <c r="AL57" s="103"/>
      <c r="AM57" s="186"/>
      <c r="AN57" s="103"/>
      <c r="AO57" s="103"/>
      <c r="AP57" s="187"/>
      <c r="AQ57" s="186"/>
      <c r="AR57" s="103"/>
      <c r="AS57" s="103"/>
      <c r="AT57" s="187"/>
      <c r="AU57" s="103"/>
      <c r="AV57" s="103"/>
      <c r="AW57" s="103"/>
      <c r="AX57" s="104"/>
      <c r="AY57">
        <f t="shared" si="6"/>
        <v>0</v>
      </c>
    </row>
    <row r="58" spans="1:51" ht="23.25" customHeight="1" x14ac:dyDescent="0.2">
      <c r="A58" s="62"/>
      <c r="B58" s="63"/>
      <c r="C58" s="116"/>
      <c r="D58" s="63"/>
      <c r="E58" s="260"/>
      <c r="F58" s="261"/>
      <c r="G58" s="388"/>
      <c r="H58" s="111"/>
      <c r="I58" s="111"/>
      <c r="J58" s="111"/>
      <c r="K58" s="111"/>
      <c r="L58" s="111"/>
      <c r="M58" s="111"/>
      <c r="N58" s="111"/>
      <c r="O58" s="111"/>
      <c r="P58" s="111"/>
      <c r="Q58" s="111"/>
      <c r="R58" s="111"/>
      <c r="S58" s="111"/>
      <c r="T58" s="111"/>
      <c r="U58" s="111"/>
      <c r="V58" s="111"/>
      <c r="W58" s="111"/>
      <c r="X58" s="257"/>
      <c r="Y58" s="181" t="s">
        <v>13</v>
      </c>
      <c r="Z58" s="182"/>
      <c r="AA58" s="183"/>
      <c r="AB58" s="447" t="s">
        <v>14</v>
      </c>
      <c r="AC58" s="447"/>
      <c r="AD58" s="447"/>
      <c r="AE58" s="186"/>
      <c r="AF58" s="103"/>
      <c r="AG58" s="103"/>
      <c r="AH58" s="187"/>
      <c r="AI58" s="186"/>
      <c r="AJ58" s="103"/>
      <c r="AK58" s="103"/>
      <c r="AL58" s="103"/>
      <c r="AM58" s="186"/>
      <c r="AN58" s="103"/>
      <c r="AO58" s="103"/>
      <c r="AP58" s="187"/>
      <c r="AQ58" s="186"/>
      <c r="AR58" s="103"/>
      <c r="AS58" s="103"/>
      <c r="AT58" s="187"/>
      <c r="AU58" s="103"/>
      <c r="AV58" s="103"/>
      <c r="AW58" s="103"/>
      <c r="AX58" s="104"/>
      <c r="AY58">
        <f t="shared" si="6"/>
        <v>0</v>
      </c>
    </row>
    <row r="59" spans="1:51" ht="23.85" customHeight="1" x14ac:dyDescent="0.2">
      <c r="A59" s="62"/>
      <c r="B59" s="63"/>
      <c r="C59" s="116"/>
      <c r="D59" s="63"/>
      <c r="E59" s="189" t="s">
        <v>259</v>
      </c>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1"/>
      <c r="AY59">
        <f>COUNTA($E$60)</f>
        <v>0</v>
      </c>
    </row>
    <row r="60" spans="1:51" ht="17.399999999999999" customHeight="1" x14ac:dyDescent="0.2">
      <c r="A60" s="62"/>
      <c r="B60" s="63"/>
      <c r="C60" s="116"/>
      <c r="D60" s="63"/>
      <c r="E60" s="107"/>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9"/>
      <c r="AY60">
        <f>$AY$59</f>
        <v>0</v>
      </c>
    </row>
    <row r="61" spans="1:51" ht="17.399999999999999" customHeight="1" thickBot="1" x14ac:dyDescent="0.25">
      <c r="A61" s="62"/>
      <c r="B61" s="63"/>
      <c r="C61" s="116"/>
      <c r="D61" s="63"/>
      <c r="E61" s="110"/>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2"/>
      <c r="AY61">
        <f>$AY$60</f>
        <v>0</v>
      </c>
    </row>
    <row r="62" spans="1:51" ht="27" customHeight="1" x14ac:dyDescent="0.2">
      <c r="A62" s="381" t="s">
        <v>39</v>
      </c>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3"/>
    </row>
    <row r="63" spans="1:51" ht="27" customHeight="1" x14ac:dyDescent="0.2">
      <c r="A63" s="2"/>
      <c r="B63" s="3"/>
      <c r="C63" s="100" t="s">
        <v>24</v>
      </c>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101"/>
      <c r="AD63" s="99" t="s">
        <v>28</v>
      </c>
      <c r="AE63" s="99"/>
      <c r="AF63" s="99"/>
      <c r="AG63" s="329" t="s">
        <v>23</v>
      </c>
      <c r="AH63" s="99"/>
      <c r="AI63" s="99"/>
      <c r="AJ63" s="99"/>
      <c r="AK63" s="99"/>
      <c r="AL63" s="99"/>
      <c r="AM63" s="99"/>
      <c r="AN63" s="99"/>
      <c r="AO63" s="99"/>
      <c r="AP63" s="99"/>
      <c r="AQ63" s="99"/>
      <c r="AR63" s="99"/>
      <c r="AS63" s="99"/>
      <c r="AT63" s="99"/>
      <c r="AU63" s="99"/>
      <c r="AV63" s="99"/>
      <c r="AW63" s="99"/>
      <c r="AX63" s="330"/>
    </row>
    <row r="64" spans="1:51" ht="49.5" customHeight="1" x14ac:dyDescent="0.2">
      <c r="A64" s="338" t="s">
        <v>128</v>
      </c>
      <c r="B64" s="339"/>
      <c r="C64" s="585" t="s">
        <v>129</v>
      </c>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7"/>
      <c r="AD64" s="113" t="s">
        <v>562</v>
      </c>
      <c r="AE64" s="114"/>
      <c r="AF64" s="114"/>
      <c r="AG64" s="577" t="s">
        <v>567</v>
      </c>
      <c r="AH64" s="578"/>
      <c r="AI64" s="578"/>
      <c r="AJ64" s="578"/>
      <c r="AK64" s="578"/>
      <c r="AL64" s="578"/>
      <c r="AM64" s="578"/>
      <c r="AN64" s="578"/>
      <c r="AO64" s="578"/>
      <c r="AP64" s="578"/>
      <c r="AQ64" s="578"/>
      <c r="AR64" s="578"/>
      <c r="AS64" s="578"/>
      <c r="AT64" s="578"/>
      <c r="AU64" s="578"/>
      <c r="AV64" s="578"/>
      <c r="AW64" s="578"/>
      <c r="AX64" s="579"/>
    </row>
    <row r="65" spans="1:50" ht="42" customHeight="1" x14ac:dyDescent="0.2">
      <c r="A65" s="340"/>
      <c r="B65" s="341"/>
      <c r="C65" s="588" t="s">
        <v>29</v>
      </c>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90"/>
      <c r="AD65" s="81" t="s">
        <v>562</v>
      </c>
      <c r="AE65" s="82"/>
      <c r="AF65" s="82"/>
      <c r="AG65" s="580" t="s">
        <v>568</v>
      </c>
      <c r="AH65" s="581"/>
      <c r="AI65" s="581"/>
      <c r="AJ65" s="581"/>
      <c r="AK65" s="581"/>
      <c r="AL65" s="581"/>
      <c r="AM65" s="581"/>
      <c r="AN65" s="581"/>
      <c r="AO65" s="581"/>
      <c r="AP65" s="581"/>
      <c r="AQ65" s="581"/>
      <c r="AR65" s="581"/>
      <c r="AS65" s="581"/>
      <c r="AT65" s="581"/>
      <c r="AU65" s="581"/>
      <c r="AV65" s="581"/>
      <c r="AW65" s="581"/>
      <c r="AX65" s="582"/>
    </row>
    <row r="66" spans="1:50" ht="49.5" customHeight="1" x14ac:dyDescent="0.2">
      <c r="A66" s="342"/>
      <c r="B66" s="343"/>
      <c r="C66" s="591" t="s">
        <v>130</v>
      </c>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3"/>
      <c r="AD66" s="303" t="s">
        <v>562</v>
      </c>
      <c r="AE66" s="304"/>
      <c r="AF66" s="304"/>
      <c r="AG66" s="583" t="s">
        <v>567</v>
      </c>
      <c r="AH66" s="550"/>
      <c r="AI66" s="550"/>
      <c r="AJ66" s="550"/>
      <c r="AK66" s="550"/>
      <c r="AL66" s="550"/>
      <c r="AM66" s="550"/>
      <c r="AN66" s="550"/>
      <c r="AO66" s="550"/>
      <c r="AP66" s="550"/>
      <c r="AQ66" s="550"/>
      <c r="AR66" s="550"/>
      <c r="AS66" s="550"/>
      <c r="AT66" s="550"/>
      <c r="AU66" s="550"/>
      <c r="AV66" s="550"/>
      <c r="AW66" s="550"/>
      <c r="AX66" s="584"/>
    </row>
    <row r="67" spans="1:50" ht="27" customHeight="1" x14ac:dyDescent="0.2">
      <c r="A67" s="198" t="s">
        <v>31</v>
      </c>
      <c r="B67" s="199"/>
      <c r="C67" s="594" t="s">
        <v>33</v>
      </c>
      <c r="D67" s="595"/>
      <c r="E67" s="596"/>
      <c r="F67" s="596"/>
      <c r="G67" s="596"/>
      <c r="H67" s="596"/>
      <c r="I67" s="596"/>
      <c r="J67" s="596"/>
      <c r="K67" s="596"/>
      <c r="L67" s="596"/>
      <c r="M67" s="596"/>
      <c r="N67" s="596"/>
      <c r="O67" s="596"/>
      <c r="P67" s="596"/>
      <c r="Q67" s="596"/>
      <c r="R67" s="596"/>
      <c r="S67" s="596"/>
      <c r="T67" s="596"/>
      <c r="U67" s="596"/>
      <c r="V67" s="596"/>
      <c r="W67" s="596"/>
      <c r="X67" s="596"/>
      <c r="Y67" s="596"/>
      <c r="Z67" s="596"/>
      <c r="AA67" s="596"/>
      <c r="AB67" s="596"/>
      <c r="AC67" s="597"/>
      <c r="AD67" s="244" t="s">
        <v>580</v>
      </c>
      <c r="AE67" s="245"/>
      <c r="AF67" s="245"/>
      <c r="AG67" s="107"/>
      <c r="AH67" s="108"/>
      <c r="AI67" s="108"/>
      <c r="AJ67" s="108"/>
      <c r="AK67" s="108"/>
      <c r="AL67" s="108"/>
      <c r="AM67" s="108"/>
      <c r="AN67" s="108"/>
      <c r="AO67" s="108"/>
      <c r="AP67" s="108"/>
      <c r="AQ67" s="108"/>
      <c r="AR67" s="108"/>
      <c r="AS67" s="108"/>
      <c r="AT67" s="108"/>
      <c r="AU67" s="108"/>
      <c r="AV67" s="108"/>
      <c r="AW67" s="108"/>
      <c r="AX67" s="109"/>
    </row>
    <row r="68" spans="1:50" ht="35.25" customHeight="1" x14ac:dyDescent="0.2">
      <c r="A68" s="200"/>
      <c r="B68" s="201"/>
      <c r="C68" s="598"/>
      <c r="D68" s="599"/>
      <c r="E68" s="600" t="s">
        <v>237</v>
      </c>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2"/>
      <c r="AD68" s="81"/>
      <c r="AE68" s="82"/>
      <c r="AF68" s="175"/>
      <c r="AG68" s="144"/>
      <c r="AH68" s="145"/>
      <c r="AI68" s="145"/>
      <c r="AJ68" s="145"/>
      <c r="AK68" s="145"/>
      <c r="AL68" s="145"/>
      <c r="AM68" s="145"/>
      <c r="AN68" s="145"/>
      <c r="AO68" s="145"/>
      <c r="AP68" s="145"/>
      <c r="AQ68" s="145"/>
      <c r="AR68" s="145"/>
      <c r="AS68" s="145"/>
      <c r="AT68" s="145"/>
      <c r="AU68" s="145"/>
      <c r="AV68" s="145"/>
      <c r="AW68" s="145"/>
      <c r="AX68" s="146"/>
    </row>
    <row r="69" spans="1:50" ht="26.25" customHeight="1" x14ac:dyDescent="0.2">
      <c r="A69" s="200"/>
      <c r="B69" s="201"/>
      <c r="C69" s="603"/>
      <c r="D69" s="604"/>
      <c r="E69" s="605" t="s">
        <v>204</v>
      </c>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7"/>
      <c r="AD69" s="320"/>
      <c r="AE69" s="321"/>
      <c r="AF69" s="321"/>
      <c r="AG69" s="144"/>
      <c r="AH69" s="145"/>
      <c r="AI69" s="145"/>
      <c r="AJ69" s="145"/>
      <c r="AK69" s="145"/>
      <c r="AL69" s="145"/>
      <c r="AM69" s="145"/>
      <c r="AN69" s="145"/>
      <c r="AO69" s="145"/>
      <c r="AP69" s="145"/>
      <c r="AQ69" s="145"/>
      <c r="AR69" s="145"/>
      <c r="AS69" s="145"/>
      <c r="AT69" s="145"/>
      <c r="AU69" s="145"/>
      <c r="AV69" s="145"/>
      <c r="AW69" s="145"/>
      <c r="AX69" s="146"/>
    </row>
    <row r="70" spans="1:50" ht="16.2" customHeight="1" x14ac:dyDescent="0.2">
      <c r="A70" s="200"/>
      <c r="B70" s="202"/>
      <c r="C70" s="608" t="s">
        <v>34</v>
      </c>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147" t="s">
        <v>580</v>
      </c>
      <c r="AE70" s="148"/>
      <c r="AF70" s="148"/>
      <c r="AG70" s="271"/>
      <c r="AH70" s="272"/>
      <c r="AI70" s="272"/>
      <c r="AJ70" s="272"/>
      <c r="AK70" s="272"/>
      <c r="AL70" s="272"/>
      <c r="AM70" s="272"/>
      <c r="AN70" s="272"/>
      <c r="AO70" s="272"/>
      <c r="AP70" s="272"/>
      <c r="AQ70" s="272"/>
      <c r="AR70" s="272"/>
      <c r="AS70" s="272"/>
      <c r="AT70" s="272"/>
      <c r="AU70" s="272"/>
      <c r="AV70" s="272"/>
      <c r="AW70" s="272"/>
      <c r="AX70" s="273"/>
    </row>
    <row r="71" spans="1:50" ht="16.2" customHeight="1" x14ac:dyDescent="0.2">
      <c r="A71" s="200"/>
      <c r="B71" s="202"/>
      <c r="C71" s="610" t="s">
        <v>131</v>
      </c>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81" t="s">
        <v>580</v>
      </c>
      <c r="AE71" s="82"/>
      <c r="AF71" s="82"/>
      <c r="AG71" s="64"/>
      <c r="AH71" s="65"/>
      <c r="AI71" s="65"/>
      <c r="AJ71" s="65"/>
      <c r="AK71" s="65"/>
      <c r="AL71" s="65"/>
      <c r="AM71" s="65"/>
      <c r="AN71" s="65"/>
      <c r="AO71" s="65"/>
      <c r="AP71" s="65"/>
      <c r="AQ71" s="65"/>
      <c r="AR71" s="65"/>
      <c r="AS71" s="65"/>
      <c r="AT71" s="65"/>
      <c r="AU71" s="65"/>
      <c r="AV71" s="65"/>
      <c r="AW71" s="65"/>
      <c r="AX71" s="66"/>
    </row>
    <row r="72" spans="1:50" ht="16.2" customHeight="1" x14ac:dyDescent="0.2">
      <c r="A72" s="200"/>
      <c r="B72" s="202"/>
      <c r="C72" s="610" t="s">
        <v>30</v>
      </c>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81" t="s">
        <v>580</v>
      </c>
      <c r="AE72" s="82"/>
      <c r="AF72" s="82"/>
      <c r="AG72" s="64"/>
      <c r="AH72" s="65"/>
      <c r="AI72" s="65"/>
      <c r="AJ72" s="65"/>
      <c r="AK72" s="65"/>
      <c r="AL72" s="65"/>
      <c r="AM72" s="65"/>
      <c r="AN72" s="65"/>
      <c r="AO72" s="65"/>
      <c r="AP72" s="65"/>
      <c r="AQ72" s="65"/>
      <c r="AR72" s="65"/>
      <c r="AS72" s="65"/>
      <c r="AT72" s="65"/>
      <c r="AU72" s="65"/>
      <c r="AV72" s="65"/>
      <c r="AW72" s="65"/>
      <c r="AX72" s="66"/>
    </row>
    <row r="73" spans="1:50" ht="16.2" customHeight="1" x14ac:dyDescent="0.2">
      <c r="A73" s="200"/>
      <c r="B73" s="202"/>
      <c r="C73" s="610" t="s">
        <v>35</v>
      </c>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611"/>
      <c r="AD73" s="81" t="s">
        <v>580</v>
      </c>
      <c r="AE73" s="82"/>
      <c r="AF73" s="82"/>
      <c r="AG73" s="64"/>
      <c r="AH73" s="65"/>
      <c r="AI73" s="65"/>
      <c r="AJ73" s="65"/>
      <c r="AK73" s="65"/>
      <c r="AL73" s="65"/>
      <c r="AM73" s="65"/>
      <c r="AN73" s="65"/>
      <c r="AO73" s="65"/>
      <c r="AP73" s="65"/>
      <c r="AQ73" s="65"/>
      <c r="AR73" s="65"/>
      <c r="AS73" s="65"/>
      <c r="AT73" s="65"/>
      <c r="AU73" s="65"/>
      <c r="AV73" s="65"/>
      <c r="AW73" s="65"/>
      <c r="AX73" s="66"/>
    </row>
    <row r="74" spans="1:50" ht="16.2" customHeight="1" x14ac:dyDescent="0.2">
      <c r="A74" s="200"/>
      <c r="B74" s="202"/>
      <c r="C74" s="610" t="s">
        <v>216</v>
      </c>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611"/>
      <c r="AD74" s="303" t="s">
        <v>580</v>
      </c>
      <c r="AE74" s="304"/>
      <c r="AF74" s="304"/>
      <c r="AG74" s="325"/>
      <c r="AH74" s="326"/>
      <c r="AI74" s="326"/>
      <c r="AJ74" s="326"/>
      <c r="AK74" s="326"/>
      <c r="AL74" s="326"/>
      <c r="AM74" s="326"/>
      <c r="AN74" s="326"/>
      <c r="AO74" s="326"/>
      <c r="AP74" s="326"/>
      <c r="AQ74" s="326"/>
      <c r="AR74" s="326"/>
      <c r="AS74" s="326"/>
      <c r="AT74" s="326"/>
      <c r="AU74" s="326"/>
      <c r="AV74" s="326"/>
      <c r="AW74" s="326"/>
      <c r="AX74" s="327"/>
    </row>
    <row r="75" spans="1:50" ht="16.2" customHeight="1" x14ac:dyDescent="0.2">
      <c r="A75" s="200"/>
      <c r="B75" s="202"/>
      <c r="C75" s="612" t="s">
        <v>217</v>
      </c>
      <c r="D75" s="613"/>
      <c r="E75" s="613"/>
      <c r="F75" s="613"/>
      <c r="G75" s="613"/>
      <c r="H75" s="613"/>
      <c r="I75" s="613"/>
      <c r="J75" s="613"/>
      <c r="K75" s="613"/>
      <c r="L75" s="613"/>
      <c r="M75" s="613"/>
      <c r="N75" s="613"/>
      <c r="O75" s="613"/>
      <c r="P75" s="613"/>
      <c r="Q75" s="613"/>
      <c r="R75" s="613"/>
      <c r="S75" s="613"/>
      <c r="T75" s="613"/>
      <c r="U75" s="613"/>
      <c r="V75" s="613"/>
      <c r="W75" s="613"/>
      <c r="X75" s="613"/>
      <c r="Y75" s="613"/>
      <c r="Z75" s="613"/>
      <c r="AA75" s="613"/>
      <c r="AB75" s="613"/>
      <c r="AC75" s="614"/>
      <c r="AD75" s="81" t="s">
        <v>580</v>
      </c>
      <c r="AE75" s="82"/>
      <c r="AF75" s="175"/>
      <c r="AG75" s="64"/>
      <c r="AH75" s="65"/>
      <c r="AI75" s="65"/>
      <c r="AJ75" s="65"/>
      <c r="AK75" s="65"/>
      <c r="AL75" s="65"/>
      <c r="AM75" s="65"/>
      <c r="AN75" s="65"/>
      <c r="AO75" s="65"/>
      <c r="AP75" s="65"/>
      <c r="AQ75" s="65"/>
      <c r="AR75" s="65"/>
      <c r="AS75" s="65"/>
      <c r="AT75" s="65"/>
      <c r="AU75" s="65"/>
      <c r="AV75" s="65"/>
      <c r="AW75" s="65"/>
      <c r="AX75" s="66"/>
    </row>
    <row r="76" spans="1:50" ht="16.2" customHeight="1" x14ac:dyDescent="0.2">
      <c r="A76" s="203"/>
      <c r="B76" s="204"/>
      <c r="C76" s="615" t="s">
        <v>205</v>
      </c>
      <c r="D76" s="616"/>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616"/>
      <c r="AC76" s="617"/>
      <c r="AD76" s="322" t="s">
        <v>580</v>
      </c>
      <c r="AE76" s="323"/>
      <c r="AF76" s="324"/>
      <c r="AG76" s="265"/>
      <c r="AH76" s="266"/>
      <c r="AI76" s="266"/>
      <c r="AJ76" s="266"/>
      <c r="AK76" s="266"/>
      <c r="AL76" s="266"/>
      <c r="AM76" s="266"/>
      <c r="AN76" s="266"/>
      <c r="AO76" s="266"/>
      <c r="AP76" s="266"/>
      <c r="AQ76" s="266"/>
      <c r="AR76" s="266"/>
      <c r="AS76" s="266"/>
      <c r="AT76" s="266"/>
      <c r="AU76" s="266"/>
      <c r="AV76" s="266"/>
      <c r="AW76" s="266"/>
      <c r="AX76" s="267"/>
    </row>
    <row r="77" spans="1:50" ht="16.2" customHeight="1" x14ac:dyDescent="0.2">
      <c r="A77" s="198" t="s">
        <v>32</v>
      </c>
      <c r="B77" s="314"/>
      <c r="C77" s="618" t="s">
        <v>206</v>
      </c>
      <c r="D77" s="619"/>
      <c r="E77" s="619"/>
      <c r="F77" s="619"/>
      <c r="G77" s="619"/>
      <c r="H77" s="619"/>
      <c r="I77" s="619"/>
      <c r="J77" s="619"/>
      <c r="K77" s="619"/>
      <c r="L77" s="619"/>
      <c r="M77" s="619"/>
      <c r="N77" s="619"/>
      <c r="O77" s="619"/>
      <c r="P77" s="619"/>
      <c r="Q77" s="619"/>
      <c r="R77" s="619"/>
      <c r="S77" s="619"/>
      <c r="T77" s="619"/>
      <c r="U77" s="619"/>
      <c r="V77" s="619"/>
      <c r="W77" s="619"/>
      <c r="X77" s="619"/>
      <c r="Y77" s="619"/>
      <c r="Z77" s="619"/>
      <c r="AA77" s="619"/>
      <c r="AB77" s="619"/>
      <c r="AC77" s="620"/>
      <c r="AD77" s="147" t="s">
        <v>580</v>
      </c>
      <c r="AE77" s="148"/>
      <c r="AF77" s="149"/>
      <c r="AG77" s="271"/>
      <c r="AH77" s="272"/>
      <c r="AI77" s="272"/>
      <c r="AJ77" s="272"/>
      <c r="AK77" s="272"/>
      <c r="AL77" s="272"/>
      <c r="AM77" s="272"/>
      <c r="AN77" s="272"/>
      <c r="AO77" s="272"/>
      <c r="AP77" s="272"/>
      <c r="AQ77" s="272"/>
      <c r="AR77" s="272"/>
      <c r="AS77" s="272"/>
      <c r="AT77" s="272"/>
      <c r="AU77" s="272"/>
      <c r="AV77" s="272"/>
      <c r="AW77" s="272"/>
      <c r="AX77" s="273"/>
    </row>
    <row r="78" spans="1:50" ht="35.25" customHeight="1" x14ac:dyDescent="0.2">
      <c r="A78" s="200"/>
      <c r="B78" s="202"/>
      <c r="C78" s="621" t="s">
        <v>37</v>
      </c>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3"/>
      <c r="AD78" s="193" t="s">
        <v>580</v>
      </c>
      <c r="AE78" s="194"/>
      <c r="AF78" s="194"/>
      <c r="AG78" s="64"/>
      <c r="AH78" s="65"/>
      <c r="AI78" s="65"/>
      <c r="AJ78" s="65"/>
      <c r="AK78" s="65"/>
      <c r="AL78" s="65"/>
      <c r="AM78" s="65"/>
      <c r="AN78" s="65"/>
      <c r="AO78" s="65"/>
      <c r="AP78" s="65"/>
      <c r="AQ78" s="65"/>
      <c r="AR78" s="65"/>
      <c r="AS78" s="65"/>
      <c r="AT78" s="65"/>
      <c r="AU78" s="65"/>
      <c r="AV78" s="65"/>
      <c r="AW78" s="65"/>
      <c r="AX78" s="66"/>
    </row>
    <row r="79" spans="1:50" ht="19.8" customHeight="1" x14ac:dyDescent="0.2">
      <c r="A79" s="200"/>
      <c r="B79" s="202"/>
      <c r="C79" s="610" t="s">
        <v>172</v>
      </c>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81" t="s">
        <v>580</v>
      </c>
      <c r="AE79" s="82"/>
      <c r="AF79" s="82"/>
      <c r="AG79" s="64"/>
      <c r="AH79" s="65"/>
      <c r="AI79" s="65"/>
      <c r="AJ79" s="65"/>
      <c r="AK79" s="65"/>
      <c r="AL79" s="65"/>
      <c r="AM79" s="65"/>
      <c r="AN79" s="65"/>
      <c r="AO79" s="65"/>
      <c r="AP79" s="65"/>
      <c r="AQ79" s="65"/>
      <c r="AR79" s="65"/>
      <c r="AS79" s="65"/>
      <c r="AT79" s="65"/>
      <c r="AU79" s="65"/>
      <c r="AV79" s="65"/>
      <c r="AW79" s="65"/>
      <c r="AX79" s="66"/>
    </row>
    <row r="80" spans="1:50" ht="19.8" customHeight="1" x14ac:dyDescent="0.2">
      <c r="A80" s="203"/>
      <c r="B80" s="204"/>
      <c r="C80" s="610" t="s">
        <v>36</v>
      </c>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81" t="s">
        <v>580</v>
      </c>
      <c r="AE80" s="82"/>
      <c r="AF80" s="82"/>
      <c r="AG80" s="110"/>
      <c r="AH80" s="111"/>
      <c r="AI80" s="111"/>
      <c r="AJ80" s="111"/>
      <c r="AK80" s="111"/>
      <c r="AL80" s="111"/>
      <c r="AM80" s="111"/>
      <c r="AN80" s="111"/>
      <c r="AO80" s="111"/>
      <c r="AP80" s="111"/>
      <c r="AQ80" s="111"/>
      <c r="AR80" s="111"/>
      <c r="AS80" s="111"/>
      <c r="AT80" s="111"/>
      <c r="AU80" s="111"/>
      <c r="AV80" s="111"/>
      <c r="AW80" s="111"/>
      <c r="AX80" s="112"/>
    </row>
    <row r="81" spans="1:52" ht="33" customHeight="1" x14ac:dyDescent="0.2">
      <c r="A81" s="297" t="s">
        <v>50</v>
      </c>
      <c r="B81" s="298"/>
      <c r="C81" s="624" t="s">
        <v>132</v>
      </c>
      <c r="D81" s="625"/>
      <c r="E81" s="625"/>
      <c r="F81" s="625"/>
      <c r="G81" s="625"/>
      <c r="H81" s="625"/>
      <c r="I81" s="625"/>
      <c r="J81" s="625"/>
      <c r="K81" s="625"/>
      <c r="L81" s="625"/>
      <c r="M81" s="625"/>
      <c r="N81" s="625"/>
      <c r="O81" s="625"/>
      <c r="P81" s="625"/>
      <c r="Q81" s="625"/>
      <c r="R81" s="625"/>
      <c r="S81" s="625"/>
      <c r="T81" s="625"/>
      <c r="U81" s="625"/>
      <c r="V81" s="625"/>
      <c r="W81" s="625"/>
      <c r="X81" s="625"/>
      <c r="Y81" s="625"/>
      <c r="Z81" s="625"/>
      <c r="AA81" s="625"/>
      <c r="AB81" s="625"/>
      <c r="AC81" s="596"/>
      <c r="AD81" s="147" t="s">
        <v>580</v>
      </c>
      <c r="AE81" s="148"/>
      <c r="AF81" s="148"/>
      <c r="AG81" s="107"/>
      <c r="AH81" s="108"/>
      <c r="AI81" s="108"/>
      <c r="AJ81" s="108"/>
      <c r="AK81" s="108"/>
      <c r="AL81" s="108"/>
      <c r="AM81" s="108"/>
      <c r="AN81" s="108"/>
      <c r="AO81" s="108"/>
      <c r="AP81" s="108"/>
      <c r="AQ81" s="108"/>
      <c r="AR81" s="108"/>
      <c r="AS81" s="108"/>
      <c r="AT81" s="108"/>
      <c r="AU81" s="108"/>
      <c r="AV81" s="108"/>
      <c r="AW81" s="108"/>
      <c r="AX81" s="109"/>
    </row>
    <row r="82" spans="1:52" ht="19.649999999999999" customHeight="1" x14ac:dyDescent="0.2">
      <c r="A82" s="299"/>
      <c r="B82" s="300"/>
      <c r="C82" s="73" t="s">
        <v>212</v>
      </c>
      <c r="D82" s="71"/>
      <c r="E82" s="71"/>
      <c r="F82" s="74"/>
      <c r="G82" s="70" t="s">
        <v>213</v>
      </c>
      <c r="H82" s="71"/>
      <c r="I82" s="71"/>
      <c r="J82" s="71"/>
      <c r="K82" s="71"/>
      <c r="L82" s="71"/>
      <c r="M82" s="71"/>
      <c r="N82" s="70" t="s">
        <v>214</v>
      </c>
      <c r="O82" s="71"/>
      <c r="P82" s="71"/>
      <c r="Q82" s="71"/>
      <c r="R82" s="71"/>
      <c r="S82" s="71"/>
      <c r="T82" s="71"/>
      <c r="U82" s="71"/>
      <c r="V82" s="71"/>
      <c r="W82" s="71"/>
      <c r="X82" s="71"/>
      <c r="Y82" s="71"/>
      <c r="Z82" s="71"/>
      <c r="AA82" s="71"/>
      <c r="AB82" s="71"/>
      <c r="AC82" s="71"/>
      <c r="AD82" s="71"/>
      <c r="AE82" s="71"/>
      <c r="AF82" s="72"/>
      <c r="AG82" s="144"/>
      <c r="AH82" s="145"/>
      <c r="AI82" s="145"/>
      <c r="AJ82" s="145"/>
      <c r="AK82" s="145"/>
      <c r="AL82" s="145"/>
      <c r="AM82" s="145"/>
      <c r="AN82" s="145"/>
      <c r="AO82" s="145"/>
      <c r="AP82" s="145"/>
      <c r="AQ82" s="145"/>
      <c r="AR82" s="145"/>
      <c r="AS82" s="145"/>
      <c r="AT82" s="145"/>
      <c r="AU82" s="145"/>
      <c r="AV82" s="145"/>
      <c r="AW82" s="145"/>
      <c r="AX82" s="146"/>
    </row>
    <row r="83" spans="1:52" ht="12.6" customHeight="1" x14ac:dyDescent="0.2">
      <c r="A83" s="301"/>
      <c r="B83" s="302"/>
      <c r="C83" s="67"/>
      <c r="D83" s="68"/>
      <c r="E83" s="68"/>
      <c r="F83" s="69"/>
      <c r="G83" s="78"/>
      <c r="H83" s="79"/>
      <c r="I83" s="38" t="str">
        <f t="shared" ref="I83" si="7">IF(OR(G83="　", G83=""), "", "-")</f>
        <v/>
      </c>
      <c r="J83" s="80"/>
      <c r="K83" s="80"/>
      <c r="L83" s="38" t="str">
        <f t="shared" ref="L83" si="8">IF(M83="","","-")</f>
        <v/>
      </c>
      <c r="M83" s="39"/>
      <c r="N83" s="75"/>
      <c r="O83" s="76"/>
      <c r="P83" s="76"/>
      <c r="Q83" s="76"/>
      <c r="R83" s="76"/>
      <c r="S83" s="76"/>
      <c r="T83" s="76"/>
      <c r="U83" s="76"/>
      <c r="V83" s="76"/>
      <c r="W83" s="76"/>
      <c r="X83" s="76"/>
      <c r="Y83" s="76"/>
      <c r="Z83" s="76"/>
      <c r="AA83" s="76"/>
      <c r="AB83" s="76"/>
      <c r="AC83" s="76"/>
      <c r="AD83" s="76"/>
      <c r="AE83" s="76"/>
      <c r="AF83" s="77"/>
      <c r="AG83" s="110"/>
      <c r="AH83" s="111"/>
      <c r="AI83" s="111"/>
      <c r="AJ83" s="111"/>
      <c r="AK83" s="111"/>
      <c r="AL83" s="111"/>
      <c r="AM83" s="111"/>
      <c r="AN83" s="111"/>
      <c r="AO83" s="111"/>
      <c r="AP83" s="111"/>
      <c r="AQ83" s="111"/>
      <c r="AR83" s="111"/>
      <c r="AS83" s="111"/>
      <c r="AT83" s="111"/>
      <c r="AU83" s="111"/>
      <c r="AV83" s="111"/>
      <c r="AW83" s="111"/>
      <c r="AX83" s="112"/>
    </row>
    <row r="84" spans="1:52" ht="50.4" customHeight="1" x14ac:dyDescent="0.2">
      <c r="A84" s="198" t="s">
        <v>40</v>
      </c>
      <c r="B84" s="280"/>
      <c r="C84" s="317" t="s">
        <v>45</v>
      </c>
      <c r="D84" s="318"/>
      <c r="E84" s="318"/>
      <c r="F84" s="319"/>
      <c r="G84" s="158" t="s">
        <v>597</v>
      </c>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9"/>
    </row>
    <row r="85" spans="1:52" ht="50.4" customHeight="1" thickBot="1" x14ac:dyDescent="0.25">
      <c r="A85" s="281"/>
      <c r="B85" s="282"/>
      <c r="C85" s="210" t="s">
        <v>49</v>
      </c>
      <c r="D85" s="211"/>
      <c r="E85" s="211"/>
      <c r="F85" s="212"/>
      <c r="G85" s="156" t="s">
        <v>597</v>
      </c>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7"/>
    </row>
    <row r="86" spans="1:52" ht="24" customHeight="1" x14ac:dyDescent="0.2">
      <c r="A86" s="207" t="s">
        <v>25</v>
      </c>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9"/>
    </row>
    <row r="87" spans="1:52" ht="67.5" customHeight="1" thickBot="1" x14ac:dyDescent="0.25">
      <c r="A87" s="195" t="s">
        <v>595</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7"/>
    </row>
    <row r="88" spans="1:52" ht="24.75" customHeight="1" x14ac:dyDescent="0.2">
      <c r="A88" s="268" t="s">
        <v>26</v>
      </c>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70"/>
    </row>
    <row r="89" spans="1:52" ht="67.5" customHeight="1" thickBot="1" x14ac:dyDescent="0.25">
      <c r="A89" s="277" t="s">
        <v>594</v>
      </c>
      <c r="B89" s="278"/>
      <c r="C89" s="278"/>
      <c r="D89" s="278"/>
      <c r="E89" s="279"/>
      <c r="F89" s="626" t="s">
        <v>593</v>
      </c>
      <c r="G89" s="627"/>
      <c r="H89" s="627"/>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627"/>
      <c r="AL89" s="627"/>
      <c r="AM89" s="627"/>
      <c r="AN89" s="627"/>
      <c r="AO89" s="627"/>
      <c r="AP89" s="627"/>
      <c r="AQ89" s="627"/>
      <c r="AR89" s="627"/>
      <c r="AS89" s="627"/>
      <c r="AT89" s="627"/>
      <c r="AU89" s="627"/>
      <c r="AV89" s="627"/>
      <c r="AW89" s="627"/>
      <c r="AX89" s="628"/>
    </row>
    <row r="90" spans="1:52" ht="24.75" customHeight="1" x14ac:dyDescent="0.2">
      <c r="A90" s="268" t="s">
        <v>38</v>
      </c>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70"/>
    </row>
    <row r="91" spans="1:52" ht="66" customHeight="1" thickBot="1" x14ac:dyDescent="0.25">
      <c r="A91" s="176" t="s">
        <v>238</v>
      </c>
      <c r="B91" s="177"/>
      <c r="C91" s="177"/>
      <c r="D91" s="177"/>
      <c r="E91" s="178"/>
      <c r="F91" s="629" t="s">
        <v>596</v>
      </c>
      <c r="G91" s="627"/>
      <c r="H91" s="627"/>
      <c r="I91" s="627"/>
      <c r="J91" s="627"/>
      <c r="K91" s="627"/>
      <c r="L91" s="627"/>
      <c r="M91" s="627"/>
      <c r="N91" s="627"/>
      <c r="O91" s="627"/>
      <c r="P91" s="627"/>
      <c r="Q91" s="627"/>
      <c r="R91" s="627"/>
      <c r="S91" s="627"/>
      <c r="T91" s="627"/>
      <c r="U91" s="627"/>
      <c r="V91" s="627"/>
      <c r="W91" s="627"/>
      <c r="X91" s="627"/>
      <c r="Y91" s="627"/>
      <c r="Z91" s="627"/>
      <c r="AA91" s="627"/>
      <c r="AB91" s="627"/>
      <c r="AC91" s="627"/>
      <c r="AD91" s="627"/>
      <c r="AE91" s="627"/>
      <c r="AF91" s="627"/>
      <c r="AG91" s="627"/>
      <c r="AH91" s="627"/>
      <c r="AI91" s="627"/>
      <c r="AJ91" s="627"/>
      <c r="AK91" s="627"/>
      <c r="AL91" s="627"/>
      <c r="AM91" s="627"/>
      <c r="AN91" s="627"/>
      <c r="AO91" s="627"/>
      <c r="AP91" s="627"/>
      <c r="AQ91" s="627"/>
      <c r="AR91" s="627"/>
      <c r="AS91" s="627"/>
      <c r="AT91" s="627"/>
      <c r="AU91" s="627"/>
      <c r="AV91" s="627"/>
      <c r="AW91" s="627"/>
      <c r="AX91" s="628"/>
    </row>
    <row r="92" spans="1:52" ht="24.75" customHeight="1" x14ac:dyDescent="0.2">
      <c r="A92" s="246" t="s">
        <v>27</v>
      </c>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8"/>
    </row>
    <row r="93" spans="1:52" ht="67.5" customHeight="1" thickBot="1" x14ac:dyDescent="0.25">
      <c r="A93" s="274"/>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6"/>
    </row>
    <row r="94" spans="1:52" ht="24.75" customHeight="1" x14ac:dyDescent="0.2">
      <c r="A94" s="141" t="s">
        <v>220</v>
      </c>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3"/>
      <c r="AZ94" s="4"/>
    </row>
    <row r="95" spans="1:52" ht="24.75" customHeight="1" x14ac:dyDescent="0.2">
      <c r="A95" s="502" t="s">
        <v>523</v>
      </c>
      <c r="B95" s="182"/>
      <c r="C95" s="182"/>
      <c r="D95" s="183"/>
      <c r="E95" s="498" t="s">
        <v>569</v>
      </c>
      <c r="F95" s="499"/>
      <c r="G95" s="499"/>
      <c r="H95" s="499"/>
      <c r="I95" s="499"/>
      <c r="J95" s="499"/>
      <c r="K95" s="499"/>
      <c r="L95" s="499"/>
      <c r="M95" s="499"/>
      <c r="N95" s="499"/>
      <c r="O95" s="499"/>
      <c r="P95" s="500"/>
      <c r="Q95" s="498"/>
      <c r="R95" s="499"/>
      <c r="S95" s="499"/>
      <c r="T95" s="499"/>
      <c r="U95" s="499"/>
      <c r="V95" s="499"/>
      <c r="W95" s="499"/>
      <c r="X95" s="499"/>
      <c r="Y95" s="499"/>
      <c r="Z95" s="499"/>
      <c r="AA95" s="499"/>
      <c r="AB95" s="500"/>
      <c r="AC95" s="498"/>
      <c r="AD95" s="499"/>
      <c r="AE95" s="499"/>
      <c r="AF95" s="499"/>
      <c r="AG95" s="499"/>
      <c r="AH95" s="499"/>
      <c r="AI95" s="499"/>
      <c r="AJ95" s="499"/>
      <c r="AK95" s="499"/>
      <c r="AL95" s="499"/>
      <c r="AM95" s="499"/>
      <c r="AN95" s="500"/>
      <c r="AO95" s="498"/>
      <c r="AP95" s="499"/>
      <c r="AQ95" s="499"/>
      <c r="AR95" s="499"/>
      <c r="AS95" s="499"/>
      <c r="AT95" s="499"/>
      <c r="AU95" s="499"/>
      <c r="AV95" s="499"/>
      <c r="AW95" s="499"/>
      <c r="AX95" s="501"/>
      <c r="AY95" s="54"/>
    </row>
    <row r="96" spans="1:52" ht="24.75" customHeight="1" x14ac:dyDescent="0.2">
      <c r="A96" s="496" t="s">
        <v>251</v>
      </c>
      <c r="B96" s="496"/>
      <c r="C96" s="496"/>
      <c r="D96" s="496"/>
      <c r="E96" s="498" t="s">
        <v>570</v>
      </c>
      <c r="F96" s="499"/>
      <c r="G96" s="499"/>
      <c r="H96" s="499"/>
      <c r="I96" s="499"/>
      <c r="J96" s="499"/>
      <c r="K96" s="499"/>
      <c r="L96" s="499"/>
      <c r="M96" s="499"/>
      <c r="N96" s="499"/>
      <c r="O96" s="499"/>
      <c r="P96" s="500"/>
      <c r="Q96" s="498"/>
      <c r="R96" s="499"/>
      <c r="S96" s="499"/>
      <c r="T96" s="499"/>
      <c r="U96" s="499"/>
      <c r="V96" s="499"/>
      <c r="W96" s="499"/>
      <c r="X96" s="499"/>
      <c r="Y96" s="499"/>
      <c r="Z96" s="499"/>
      <c r="AA96" s="499"/>
      <c r="AB96" s="500"/>
      <c r="AC96" s="498"/>
      <c r="AD96" s="499"/>
      <c r="AE96" s="499"/>
      <c r="AF96" s="499"/>
      <c r="AG96" s="499"/>
      <c r="AH96" s="499"/>
      <c r="AI96" s="499"/>
      <c r="AJ96" s="499"/>
      <c r="AK96" s="499"/>
      <c r="AL96" s="499"/>
      <c r="AM96" s="499"/>
      <c r="AN96" s="500"/>
      <c r="AO96" s="498"/>
      <c r="AP96" s="499"/>
      <c r="AQ96" s="499"/>
      <c r="AR96" s="499"/>
      <c r="AS96" s="499"/>
      <c r="AT96" s="499"/>
      <c r="AU96" s="499"/>
      <c r="AV96" s="499"/>
      <c r="AW96" s="499"/>
      <c r="AX96" s="501"/>
    </row>
    <row r="97" spans="1:50" ht="24.75" customHeight="1" x14ac:dyDescent="0.2">
      <c r="A97" s="496" t="s">
        <v>250</v>
      </c>
      <c r="B97" s="496"/>
      <c r="C97" s="496"/>
      <c r="D97" s="496"/>
      <c r="E97" s="498" t="s">
        <v>571</v>
      </c>
      <c r="F97" s="499"/>
      <c r="G97" s="499"/>
      <c r="H97" s="499"/>
      <c r="I97" s="499"/>
      <c r="J97" s="499"/>
      <c r="K97" s="499"/>
      <c r="L97" s="499"/>
      <c r="M97" s="499"/>
      <c r="N97" s="499"/>
      <c r="O97" s="499"/>
      <c r="P97" s="500"/>
      <c r="Q97" s="498"/>
      <c r="R97" s="499"/>
      <c r="S97" s="499"/>
      <c r="T97" s="499"/>
      <c r="U97" s="499"/>
      <c r="V97" s="499"/>
      <c r="W97" s="499"/>
      <c r="X97" s="499"/>
      <c r="Y97" s="499"/>
      <c r="Z97" s="499"/>
      <c r="AA97" s="499"/>
      <c r="AB97" s="500"/>
      <c r="AC97" s="498"/>
      <c r="AD97" s="499"/>
      <c r="AE97" s="499"/>
      <c r="AF97" s="499"/>
      <c r="AG97" s="499"/>
      <c r="AH97" s="499"/>
      <c r="AI97" s="499"/>
      <c r="AJ97" s="499"/>
      <c r="AK97" s="499"/>
      <c r="AL97" s="499"/>
      <c r="AM97" s="499"/>
      <c r="AN97" s="500"/>
      <c r="AO97" s="498"/>
      <c r="AP97" s="499"/>
      <c r="AQ97" s="499"/>
      <c r="AR97" s="499"/>
      <c r="AS97" s="499"/>
      <c r="AT97" s="499"/>
      <c r="AU97" s="499"/>
      <c r="AV97" s="499"/>
      <c r="AW97" s="499"/>
      <c r="AX97" s="501"/>
    </row>
    <row r="98" spans="1:50" ht="24.75" customHeight="1" x14ac:dyDescent="0.2">
      <c r="A98" s="496" t="s">
        <v>249</v>
      </c>
      <c r="B98" s="496"/>
      <c r="C98" s="496"/>
      <c r="D98" s="496"/>
      <c r="E98" s="498" t="s">
        <v>572</v>
      </c>
      <c r="F98" s="499"/>
      <c r="G98" s="499"/>
      <c r="H98" s="499"/>
      <c r="I98" s="499"/>
      <c r="J98" s="499"/>
      <c r="K98" s="499"/>
      <c r="L98" s="499"/>
      <c r="M98" s="499"/>
      <c r="N98" s="499"/>
      <c r="O98" s="499"/>
      <c r="P98" s="500"/>
      <c r="Q98" s="498"/>
      <c r="R98" s="499"/>
      <c r="S98" s="499"/>
      <c r="T98" s="499"/>
      <c r="U98" s="499"/>
      <c r="V98" s="499"/>
      <c r="W98" s="499"/>
      <c r="X98" s="499"/>
      <c r="Y98" s="499"/>
      <c r="Z98" s="499"/>
      <c r="AA98" s="499"/>
      <c r="AB98" s="500"/>
      <c r="AC98" s="498"/>
      <c r="AD98" s="499"/>
      <c r="AE98" s="499"/>
      <c r="AF98" s="499"/>
      <c r="AG98" s="499"/>
      <c r="AH98" s="499"/>
      <c r="AI98" s="499"/>
      <c r="AJ98" s="499"/>
      <c r="AK98" s="499"/>
      <c r="AL98" s="499"/>
      <c r="AM98" s="499"/>
      <c r="AN98" s="500"/>
      <c r="AO98" s="498"/>
      <c r="AP98" s="499"/>
      <c r="AQ98" s="499"/>
      <c r="AR98" s="499"/>
      <c r="AS98" s="499"/>
      <c r="AT98" s="499"/>
      <c r="AU98" s="499"/>
      <c r="AV98" s="499"/>
      <c r="AW98" s="499"/>
      <c r="AX98" s="501"/>
    </row>
    <row r="99" spans="1:50" ht="24.75" customHeight="1" x14ac:dyDescent="0.2">
      <c r="A99" s="496" t="s">
        <v>248</v>
      </c>
      <c r="B99" s="496"/>
      <c r="C99" s="496"/>
      <c r="D99" s="496"/>
      <c r="E99" s="498" t="s">
        <v>573</v>
      </c>
      <c r="F99" s="499"/>
      <c r="G99" s="499"/>
      <c r="H99" s="499"/>
      <c r="I99" s="499"/>
      <c r="J99" s="499"/>
      <c r="K99" s="499"/>
      <c r="L99" s="499"/>
      <c r="M99" s="499"/>
      <c r="N99" s="499"/>
      <c r="O99" s="499"/>
      <c r="P99" s="500"/>
      <c r="Q99" s="498"/>
      <c r="R99" s="499"/>
      <c r="S99" s="499"/>
      <c r="T99" s="499"/>
      <c r="U99" s="499"/>
      <c r="V99" s="499"/>
      <c r="W99" s="499"/>
      <c r="X99" s="499"/>
      <c r="Y99" s="499"/>
      <c r="Z99" s="499"/>
      <c r="AA99" s="499"/>
      <c r="AB99" s="500"/>
      <c r="AC99" s="498"/>
      <c r="AD99" s="499"/>
      <c r="AE99" s="499"/>
      <c r="AF99" s="499"/>
      <c r="AG99" s="499"/>
      <c r="AH99" s="499"/>
      <c r="AI99" s="499"/>
      <c r="AJ99" s="499"/>
      <c r="AK99" s="499"/>
      <c r="AL99" s="499"/>
      <c r="AM99" s="499"/>
      <c r="AN99" s="500"/>
      <c r="AO99" s="498"/>
      <c r="AP99" s="499"/>
      <c r="AQ99" s="499"/>
      <c r="AR99" s="499"/>
      <c r="AS99" s="499"/>
      <c r="AT99" s="499"/>
      <c r="AU99" s="499"/>
      <c r="AV99" s="499"/>
      <c r="AW99" s="499"/>
      <c r="AX99" s="501"/>
    </row>
    <row r="100" spans="1:50" ht="24.75" customHeight="1" x14ac:dyDescent="0.2">
      <c r="A100" s="496" t="s">
        <v>247</v>
      </c>
      <c r="B100" s="496"/>
      <c r="C100" s="496"/>
      <c r="D100" s="496"/>
      <c r="E100" s="498" t="s">
        <v>574</v>
      </c>
      <c r="F100" s="499"/>
      <c r="G100" s="499"/>
      <c r="H100" s="499"/>
      <c r="I100" s="499"/>
      <c r="J100" s="499"/>
      <c r="K100" s="499"/>
      <c r="L100" s="499"/>
      <c r="M100" s="499"/>
      <c r="N100" s="499"/>
      <c r="O100" s="499"/>
      <c r="P100" s="500"/>
      <c r="Q100" s="498"/>
      <c r="R100" s="499"/>
      <c r="S100" s="499"/>
      <c r="T100" s="499"/>
      <c r="U100" s="499"/>
      <c r="V100" s="499"/>
      <c r="W100" s="499"/>
      <c r="X100" s="499"/>
      <c r="Y100" s="499"/>
      <c r="Z100" s="499"/>
      <c r="AA100" s="499"/>
      <c r="AB100" s="500"/>
      <c r="AC100" s="498"/>
      <c r="AD100" s="499"/>
      <c r="AE100" s="499"/>
      <c r="AF100" s="499"/>
      <c r="AG100" s="499"/>
      <c r="AH100" s="499"/>
      <c r="AI100" s="499"/>
      <c r="AJ100" s="499"/>
      <c r="AK100" s="499"/>
      <c r="AL100" s="499"/>
      <c r="AM100" s="499"/>
      <c r="AN100" s="500"/>
      <c r="AO100" s="498"/>
      <c r="AP100" s="499"/>
      <c r="AQ100" s="499"/>
      <c r="AR100" s="499"/>
      <c r="AS100" s="499"/>
      <c r="AT100" s="499"/>
      <c r="AU100" s="499"/>
      <c r="AV100" s="499"/>
      <c r="AW100" s="499"/>
      <c r="AX100" s="501"/>
    </row>
    <row r="101" spans="1:50" ht="24.75" customHeight="1" x14ac:dyDescent="0.2">
      <c r="A101" s="496" t="s">
        <v>246</v>
      </c>
      <c r="B101" s="496"/>
      <c r="C101" s="496"/>
      <c r="D101" s="496"/>
      <c r="E101" s="498" t="s">
        <v>575</v>
      </c>
      <c r="F101" s="499"/>
      <c r="G101" s="499"/>
      <c r="H101" s="499"/>
      <c r="I101" s="499"/>
      <c r="J101" s="499"/>
      <c r="K101" s="499"/>
      <c r="L101" s="499"/>
      <c r="M101" s="499"/>
      <c r="N101" s="499"/>
      <c r="O101" s="499"/>
      <c r="P101" s="500"/>
      <c r="Q101" s="498"/>
      <c r="R101" s="499"/>
      <c r="S101" s="499"/>
      <c r="T101" s="499"/>
      <c r="U101" s="499"/>
      <c r="V101" s="499"/>
      <c r="W101" s="499"/>
      <c r="X101" s="499"/>
      <c r="Y101" s="499"/>
      <c r="Z101" s="499"/>
      <c r="AA101" s="499"/>
      <c r="AB101" s="500"/>
      <c r="AC101" s="498"/>
      <c r="AD101" s="499"/>
      <c r="AE101" s="499"/>
      <c r="AF101" s="499"/>
      <c r="AG101" s="499"/>
      <c r="AH101" s="499"/>
      <c r="AI101" s="499"/>
      <c r="AJ101" s="499"/>
      <c r="AK101" s="499"/>
      <c r="AL101" s="499"/>
      <c r="AM101" s="499"/>
      <c r="AN101" s="500"/>
      <c r="AO101" s="498"/>
      <c r="AP101" s="499"/>
      <c r="AQ101" s="499"/>
      <c r="AR101" s="499"/>
      <c r="AS101" s="499"/>
      <c r="AT101" s="499"/>
      <c r="AU101" s="499"/>
      <c r="AV101" s="499"/>
      <c r="AW101" s="499"/>
      <c r="AX101" s="501"/>
    </row>
    <row r="102" spans="1:50" ht="24.75" customHeight="1" x14ac:dyDescent="0.2">
      <c r="A102" s="496" t="s">
        <v>245</v>
      </c>
      <c r="B102" s="496"/>
      <c r="C102" s="496"/>
      <c r="D102" s="496"/>
      <c r="E102" s="498" t="s">
        <v>576</v>
      </c>
      <c r="F102" s="499"/>
      <c r="G102" s="499"/>
      <c r="H102" s="499"/>
      <c r="I102" s="499"/>
      <c r="J102" s="499"/>
      <c r="K102" s="499"/>
      <c r="L102" s="499"/>
      <c r="M102" s="499"/>
      <c r="N102" s="499"/>
      <c r="O102" s="499"/>
      <c r="P102" s="500"/>
      <c r="Q102" s="498"/>
      <c r="R102" s="499"/>
      <c r="S102" s="499"/>
      <c r="T102" s="499"/>
      <c r="U102" s="499"/>
      <c r="V102" s="499"/>
      <c r="W102" s="499"/>
      <c r="X102" s="499"/>
      <c r="Y102" s="499"/>
      <c r="Z102" s="499"/>
      <c r="AA102" s="499"/>
      <c r="AB102" s="500"/>
      <c r="AC102" s="498"/>
      <c r="AD102" s="499"/>
      <c r="AE102" s="499"/>
      <c r="AF102" s="499"/>
      <c r="AG102" s="499"/>
      <c r="AH102" s="499"/>
      <c r="AI102" s="499"/>
      <c r="AJ102" s="499"/>
      <c r="AK102" s="499"/>
      <c r="AL102" s="499"/>
      <c r="AM102" s="499"/>
      <c r="AN102" s="500"/>
      <c r="AO102" s="498"/>
      <c r="AP102" s="499"/>
      <c r="AQ102" s="499"/>
      <c r="AR102" s="499"/>
      <c r="AS102" s="499"/>
      <c r="AT102" s="499"/>
      <c r="AU102" s="499"/>
      <c r="AV102" s="499"/>
      <c r="AW102" s="499"/>
      <c r="AX102" s="501"/>
    </row>
    <row r="103" spans="1:50" ht="24.75" customHeight="1" x14ac:dyDescent="0.2">
      <c r="A103" s="496" t="s">
        <v>244</v>
      </c>
      <c r="B103" s="496"/>
      <c r="C103" s="496"/>
      <c r="D103" s="496"/>
      <c r="E103" s="530" t="s">
        <v>577</v>
      </c>
      <c r="F103" s="531"/>
      <c r="G103" s="531"/>
      <c r="H103" s="531"/>
      <c r="I103" s="531"/>
      <c r="J103" s="531"/>
      <c r="K103" s="531"/>
      <c r="L103" s="531"/>
      <c r="M103" s="531"/>
      <c r="N103" s="531"/>
      <c r="O103" s="531"/>
      <c r="P103" s="532"/>
      <c r="Q103" s="530"/>
      <c r="R103" s="531"/>
      <c r="S103" s="531"/>
      <c r="T103" s="531"/>
      <c r="U103" s="531"/>
      <c r="V103" s="531"/>
      <c r="W103" s="531"/>
      <c r="X103" s="531"/>
      <c r="Y103" s="531"/>
      <c r="Z103" s="531"/>
      <c r="AA103" s="531"/>
      <c r="AB103" s="532"/>
      <c r="AC103" s="530"/>
      <c r="AD103" s="531"/>
      <c r="AE103" s="531"/>
      <c r="AF103" s="531"/>
      <c r="AG103" s="531"/>
      <c r="AH103" s="531"/>
      <c r="AI103" s="531"/>
      <c r="AJ103" s="531"/>
      <c r="AK103" s="531"/>
      <c r="AL103" s="531"/>
      <c r="AM103" s="531"/>
      <c r="AN103" s="532"/>
      <c r="AO103" s="498"/>
      <c r="AP103" s="499"/>
      <c r="AQ103" s="499"/>
      <c r="AR103" s="499"/>
      <c r="AS103" s="499"/>
      <c r="AT103" s="499"/>
      <c r="AU103" s="499"/>
      <c r="AV103" s="499"/>
      <c r="AW103" s="499"/>
      <c r="AX103" s="501"/>
    </row>
    <row r="104" spans="1:50" ht="24.75" customHeight="1" x14ac:dyDescent="0.2">
      <c r="A104" s="496" t="s">
        <v>396</v>
      </c>
      <c r="B104" s="496"/>
      <c r="C104" s="496"/>
      <c r="D104" s="496"/>
      <c r="E104" s="497" t="s">
        <v>578</v>
      </c>
      <c r="F104" s="494"/>
      <c r="G104" s="494"/>
      <c r="H104" s="57" t="str">
        <f>IF(E104="","","-")</f>
        <v>-</v>
      </c>
      <c r="I104" s="494"/>
      <c r="J104" s="494"/>
      <c r="K104" s="57" t="str">
        <f>IF(I104="","","-")</f>
        <v/>
      </c>
      <c r="L104" s="495">
        <v>77</v>
      </c>
      <c r="M104" s="495"/>
      <c r="N104" s="57" t="str">
        <f>IF(O104="","","-")</f>
        <v/>
      </c>
      <c r="O104" s="528"/>
      <c r="P104" s="529"/>
      <c r="Q104" s="497"/>
      <c r="R104" s="494"/>
      <c r="S104" s="494"/>
      <c r="T104" s="57" t="str">
        <f>IF(Q104="","","-")</f>
        <v/>
      </c>
      <c r="U104" s="494"/>
      <c r="V104" s="494"/>
      <c r="W104" s="57" t="str">
        <f>IF(U104="","","-")</f>
        <v/>
      </c>
      <c r="X104" s="495"/>
      <c r="Y104" s="495"/>
      <c r="Z104" s="57" t="str">
        <f>IF(AA104="","","-")</f>
        <v/>
      </c>
      <c r="AA104" s="528"/>
      <c r="AB104" s="529"/>
      <c r="AC104" s="497"/>
      <c r="AD104" s="494"/>
      <c r="AE104" s="494"/>
      <c r="AF104" s="57" t="str">
        <f>IF(AC104="","","-")</f>
        <v/>
      </c>
      <c r="AG104" s="494"/>
      <c r="AH104" s="494"/>
      <c r="AI104" s="57" t="str">
        <f>IF(AG104="","","-")</f>
        <v/>
      </c>
      <c r="AJ104" s="495"/>
      <c r="AK104" s="495"/>
      <c r="AL104" s="57" t="str">
        <f>IF(AM104="","","-")</f>
        <v/>
      </c>
      <c r="AM104" s="528"/>
      <c r="AN104" s="529"/>
      <c r="AO104" s="497"/>
      <c r="AP104" s="494"/>
      <c r="AQ104" s="57" t="str">
        <f>IF(AO104="","","-")</f>
        <v/>
      </c>
      <c r="AR104" s="494"/>
      <c r="AS104" s="494"/>
      <c r="AT104" s="57" t="str">
        <f>IF(AR104="","","-")</f>
        <v/>
      </c>
      <c r="AU104" s="495"/>
      <c r="AV104" s="495"/>
      <c r="AW104" s="57" t="str">
        <f>IF(AX104="","","-")</f>
        <v/>
      </c>
      <c r="AX104" s="59"/>
    </row>
    <row r="105" spans="1:50" ht="24.75" customHeight="1" x14ac:dyDescent="0.2">
      <c r="A105" s="496" t="s">
        <v>360</v>
      </c>
      <c r="B105" s="496"/>
      <c r="C105" s="496"/>
      <c r="D105" s="496"/>
      <c r="E105" s="497" t="s">
        <v>578</v>
      </c>
      <c r="F105" s="494"/>
      <c r="G105" s="494"/>
      <c r="H105" s="57" t="str">
        <f>IF(E105="","","-")</f>
        <v>-</v>
      </c>
      <c r="I105" s="494"/>
      <c r="J105" s="494"/>
      <c r="K105" s="57" t="str">
        <f>IF(I105="","","-")</f>
        <v/>
      </c>
      <c r="L105" s="495">
        <v>79</v>
      </c>
      <c r="M105" s="495"/>
      <c r="N105" s="57" t="str">
        <f>IF(O105="","","-")</f>
        <v/>
      </c>
      <c r="O105" s="528"/>
      <c r="P105" s="529"/>
      <c r="Q105" s="497"/>
      <c r="R105" s="494"/>
      <c r="S105" s="494"/>
      <c r="T105" s="57" t="str">
        <f>IF(Q105="","","-")</f>
        <v/>
      </c>
      <c r="U105" s="494"/>
      <c r="V105" s="494"/>
      <c r="W105" s="57" t="str">
        <f>IF(U105="","","-")</f>
        <v/>
      </c>
      <c r="X105" s="495"/>
      <c r="Y105" s="495"/>
      <c r="Z105" s="57" t="str">
        <f>IF(AA105="","","-")</f>
        <v/>
      </c>
      <c r="AA105" s="528"/>
      <c r="AB105" s="529"/>
      <c r="AC105" s="497"/>
      <c r="AD105" s="494"/>
      <c r="AE105" s="494"/>
      <c r="AF105" s="57" t="str">
        <f>IF(AC105="","","-")</f>
        <v/>
      </c>
      <c r="AG105" s="494"/>
      <c r="AH105" s="494"/>
      <c r="AI105" s="57" t="str">
        <f>IF(AG105="","","-")</f>
        <v/>
      </c>
      <c r="AJ105" s="495"/>
      <c r="AK105" s="495"/>
      <c r="AL105" s="57" t="str">
        <f>IF(AM105="","","-")</f>
        <v/>
      </c>
      <c r="AM105" s="528"/>
      <c r="AN105" s="529"/>
      <c r="AO105" s="497"/>
      <c r="AP105" s="494"/>
      <c r="AQ105" s="57" t="str">
        <f>IF(AO105="","","-")</f>
        <v/>
      </c>
      <c r="AR105" s="494"/>
      <c r="AS105" s="494"/>
      <c r="AT105" s="57" t="str">
        <f>IF(AR105="","","-")</f>
        <v/>
      </c>
      <c r="AU105" s="495"/>
      <c r="AV105" s="495"/>
      <c r="AW105" s="57" t="str">
        <f>IF(AX105="","","-")</f>
        <v/>
      </c>
      <c r="AX105" s="59"/>
    </row>
    <row r="106" spans="1:50" ht="28.35" customHeight="1" x14ac:dyDescent="0.2">
      <c r="A106" s="150" t="s">
        <v>239</v>
      </c>
      <c r="B106" s="151"/>
      <c r="C106" s="151"/>
      <c r="D106" s="151"/>
      <c r="E106" s="151"/>
      <c r="F106" s="152"/>
      <c r="G106" s="42" t="s">
        <v>558</v>
      </c>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4" customHeight="1" x14ac:dyDescent="0.2">
      <c r="A107" s="150"/>
      <c r="B107" s="151"/>
      <c r="C107" s="151"/>
      <c r="D107" s="151"/>
      <c r="E107" s="151"/>
      <c r="F107" s="152"/>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4" customHeight="1" x14ac:dyDescent="0.2">
      <c r="A108" s="150"/>
      <c r="B108" s="151"/>
      <c r="C108" s="151"/>
      <c r="D108" s="151"/>
      <c r="E108" s="151"/>
      <c r="F108" s="152"/>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4" customHeight="1" x14ac:dyDescent="0.2">
      <c r="A109" s="150"/>
      <c r="B109" s="151"/>
      <c r="C109" s="151"/>
      <c r="D109" s="151"/>
      <c r="E109" s="151"/>
      <c r="F109" s="152"/>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4" customHeight="1" x14ac:dyDescent="0.2">
      <c r="A110" s="150"/>
      <c r="B110" s="151"/>
      <c r="C110" s="151"/>
      <c r="D110" s="151"/>
      <c r="E110" s="151"/>
      <c r="F110" s="152"/>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4" customHeight="1" x14ac:dyDescent="0.2">
      <c r="A111" s="150"/>
      <c r="B111" s="151"/>
      <c r="C111" s="151"/>
      <c r="D111" s="151"/>
      <c r="E111" s="151"/>
      <c r="F111" s="152"/>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4" customHeight="1" x14ac:dyDescent="0.2">
      <c r="A112" s="150"/>
      <c r="B112" s="151"/>
      <c r="C112" s="151"/>
      <c r="D112" s="151"/>
      <c r="E112" s="151"/>
      <c r="F112" s="152"/>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4" customHeight="1" x14ac:dyDescent="0.2">
      <c r="A113" s="150"/>
      <c r="B113" s="151"/>
      <c r="C113" s="151"/>
      <c r="D113" s="151"/>
      <c r="E113" s="151"/>
      <c r="F113" s="152"/>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4" customHeight="1" x14ac:dyDescent="0.2">
      <c r="A114" s="150"/>
      <c r="B114" s="151"/>
      <c r="C114" s="151"/>
      <c r="D114" s="151"/>
      <c r="E114" s="151"/>
      <c r="F114" s="152"/>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4" customHeight="1" x14ac:dyDescent="0.2">
      <c r="A115" s="150"/>
      <c r="B115" s="151"/>
      <c r="C115" s="151"/>
      <c r="D115" s="151"/>
      <c r="E115" s="151"/>
      <c r="F115" s="152"/>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4" customHeight="1" x14ac:dyDescent="0.2">
      <c r="A116" s="150"/>
      <c r="B116" s="151"/>
      <c r="C116" s="151"/>
      <c r="D116" s="151"/>
      <c r="E116" s="151"/>
      <c r="F116" s="152"/>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4" customHeight="1" x14ac:dyDescent="0.2">
      <c r="A117" s="150"/>
      <c r="B117" s="151"/>
      <c r="C117" s="151"/>
      <c r="D117" s="151"/>
      <c r="E117" s="151"/>
      <c r="F117" s="152"/>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4" customHeight="1" x14ac:dyDescent="0.2">
      <c r="A118" s="150"/>
      <c r="B118" s="151"/>
      <c r="C118" s="151"/>
      <c r="D118" s="151"/>
      <c r="E118" s="151"/>
      <c r="F118" s="152"/>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4.75" customHeight="1" thickBot="1" x14ac:dyDescent="0.25">
      <c r="A119" s="153"/>
      <c r="B119" s="154"/>
      <c r="C119" s="154"/>
      <c r="D119" s="154"/>
      <c r="E119" s="154"/>
      <c r="F119" s="155"/>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sheetData>
  <sheetProtection formatRows="0"/>
  <dataConsolidate/>
  <mergeCells count="475">
    <mergeCell ref="AO100:AX100"/>
    <mergeCell ref="E101:P101"/>
    <mergeCell ref="Q101:AB101"/>
    <mergeCell ref="AC101:AN101"/>
    <mergeCell ref="AO101:AX101"/>
    <mergeCell ref="X104:Y104"/>
    <mergeCell ref="AA104:AB104"/>
    <mergeCell ref="AC104:AE104"/>
    <mergeCell ref="AG104:AH104"/>
    <mergeCell ref="AJ104:AK104"/>
    <mergeCell ref="AM104:AN104"/>
    <mergeCell ref="AO104:AP104"/>
    <mergeCell ref="AR104:AS104"/>
    <mergeCell ref="AO105:AP105"/>
    <mergeCell ref="AR105:AS105"/>
    <mergeCell ref="AU105:AV105"/>
    <mergeCell ref="A102:D102"/>
    <mergeCell ref="E102:P102"/>
    <mergeCell ref="Q102:AB102"/>
    <mergeCell ref="AC102:AN102"/>
    <mergeCell ref="AO102:AX102"/>
    <mergeCell ref="A103:D103"/>
    <mergeCell ref="E103:P103"/>
    <mergeCell ref="Q103:AB103"/>
    <mergeCell ref="AC103:AN103"/>
    <mergeCell ref="AO103:AX103"/>
    <mergeCell ref="A104:D104"/>
    <mergeCell ref="E104:G104"/>
    <mergeCell ref="I104:J104"/>
    <mergeCell ref="L104:M104"/>
    <mergeCell ref="O104:P104"/>
    <mergeCell ref="Q104:S104"/>
    <mergeCell ref="U104:V104"/>
    <mergeCell ref="AU104:AV104"/>
    <mergeCell ref="C75:AC75"/>
    <mergeCell ref="AD75:AF75"/>
    <mergeCell ref="C48:D61"/>
    <mergeCell ref="AE58:AH58"/>
    <mergeCell ref="AI58:AL58"/>
    <mergeCell ref="AM58:AP58"/>
    <mergeCell ref="AQ58:AT58"/>
    <mergeCell ref="AU58:AX58"/>
    <mergeCell ref="E54:F58"/>
    <mergeCell ref="G54:X55"/>
    <mergeCell ref="AO99:AX99"/>
    <mergeCell ref="A95:D95"/>
    <mergeCell ref="E95:P95"/>
    <mergeCell ref="Q95:AB95"/>
    <mergeCell ref="AC95:AN95"/>
    <mergeCell ref="AO95:AX95"/>
    <mergeCell ref="A96:D96"/>
    <mergeCell ref="E96:P96"/>
    <mergeCell ref="Q96:AB96"/>
    <mergeCell ref="AC96:AN96"/>
    <mergeCell ref="AO96:AX96"/>
    <mergeCell ref="A97:D97"/>
    <mergeCell ref="E97:P97"/>
    <mergeCell ref="Q97:AB97"/>
    <mergeCell ref="AC97:AN97"/>
    <mergeCell ref="AO97:AX97"/>
    <mergeCell ref="A98:D98"/>
    <mergeCell ref="E98:P98"/>
    <mergeCell ref="Q98:AB98"/>
    <mergeCell ref="AC98:AN98"/>
    <mergeCell ref="AO98:AX98"/>
    <mergeCell ref="AG105:AH105"/>
    <mergeCell ref="AJ105:AK105"/>
    <mergeCell ref="A100:D100"/>
    <mergeCell ref="A99:D99"/>
    <mergeCell ref="A105:D105"/>
    <mergeCell ref="E105:G105"/>
    <mergeCell ref="I105:J105"/>
    <mergeCell ref="L105:M105"/>
    <mergeCell ref="Q105:S105"/>
    <mergeCell ref="U105:V105"/>
    <mergeCell ref="X105:Y105"/>
    <mergeCell ref="AC105:AE105"/>
    <mergeCell ref="E99:P99"/>
    <mergeCell ref="Q99:AB99"/>
    <mergeCell ref="AC99:AN99"/>
    <mergeCell ref="A101:D101"/>
    <mergeCell ref="O105:P105"/>
    <mergeCell ref="AA105:AB105"/>
    <mergeCell ref="AM105:AN105"/>
    <mergeCell ref="E100:P100"/>
    <mergeCell ref="Q100:AB100"/>
    <mergeCell ref="AC100:AN100"/>
    <mergeCell ref="AJ2:AM2"/>
    <mergeCell ref="G8:X8"/>
    <mergeCell ref="P22:V22"/>
    <mergeCell ref="P23:V23"/>
    <mergeCell ref="G24:O24"/>
    <mergeCell ref="AR17:AX17"/>
    <mergeCell ref="AK13:AQ13"/>
    <mergeCell ref="AR13:AX13"/>
    <mergeCell ref="Y7:AD7"/>
    <mergeCell ref="I18:O18"/>
    <mergeCell ref="AD12:AJ12"/>
    <mergeCell ref="AE8:AX8"/>
    <mergeCell ref="W16:AC16"/>
    <mergeCell ref="G6:AX6"/>
    <mergeCell ref="AR21:AX21"/>
    <mergeCell ref="G22:O22"/>
    <mergeCell ref="G23:O23"/>
    <mergeCell ref="AD22:AX22"/>
    <mergeCell ref="AD23:AX24"/>
    <mergeCell ref="W22:AC22"/>
    <mergeCell ref="W23:AC23"/>
    <mergeCell ref="AI54:AL55"/>
    <mergeCell ref="AM54:AP55"/>
    <mergeCell ref="AQ54:AT54"/>
    <mergeCell ref="AU54:AX54"/>
    <mergeCell ref="AE55:AF55"/>
    <mergeCell ref="AG55:AH55"/>
    <mergeCell ref="AQ55:AR55"/>
    <mergeCell ref="AS55:AT55"/>
    <mergeCell ref="AU55:AV55"/>
    <mergeCell ref="AW55:AX55"/>
    <mergeCell ref="E45:AX45"/>
    <mergeCell ref="E46:AX47"/>
    <mergeCell ref="AU53:AX53"/>
    <mergeCell ref="AQ42:AR42"/>
    <mergeCell ref="AU42:AV42"/>
    <mergeCell ref="G41:X42"/>
    <mergeCell ref="G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Y54:AA55"/>
    <mergeCell ref="G43:X44"/>
    <mergeCell ref="E40:F40"/>
    <mergeCell ref="G40:AX40"/>
    <mergeCell ref="E39:F39"/>
    <mergeCell ref="G39:AX39"/>
    <mergeCell ref="E41:F44"/>
    <mergeCell ref="Y43:AA43"/>
    <mergeCell ref="AB43:AD43"/>
    <mergeCell ref="AE43:AH43"/>
    <mergeCell ref="Y41:AA42"/>
    <mergeCell ref="AB41:AD42"/>
    <mergeCell ref="AW42:AX42"/>
    <mergeCell ref="AS42:AT42"/>
    <mergeCell ref="AQ37:AX37"/>
    <mergeCell ref="AQ41:AT41"/>
    <mergeCell ref="AU41:AX41"/>
    <mergeCell ref="AE36:AH36"/>
    <mergeCell ref="AE41:AH42"/>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I13:O13"/>
    <mergeCell ref="AD13:AJ13"/>
    <mergeCell ref="W12:AC12"/>
    <mergeCell ref="AO2:AQ2"/>
    <mergeCell ref="AS2:AU2"/>
    <mergeCell ref="P24:V24"/>
    <mergeCell ref="W24:AC24"/>
    <mergeCell ref="AD2:AH2"/>
    <mergeCell ref="AI43:AL43"/>
    <mergeCell ref="A62:AX62"/>
    <mergeCell ref="G49:X50"/>
    <mergeCell ref="G51:X53"/>
    <mergeCell ref="E48:F48"/>
    <mergeCell ref="G48:I48"/>
    <mergeCell ref="J48:T48"/>
    <mergeCell ref="U48:AX48"/>
    <mergeCell ref="AE38:AH38"/>
    <mergeCell ref="AI41:AL42"/>
    <mergeCell ref="AM41:AP42"/>
    <mergeCell ref="AI49:AL50"/>
    <mergeCell ref="AM49:AP50"/>
    <mergeCell ref="Y38:AA38"/>
    <mergeCell ref="AB38:AD38"/>
    <mergeCell ref="AE44:AH44"/>
    <mergeCell ref="AI44:AL44"/>
    <mergeCell ref="AQ53:AT53"/>
    <mergeCell ref="AU51:AX51"/>
    <mergeCell ref="Y52:AA52"/>
    <mergeCell ref="AQ49:AT49"/>
    <mergeCell ref="A36:F38"/>
    <mergeCell ref="G36:X36"/>
    <mergeCell ref="Y49:AA50"/>
    <mergeCell ref="AM38:AP38"/>
    <mergeCell ref="Y33:AA33"/>
    <mergeCell ref="AK20:AQ20"/>
    <mergeCell ref="AE35:AH35"/>
    <mergeCell ref="AI35:AL35"/>
    <mergeCell ref="AM35:AP35"/>
    <mergeCell ref="A25:F29"/>
    <mergeCell ref="AB28:AD28"/>
    <mergeCell ref="AB35:AD35"/>
    <mergeCell ref="AI38:AL38"/>
    <mergeCell ref="AQ38:AX38"/>
    <mergeCell ref="AQ36:AX36"/>
    <mergeCell ref="AE37:AH37"/>
    <mergeCell ref="AI37:AL37"/>
    <mergeCell ref="G34:X35"/>
    <mergeCell ref="A32:AN32"/>
    <mergeCell ref="AM37:AP37"/>
    <mergeCell ref="Y34:AA34"/>
    <mergeCell ref="AM36:AP36"/>
    <mergeCell ref="AB37:AD37"/>
    <mergeCell ref="AE34:AH34"/>
    <mergeCell ref="AI34:AL34"/>
    <mergeCell ref="AM34:AP34"/>
    <mergeCell ref="Y29:AA29"/>
    <mergeCell ref="A64:B6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25:AA26"/>
    <mergeCell ref="Y27:AA27"/>
    <mergeCell ref="Y28:AA28"/>
    <mergeCell ref="P25:X26"/>
    <mergeCell ref="AB25:AD26"/>
    <mergeCell ref="AB27:AD27"/>
    <mergeCell ref="P19:V19"/>
    <mergeCell ref="AR20:AX20"/>
    <mergeCell ref="AI36:AL36"/>
    <mergeCell ref="AD76:AF76"/>
    <mergeCell ref="AG74:AX74"/>
    <mergeCell ref="C70:AC70"/>
    <mergeCell ref="AW50:AX50"/>
    <mergeCell ref="AB51:AD51"/>
    <mergeCell ref="C65:AC65"/>
    <mergeCell ref="C66:AC66"/>
    <mergeCell ref="C67:AC67"/>
    <mergeCell ref="AG63:AX63"/>
    <mergeCell ref="AU52:AX52"/>
    <mergeCell ref="AI52:AL52"/>
    <mergeCell ref="AM52:AP52"/>
    <mergeCell ref="AD65:AF65"/>
    <mergeCell ref="AG73:AX73"/>
    <mergeCell ref="AB49:AD50"/>
    <mergeCell ref="AE49:AH49"/>
    <mergeCell ref="AG70:AX70"/>
    <mergeCell ref="AQ52:AT52"/>
    <mergeCell ref="Y53:AA53"/>
    <mergeCell ref="AB53:AD53"/>
    <mergeCell ref="AE53:AH53"/>
    <mergeCell ref="AQ51:AT51"/>
    <mergeCell ref="AB54:AD55"/>
    <mergeCell ref="AE54:AH54"/>
    <mergeCell ref="A93:AX93"/>
    <mergeCell ref="AE51:AH51"/>
    <mergeCell ref="C68:D69"/>
    <mergeCell ref="A89:E89"/>
    <mergeCell ref="A84:B85"/>
    <mergeCell ref="A90:AX90"/>
    <mergeCell ref="AR15:AX15"/>
    <mergeCell ref="I14:O14"/>
    <mergeCell ref="I17:O17"/>
    <mergeCell ref="AQ25:AT25"/>
    <mergeCell ref="G25:O26"/>
    <mergeCell ref="A81:B83"/>
    <mergeCell ref="AD74:AF74"/>
    <mergeCell ref="AB52:AD52"/>
    <mergeCell ref="Y36:AA36"/>
    <mergeCell ref="AB36:AD36"/>
    <mergeCell ref="G37:X38"/>
    <mergeCell ref="Y37:AA37"/>
    <mergeCell ref="A77:B80"/>
    <mergeCell ref="C77:AC77"/>
    <mergeCell ref="AR14:AX14"/>
    <mergeCell ref="AK15:AQ15"/>
    <mergeCell ref="AG79:AX79"/>
    <mergeCell ref="AD70:AF70"/>
    <mergeCell ref="A92:AX92"/>
    <mergeCell ref="AD72:AF72"/>
    <mergeCell ref="C80:AC80"/>
    <mergeCell ref="G10:AX10"/>
    <mergeCell ref="AD14:AJ14"/>
    <mergeCell ref="AK14:AQ14"/>
    <mergeCell ref="P13:V13"/>
    <mergeCell ref="P17:V17"/>
    <mergeCell ref="W17:AC17"/>
    <mergeCell ref="AD16:AJ16"/>
    <mergeCell ref="AR16:AX16"/>
    <mergeCell ref="AK16:AQ16"/>
    <mergeCell ref="P27:X29"/>
    <mergeCell ref="G12:O12"/>
    <mergeCell ref="P14:V14"/>
    <mergeCell ref="E49:F53"/>
    <mergeCell ref="AI53:AL53"/>
    <mergeCell ref="F89:AX89"/>
    <mergeCell ref="E68:AC68"/>
    <mergeCell ref="E69:AC69"/>
    <mergeCell ref="Y51:AA51"/>
    <mergeCell ref="AG76:AX76"/>
    <mergeCell ref="A88:AX88"/>
    <mergeCell ref="AG77:AX77"/>
    <mergeCell ref="G4:X4"/>
    <mergeCell ref="Y4:AD4"/>
    <mergeCell ref="AE4:AP4"/>
    <mergeCell ref="AQ4:AX4"/>
    <mergeCell ref="A5:F5"/>
    <mergeCell ref="C71:AC71"/>
    <mergeCell ref="G11:AX11"/>
    <mergeCell ref="Y5:AD5"/>
    <mergeCell ref="AE5:AP5"/>
    <mergeCell ref="AQ5:AX5"/>
    <mergeCell ref="A4:F4"/>
    <mergeCell ref="A6:F6"/>
    <mergeCell ref="AK12:AQ12"/>
    <mergeCell ref="W14:AC14"/>
    <mergeCell ref="AG66:AX66"/>
    <mergeCell ref="AG71:AX71"/>
    <mergeCell ref="AI51:AL51"/>
    <mergeCell ref="AM51:AP51"/>
    <mergeCell ref="C64:AC64"/>
    <mergeCell ref="I16:O16"/>
    <mergeCell ref="P16:V16"/>
    <mergeCell ref="AD67:AF67"/>
    <mergeCell ref="AD69:AF69"/>
    <mergeCell ref="AD66:AF66"/>
    <mergeCell ref="A91:E91"/>
    <mergeCell ref="AS50:AT50"/>
    <mergeCell ref="AM43:AP43"/>
    <mergeCell ref="AQ43:AT43"/>
    <mergeCell ref="Y44:AA44"/>
    <mergeCell ref="AB44:AD44"/>
    <mergeCell ref="AM53:AP53"/>
    <mergeCell ref="P12:V12"/>
    <mergeCell ref="E59:AX59"/>
    <mergeCell ref="AB29:AD29"/>
    <mergeCell ref="AD78:AF78"/>
    <mergeCell ref="A87:AX87"/>
    <mergeCell ref="F91:AX91"/>
    <mergeCell ref="A67:B76"/>
    <mergeCell ref="C76:AC76"/>
    <mergeCell ref="AE52:AH52"/>
    <mergeCell ref="AQ50:AR50"/>
    <mergeCell ref="A86:AX86"/>
    <mergeCell ref="C85:F85"/>
    <mergeCell ref="C84:F84"/>
    <mergeCell ref="AU50:AV50"/>
    <mergeCell ref="AE50:AF50"/>
    <mergeCell ref="AU43:AX43"/>
    <mergeCell ref="AG50:AH50"/>
    <mergeCell ref="A94:AX94"/>
    <mergeCell ref="AD80:AF80"/>
    <mergeCell ref="AG67:AX69"/>
    <mergeCell ref="C72:AC72"/>
    <mergeCell ref="AD77:AF77"/>
    <mergeCell ref="AD81:AF81"/>
    <mergeCell ref="AG80:AX80"/>
    <mergeCell ref="C74:AC74"/>
    <mergeCell ref="A106:F119"/>
    <mergeCell ref="AG81:AX83"/>
    <mergeCell ref="C78:AC78"/>
    <mergeCell ref="AG78:AX78"/>
    <mergeCell ref="C81:AC81"/>
    <mergeCell ref="AD79:AF79"/>
    <mergeCell ref="AD71:AF71"/>
    <mergeCell ref="G85:AX85"/>
    <mergeCell ref="G84:AX84"/>
    <mergeCell ref="C79:AC79"/>
    <mergeCell ref="C83:F83"/>
    <mergeCell ref="A7:F7"/>
    <mergeCell ref="G7:X7"/>
    <mergeCell ref="A8:F8"/>
    <mergeCell ref="A33:F35"/>
    <mergeCell ref="G33:X33"/>
    <mergeCell ref="AB34:AD34"/>
    <mergeCell ref="AB33:AD33"/>
    <mergeCell ref="Y35:AA35"/>
    <mergeCell ref="AK21:AQ21"/>
    <mergeCell ref="A30:F31"/>
    <mergeCell ref="G30:AX31"/>
    <mergeCell ref="A10:F10"/>
    <mergeCell ref="AR12:AX12"/>
    <mergeCell ref="G13:H18"/>
    <mergeCell ref="W13:AC13"/>
    <mergeCell ref="G27:O29"/>
    <mergeCell ref="A11:F11"/>
    <mergeCell ref="AE27:AH27"/>
    <mergeCell ref="AQ26:AR26"/>
    <mergeCell ref="AE28:AH28"/>
    <mergeCell ref="AS26:AT26"/>
    <mergeCell ref="A12:F21"/>
    <mergeCell ref="AS32:AX32"/>
    <mergeCell ref="A22:F24"/>
    <mergeCell ref="G21:O21"/>
    <mergeCell ref="P21:V21"/>
    <mergeCell ref="W21:AC21"/>
    <mergeCell ref="AD21:AJ21"/>
    <mergeCell ref="AQ33:AT33"/>
    <mergeCell ref="AU33:AX33"/>
    <mergeCell ref="AQ34:AT34"/>
    <mergeCell ref="AQ35:AT35"/>
    <mergeCell ref="AU34:AX34"/>
    <mergeCell ref="AU35:AX35"/>
    <mergeCell ref="AO32:AQ32"/>
    <mergeCell ref="AE33:AH33"/>
    <mergeCell ref="AI33:AL33"/>
    <mergeCell ref="AM33:AP33"/>
    <mergeCell ref="N83:AF83"/>
    <mergeCell ref="G83:H83"/>
    <mergeCell ref="J83:K83"/>
    <mergeCell ref="A39:B61"/>
    <mergeCell ref="AG75:AX75"/>
    <mergeCell ref="G82:M82"/>
    <mergeCell ref="N82:AF82"/>
    <mergeCell ref="C82:F82"/>
    <mergeCell ref="AD73:AF73"/>
    <mergeCell ref="AG72:AX72"/>
    <mergeCell ref="AD63:AF63"/>
    <mergeCell ref="C63:AC63"/>
    <mergeCell ref="AG64:AX64"/>
    <mergeCell ref="AU44:AX44"/>
    <mergeCell ref="AU49:AX49"/>
    <mergeCell ref="AM44:AP44"/>
    <mergeCell ref="AQ44:AT44"/>
    <mergeCell ref="E60:AX61"/>
    <mergeCell ref="AG65:AX65"/>
    <mergeCell ref="AD64:AF64"/>
    <mergeCell ref="C39:D47"/>
    <mergeCell ref="AD68:AF68"/>
    <mergeCell ref="C73:AC73"/>
  </mergeCells>
  <phoneticPr fontId="5"/>
  <conditionalFormatting sqref="AE27">
    <cfRule type="expression" dxfId="129" priority="14033">
      <formula>IF(RIGHT(TEXT(AE27,"0.#"),1)=".",FALSE,TRUE)</formula>
    </cfRule>
    <cfRule type="expression" dxfId="128" priority="14034">
      <formula>IF(RIGHT(TEXT(AE27,"0.#"),1)=".",TRUE,FALSE)</formula>
    </cfRule>
  </conditionalFormatting>
  <conditionalFormatting sqref="P18:AX18">
    <cfRule type="expression" dxfId="127" priority="13919">
      <formula>IF(RIGHT(TEXT(P18,"0.#"),1)=".",FALSE,TRUE)</formula>
    </cfRule>
    <cfRule type="expression" dxfId="126" priority="13920">
      <formula>IF(RIGHT(TEXT(P18,"0.#"),1)=".",TRUE,FALSE)</formula>
    </cfRule>
  </conditionalFormatting>
  <conditionalFormatting sqref="AR15:AX15 AR13:AX13">
    <cfRule type="expression" dxfId="125" priority="13741">
      <formula>IF(RIGHT(TEXT(AR13,"0.#"),1)=".",FALSE,TRUE)</formula>
    </cfRule>
    <cfRule type="expression" dxfId="124" priority="13742">
      <formula>IF(RIGHT(TEXT(AR13,"0.#"),1)=".",TRUE,FALSE)</formula>
    </cfRule>
  </conditionalFormatting>
  <conditionalFormatting sqref="AM29">
    <cfRule type="expression" dxfId="123" priority="13487">
      <formula>IF(RIGHT(TEXT(AM29,"0.#"),1)=".",FALSE,TRUE)</formula>
    </cfRule>
    <cfRule type="expression" dxfId="122" priority="13488">
      <formula>IF(RIGHT(TEXT(AM29,"0.#"),1)=".",TRUE,FALSE)</formula>
    </cfRule>
  </conditionalFormatting>
  <conditionalFormatting sqref="AE28">
    <cfRule type="expression" dxfId="121" priority="13501">
      <formula>IF(RIGHT(TEXT(AE28,"0.#"),1)=".",FALSE,TRUE)</formula>
    </cfRule>
    <cfRule type="expression" dxfId="120" priority="13502">
      <formula>IF(RIGHT(TEXT(AE28,"0.#"),1)=".",TRUE,FALSE)</formula>
    </cfRule>
  </conditionalFormatting>
  <conditionalFormatting sqref="AE29">
    <cfRule type="expression" dxfId="119" priority="13499">
      <formula>IF(RIGHT(TEXT(AE29,"0.#"),1)=".",FALSE,TRUE)</formula>
    </cfRule>
    <cfRule type="expression" dxfId="118" priority="13500">
      <formula>IF(RIGHT(TEXT(AE29,"0.#"),1)=".",TRUE,FALSE)</formula>
    </cfRule>
  </conditionalFormatting>
  <conditionalFormatting sqref="AI29">
    <cfRule type="expression" dxfId="117" priority="13497">
      <formula>IF(RIGHT(TEXT(AI29,"0.#"),1)=".",FALSE,TRUE)</formula>
    </cfRule>
    <cfRule type="expression" dxfId="116" priority="13498">
      <formula>IF(RIGHT(TEXT(AI29,"0.#"),1)=".",TRUE,FALSE)</formula>
    </cfRule>
  </conditionalFormatting>
  <conditionalFormatting sqref="AI28">
    <cfRule type="expression" dxfId="115" priority="13495">
      <formula>IF(RIGHT(TEXT(AI28,"0.#"),1)=".",FALSE,TRUE)</formula>
    </cfRule>
    <cfRule type="expression" dxfId="114" priority="13496">
      <formula>IF(RIGHT(TEXT(AI28,"0.#"),1)=".",TRUE,FALSE)</formula>
    </cfRule>
  </conditionalFormatting>
  <conditionalFormatting sqref="AI27">
    <cfRule type="expression" dxfId="113" priority="13493">
      <formula>IF(RIGHT(TEXT(AI27,"0.#"),1)=".",FALSE,TRUE)</formula>
    </cfRule>
    <cfRule type="expression" dxfId="112" priority="13494">
      <formula>IF(RIGHT(TEXT(AI27,"0.#"),1)=".",TRUE,FALSE)</formula>
    </cfRule>
  </conditionalFormatting>
  <conditionalFormatting sqref="AM27">
    <cfRule type="expression" dxfId="111" priority="13491">
      <formula>IF(RIGHT(TEXT(AM27,"0.#"),1)=".",FALSE,TRUE)</formula>
    </cfRule>
    <cfRule type="expression" dxfId="110" priority="13492">
      <formula>IF(RIGHT(TEXT(AM27,"0.#"),1)=".",TRUE,FALSE)</formula>
    </cfRule>
  </conditionalFormatting>
  <conditionalFormatting sqref="AM28">
    <cfRule type="expression" dxfId="109" priority="13489">
      <formula>IF(RIGHT(TEXT(AM28,"0.#"),1)=".",FALSE,TRUE)</formula>
    </cfRule>
    <cfRule type="expression" dxfId="108" priority="13490">
      <formula>IF(RIGHT(TEXT(AM28,"0.#"),1)=".",TRUE,FALSE)</formula>
    </cfRule>
  </conditionalFormatting>
  <conditionalFormatting sqref="AQ27:AQ29">
    <cfRule type="expression" dxfId="107" priority="13481">
      <formula>IF(RIGHT(TEXT(AQ27,"0.#"),1)=".",FALSE,TRUE)</formula>
    </cfRule>
    <cfRule type="expression" dxfId="106" priority="13482">
      <formula>IF(RIGHT(TEXT(AQ27,"0.#"),1)=".",TRUE,FALSE)</formula>
    </cfRule>
  </conditionalFormatting>
  <conditionalFormatting sqref="AU27:AU29">
    <cfRule type="expression" dxfId="105" priority="13479">
      <formula>IF(RIGHT(TEXT(AU27,"0.#"),1)=".",FALSE,TRUE)</formula>
    </cfRule>
    <cfRule type="expression" dxfId="104" priority="13480">
      <formula>IF(RIGHT(TEXT(AU27,"0.#"),1)=".",TRUE,FALSE)</formula>
    </cfRule>
  </conditionalFormatting>
  <conditionalFormatting sqref="AE43:AE44 AI43:AI44 AM43:AM44 AQ43:AQ44 AU43:AU44">
    <cfRule type="expression" dxfId="103" priority="13095">
      <formula>IF(RIGHT(TEXT(AE43,"0.#"),1)=".",FALSE,TRUE)</formula>
    </cfRule>
    <cfRule type="expression" dxfId="102" priority="13096">
      <formula>IF(RIGHT(TEXT(AE43,"0.#"),1)=".",TRUE,FALSE)</formula>
    </cfRule>
  </conditionalFormatting>
  <conditionalFormatting sqref="AE51">
    <cfRule type="expression" dxfId="101" priority="13065">
      <formula>IF(RIGHT(TEXT(AE51,"0.#"),1)=".",FALSE,TRUE)</formula>
    </cfRule>
    <cfRule type="expression" dxfId="100" priority="13066">
      <formula>IF(RIGHT(TEXT(AE51,"0.#"),1)=".",TRUE,FALSE)</formula>
    </cfRule>
  </conditionalFormatting>
  <conditionalFormatting sqref="AM53">
    <cfRule type="expression" dxfId="99" priority="13049">
      <formula>IF(RIGHT(TEXT(AM53,"0.#"),1)=".",FALSE,TRUE)</formula>
    </cfRule>
    <cfRule type="expression" dxfId="98" priority="13050">
      <formula>IF(RIGHT(TEXT(AM53,"0.#"),1)=".",TRUE,FALSE)</formula>
    </cfRule>
  </conditionalFormatting>
  <conditionalFormatting sqref="AE52">
    <cfRule type="expression" dxfId="97" priority="13063">
      <formula>IF(RIGHT(TEXT(AE52,"0.#"),1)=".",FALSE,TRUE)</formula>
    </cfRule>
    <cfRule type="expression" dxfId="96" priority="13064">
      <formula>IF(RIGHT(TEXT(AE52,"0.#"),1)=".",TRUE,FALSE)</formula>
    </cfRule>
  </conditionalFormatting>
  <conditionalFormatting sqref="AE53">
    <cfRule type="expression" dxfId="95" priority="13061">
      <formula>IF(RIGHT(TEXT(AE53,"0.#"),1)=".",FALSE,TRUE)</formula>
    </cfRule>
    <cfRule type="expression" dxfId="94" priority="13062">
      <formula>IF(RIGHT(TEXT(AE53,"0.#"),1)=".",TRUE,FALSE)</formula>
    </cfRule>
  </conditionalFormatting>
  <conditionalFormatting sqref="AM51">
    <cfRule type="expression" dxfId="93" priority="13053">
      <formula>IF(RIGHT(TEXT(AM51,"0.#"),1)=".",FALSE,TRUE)</formula>
    </cfRule>
    <cfRule type="expression" dxfId="92" priority="13054">
      <formula>IF(RIGHT(TEXT(AM51,"0.#"),1)=".",TRUE,FALSE)</formula>
    </cfRule>
  </conditionalFormatting>
  <conditionalFormatting sqref="AM52">
    <cfRule type="expression" dxfId="91" priority="13051">
      <formula>IF(RIGHT(TEXT(AM52,"0.#"),1)=".",FALSE,TRUE)</formula>
    </cfRule>
    <cfRule type="expression" dxfId="90" priority="13052">
      <formula>IF(RIGHT(TEXT(AM52,"0.#"),1)=".",TRUE,FALSE)</formula>
    </cfRule>
  </conditionalFormatting>
  <conditionalFormatting sqref="AU51">
    <cfRule type="expression" dxfId="89" priority="13041">
      <formula>IF(RIGHT(TEXT(AU51,"0.#"),1)=".",FALSE,TRUE)</formula>
    </cfRule>
    <cfRule type="expression" dxfId="88" priority="13042">
      <formula>IF(RIGHT(TEXT(AU51,"0.#"),1)=".",TRUE,FALSE)</formula>
    </cfRule>
  </conditionalFormatting>
  <conditionalFormatting sqref="AU52">
    <cfRule type="expression" dxfId="87" priority="13039">
      <formula>IF(RIGHT(TEXT(AU52,"0.#"),1)=".",FALSE,TRUE)</formula>
    </cfRule>
    <cfRule type="expression" dxfId="86" priority="13040">
      <formula>IF(RIGHT(TEXT(AU52,"0.#"),1)=".",TRUE,FALSE)</formula>
    </cfRule>
  </conditionalFormatting>
  <conditionalFormatting sqref="AU53">
    <cfRule type="expression" dxfId="85" priority="13037">
      <formula>IF(RIGHT(TEXT(AU53,"0.#"),1)=".",FALSE,TRUE)</formula>
    </cfRule>
    <cfRule type="expression" dxfId="84" priority="13038">
      <formula>IF(RIGHT(TEXT(AU53,"0.#"),1)=".",TRUE,FALSE)</formula>
    </cfRule>
  </conditionalFormatting>
  <conditionalFormatting sqref="AI53">
    <cfRule type="expression" dxfId="83" priority="12971">
      <formula>IF(RIGHT(TEXT(AI53,"0.#"),1)=".",FALSE,TRUE)</formula>
    </cfRule>
    <cfRule type="expression" dxfId="82" priority="12972">
      <formula>IF(RIGHT(TEXT(AI53,"0.#"),1)=".",TRUE,FALSE)</formula>
    </cfRule>
  </conditionalFormatting>
  <conditionalFormatting sqref="AI51">
    <cfRule type="expression" dxfId="81" priority="12975">
      <formula>IF(RIGHT(TEXT(AI51,"0.#"),1)=".",FALSE,TRUE)</formula>
    </cfRule>
    <cfRule type="expression" dxfId="80" priority="12976">
      <formula>IF(RIGHT(TEXT(AI51,"0.#"),1)=".",TRUE,FALSE)</formula>
    </cfRule>
  </conditionalFormatting>
  <conditionalFormatting sqref="AI52">
    <cfRule type="expression" dxfId="79" priority="12973">
      <formula>IF(RIGHT(TEXT(AI52,"0.#"),1)=".",FALSE,TRUE)</formula>
    </cfRule>
    <cfRule type="expression" dxfId="78" priority="12974">
      <formula>IF(RIGHT(TEXT(AI52,"0.#"),1)=".",TRUE,FALSE)</formula>
    </cfRule>
  </conditionalFormatting>
  <conditionalFormatting sqref="AQ52">
    <cfRule type="expression" dxfId="77" priority="12957">
      <formula>IF(RIGHT(TEXT(AQ52,"0.#"),1)=".",FALSE,TRUE)</formula>
    </cfRule>
    <cfRule type="expression" dxfId="76" priority="12958">
      <formula>IF(RIGHT(TEXT(AQ52,"0.#"),1)=".",TRUE,FALSE)</formula>
    </cfRule>
  </conditionalFormatting>
  <conditionalFormatting sqref="AQ53">
    <cfRule type="expression" dxfId="75" priority="12943">
      <formula>IF(RIGHT(TEXT(AQ53,"0.#"),1)=".",FALSE,TRUE)</formula>
    </cfRule>
    <cfRule type="expression" dxfId="74" priority="12944">
      <formula>IF(RIGHT(TEXT(AQ53,"0.#"),1)=".",TRUE,FALSE)</formula>
    </cfRule>
  </conditionalFormatting>
  <conditionalFormatting sqref="AQ51">
    <cfRule type="expression" dxfId="73" priority="12941">
      <formula>IF(RIGHT(TEXT(AQ51,"0.#"),1)=".",FALSE,TRUE)</formula>
    </cfRule>
    <cfRule type="expression" dxfId="72" priority="12942">
      <formula>IF(RIGHT(TEXT(AQ51,"0.#"),1)=".",TRUE,FALSE)</formula>
    </cfRule>
  </conditionalFormatting>
  <conditionalFormatting sqref="AE58">
    <cfRule type="expression" dxfId="71" priority="1813">
      <formula>IF(RIGHT(TEXT(AE58,"0.#"),1)=".",FALSE,TRUE)</formula>
    </cfRule>
    <cfRule type="expression" dxfId="70" priority="1814">
      <formula>IF(RIGHT(TEXT(AE58,"0.#"),1)=".",TRUE,FALSE)</formula>
    </cfRule>
  </conditionalFormatting>
  <conditionalFormatting sqref="AE56">
    <cfRule type="expression" dxfId="69" priority="1817">
      <formula>IF(RIGHT(TEXT(AE56,"0.#"),1)=".",FALSE,TRUE)</formula>
    </cfRule>
    <cfRule type="expression" dxfId="68" priority="1818">
      <formula>IF(RIGHT(TEXT(AE56,"0.#"),1)=".",TRUE,FALSE)</formula>
    </cfRule>
  </conditionalFormatting>
  <conditionalFormatting sqref="AE57">
    <cfRule type="expression" dxfId="67" priority="1815">
      <formula>IF(RIGHT(TEXT(AE57,"0.#"),1)=".",FALSE,TRUE)</formula>
    </cfRule>
    <cfRule type="expression" dxfId="66" priority="1816">
      <formula>IF(RIGHT(TEXT(AE57,"0.#"),1)=".",TRUE,FALSE)</formula>
    </cfRule>
  </conditionalFormatting>
  <conditionalFormatting sqref="AM58">
    <cfRule type="expression" dxfId="65" priority="1807">
      <formula>IF(RIGHT(TEXT(AM58,"0.#"),1)=".",FALSE,TRUE)</formula>
    </cfRule>
    <cfRule type="expression" dxfId="64" priority="1808">
      <formula>IF(RIGHT(TEXT(AM58,"0.#"),1)=".",TRUE,FALSE)</formula>
    </cfRule>
  </conditionalFormatting>
  <conditionalFormatting sqref="AM56">
    <cfRule type="expression" dxfId="63" priority="1811">
      <formula>IF(RIGHT(TEXT(AM56,"0.#"),1)=".",FALSE,TRUE)</formula>
    </cfRule>
    <cfRule type="expression" dxfId="62" priority="1812">
      <formula>IF(RIGHT(TEXT(AM56,"0.#"),1)=".",TRUE,FALSE)</formula>
    </cfRule>
  </conditionalFormatting>
  <conditionalFormatting sqref="AM57">
    <cfRule type="expression" dxfId="61" priority="1809">
      <formula>IF(RIGHT(TEXT(AM57,"0.#"),1)=".",FALSE,TRUE)</formula>
    </cfRule>
    <cfRule type="expression" dxfId="60" priority="1810">
      <formula>IF(RIGHT(TEXT(AM57,"0.#"),1)=".",TRUE,FALSE)</formula>
    </cfRule>
  </conditionalFormatting>
  <conditionalFormatting sqref="AU58">
    <cfRule type="expression" dxfId="59" priority="1801">
      <formula>IF(RIGHT(TEXT(AU58,"0.#"),1)=".",FALSE,TRUE)</formula>
    </cfRule>
    <cfRule type="expression" dxfId="58" priority="1802">
      <formula>IF(RIGHT(TEXT(AU58,"0.#"),1)=".",TRUE,FALSE)</formula>
    </cfRule>
  </conditionalFormatting>
  <conditionalFormatting sqref="AU56">
    <cfRule type="expression" dxfId="57" priority="1805">
      <formula>IF(RIGHT(TEXT(AU56,"0.#"),1)=".",FALSE,TRUE)</formula>
    </cfRule>
    <cfRule type="expression" dxfId="56" priority="1806">
      <formula>IF(RIGHT(TEXT(AU56,"0.#"),1)=".",TRUE,FALSE)</formula>
    </cfRule>
  </conditionalFormatting>
  <conditionalFormatting sqref="AU57">
    <cfRule type="expression" dxfId="55" priority="1803">
      <formula>IF(RIGHT(TEXT(AU57,"0.#"),1)=".",FALSE,TRUE)</formula>
    </cfRule>
    <cfRule type="expression" dxfId="54" priority="1804">
      <formula>IF(RIGHT(TEXT(AU57,"0.#"),1)=".",TRUE,FALSE)</formula>
    </cfRule>
  </conditionalFormatting>
  <conditionalFormatting sqref="AI58">
    <cfRule type="expression" dxfId="53" priority="1795">
      <formula>IF(RIGHT(TEXT(AI58,"0.#"),1)=".",FALSE,TRUE)</formula>
    </cfRule>
    <cfRule type="expression" dxfId="52" priority="1796">
      <formula>IF(RIGHT(TEXT(AI58,"0.#"),1)=".",TRUE,FALSE)</formula>
    </cfRule>
  </conditionalFormatting>
  <conditionalFormatting sqref="AI56">
    <cfRule type="expression" dxfId="51" priority="1799">
      <formula>IF(RIGHT(TEXT(AI56,"0.#"),1)=".",FALSE,TRUE)</formula>
    </cfRule>
    <cfRule type="expression" dxfId="50" priority="1800">
      <formula>IF(RIGHT(TEXT(AI56,"0.#"),1)=".",TRUE,FALSE)</formula>
    </cfRule>
  </conditionalFormatting>
  <conditionalFormatting sqref="AI57">
    <cfRule type="expression" dxfId="49" priority="1797">
      <formula>IF(RIGHT(TEXT(AI57,"0.#"),1)=".",FALSE,TRUE)</formula>
    </cfRule>
    <cfRule type="expression" dxfId="48" priority="1798">
      <formula>IF(RIGHT(TEXT(AI57,"0.#"),1)=".",TRUE,FALSE)</formula>
    </cfRule>
  </conditionalFormatting>
  <conditionalFormatting sqref="AQ56">
    <cfRule type="expression" dxfId="47" priority="1789">
      <formula>IF(RIGHT(TEXT(AQ56,"0.#"),1)=".",FALSE,TRUE)</formula>
    </cfRule>
    <cfRule type="expression" dxfId="46" priority="1790">
      <formula>IF(RIGHT(TEXT(AQ56,"0.#"),1)=".",TRUE,FALSE)</formula>
    </cfRule>
  </conditionalFormatting>
  <conditionalFormatting sqref="AQ57">
    <cfRule type="expression" dxfId="45" priority="1793">
      <formula>IF(RIGHT(TEXT(AQ57,"0.#"),1)=".",FALSE,TRUE)</formula>
    </cfRule>
    <cfRule type="expression" dxfId="44" priority="1794">
      <formula>IF(RIGHT(TEXT(AQ57,"0.#"),1)=".",TRUE,FALSE)</formula>
    </cfRule>
  </conditionalFormatting>
  <conditionalFormatting sqref="AQ58">
    <cfRule type="expression" dxfId="43" priority="1791">
      <formula>IF(RIGHT(TEXT(AQ58,"0.#"),1)=".",FALSE,TRUE)</formula>
    </cfRule>
    <cfRule type="expression" dxfId="42" priority="1792">
      <formula>IF(RIGHT(TEXT(AQ58,"0.#"),1)=".",TRUE,FALSE)</formula>
    </cfRule>
  </conditionalFormatting>
  <conditionalFormatting sqref="P24:AC24">
    <cfRule type="expression" dxfId="41" priority="41">
      <formula>IF(RIGHT(TEXT(P24,"0.#"),1)=".",FALSE,TRUE)</formula>
    </cfRule>
    <cfRule type="expression" dxfId="40" priority="42">
      <formula>IF(RIGHT(TEXT(P24,"0.#"),1)=".",TRUE,FALSE)</formula>
    </cfRule>
  </conditionalFormatting>
  <conditionalFormatting sqref="P14:AQ14">
    <cfRule type="expression" dxfId="39" priority="39">
      <formula>IF(RIGHT(TEXT(P14,"0.#"),1)=".",FALSE,TRUE)</formula>
    </cfRule>
    <cfRule type="expression" dxfId="38" priority="40">
      <formula>IF(RIGHT(TEXT(P14,"0.#"),1)=".",TRUE,FALSE)</formula>
    </cfRule>
  </conditionalFormatting>
  <conditionalFormatting sqref="P15:AQ17 P13:AQ13">
    <cfRule type="expression" dxfId="37" priority="37">
      <formula>IF(RIGHT(TEXT(P13,"0.#"),1)=".",FALSE,TRUE)</formula>
    </cfRule>
    <cfRule type="expression" dxfId="36" priority="38">
      <formula>IF(RIGHT(TEXT(P13,"0.#"),1)=".",TRUE,FALSE)</formula>
    </cfRule>
  </conditionalFormatting>
  <conditionalFormatting sqref="P19:AJ19">
    <cfRule type="expression" dxfId="35" priority="35">
      <formula>IF(RIGHT(TEXT(P19,"0.#"),1)=".",FALSE,TRUE)</formula>
    </cfRule>
    <cfRule type="expression" dxfId="34" priority="36">
      <formula>IF(RIGHT(TEXT(P19,"0.#"),1)=".",TRUE,FALSE)</formula>
    </cfRule>
  </conditionalFormatting>
  <conditionalFormatting sqref="W23">
    <cfRule type="expression" dxfId="33" priority="33">
      <formula>IF(RIGHT(TEXT(W23,"0.#"),1)=".",FALSE,TRUE)</formula>
    </cfRule>
    <cfRule type="expression" dxfId="32" priority="34">
      <formula>IF(RIGHT(TEXT(W23,"0.#"),1)=".",TRUE,FALSE)</formula>
    </cfRule>
  </conditionalFormatting>
  <conditionalFormatting sqref="P23">
    <cfRule type="expression" dxfId="31" priority="31">
      <formula>IF(RIGHT(TEXT(P23,"0.#"),1)=".",FALSE,TRUE)</formula>
    </cfRule>
    <cfRule type="expression" dxfId="30" priority="32">
      <formula>IF(RIGHT(TEXT(P23,"0.#"),1)=".",TRUE,FALSE)</formula>
    </cfRule>
  </conditionalFormatting>
  <conditionalFormatting sqref="AE34 AQ34">
    <cfRule type="expression" dxfId="29" priority="29">
      <formula>IF(RIGHT(TEXT(AE34,"0.#"),1)=".",FALSE,TRUE)</formula>
    </cfRule>
    <cfRule type="expression" dxfId="28" priority="30">
      <formula>IF(RIGHT(TEXT(AE34,"0.#"),1)=".",TRUE,FALSE)</formula>
    </cfRule>
  </conditionalFormatting>
  <conditionalFormatting sqref="AI34">
    <cfRule type="expression" dxfId="27" priority="27">
      <formula>IF(RIGHT(TEXT(AI34,"0.#"),1)=".",FALSE,TRUE)</formula>
    </cfRule>
    <cfRule type="expression" dxfId="26" priority="28">
      <formula>IF(RIGHT(TEXT(AI34,"0.#"),1)=".",TRUE,FALSE)</formula>
    </cfRule>
  </conditionalFormatting>
  <conditionalFormatting sqref="AM34">
    <cfRule type="expression" dxfId="25" priority="25">
      <formula>IF(RIGHT(TEXT(AM34,"0.#"),1)=".",FALSE,TRUE)</formula>
    </cfRule>
    <cfRule type="expression" dxfId="24" priority="26">
      <formula>IF(RIGHT(TEXT(AM34,"0.#"),1)=".",TRUE,FALSE)</formula>
    </cfRule>
  </conditionalFormatting>
  <conditionalFormatting sqref="AE35">
    <cfRule type="expression" dxfId="23" priority="23">
      <formula>IF(RIGHT(TEXT(AE35,"0.#"),1)=".",FALSE,TRUE)</formula>
    </cfRule>
    <cfRule type="expression" dxfId="22" priority="24">
      <formula>IF(RIGHT(TEXT(AE35,"0.#"),1)=".",TRUE,FALSE)</formula>
    </cfRule>
  </conditionalFormatting>
  <conditionalFormatting sqref="AI35">
    <cfRule type="expression" dxfId="21" priority="21">
      <formula>IF(RIGHT(TEXT(AI35,"0.#"),1)=".",FALSE,TRUE)</formula>
    </cfRule>
    <cfRule type="expression" dxfId="20" priority="22">
      <formula>IF(RIGHT(TEXT(AI35,"0.#"),1)=".",TRUE,FALSE)</formula>
    </cfRule>
  </conditionalFormatting>
  <conditionalFormatting sqref="AM35">
    <cfRule type="expression" dxfId="19" priority="19">
      <formula>IF(RIGHT(TEXT(AM35,"0.#"),1)=".",FALSE,TRUE)</formula>
    </cfRule>
    <cfRule type="expression" dxfId="18" priority="20">
      <formula>IF(RIGHT(TEXT(AM35,"0.#"),1)=".",TRUE,FALSE)</formula>
    </cfRule>
  </conditionalFormatting>
  <conditionalFormatting sqref="AQ35">
    <cfRule type="expression" dxfId="17" priority="17">
      <formula>IF(RIGHT(TEXT(AQ35,"0.#"),1)=".",FALSE,TRUE)</formula>
    </cfRule>
    <cfRule type="expression" dxfId="16" priority="18">
      <formula>IF(RIGHT(TEXT(AQ35,"0.#"),1)=".",TRUE,FALSE)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U35">
    <cfRule type="expression" dxfId="13" priority="13">
      <formula>IF(RIGHT(TEXT(AU35,"0.#"),1)=".",FALSE,TRUE)</formula>
    </cfRule>
    <cfRule type="expression" dxfId="12" priority="14">
      <formula>IF(RIGHT(TEXT(AU35,"0.#"),1)=".",TRUE,FALSE)</formula>
    </cfRule>
  </conditionalFormatting>
  <conditionalFormatting sqref="AE37 AQ37">
    <cfRule type="expression" dxfId="11" priority="11">
      <formula>IF(RIGHT(TEXT(AE37,"0.#"),1)=".",FALSE,TRUE)</formula>
    </cfRule>
    <cfRule type="expression" dxfId="10" priority="12">
      <formula>IF(RIGHT(TEXT(AE37,"0.#"),1)=".",TRUE,FALSE)</formula>
    </cfRule>
  </conditionalFormatting>
  <conditionalFormatting sqref="AI37">
    <cfRule type="expression" dxfId="9" priority="9">
      <formula>IF(RIGHT(TEXT(AI37,"0.#"),1)=".",FALSE,TRUE)</formula>
    </cfRule>
    <cfRule type="expression" dxfId="8" priority="10">
      <formula>IF(RIGHT(TEXT(AI37,"0.#"),1)=".",TRUE,FALSE)</formula>
    </cfRule>
  </conditionalFormatting>
  <conditionalFormatting sqref="AM37">
    <cfRule type="expression" dxfId="7" priority="7">
      <formula>IF(RIGHT(TEXT(AM37,"0.#"),1)=".",FALSE,TRUE)</formula>
    </cfRule>
    <cfRule type="expression" dxfId="6" priority="8">
      <formula>IF(RIGHT(TEXT(AM37,"0.#"),1)=".",TRUE,FALSE)</formula>
    </cfRule>
  </conditionalFormatting>
  <conditionalFormatting sqref="AE38 AM38">
    <cfRule type="expression" dxfId="5" priority="5">
      <formula>IF(RIGHT(TEXT(AE38,"0.#"),1)=".",FALSE,TRUE)</formula>
    </cfRule>
    <cfRule type="expression" dxfId="4" priority="6">
      <formula>IF(RIGHT(TEXT(AE38,"0.#"),1)=".",TRUE,FALSE)</formula>
    </cfRule>
  </conditionalFormatting>
  <conditionalFormatting sqref="AI38">
    <cfRule type="expression" dxfId="3" priority="3">
      <formula>IF(RIGHT(TEXT(AI38,"0.#"),1)=".",FALSE,TRUE)</formula>
    </cfRule>
    <cfRule type="expression" dxfId="2" priority="4">
      <formula>IF(RIGHT(TEXT(AI38,"0.#"),1)=".",TRUE,FALSE)</formula>
    </cfRule>
  </conditionalFormatting>
  <conditionalFormatting sqref="AQ38">
    <cfRule type="expression" dxfId="1" priority="1">
      <formula>IF(RIGHT(TEXT(AQ38,"0.#"),1)=".",FALSE,TRUE)</formula>
    </cfRule>
    <cfRule type="expression" dxfId="0" priority="2">
      <formula>IF(RIGHT(TEXT(AQ38,"0.#"),1)=".",TRUE,FALSE)</formula>
    </cfRule>
  </conditionalFormatting>
  <dataValidations count="16">
    <dataValidation type="custom" imeMode="disabled" allowBlank="1" showInputMessage="1" showErrorMessage="1" sqref="AY23 AY42:AY44 P13:AX13 AR15:AX15 P14:AQ18 AR18:AX18 P19:AJ19 AQ26:AR26 AU26:AX26 AE27:AX29 AE34:AX35 AE37:AX37 AQ42:AR42 AU42:AX42 AE43:AX44 AY47 AY49 AE50:AF50 AQ50:AR50 AU50:AX50 AE51:AX53 AY54 AE55:AF55 AQ55:AR55 AU55:AX55 AE56:AX58 P23:AC24 J83:K83">
      <formula1>OR(ISNUMBER(J13), J13="-")</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sqref="A91:E91">
      <formula1>T所見を踏まえた改善点</formula1>
    </dataValidation>
    <dataValidation type="whole" imeMode="disabled" allowBlank="1" showInputMessage="1" showErrorMessage="1" sqref="AW2:AX2 M83">
      <formula1>0</formula1>
      <formula2>99</formula2>
    </dataValidation>
    <dataValidation type="list" allowBlank="1" showInputMessage="1" showErrorMessage="1" sqref="A89:E8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4:M105 X104:Y105 AJ104:AK105 AU104:AV105">
      <formula1>0</formula1>
      <formula2>9999</formula2>
    </dataValidation>
    <dataValidation type="whole" allowBlank="1" showInputMessage="1" showErrorMessage="1" sqref="O104:P105 AA104:AB105 AM104:AN105 AX104:AX105">
      <formula1>0</formula1>
      <formula2>99</formula2>
    </dataValidation>
    <dataValidation type="list" allowBlank="1" showInputMessage="1" showErrorMessage="1" sqref="G83:H83">
      <formula1>T事業番号</formula1>
    </dataValidation>
    <dataValidation imeMode="disabled" allowBlank="1" showInputMessage="1" showErrorMessage="1" sqref="L83"/>
    <dataValidation type="list" allowBlank="1" showInputMessage="1" showErrorMessage="1" sqref="C83:F83">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8" max="49" man="1"/>
    <brk id="85"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AO105 E104:G105 Q104:S105 AC104:AE105 AO104:AP104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入力規則等!$U$37:$U$39</xm:f>
          </x14:formula1>
          <xm:sqref>I104:J104 U104:V104 AG104:AH104 AR104:AS104</xm:sqref>
        </x14:dataValidation>
        <x14:dataValidation type="list" allowBlank="1" showInputMessage="1" showErrorMessage="1">
          <x14:formula1>
            <xm:f>入力規則等!$U$7:$U$9</xm:f>
          </x14:formula1>
          <xm:sqref>I105:J105 U105:V105 AG105:AH105 AR105:AS105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397</v>
      </c>
      <c r="AA1" s="21" t="s">
        <v>71</v>
      </c>
      <c r="AB1" s="21" t="s">
        <v>398</v>
      </c>
      <c r="AC1" s="21" t="s">
        <v>26</v>
      </c>
      <c r="AD1" s="20"/>
      <c r="AE1" s="21" t="s">
        <v>38</v>
      </c>
      <c r="AF1" s="22"/>
      <c r="AG1" s="33" t="s">
        <v>173</v>
      </c>
      <c r="AI1" s="33" t="s">
        <v>179</v>
      </c>
      <c r="AK1" s="33" t="s">
        <v>183</v>
      </c>
      <c r="AM1" s="41"/>
      <c r="AN1" s="41"/>
      <c r="AP1" s="20" t="s">
        <v>222</v>
      </c>
    </row>
    <row r="2" spans="1:42" ht="13.5" customHeight="1" x14ac:dyDescent="0.2">
      <c r="A2" s="8" t="s">
        <v>74</v>
      </c>
      <c r="B2" s="9"/>
      <c r="C2" s="7" t="str">
        <f>IF(B2="","",A2)</f>
        <v/>
      </c>
      <c r="D2" s="7" t="str">
        <f>IF(C2="","",IF(D1&lt;&gt;"",CONCATENATE(D1,"、",C2),C2))</f>
        <v/>
      </c>
      <c r="F2" s="6" t="s">
        <v>61</v>
      </c>
      <c r="G2" s="11" t="s">
        <v>562</v>
      </c>
      <c r="H2" s="7" t="str">
        <f>IF(G2="","",F2)</f>
        <v>一般会計</v>
      </c>
      <c r="I2" s="7" t="str">
        <f>IF(H2="","",IF(I1&lt;&gt;"",CONCATENATE(I1,"、",H2),H2))</f>
        <v>一般会計</v>
      </c>
      <c r="K2" s="8" t="s">
        <v>92</v>
      </c>
      <c r="L2" s="9"/>
      <c r="M2" s="7" t="str">
        <f>IF(L2="","",K2)</f>
        <v/>
      </c>
      <c r="N2" s="7" t="str">
        <f>IF(M2="","",IF(N1&lt;&gt;"",CONCATENATE(N1,"、",M2),M2))</f>
        <v/>
      </c>
      <c r="O2" s="7"/>
      <c r="P2" s="6" t="s">
        <v>63</v>
      </c>
      <c r="Q2" s="11" t="s">
        <v>562</v>
      </c>
      <c r="R2" s="7" t="str">
        <f>IF(Q2="","",P2)</f>
        <v>直接実施</v>
      </c>
      <c r="S2" s="7" t="str">
        <f>IF(R2="","",IF(S1&lt;&gt;"",CONCATENATE(S1,"、",R2),R2))</f>
        <v>直接実施</v>
      </c>
      <c r="T2" s="7"/>
      <c r="U2" s="58">
        <v>20</v>
      </c>
      <c r="W2" s="24" t="s">
        <v>160</v>
      </c>
      <c r="Y2" s="24" t="s">
        <v>57</v>
      </c>
      <c r="Z2" s="24" t="s">
        <v>57</v>
      </c>
      <c r="AA2" s="51" t="s">
        <v>262</v>
      </c>
      <c r="AB2" s="51" t="s">
        <v>492</v>
      </c>
      <c r="AC2" s="52" t="s">
        <v>124</v>
      </c>
      <c r="AD2" s="20"/>
      <c r="AE2" s="26" t="s">
        <v>156</v>
      </c>
      <c r="AF2" s="22"/>
      <c r="AG2" s="34" t="s">
        <v>228</v>
      </c>
      <c r="AI2" s="33" t="s">
        <v>258</v>
      </c>
      <c r="AK2" s="33" t="s">
        <v>184</v>
      </c>
      <c r="AM2" s="41"/>
      <c r="AN2" s="41"/>
      <c r="AP2" s="34" t="s">
        <v>228</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c r="R3" s="7" t="str">
        <f t="shared" ref="R3:R8" si="3">IF(Q3="","",P3)</f>
        <v/>
      </c>
      <c r="S3" s="7" t="str">
        <f t="shared" ref="S3:S8" si="4">IF(R3="",S2,IF(S2&lt;&gt;"",CONCATENATE(S2,"、",R3),R3))</f>
        <v>直接実施</v>
      </c>
      <c r="T3" s="7"/>
      <c r="U3" s="24" t="s">
        <v>524</v>
      </c>
      <c r="W3" s="24" t="s">
        <v>135</v>
      </c>
      <c r="Y3" s="24" t="s">
        <v>58</v>
      </c>
      <c r="Z3" s="24" t="s">
        <v>399</v>
      </c>
      <c r="AA3" s="51" t="s">
        <v>362</v>
      </c>
      <c r="AB3" s="51" t="s">
        <v>493</v>
      </c>
      <c r="AC3" s="52" t="s">
        <v>125</v>
      </c>
      <c r="AD3" s="20"/>
      <c r="AE3" s="26" t="s">
        <v>157</v>
      </c>
      <c r="AF3" s="22"/>
      <c r="AG3" s="34" t="s">
        <v>229</v>
      </c>
      <c r="AI3" s="33" t="s">
        <v>178</v>
      </c>
      <c r="AK3" s="33" t="str">
        <f>CHAR(CODE(AK2)+1)</f>
        <v>B</v>
      </c>
      <c r="AM3" s="41"/>
      <c r="AN3" s="41"/>
      <c r="AP3" s="34" t="s">
        <v>229</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直接実施</v>
      </c>
      <c r="T4" s="7"/>
      <c r="U4" s="24" t="s">
        <v>525</v>
      </c>
      <c r="W4" s="24" t="s">
        <v>136</v>
      </c>
      <c r="Y4" s="24" t="s">
        <v>269</v>
      </c>
      <c r="Z4" s="24" t="s">
        <v>400</v>
      </c>
      <c r="AA4" s="51" t="s">
        <v>363</v>
      </c>
      <c r="AB4" s="51" t="s">
        <v>494</v>
      </c>
      <c r="AC4" s="51" t="s">
        <v>126</v>
      </c>
      <c r="AD4" s="20"/>
      <c r="AE4" s="26" t="s">
        <v>158</v>
      </c>
      <c r="AF4" s="22"/>
      <c r="AG4" s="34" t="s">
        <v>230</v>
      </c>
      <c r="AI4" s="33" t="s">
        <v>180</v>
      </c>
      <c r="AK4" s="33" t="str">
        <f t="shared" ref="AK4:AK49" si="7">CHAR(CODE(AK3)+1)</f>
        <v>C</v>
      </c>
      <c r="AM4" s="41"/>
      <c r="AN4" s="41"/>
      <c r="AP4" s="34" t="s">
        <v>230</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直接実施</v>
      </c>
      <c r="T5" s="7"/>
      <c r="W5" s="24" t="s">
        <v>549</v>
      </c>
      <c r="Y5" s="24" t="s">
        <v>270</v>
      </c>
      <c r="Z5" s="24" t="s">
        <v>401</v>
      </c>
      <c r="AA5" s="51" t="s">
        <v>364</v>
      </c>
      <c r="AB5" s="51" t="s">
        <v>495</v>
      </c>
      <c r="AC5" s="51" t="s">
        <v>159</v>
      </c>
      <c r="AD5" s="23"/>
      <c r="AE5" s="26" t="s">
        <v>240</v>
      </c>
      <c r="AF5" s="22"/>
      <c r="AG5" s="34" t="s">
        <v>231</v>
      </c>
      <c r="AI5" s="33" t="s">
        <v>266</v>
      </c>
      <c r="AK5" s="33" t="str">
        <f t="shared" si="7"/>
        <v>D</v>
      </c>
      <c r="AP5" s="34" t="s">
        <v>231</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直接実施</v>
      </c>
      <c r="T6" s="7"/>
      <c r="U6" s="24" t="s">
        <v>241</v>
      </c>
      <c r="W6" s="24" t="s">
        <v>137</v>
      </c>
      <c r="Y6" s="24" t="s">
        <v>271</v>
      </c>
      <c r="Z6" s="24" t="s">
        <v>402</v>
      </c>
      <c r="AA6" s="51" t="s">
        <v>365</v>
      </c>
      <c r="AB6" s="51" t="s">
        <v>496</v>
      </c>
      <c r="AC6" s="51" t="s">
        <v>127</v>
      </c>
      <c r="AD6" s="23"/>
      <c r="AE6" s="26" t="s">
        <v>238</v>
      </c>
      <c r="AF6" s="22"/>
      <c r="AG6" s="34" t="s">
        <v>232</v>
      </c>
      <c r="AI6" s="33" t="s">
        <v>267</v>
      </c>
      <c r="AK6" s="33" t="str">
        <f>CHAR(CODE(AK5)+1)</f>
        <v>E</v>
      </c>
      <c r="AP6" s="34" t="s">
        <v>232</v>
      </c>
    </row>
    <row r="7" spans="1:42" ht="13.5" customHeight="1" x14ac:dyDescent="0.2">
      <c r="A7" s="8" t="s">
        <v>79</v>
      </c>
      <c r="B7" s="9"/>
      <c r="C7" s="7" t="str">
        <f t="shared" si="0"/>
        <v/>
      </c>
      <c r="D7" s="7" t="str">
        <f t="shared" si="8"/>
        <v/>
      </c>
      <c r="F7" s="12" t="s">
        <v>189</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直接実施</v>
      </c>
      <c r="T7" s="7"/>
      <c r="U7" s="24"/>
      <c r="W7" s="24" t="s">
        <v>138</v>
      </c>
      <c r="Y7" s="24" t="s">
        <v>272</v>
      </c>
      <c r="Z7" s="24" t="s">
        <v>403</v>
      </c>
      <c r="AA7" s="51" t="s">
        <v>366</v>
      </c>
      <c r="AB7" s="51" t="s">
        <v>497</v>
      </c>
      <c r="AC7" s="23"/>
      <c r="AD7" s="23"/>
      <c r="AE7" s="24" t="s">
        <v>127</v>
      </c>
      <c r="AF7" s="22"/>
      <c r="AG7" s="34" t="s">
        <v>233</v>
      </c>
      <c r="AH7" s="44"/>
      <c r="AI7" s="34" t="s">
        <v>254</v>
      </c>
      <c r="AK7" s="33" t="str">
        <f>CHAR(CODE(AK6)+1)</f>
        <v>F</v>
      </c>
      <c r="AP7" s="34" t="s">
        <v>233</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直接実施</v>
      </c>
      <c r="T8" s="7"/>
      <c r="U8" s="24" t="s">
        <v>264</v>
      </c>
      <c r="W8" s="24" t="s">
        <v>139</v>
      </c>
      <c r="Y8" s="24" t="s">
        <v>273</v>
      </c>
      <c r="Z8" s="24" t="s">
        <v>404</v>
      </c>
      <c r="AA8" s="51" t="s">
        <v>367</v>
      </c>
      <c r="AB8" s="51" t="s">
        <v>498</v>
      </c>
      <c r="AC8" s="23"/>
      <c r="AD8" s="23"/>
      <c r="AE8" s="23"/>
      <c r="AF8" s="22"/>
      <c r="AG8" s="34" t="s">
        <v>234</v>
      </c>
      <c r="AI8" s="33" t="s">
        <v>255</v>
      </c>
      <c r="AK8" s="33" t="str">
        <f t="shared" si="7"/>
        <v>G</v>
      </c>
      <c r="AP8" s="34" t="s">
        <v>234</v>
      </c>
    </row>
    <row r="9" spans="1:42" ht="13.5" customHeight="1" x14ac:dyDescent="0.2">
      <c r="A9" s="8" t="s">
        <v>81</v>
      </c>
      <c r="B9" s="9"/>
      <c r="C9" s="7" t="str">
        <f t="shared" si="0"/>
        <v/>
      </c>
      <c r="D9" s="7" t="str">
        <f t="shared" si="8"/>
        <v/>
      </c>
      <c r="F9" s="12" t="s">
        <v>190</v>
      </c>
      <c r="G9" s="11"/>
      <c r="H9" s="7" t="str">
        <f t="shared" si="1"/>
        <v/>
      </c>
      <c r="I9" s="7" t="str">
        <f t="shared" si="5"/>
        <v>一般会計</v>
      </c>
      <c r="K9" s="8" t="s">
        <v>99</v>
      </c>
      <c r="L9" s="9"/>
      <c r="M9" s="7" t="str">
        <f t="shared" si="2"/>
        <v/>
      </c>
      <c r="N9" s="7" t="str">
        <f t="shared" si="6"/>
        <v/>
      </c>
      <c r="O9" s="7"/>
      <c r="P9" s="7"/>
      <c r="Q9" s="13"/>
      <c r="T9" s="7"/>
      <c r="U9" s="24" t="s">
        <v>265</v>
      </c>
      <c r="W9" s="24" t="s">
        <v>140</v>
      </c>
      <c r="Y9" s="24" t="s">
        <v>274</v>
      </c>
      <c r="Z9" s="24" t="s">
        <v>405</v>
      </c>
      <c r="AA9" s="51" t="s">
        <v>368</v>
      </c>
      <c r="AB9" s="51" t="s">
        <v>499</v>
      </c>
      <c r="AC9" s="23"/>
      <c r="AD9" s="23"/>
      <c r="AE9" s="23"/>
      <c r="AF9" s="22"/>
      <c r="AG9" s="34" t="s">
        <v>235</v>
      </c>
      <c r="AI9" s="40"/>
      <c r="AK9" s="33" t="str">
        <f t="shared" si="7"/>
        <v>H</v>
      </c>
      <c r="AP9" s="34" t="s">
        <v>235</v>
      </c>
    </row>
    <row r="10" spans="1:42" ht="13.5" customHeight="1" x14ac:dyDescent="0.2">
      <c r="A10" s="8" t="s">
        <v>207</v>
      </c>
      <c r="B10" s="9"/>
      <c r="C10" s="7" t="str">
        <f t="shared" si="0"/>
        <v/>
      </c>
      <c r="D10" s="7" t="str">
        <f t="shared" si="8"/>
        <v/>
      </c>
      <c r="F10" s="12" t="s">
        <v>106</v>
      </c>
      <c r="G10" s="11"/>
      <c r="H10" s="7" t="str">
        <f t="shared" si="1"/>
        <v/>
      </c>
      <c r="I10" s="7" t="str">
        <f t="shared" si="5"/>
        <v>一般会計</v>
      </c>
      <c r="K10" s="8" t="s">
        <v>208</v>
      </c>
      <c r="L10" s="9"/>
      <c r="M10" s="7" t="str">
        <f t="shared" si="2"/>
        <v/>
      </c>
      <c r="N10" s="7" t="str">
        <f t="shared" si="6"/>
        <v/>
      </c>
      <c r="O10" s="7"/>
      <c r="P10" s="7" t="str">
        <f>S8</f>
        <v>直接実施</v>
      </c>
      <c r="Q10" s="13"/>
      <c r="T10" s="7"/>
      <c r="W10" s="24" t="s">
        <v>141</v>
      </c>
      <c r="Y10" s="24" t="s">
        <v>275</v>
      </c>
      <c r="Z10" s="24" t="s">
        <v>406</v>
      </c>
      <c r="AA10" s="51" t="s">
        <v>369</v>
      </c>
      <c r="AB10" s="51" t="s">
        <v>500</v>
      </c>
      <c r="AC10" s="23"/>
      <c r="AD10" s="23"/>
      <c r="AE10" s="23"/>
      <c r="AF10" s="22"/>
      <c r="AG10" s="34" t="s">
        <v>224</v>
      </c>
      <c r="AK10" s="33" t="str">
        <f t="shared" si="7"/>
        <v>I</v>
      </c>
      <c r="AP10" s="33" t="s">
        <v>223</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562</v>
      </c>
      <c r="M11" s="7" t="str">
        <f t="shared" si="2"/>
        <v>その他の事項経費</v>
      </c>
      <c r="N11" s="7" t="str">
        <f t="shared" si="6"/>
        <v>その他の事項経費</v>
      </c>
      <c r="O11" s="7"/>
      <c r="P11" s="7"/>
      <c r="Q11" s="13"/>
      <c r="T11" s="7"/>
      <c r="W11" s="24" t="s">
        <v>142</v>
      </c>
      <c r="Y11" s="24" t="s">
        <v>276</v>
      </c>
      <c r="Z11" s="24" t="s">
        <v>407</v>
      </c>
      <c r="AA11" s="51" t="s">
        <v>370</v>
      </c>
      <c r="AB11" s="51" t="s">
        <v>501</v>
      </c>
      <c r="AC11" s="23"/>
      <c r="AD11" s="23"/>
      <c r="AE11" s="23"/>
      <c r="AF11" s="22"/>
      <c r="AG11" s="33" t="s">
        <v>227</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526</v>
      </c>
      <c r="W12" s="24" t="s">
        <v>143</v>
      </c>
      <c r="Y12" s="24" t="s">
        <v>277</v>
      </c>
      <c r="Z12" s="24" t="s">
        <v>408</v>
      </c>
      <c r="AA12" s="51" t="s">
        <v>371</v>
      </c>
      <c r="AB12" s="51" t="s">
        <v>502</v>
      </c>
      <c r="AC12" s="23"/>
      <c r="AD12" s="23"/>
      <c r="AE12" s="23"/>
      <c r="AF12" s="22"/>
      <c r="AG12" s="33" t="s">
        <v>225</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278</v>
      </c>
      <c r="Z13" s="24" t="s">
        <v>409</v>
      </c>
      <c r="AA13" s="51" t="s">
        <v>372</v>
      </c>
      <c r="AB13" s="51" t="s">
        <v>503</v>
      </c>
      <c r="AC13" s="23"/>
      <c r="AD13" s="23"/>
      <c r="AE13" s="23"/>
      <c r="AF13" s="22"/>
      <c r="AG13" s="33" t="s">
        <v>226</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527</v>
      </c>
      <c r="W14" s="24" t="s">
        <v>145</v>
      </c>
      <c r="Y14" s="24" t="s">
        <v>279</v>
      </c>
      <c r="Z14" s="24" t="s">
        <v>410</v>
      </c>
      <c r="AA14" s="51" t="s">
        <v>373</v>
      </c>
      <c r="AB14" s="51" t="s">
        <v>504</v>
      </c>
      <c r="AC14" s="23"/>
      <c r="AD14" s="23"/>
      <c r="AE14" s="23"/>
      <c r="AF14" s="22"/>
      <c r="AG14" s="40"/>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528</v>
      </c>
      <c r="W15" s="24" t="s">
        <v>146</v>
      </c>
      <c r="Y15" s="24" t="s">
        <v>280</v>
      </c>
      <c r="Z15" s="24" t="s">
        <v>411</v>
      </c>
      <c r="AA15" s="51" t="s">
        <v>374</v>
      </c>
      <c r="AB15" s="51" t="s">
        <v>505</v>
      </c>
      <c r="AC15" s="23"/>
      <c r="AD15" s="23"/>
      <c r="AE15" s="23"/>
      <c r="AF15" s="22"/>
      <c r="AG15" s="41"/>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529</v>
      </c>
      <c r="W16" s="24" t="s">
        <v>147</v>
      </c>
      <c r="Y16" s="24" t="s">
        <v>281</v>
      </c>
      <c r="Z16" s="24" t="s">
        <v>412</v>
      </c>
      <c r="AA16" s="51" t="s">
        <v>375</v>
      </c>
      <c r="AB16" s="51" t="s">
        <v>506</v>
      </c>
      <c r="AC16" s="23"/>
      <c r="AD16" s="23"/>
      <c r="AE16" s="23"/>
      <c r="AF16" s="22"/>
      <c r="AG16" s="41"/>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530</v>
      </c>
      <c r="W17" s="24" t="s">
        <v>148</v>
      </c>
      <c r="Y17" s="24" t="s">
        <v>282</v>
      </c>
      <c r="Z17" s="24" t="s">
        <v>413</v>
      </c>
      <c r="AA17" s="51" t="s">
        <v>376</v>
      </c>
      <c r="AB17" s="51" t="s">
        <v>507</v>
      </c>
      <c r="AC17" s="23"/>
      <c r="AD17" s="23"/>
      <c r="AE17" s="23"/>
      <c r="AF17" s="22"/>
      <c r="AG17" s="41"/>
      <c r="AK17" s="33" t="str">
        <f t="shared" si="7"/>
        <v>P</v>
      </c>
    </row>
    <row r="18" spans="1:37" ht="13.5" customHeight="1" x14ac:dyDescent="0.2">
      <c r="A18" s="8" t="s">
        <v>89</v>
      </c>
      <c r="B18" s="9" t="s">
        <v>562</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531</v>
      </c>
      <c r="W18" s="24" t="s">
        <v>149</v>
      </c>
      <c r="Y18" s="24" t="s">
        <v>283</v>
      </c>
      <c r="Z18" s="24" t="s">
        <v>414</v>
      </c>
      <c r="AA18" s="51" t="s">
        <v>377</v>
      </c>
      <c r="AB18" s="51" t="s">
        <v>508</v>
      </c>
      <c r="AC18" s="23"/>
      <c r="AD18" s="23"/>
      <c r="AE18" s="23"/>
      <c r="AF18" s="22"/>
      <c r="AK18" s="33"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532</v>
      </c>
      <c r="W19" s="24" t="s">
        <v>150</v>
      </c>
      <c r="Y19" s="24" t="s">
        <v>284</v>
      </c>
      <c r="Z19" s="24" t="s">
        <v>415</v>
      </c>
      <c r="AA19" s="51" t="s">
        <v>378</v>
      </c>
      <c r="AB19" s="51" t="s">
        <v>509</v>
      </c>
      <c r="AC19" s="23"/>
      <c r="AD19" s="23"/>
      <c r="AE19" s="23"/>
      <c r="AF19" s="22"/>
      <c r="AK19" s="33" t="str">
        <f t="shared" si="7"/>
        <v>R</v>
      </c>
    </row>
    <row r="20" spans="1:37" ht="13.5" customHeight="1" x14ac:dyDescent="0.2">
      <c r="A20" s="8" t="s">
        <v>200</v>
      </c>
      <c r="B20" s="9"/>
      <c r="C20" s="7" t="str">
        <f t="shared" si="9"/>
        <v/>
      </c>
      <c r="D20" s="7" t="str">
        <f t="shared" si="8"/>
        <v>ＩＴ戦略</v>
      </c>
      <c r="F20" s="12" t="s">
        <v>199</v>
      </c>
      <c r="G20" s="11"/>
      <c r="H20" s="7" t="str">
        <f t="shared" si="1"/>
        <v/>
      </c>
      <c r="I20" s="7" t="str">
        <f t="shared" si="5"/>
        <v>一般会計</v>
      </c>
      <c r="K20" s="7"/>
      <c r="L20" s="7"/>
      <c r="O20" s="7"/>
      <c r="P20" s="7"/>
      <c r="Q20" s="13"/>
      <c r="T20" s="7"/>
      <c r="U20" s="24" t="s">
        <v>533</v>
      </c>
      <c r="W20" s="24" t="s">
        <v>151</v>
      </c>
      <c r="Y20" s="24" t="s">
        <v>285</v>
      </c>
      <c r="Z20" s="24" t="s">
        <v>416</v>
      </c>
      <c r="AA20" s="51" t="s">
        <v>379</v>
      </c>
      <c r="AB20" s="51" t="s">
        <v>510</v>
      </c>
      <c r="AC20" s="23"/>
      <c r="AD20" s="23"/>
      <c r="AE20" s="23"/>
      <c r="AF20" s="22"/>
      <c r="AK20" s="33" t="str">
        <f t="shared" si="7"/>
        <v>S</v>
      </c>
    </row>
    <row r="21" spans="1:37" ht="13.5" customHeight="1" x14ac:dyDescent="0.2">
      <c r="A21" s="8" t="s">
        <v>201</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534</v>
      </c>
      <c r="W21" s="24" t="s">
        <v>152</v>
      </c>
      <c r="Y21" s="24" t="s">
        <v>286</v>
      </c>
      <c r="Z21" s="24" t="s">
        <v>417</v>
      </c>
      <c r="AA21" s="51" t="s">
        <v>380</v>
      </c>
      <c r="AB21" s="51" t="s">
        <v>511</v>
      </c>
      <c r="AC21" s="23"/>
      <c r="AD21" s="23"/>
      <c r="AE21" s="23"/>
      <c r="AF21" s="22"/>
      <c r="AK21" s="33" t="str">
        <f t="shared" si="7"/>
        <v>T</v>
      </c>
    </row>
    <row r="22" spans="1:37" ht="13.5" customHeight="1" x14ac:dyDescent="0.2">
      <c r="A22" s="8" t="s">
        <v>202</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535</v>
      </c>
      <c r="W22" s="24" t="s">
        <v>153</v>
      </c>
      <c r="Y22" s="24" t="s">
        <v>287</v>
      </c>
      <c r="Z22" s="24" t="s">
        <v>418</v>
      </c>
      <c r="AA22" s="51" t="s">
        <v>381</v>
      </c>
      <c r="AB22" s="51" t="s">
        <v>512</v>
      </c>
      <c r="AC22" s="23"/>
      <c r="AD22" s="23"/>
      <c r="AE22" s="23"/>
      <c r="AF22" s="22"/>
      <c r="AK22" s="33" t="str">
        <f t="shared" si="7"/>
        <v>U</v>
      </c>
    </row>
    <row r="23" spans="1:37" ht="13.5" customHeight="1" x14ac:dyDescent="0.2">
      <c r="A23" s="8" t="s">
        <v>203</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536</v>
      </c>
      <c r="W23" s="24" t="s">
        <v>551</v>
      </c>
      <c r="Y23" s="24" t="s">
        <v>288</v>
      </c>
      <c r="Z23" s="24" t="s">
        <v>419</v>
      </c>
      <c r="AA23" s="51" t="s">
        <v>382</v>
      </c>
      <c r="AB23" s="51" t="s">
        <v>513</v>
      </c>
      <c r="AC23" s="23"/>
      <c r="AD23" s="23"/>
      <c r="AE23" s="23"/>
      <c r="AF23" s="22"/>
      <c r="AK23" s="33" t="str">
        <f t="shared" si="7"/>
        <v>V</v>
      </c>
    </row>
    <row r="24" spans="1:37" ht="13.5" customHeight="1" x14ac:dyDescent="0.2">
      <c r="A24" s="47" t="s">
        <v>256</v>
      </c>
      <c r="B24" s="9"/>
      <c r="C24" s="7" t="str">
        <f t="shared" si="9"/>
        <v/>
      </c>
      <c r="D24" s="7" t="str">
        <f>IF(C24="",D23,IF(D23&lt;&gt;"",CONCATENATE(D23,"、",C24),C24))</f>
        <v>ＩＴ戦略</v>
      </c>
      <c r="F24" s="12" t="s">
        <v>260</v>
      </c>
      <c r="G24" s="11"/>
      <c r="H24" s="7" t="str">
        <f t="shared" si="1"/>
        <v/>
      </c>
      <c r="I24" s="7" t="str">
        <f t="shared" si="5"/>
        <v>一般会計</v>
      </c>
      <c r="K24" s="7"/>
      <c r="L24" s="7"/>
      <c r="O24" s="7"/>
      <c r="P24" s="7"/>
      <c r="Q24" s="13"/>
      <c r="T24" s="7"/>
      <c r="U24" s="24" t="s">
        <v>537</v>
      </c>
      <c r="Y24" s="24" t="s">
        <v>289</v>
      </c>
      <c r="Z24" s="24" t="s">
        <v>420</v>
      </c>
      <c r="AA24" s="51" t="s">
        <v>383</v>
      </c>
      <c r="AB24" s="51" t="s">
        <v>514</v>
      </c>
      <c r="AC24" s="23"/>
      <c r="AD24" s="23"/>
      <c r="AE24" s="23"/>
      <c r="AF24" s="22"/>
      <c r="AK24" s="33" t="str">
        <f>CHAR(CODE(AK23)+1)</f>
        <v>W</v>
      </c>
    </row>
    <row r="25" spans="1:37" ht="13.5" customHeight="1" x14ac:dyDescent="0.2">
      <c r="A25" s="49"/>
      <c r="B25" s="48"/>
      <c r="F25" s="12" t="s">
        <v>119</v>
      </c>
      <c r="G25" s="11"/>
      <c r="H25" s="7" t="str">
        <f t="shared" si="1"/>
        <v/>
      </c>
      <c r="I25" s="7" t="str">
        <f t="shared" si="5"/>
        <v>一般会計</v>
      </c>
      <c r="K25" s="7"/>
      <c r="L25" s="7"/>
      <c r="O25" s="7"/>
      <c r="P25" s="7"/>
      <c r="Q25" s="13"/>
      <c r="T25" s="7"/>
      <c r="U25" s="24" t="s">
        <v>538</v>
      </c>
      <c r="Y25" s="24" t="s">
        <v>290</v>
      </c>
      <c r="Z25" s="24" t="s">
        <v>421</v>
      </c>
      <c r="AA25" s="51" t="s">
        <v>384</v>
      </c>
      <c r="AB25" s="51" t="s">
        <v>515</v>
      </c>
      <c r="AC25" s="23"/>
      <c r="AD25" s="23"/>
      <c r="AE25" s="23"/>
      <c r="AF25" s="22"/>
      <c r="AK25" s="33" t="str">
        <f t="shared" si="7"/>
        <v>X</v>
      </c>
    </row>
    <row r="26" spans="1:37" ht="13.5" customHeight="1" x14ac:dyDescent="0.2">
      <c r="A26" s="46"/>
      <c r="B26" s="45"/>
      <c r="F26" s="12" t="s">
        <v>120</v>
      </c>
      <c r="G26" s="11"/>
      <c r="H26" s="7" t="str">
        <f t="shared" si="1"/>
        <v/>
      </c>
      <c r="I26" s="7" t="str">
        <f t="shared" si="5"/>
        <v>一般会計</v>
      </c>
      <c r="K26" s="7"/>
      <c r="L26" s="7"/>
      <c r="O26" s="7"/>
      <c r="P26" s="7"/>
      <c r="Q26" s="13"/>
      <c r="T26" s="7"/>
      <c r="U26" s="24" t="s">
        <v>539</v>
      </c>
      <c r="Y26" s="24" t="s">
        <v>291</v>
      </c>
      <c r="Z26" s="24" t="s">
        <v>422</v>
      </c>
      <c r="AA26" s="51" t="s">
        <v>385</v>
      </c>
      <c r="AB26" s="51" t="s">
        <v>516</v>
      </c>
      <c r="AC26" s="23"/>
      <c r="AD26" s="23"/>
      <c r="AE26" s="23"/>
      <c r="AF26" s="22"/>
      <c r="AK26" s="33"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540</v>
      </c>
      <c r="Y27" s="24" t="s">
        <v>292</v>
      </c>
      <c r="Z27" s="24" t="s">
        <v>423</v>
      </c>
      <c r="AA27" s="51" t="s">
        <v>386</v>
      </c>
      <c r="AB27" s="51" t="s">
        <v>517</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541</v>
      </c>
      <c r="Y28" s="24" t="s">
        <v>293</v>
      </c>
      <c r="Z28" s="24" t="s">
        <v>424</v>
      </c>
      <c r="AA28" s="51" t="s">
        <v>387</v>
      </c>
      <c r="AB28" s="51" t="s">
        <v>518</v>
      </c>
      <c r="AC28" s="23"/>
      <c r="AD28" s="23"/>
      <c r="AE28" s="23"/>
      <c r="AF28" s="22"/>
      <c r="AK28" s="33" t="s">
        <v>185</v>
      </c>
    </row>
    <row r="29" spans="1:37" ht="13.5" customHeight="1" x14ac:dyDescent="0.2">
      <c r="A29" s="7"/>
      <c r="B29" s="7"/>
      <c r="F29" s="12" t="s">
        <v>191</v>
      </c>
      <c r="G29" s="11"/>
      <c r="H29" s="7" t="str">
        <f t="shared" si="1"/>
        <v/>
      </c>
      <c r="I29" s="7" t="str">
        <f t="shared" si="5"/>
        <v>一般会計</v>
      </c>
      <c r="K29" s="7"/>
      <c r="L29" s="7"/>
      <c r="O29" s="7"/>
      <c r="P29" s="7"/>
      <c r="Q29" s="13"/>
      <c r="T29" s="7"/>
      <c r="U29" s="24" t="s">
        <v>542</v>
      </c>
      <c r="Y29" s="24" t="s">
        <v>294</v>
      </c>
      <c r="Z29" s="24" t="s">
        <v>425</v>
      </c>
      <c r="AA29" s="51" t="s">
        <v>388</v>
      </c>
      <c r="AB29" s="51" t="s">
        <v>519</v>
      </c>
      <c r="AC29" s="23"/>
      <c r="AD29" s="23"/>
      <c r="AE29" s="23"/>
      <c r="AF29" s="22"/>
      <c r="AK29" s="33" t="str">
        <f t="shared" si="7"/>
        <v>b</v>
      </c>
    </row>
    <row r="30" spans="1:37" ht="13.5" customHeight="1" x14ac:dyDescent="0.2">
      <c r="A30" s="7"/>
      <c r="B30" s="7"/>
      <c r="F30" s="12" t="s">
        <v>192</v>
      </c>
      <c r="G30" s="11"/>
      <c r="H30" s="7" t="str">
        <f t="shared" si="1"/>
        <v/>
      </c>
      <c r="I30" s="7" t="str">
        <f t="shared" si="5"/>
        <v>一般会計</v>
      </c>
      <c r="K30" s="7"/>
      <c r="L30" s="7"/>
      <c r="O30" s="7"/>
      <c r="P30" s="7"/>
      <c r="Q30" s="13"/>
      <c r="T30" s="7"/>
      <c r="U30" s="24" t="s">
        <v>543</v>
      </c>
      <c r="Y30" s="24" t="s">
        <v>295</v>
      </c>
      <c r="Z30" s="24" t="s">
        <v>426</v>
      </c>
      <c r="AA30" s="51" t="s">
        <v>389</v>
      </c>
      <c r="AB30" s="51" t="s">
        <v>520</v>
      </c>
      <c r="AC30" s="23"/>
      <c r="AD30" s="23"/>
      <c r="AE30" s="23"/>
      <c r="AF30" s="22"/>
      <c r="AK30" s="33" t="str">
        <f t="shared" si="7"/>
        <v>c</v>
      </c>
    </row>
    <row r="31" spans="1:37" ht="13.5" customHeight="1" x14ac:dyDescent="0.2">
      <c r="A31" s="7"/>
      <c r="B31" s="7"/>
      <c r="F31" s="12" t="s">
        <v>193</v>
      </c>
      <c r="G31" s="11"/>
      <c r="H31" s="7" t="str">
        <f t="shared" si="1"/>
        <v/>
      </c>
      <c r="I31" s="7" t="str">
        <f t="shared" si="5"/>
        <v>一般会計</v>
      </c>
      <c r="K31" s="7"/>
      <c r="L31" s="7"/>
      <c r="O31" s="7"/>
      <c r="P31" s="7"/>
      <c r="Q31" s="13"/>
      <c r="T31" s="7"/>
      <c r="U31" s="24" t="s">
        <v>544</v>
      </c>
      <c r="Y31" s="24" t="s">
        <v>296</v>
      </c>
      <c r="Z31" s="24" t="s">
        <v>427</v>
      </c>
      <c r="AA31" s="51" t="s">
        <v>390</v>
      </c>
      <c r="AB31" s="51" t="s">
        <v>521</v>
      </c>
      <c r="AC31" s="23"/>
      <c r="AD31" s="23"/>
      <c r="AE31" s="23"/>
      <c r="AF31" s="22"/>
      <c r="AK31" s="33" t="str">
        <f t="shared" si="7"/>
        <v>d</v>
      </c>
    </row>
    <row r="32" spans="1:37" ht="13.5" customHeight="1" x14ac:dyDescent="0.2">
      <c r="A32" s="7"/>
      <c r="B32" s="7"/>
      <c r="F32" s="12" t="s">
        <v>194</v>
      </c>
      <c r="G32" s="11"/>
      <c r="H32" s="7" t="str">
        <f t="shared" si="1"/>
        <v/>
      </c>
      <c r="I32" s="7" t="str">
        <f t="shared" si="5"/>
        <v>一般会計</v>
      </c>
      <c r="K32" s="7"/>
      <c r="L32" s="7"/>
      <c r="O32" s="7"/>
      <c r="P32" s="7"/>
      <c r="Q32" s="13"/>
      <c r="T32" s="7"/>
      <c r="U32" s="24" t="s">
        <v>545</v>
      </c>
      <c r="Y32" s="24" t="s">
        <v>297</v>
      </c>
      <c r="Z32" s="24" t="s">
        <v>428</v>
      </c>
      <c r="AA32" s="51" t="s">
        <v>59</v>
      </c>
      <c r="AB32" s="51" t="s">
        <v>59</v>
      </c>
      <c r="AC32" s="23"/>
      <c r="AD32" s="23"/>
      <c r="AE32" s="23"/>
      <c r="AF32" s="22"/>
      <c r="AK32" s="33" t="str">
        <f t="shared" si="7"/>
        <v>e</v>
      </c>
    </row>
    <row r="33" spans="1:37" ht="13.5" customHeight="1" x14ac:dyDescent="0.2">
      <c r="A33" s="7"/>
      <c r="B33" s="7"/>
      <c r="F33" s="12" t="s">
        <v>195</v>
      </c>
      <c r="G33" s="11"/>
      <c r="H33" s="7" t="str">
        <f t="shared" si="1"/>
        <v/>
      </c>
      <c r="I33" s="7" t="str">
        <f t="shared" si="5"/>
        <v>一般会計</v>
      </c>
      <c r="K33" s="7"/>
      <c r="L33" s="7"/>
      <c r="O33" s="7"/>
      <c r="P33" s="7"/>
      <c r="Q33" s="13"/>
      <c r="T33" s="7"/>
      <c r="U33" s="24" t="s">
        <v>546</v>
      </c>
      <c r="Y33" s="24" t="s">
        <v>298</v>
      </c>
      <c r="Z33" s="24" t="s">
        <v>429</v>
      </c>
      <c r="AA33" s="36"/>
      <c r="AB33" s="23"/>
      <c r="AC33" s="23"/>
      <c r="AD33" s="23"/>
      <c r="AE33" s="23"/>
      <c r="AF33" s="22"/>
      <c r="AK33" s="33" t="str">
        <f t="shared" si="7"/>
        <v>f</v>
      </c>
    </row>
    <row r="34" spans="1:37" ht="13.5" customHeight="1" x14ac:dyDescent="0.2">
      <c r="A34" s="7"/>
      <c r="B34" s="7"/>
      <c r="F34" s="12" t="s">
        <v>196</v>
      </c>
      <c r="G34" s="11"/>
      <c r="H34" s="7" t="str">
        <f t="shared" si="1"/>
        <v/>
      </c>
      <c r="I34" s="7" t="str">
        <f t="shared" si="5"/>
        <v>一般会計</v>
      </c>
      <c r="K34" s="7"/>
      <c r="L34" s="7"/>
      <c r="O34" s="7"/>
      <c r="P34" s="7"/>
      <c r="Q34" s="13"/>
      <c r="T34" s="7"/>
      <c r="U34" s="24" t="s">
        <v>547</v>
      </c>
      <c r="Y34" s="24" t="s">
        <v>299</v>
      </c>
      <c r="Z34" s="24" t="s">
        <v>430</v>
      </c>
      <c r="AB34" s="23"/>
      <c r="AC34" s="23"/>
      <c r="AD34" s="23"/>
      <c r="AE34" s="23"/>
      <c r="AF34" s="22"/>
      <c r="AK34" s="33" t="str">
        <f t="shared" si="7"/>
        <v>g</v>
      </c>
    </row>
    <row r="35" spans="1:37" ht="13.5" customHeight="1" x14ac:dyDescent="0.2">
      <c r="A35" s="7"/>
      <c r="B35" s="7"/>
      <c r="F35" s="12" t="s">
        <v>197</v>
      </c>
      <c r="G35" s="11"/>
      <c r="H35" s="7" t="str">
        <f t="shared" si="1"/>
        <v/>
      </c>
      <c r="I35" s="7" t="str">
        <f t="shared" si="5"/>
        <v>一般会計</v>
      </c>
      <c r="K35" s="7"/>
      <c r="L35" s="7"/>
      <c r="O35" s="7"/>
      <c r="P35" s="7"/>
      <c r="Q35" s="13"/>
      <c r="T35" s="7"/>
      <c r="Y35" s="24" t="s">
        <v>300</v>
      </c>
      <c r="Z35" s="24" t="s">
        <v>431</v>
      </c>
      <c r="AC35" s="23"/>
      <c r="AF35" s="22"/>
      <c r="AK35" s="33" t="str">
        <f t="shared" si="7"/>
        <v>h</v>
      </c>
    </row>
    <row r="36" spans="1:37" ht="13.5" customHeight="1" x14ac:dyDescent="0.2">
      <c r="A36" s="7"/>
      <c r="B36" s="7"/>
      <c r="F36" s="12" t="s">
        <v>198</v>
      </c>
      <c r="G36" s="11"/>
      <c r="H36" s="7" t="str">
        <f t="shared" si="1"/>
        <v/>
      </c>
      <c r="I36" s="7" t="str">
        <f t="shared" si="5"/>
        <v>一般会計</v>
      </c>
      <c r="K36" s="7"/>
      <c r="L36" s="7"/>
      <c r="O36" s="7"/>
      <c r="P36" s="7"/>
      <c r="Q36" s="13"/>
      <c r="T36" s="7"/>
      <c r="U36" s="24" t="s">
        <v>548</v>
      </c>
      <c r="Y36" s="24" t="s">
        <v>301</v>
      </c>
      <c r="Z36" s="24" t="s">
        <v>432</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302</v>
      </c>
      <c r="Z37" s="24" t="s">
        <v>433</v>
      </c>
      <c r="AF37" s="22"/>
      <c r="AK37" s="33" t="str">
        <f t="shared" si="7"/>
        <v>j</v>
      </c>
    </row>
    <row r="38" spans="1:37" x14ac:dyDescent="0.2">
      <c r="A38" s="7"/>
      <c r="B38" s="7"/>
      <c r="F38" s="7"/>
      <c r="G38" s="13"/>
      <c r="K38" s="7"/>
      <c r="L38" s="7"/>
      <c r="O38" s="7"/>
      <c r="P38" s="7"/>
      <c r="Q38" s="13"/>
      <c r="T38" s="7"/>
      <c r="U38" s="24" t="s">
        <v>242</v>
      </c>
      <c r="Y38" s="24" t="s">
        <v>303</v>
      </c>
      <c r="Z38" s="24" t="s">
        <v>434</v>
      </c>
      <c r="AF38" s="22"/>
      <c r="AK38" s="33" t="str">
        <f t="shared" si="7"/>
        <v>k</v>
      </c>
    </row>
    <row r="39" spans="1:37" x14ac:dyDescent="0.2">
      <c r="A39" s="7"/>
      <c r="B39" s="7"/>
      <c r="F39" s="7" t="str">
        <f>I37</f>
        <v>一般会計</v>
      </c>
      <c r="G39" s="13"/>
      <c r="K39" s="7"/>
      <c r="L39" s="7"/>
      <c r="O39" s="7"/>
      <c r="P39" s="7"/>
      <c r="Q39" s="13"/>
      <c r="T39" s="7"/>
      <c r="U39" s="24" t="s">
        <v>252</v>
      </c>
      <c r="Y39" s="24" t="s">
        <v>304</v>
      </c>
      <c r="Z39" s="24" t="s">
        <v>435</v>
      </c>
      <c r="AF39" s="22"/>
      <c r="AK39" s="33" t="str">
        <f t="shared" si="7"/>
        <v>l</v>
      </c>
    </row>
    <row r="40" spans="1:37" x14ac:dyDescent="0.2">
      <c r="A40" s="7"/>
      <c r="B40" s="7"/>
      <c r="F40" s="7"/>
      <c r="G40" s="13"/>
      <c r="K40" s="7"/>
      <c r="L40" s="7"/>
      <c r="O40" s="7"/>
      <c r="P40" s="7"/>
      <c r="Q40" s="13"/>
      <c r="T40" s="7"/>
      <c r="Y40" s="24" t="s">
        <v>305</v>
      </c>
      <c r="Z40" s="24" t="s">
        <v>436</v>
      </c>
      <c r="AF40" s="22"/>
      <c r="AK40" s="33" t="str">
        <f t="shared" si="7"/>
        <v>m</v>
      </c>
    </row>
    <row r="41" spans="1:37" x14ac:dyDescent="0.2">
      <c r="A41" s="7"/>
      <c r="B41" s="7"/>
      <c r="F41" s="7"/>
      <c r="G41" s="13"/>
      <c r="K41" s="7"/>
      <c r="L41" s="7"/>
      <c r="O41" s="7"/>
      <c r="P41" s="7"/>
      <c r="Q41" s="13"/>
      <c r="T41" s="7"/>
      <c r="Y41" s="24" t="s">
        <v>306</v>
      </c>
      <c r="Z41" s="24" t="s">
        <v>437</v>
      </c>
      <c r="AF41" s="22"/>
      <c r="AK41" s="33" t="str">
        <f t="shared" si="7"/>
        <v>n</v>
      </c>
    </row>
    <row r="42" spans="1:37" x14ac:dyDescent="0.2">
      <c r="A42" s="7"/>
      <c r="B42" s="7"/>
      <c r="F42" s="7"/>
      <c r="G42" s="13"/>
      <c r="K42" s="7"/>
      <c r="L42" s="7"/>
      <c r="O42" s="7"/>
      <c r="P42" s="7"/>
      <c r="Q42" s="13"/>
      <c r="T42" s="7"/>
      <c r="Y42" s="24" t="s">
        <v>307</v>
      </c>
      <c r="Z42" s="24" t="s">
        <v>438</v>
      </c>
      <c r="AF42" s="22"/>
      <c r="AK42" s="33" t="str">
        <f t="shared" si="7"/>
        <v>o</v>
      </c>
    </row>
    <row r="43" spans="1:37" x14ac:dyDescent="0.2">
      <c r="A43" s="7"/>
      <c r="B43" s="7"/>
      <c r="F43" s="7"/>
      <c r="G43" s="13"/>
      <c r="K43" s="7"/>
      <c r="L43" s="7"/>
      <c r="O43" s="7"/>
      <c r="P43" s="7"/>
      <c r="Q43" s="13"/>
      <c r="T43" s="7"/>
      <c r="Y43" s="24" t="s">
        <v>308</v>
      </c>
      <c r="Z43" s="24" t="s">
        <v>439</v>
      </c>
      <c r="AF43" s="22"/>
      <c r="AK43" s="33" t="str">
        <f t="shared" si="7"/>
        <v>p</v>
      </c>
    </row>
    <row r="44" spans="1:37" x14ac:dyDescent="0.2">
      <c r="A44" s="7"/>
      <c r="B44" s="7"/>
      <c r="F44" s="7"/>
      <c r="G44" s="13"/>
      <c r="K44" s="7"/>
      <c r="L44" s="7"/>
      <c r="O44" s="7"/>
      <c r="P44" s="7"/>
      <c r="Q44" s="13"/>
      <c r="T44" s="7"/>
      <c r="Y44" s="24" t="s">
        <v>309</v>
      </c>
      <c r="Z44" s="24" t="s">
        <v>440</v>
      </c>
      <c r="AF44" s="22"/>
      <c r="AK44" s="33" t="str">
        <f t="shared" si="7"/>
        <v>q</v>
      </c>
    </row>
    <row r="45" spans="1:37" x14ac:dyDescent="0.2">
      <c r="A45" s="7"/>
      <c r="B45" s="7"/>
      <c r="F45" s="7"/>
      <c r="G45" s="13"/>
      <c r="K45" s="7"/>
      <c r="L45" s="7"/>
      <c r="O45" s="7"/>
      <c r="P45" s="7"/>
      <c r="Q45" s="13"/>
      <c r="T45" s="7"/>
      <c r="Y45" s="24" t="s">
        <v>310</v>
      </c>
      <c r="Z45" s="24" t="s">
        <v>441</v>
      </c>
      <c r="AF45" s="22"/>
      <c r="AK45" s="33" t="str">
        <f t="shared" si="7"/>
        <v>r</v>
      </c>
    </row>
    <row r="46" spans="1:37" x14ac:dyDescent="0.2">
      <c r="A46" s="7"/>
      <c r="B46" s="7"/>
      <c r="F46" s="7"/>
      <c r="G46" s="13"/>
      <c r="K46" s="7"/>
      <c r="L46" s="7"/>
      <c r="O46" s="7"/>
      <c r="P46" s="7"/>
      <c r="Q46" s="13"/>
      <c r="T46" s="7"/>
      <c r="Y46" s="24" t="s">
        <v>311</v>
      </c>
      <c r="Z46" s="24" t="s">
        <v>442</v>
      </c>
      <c r="AF46" s="22"/>
      <c r="AK46" s="33" t="str">
        <f t="shared" si="7"/>
        <v>s</v>
      </c>
    </row>
    <row r="47" spans="1:37" x14ac:dyDescent="0.2">
      <c r="A47" s="7"/>
      <c r="B47" s="7"/>
      <c r="F47" s="7"/>
      <c r="G47" s="13"/>
      <c r="K47" s="7"/>
      <c r="L47" s="7"/>
      <c r="O47" s="7"/>
      <c r="P47" s="7"/>
      <c r="Q47" s="13"/>
      <c r="T47" s="7"/>
      <c r="Y47" s="24" t="s">
        <v>312</v>
      </c>
      <c r="Z47" s="24" t="s">
        <v>443</v>
      </c>
      <c r="AF47" s="22"/>
      <c r="AK47" s="33" t="str">
        <f t="shared" si="7"/>
        <v>t</v>
      </c>
    </row>
    <row r="48" spans="1:37" x14ac:dyDescent="0.2">
      <c r="A48" s="7"/>
      <c r="B48" s="7"/>
      <c r="F48" s="7"/>
      <c r="G48" s="13"/>
      <c r="K48" s="7"/>
      <c r="L48" s="7"/>
      <c r="O48" s="7"/>
      <c r="P48" s="7"/>
      <c r="Q48" s="13"/>
      <c r="T48" s="7"/>
      <c r="Y48" s="24" t="s">
        <v>313</v>
      </c>
      <c r="Z48" s="24" t="s">
        <v>444</v>
      </c>
      <c r="AF48" s="22"/>
      <c r="AK48" s="33" t="str">
        <f t="shared" si="7"/>
        <v>u</v>
      </c>
    </row>
    <row r="49" spans="1:37" x14ac:dyDescent="0.2">
      <c r="A49" s="7"/>
      <c r="B49" s="7"/>
      <c r="F49" s="7"/>
      <c r="G49" s="13"/>
      <c r="K49" s="7"/>
      <c r="L49" s="7"/>
      <c r="O49" s="7"/>
      <c r="P49" s="7"/>
      <c r="Q49" s="13"/>
      <c r="T49" s="7"/>
      <c r="Y49" s="24" t="s">
        <v>314</v>
      </c>
      <c r="Z49" s="24" t="s">
        <v>445</v>
      </c>
      <c r="AF49" s="22"/>
      <c r="AK49" s="33" t="str">
        <f t="shared" si="7"/>
        <v>v</v>
      </c>
    </row>
    <row r="50" spans="1:37" x14ac:dyDescent="0.2">
      <c r="A50" s="7"/>
      <c r="B50" s="7"/>
      <c r="F50" s="7"/>
      <c r="G50" s="13"/>
      <c r="K50" s="7"/>
      <c r="L50" s="7"/>
      <c r="O50" s="7"/>
      <c r="P50" s="7"/>
      <c r="Q50" s="13"/>
      <c r="T50" s="7"/>
      <c r="Y50" s="24" t="s">
        <v>315</v>
      </c>
      <c r="Z50" s="24" t="s">
        <v>446</v>
      </c>
      <c r="AF50" s="22"/>
    </row>
    <row r="51" spans="1:37" x14ac:dyDescent="0.2">
      <c r="A51" s="7"/>
      <c r="B51" s="7"/>
      <c r="F51" s="7"/>
      <c r="G51" s="13"/>
      <c r="K51" s="7"/>
      <c r="L51" s="7"/>
      <c r="O51" s="7"/>
      <c r="P51" s="7"/>
      <c r="Q51" s="13"/>
      <c r="T51" s="7"/>
      <c r="Y51" s="24" t="s">
        <v>316</v>
      </c>
      <c r="Z51" s="24" t="s">
        <v>447</v>
      </c>
      <c r="AF51" s="22"/>
    </row>
    <row r="52" spans="1:37" x14ac:dyDescent="0.2">
      <c r="A52" s="7"/>
      <c r="B52" s="7"/>
      <c r="F52" s="7"/>
      <c r="G52" s="13"/>
      <c r="K52" s="7"/>
      <c r="L52" s="7"/>
      <c r="O52" s="7"/>
      <c r="P52" s="7"/>
      <c r="Q52" s="13"/>
      <c r="T52" s="7"/>
      <c r="Y52" s="24" t="s">
        <v>317</v>
      </c>
      <c r="Z52" s="24" t="s">
        <v>448</v>
      </c>
      <c r="AF52" s="22"/>
    </row>
    <row r="53" spans="1:37" x14ac:dyDescent="0.2">
      <c r="A53" s="7"/>
      <c r="B53" s="7"/>
      <c r="F53" s="7"/>
      <c r="G53" s="13"/>
      <c r="K53" s="7"/>
      <c r="L53" s="7"/>
      <c r="O53" s="7"/>
      <c r="P53" s="7"/>
      <c r="Q53" s="13"/>
      <c r="T53" s="7"/>
      <c r="Y53" s="24" t="s">
        <v>318</v>
      </c>
      <c r="Z53" s="24" t="s">
        <v>449</v>
      </c>
      <c r="AF53" s="22"/>
    </row>
    <row r="54" spans="1:37" x14ac:dyDescent="0.2">
      <c r="A54" s="7"/>
      <c r="B54" s="7"/>
      <c r="F54" s="7"/>
      <c r="G54" s="13"/>
      <c r="K54" s="7"/>
      <c r="L54" s="7"/>
      <c r="O54" s="7"/>
      <c r="P54" s="14"/>
      <c r="Q54" s="13"/>
      <c r="T54" s="7"/>
      <c r="Y54" s="24" t="s">
        <v>319</v>
      </c>
      <c r="Z54" s="24" t="s">
        <v>450</v>
      </c>
      <c r="AF54" s="22"/>
    </row>
    <row r="55" spans="1:37" x14ac:dyDescent="0.2">
      <c r="A55" s="7"/>
      <c r="B55" s="7"/>
      <c r="F55" s="7"/>
      <c r="G55" s="13"/>
      <c r="K55" s="7"/>
      <c r="L55" s="7"/>
      <c r="O55" s="7"/>
      <c r="P55" s="7"/>
      <c r="Q55" s="13"/>
      <c r="T55" s="7"/>
      <c r="Y55" s="24" t="s">
        <v>320</v>
      </c>
      <c r="Z55" s="24" t="s">
        <v>451</v>
      </c>
      <c r="AF55" s="22"/>
    </row>
    <row r="56" spans="1:37" x14ac:dyDescent="0.2">
      <c r="A56" s="7"/>
      <c r="B56" s="7"/>
      <c r="F56" s="7"/>
      <c r="G56" s="13"/>
      <c r="K56" s="7"/>
      <c r="L56" s="7"/>
      <c r="O56" s="7"/>
      <c r="P56" s="7"/>
      <c r="Q56" s="13"/>
      <c r="T56" s="7"/>
      <c r="Y56" s="24" t="s">
        <v>321</v>
      </c>
      <c r="Z56" s="24" t="s">
        <v>452</v>
      </c>
      <c r="AF56" s="22"/>
    </row>
    <row r="57" spans="1:37" x14ac:dyDescent="0.2">
      <c r="A57" s="7"/>
      <c r="B57" s="7"/>
      <c r="F57" s="7"/>
      <c r="G57" s="13"/>
      <c r="K57" s="7"/>
      <c r="L57" s="7"/>
      <c r="O57" s="7"/>
      <c r="P57" s="7"/>
      <c r="Q57" s="13"/>
      <c r="T57" s="7"/>
      <c r="Y57" s="24" t="s">
        <v>322</v>
      </c>
      <c r="Z57" s="24" t="s">
        <v>453</v>
      </c>
      <c r="AF57" s="22"/>
    </row>
    <row r="58" spans="1:37" x14ac:dyDescent="0.2">
      <c r="A58" s="7"/>
      <c r="B58" s="7"/>
      <c r="F58" s="7"/>
      <c r="G58" s="13"/>
      <c r="K58" s="7"/>
      <c r="L58" s="7"/>
      <c r="O58" s="7"/>
      <c r="P58" s="7"/>
      <c r="Q58" s="13"/>
      <c r="T58" s="7"/>
      <c r="Y58" s="24" t="s">
        <v>323</v>
      </c>
      <c r="Z58" s="24" t="s">
        <v>454</v>
      </c>
      <c r="AF58" s="22"/>
    </row>
    <row r="59" spans="1:37" x14ac:dyDescent="0.2">
      <c r="A59" s="7"/>
      <c r="B59" s="7"/>
      <c r="F59" s="7"/>
      <c r="G59" s="13"/>
      <c r="K59" s="7"/>
      <c r="L59" s="7"/>
      <c r="O59" s="7"/>
      <c r="P59" s="7"/>
      <c r="Q59" s="13"/>
      <c r="T59" s="7"/>
      <c r="Y59" s="24" t="s">
        <v>324</v>
      </c>
      <c r="Z59" s="24" t="s">
        <v>455</v>
      </c>
      <c r="AF59" s="22"/>
    </row>
    <row r="60" spans="1:37" x14ac:dyDescent="0.2">
      <c r="A60" s="7"/>
      <c r="B60" s="7"/>
      <c r="F60" s="7"/>
      <c r="G60" s="13"/>
      <c r="K60" s="7"/>
      <c r="L60" s="7"/>
      <c r="O60" s="7"/>
      <c r="P60" s="7"/>
      <c r="Q60" s="13"/>
      <c r="T60" s="7"/>
      <c r="Y60" s="24" t="s">
        <v>325</v>
      </c>
      <c r="Z60" s="24" t="s">
        <v>456</v>
      </c>
      <c r="AF60" s="22"/>
    </row>
    <row r="61" spans="1:37" x14ac:dyDescent="0.2">
      <c r="A61" s="7"/>
      <c r="B61" s="7"/>
      <c r="F61" s="7"/>
      <c r="G61" s="13"/>
      <c r="K61" s="7"/>
      <c r="L61" s="7"/>
      <c r="O61" s="7"/>
      <c r="P61" s="7"/>
      <c r="Q61" s="13"/>
      <c r="T61" s="7"/>
      <c r="Y61" s="24" t="s">
        <v>326</v>
      </c>
      <c r="Z61" s="24" t="s">
        <v>457</v>
      </c>
      <c r="AF61" s="22"/>
    </row>
    <row r="62" spans="1:37" x14ac:dyDescent="0.2">
      <c r="A62" s="7"/>
      <c r="B62" s="7"/>
      <c r="F62" s="7"/>
      <c r="G62" s="13"/>
      <c r="K62" s="7"/>
      <c r="L62" s="7"/>
      <c r="O62" s="7"/>
      <c r="P62" s="7"/>
      <c r="Q62" s="13"/>
      <c r="T62" s="7"/>
      <c r="Y62" s="24" t="s">
        <v>327</v>
      </c>
      <c r="Z62" s="24" t="s">
        <v>458</v>
      </c>
      <c r="AF62" s="22"/>
    </row>
    <row r="63" spans="1:37" x14ac:dyDescent="0.2">
      <c r="A63" s="7"/>
      <c r="B63" s="7"/>
      <c r="F63" s="7"/>
      <c r="G63" s="13"/>
      <c r="K63" s="7"/>
      <c r="L63" s="7"/>
      <c r="O63" s="7"/>
      <c r="P63" s="7"/>
      <c r="Q63" s="13"/>
      <c r="T63" s="7"/>
      <c r="Y63" s="24" t="s">
        <v>328</v>
      </c>
      <c r="Z63" s="24" t="s">
        <v>459</v>
      </c>
      <c r="AF63" s="22"/>
    </row>
    <row r="64" spans="1:37" x14ac:dyDescent="0.2">
      <c r="A64" s="7"/>
      <c r="B64" s="7"/>
      <c r="F64" s="7"/>
      <c r="G64" s="13"/>
      <c r="K64" s="7"/>
      <c r="L64" s="7"/>
      <c r="O64" s="7"/>
      <c r="P64" s="7"/>
      <c r="Q64" s="13"/>
      <c r="T64" s="7"/>
      <c r="Y64" s="24" t="s">
        <v>329</v>
      </c>
      <c r="Z64" s="24" t="s">
        <v>460</v>
      </c>
      <c r="AF64" s="22"/>
    </row>
    <row r="65" spans="1:32" x14ac:dyDescent="0.2">
      <c r="A65" s="7"/>
      <c r="B65" s="7"/>
      <c r="F65" s="7"/>
      <c r="G65" s="13"/>
      <c r="K65" s="7"/>
      <c r="L65" s="7"/>
      <c r="O65" s="7"/>
      <c r="P65" s="7"/>
      <c r="Q65" s="13"/>
      <c r="T65" s="7"/>
      <c r="Y65" s="24" t="s">
        <v>330</v>
      </c>
      <c r="Z65" s="24" t="s">
        <v>461</v>
      </c>
      <c r="AF65" s="22"/>
    </row>
    <row r="66" spans="1:32" x14ac:dyDescent="0.2">
      <c r="A66" s="7"/>
      <c r="B66" s="7"/>
      <c r="F66" s="7"/>
      <c r="G66" s="13"/>
      <c r="K66" s="7"/>
      <c r="L66" s="7"/>
      <c r="O66" s="7"/>
      <c r="P66" s="7"/>
      <c r="Q66" s="13"/>
      <c r="T66" s="7"/>
      <c r="Y66" s="24" t="s">
        <v>60</v>
      </c>
      <c r="Z66" s="24" t="s">
        <v>462</v>
      </c>
      <c r="AF66" s="22"/>
    </row>
    <row r="67" spans="1:32" x14ac:dyDescent="0.2">
      <c r="A67" s="7"/>
      <c r="B67" s="7"/>
      <c r="F67" s="7"/>
      <c r="G67" s="13"/>
      <c r="K67" s="7"/>
      <c r="L67" s="7"/>
      <c r="O67" s="7"/>
      <c r="P67" s="7"/>
      <c r="Q67" s="13"/>
      <c r="T67" s="7"/>
      <c r="Y67" s="24" t="s">
        <v>331</v>
      </c>
      <c r="Z67" s="24" t="s">
        <v>463</v>
      </c>
      <c r="AF67" s="22"/>
    </row>
    <row r="68" spans="1:32" x14ac:dyDescent="0.2">
      <c r="A68" s="7"/>
      <c r="B68" s="7"/>
      <c r="F68" s="7"/>
      <c r="G68" s="13"/>
      <c r="K68" s="7"/>
      <c r="L68" s="7"/>
      <c r="O68" s="7"/>
      <c r="P68" s="7"/>
      <c r="Q68" s="13"/>
      <c r="T68" s="7"/>
      <c r="Y68" s="24" t="s">
        <v>332</v>
      </c>
      <c r="Z68" s="24" t="s">
        <v>464</v>
      </c>
      <c r="AF68" s="22"/>
    </row>
    <row r="69" spans="1:32" x14ac:dyDescent="0.2">
      <c r="A69" s="7"/>
      <c r="B69" s="7"/>
      <c r="F69" s="7"/>
      <c r="G69" s="13"/>
      <c r="K69" s="7"/>
      <c r="L69" s="7"/>
      <c r="O69" s="7"/>
      <c r="P69" s="7"/>
      <c r="Q69" s="13"/>
      <c r="T69" s="7"/>
      <c r="Y69" s="24" t="s">
        <v>333</v>
      </c>
      <c r="Z69" s="24" t="s">
        <v>465</v>
      </c>
      <c r="AF69" s="22"/>
    </row>
    <row r="70" spans="1:32" x14ac:dyDescent="0.2">
      <c r="A70" s="7"/>
      <c r="B70" s="7"/>
      <c r="Y70" s="24" t="s">
        <v>334</v>
      </c>
      <c r="Z70" s="24" t="s">
        <v>466</v>
      </c>
    </row>
    <row r="71" spans="1:32" x14ac:dyDescent="0.2">
      <c r="Y71" s="24" t="s">
        <v>335</v>
      </c>
      <c r="Z71" s="24" t="s">
        <v>467</v>
      </c>
    </row>
    <row r="72" spans="1:32" x14ac:dyDescent="0.2">
      <c r="Y72" s="24" t="s">
        <v>336</v>
      </c>
      <c r="Z72" s="24" t="s">
        <v>468</v>
      </c>
    </row>
    <row r="73" spans="1:32" x14ac:dyDescent="0.2">
      <c r="Y73" s="24" t="s">
        <v>337</v>
      </c>
      <c r="Z73" s="24" t="s">
        <v>469</v>
      </c>
    </row>
    <row r="74" spans="1:32" x14ac:dyDescent="0.2">
      <c r="Y74" s="24" t="s">
        <v>338</v>
      </c>
      <c r="Z74" s="24" t="s">
        <v>470</v>
      </c>
    </row>
    <row r="75" spans="1:32" x14ac:dyDescent="0.2">
      <c r="Y75" s="24" t="s">
        <v>339</v>
      </c>
      <c r="Z75" s="24" t="s">
        <v>471</v>
      </c>
    </row>
    <row r="76" spans="1:32" x14ac:dyDescent="0.2">
      <c r="Y76" s="24" t="s">
        <v>340</v>
      </c>
      <c r="Z76" s="24" t="s">
        <v>472</v>
      </c>
    </row>
    <row r="77" spans="1:32" x14ac:dyDescent="0.2">
      <c r="Y77" s="24" t="s">
        <v>341</v>
      </c>
      <c r="Z77" s="24" t="s">
        <v>473</v>
      </c>
    </row>
    <row r="78" spans="1:32" x14ac:dyDescent="0.2">
      <c r="Y78" s="24" t="s">
        <v>342</v>
      </c>
      <c r="Z78" s="24" t="s">
        <v>474</v>
      </c>
    </row>
    <row r="79" spans="1:32" x14ac:dyDescent="0.2">
      <c r="Y79" s="24" t="s">
        <v>343</v>
      </c>
      <c r="Z79" s="24" t="s">
        <v>475</v>
      </c>
    </row>
    <row r="80" spans="1:32" x14ac:dyDescent="0.2">
      <c r="Y80" s="24" t="s">
        <v>344</v>
      </c>
      <c r="Z80" s="24" t="s">
        <v>476</v>
      </c>
    </row>
    <row r="81" spans="25:26" x14ac:dyDescent="0.2">
      <c r="Y81" s="24" t="s">
        <v>345</v>
      </c>
      <c r="Z81" s="24" t="s">
        <v>477</v>
      </c>
    </row>
    <row r="82" spans="25:26" x14ac:dyDescent="0.2">
      <c r="Y82" s="24" t="s">
        <v>346</v>
      </c>
      <c r="Z82" s="24" t="s">
        <v>478</v>
      </c>
    </row>
    <row r="83" spans="25:26" x14ac:dyDescent="0.2">
      <c r="Y83" s="24" t="s">
        <v>347</v>
      </c>
      <c r="Z83" s="24" t="s">
        <v>479</v>
      </c>
    </row>
    <row r="84" spans="25:26" x14ac:dyDescent="0.2">
      <c r="Y84" s="24" t="s">
        <v>348</v>
      </c>
      <c r="Z84" s="24" t="s">
        <v>480</v>
      </c>
    </row>
    <row r="85" spans="25:26" x14ac:dyDescent="0.2">
      <c r="Y85" s="24" t="s">
        <v>349</v>
      </c>
      <c r="Z85" s="24" t="s">
        <v>481</v>
      </c>
    </row>
    <row r="86" spans="25:26" x14ac:dyDescent="0.2">
      <c r="Y86" s="24" t="s">
        <v>350</v>
      </c>
      <c r="Z86" s="24" t="s">
        <v>482</v>
      </c>
    </row>
    <row r="87" spans="25:26" x14ac:dyDescent="0.2">
      <c r="Y87" s="24" t="s">
        <v>351</v>
      </c>
      <c r="Z87" s="24" t="s">
        <v>483</v>
      </c>
    </row>
    <row r="88" spans="25:26" x14ac:dyDescent="0.2">
      <c r="Y88" s="24" t="s">
        <v>352</v>
      </c>
      <c r="Z88" s="24" t="s">
        <v>484</v>
      </c>
    </row>
    <row r="89" spans="25:26" x14ac:dyDescent="0.2">
      <c r="Y89" s="24" t="s">
        <v>353</v>
      </c>
      <c r="Z89" s="24" t="s">
        <v>485</v>
      </c>
    </row>
    <row r="90" spans="25:26" x14ac:dyDescent="0.2">
      <c r="Y90" s="24" t="s">
        <v>354</v>
      </c>
      <c r="Z90" s="24" t="s">
        <v>486</v>
      </c>
    </row>
    <row r="91" spans="25:26" x14ac:dyDescent="0.2">
      <c r="Y91" s="24" t="s">
        <v>355</v>
      </c>
      <c r="Z91" s="24" t="s">
        <v>487</v>
      </c>
    </row>
    <row r="92" spans="25:26" x14ac:dyDescent="0.2">
      <c r="Y92" s="24" t="s">
        <v>356</v>
      </c>
      <c r="Z92" s="24" t="s">
        <v>488</v>
      </c>
    </row>
    <row r="93" spans="25:26" x14ac:dyDescent="0.2">
      <c r="Y93" s="24" t="s">
        <v>357</v>
      </c>
      <c r="Z93" s="24" t="s">
        <v>489</v>
      </c>
    </row>
    <row r="94" spans="25:26" x14ac:dyDescent="0.2">
      <c r="Y94" s="24" t="s">
        <v>358</v>
      </c>
      <c r="Z94" s="24" t="s">
        <v>490</v>
      </c>
    </row>
    <row r="95" spans="25:26" x14ac:dyDescent="0.2">
      <c r="Y95" s="24" t="s">
        <v>359</v>
      </c>
      <c r="Z95" s="24" t="s">
        <v>491</v>
      </c>
    </row>
    <row r="96" spans="25:26" x14ac:dyDescent="0.2">
      <c r="Y96" s="24" t="s">
        <v>261</v>
      </c>
      <c r="Z96" s="24" t="s">
        <v>492</v>
      </c>
    </row>
    <row r="97" spans="25:26" x14ac:dyDescent="0.2">
      <c r="Y97" s="24" t="s">
        <v>360</v>
      </c>
      <c r="Z97" s="24" t="s">
        <v>493</v>
      </c>
    </row>
    <row r="98" spans="25:26" x14ac:dyDescent="0.2">
      <c r="Y98" s="24" t="s">
        <v>361</v>
      </c>
      <c r="Z98" s="24" t="s">
        <v>494</v>
      </c>
    </row>
    <row r="99" spans="25:26" x14ac:dyDescent="0.2">
      <c r="Y99" s="24" t="s">
        <v>391</v>
      </c>
      <c r="Z99" s="24"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2021-08-31T13:30:18Z</dcterms:created>
  <dcterms:modified xsi:type="dcterms:W3CDTF">2021-09-13T12:39:44Z</dcterms:modified>
</cp:coreProperties>
</file>