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行政事業レビューシート!$BF$1:$BF$83</definedName>
    <definedName name="_xlnm.Print_Area" localSheetId="0">行政事業レビューシート!$A$1:$AX$83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60" i="3" l="1"/>
  <c r="I60" i="3"/>
  <c r="AY32" i="3" l="1"/>
  <c r="AY34" i="3" s="1"/>
  <c r="AY37" i="3" l="1"/>
  <c r="AY38" i="3"/>
  <c r="AY33" i="3"/>
  <c r="AY35" i="3"/>
  <c r="AY36"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<sst xmlns="http://schemas.openxmlformats.org/spreadsheetml/2006/main" count="640" uniqueCount="544">
  <si>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</si>
  <si>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</si>
  <si>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</si>
  <si>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</si>
  <si>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</si>
  <si>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</si>
  <si>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</si>
  <si>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</si>
  <si>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</si>
  <si>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</si>
  <si>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</si>
  <si>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</si>
  <si>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</si>
  <si>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</si>
  <si>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</si>
  <si>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</si>
  <si>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</si>
  <si>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</si>
  <si>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</si>
  <si>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</si>
  <si>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</si>
  <si>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</si>
  <si>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</si>
  <si>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</si>
  <si>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</si>
  <si>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</si>
  <si>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</si>
  <si>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</si>
  <si>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</si>
  <si>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</si>
  <si>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</si>
  <si>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</si>
  <si>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</si>
  <si>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</si>
  <si>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</si>
  <si>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</si>
  <si>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</si>
  <si>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</si>
  <si>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</si>
  <si>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</si>
  <si>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</si>
  <si>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</si>
  <si>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</si>
  <si>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</si>
  <si>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</si>
  <si>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</si>
  <si>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</si>
  <si>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</si>
  <si>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</si>
  <si>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</si>
  <si>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</si>
  <si>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</si>
  <si>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</si>
  <si>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</si>
  <si>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</si>
  <si>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</si>
  <si>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</si>
  <si>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</si>
  <si>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</si>
  <si>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</si>
  <si>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</si>
  <si>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</si>
  <si>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</si>
  <si>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</si>
  <si>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</si>
  <si>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</si>
  <si>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</si>
  <si>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</si>
  <si>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</si>
  <si>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</si>
  <si>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</si>
  <si>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</si>
  <si>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</si>
  <si>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</si>
  <si>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</si>
  <si>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</si>
  <si>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</si>
  <si>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</si>
  <si>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</si>
  <si>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</si>
  <si>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</si>
  <si>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</si>
  <si>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</si>
  <si>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</si>
  <si>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</si>
  <si>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</si>
  <si>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</si>
  <si>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</si>
  <si>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</si>
  <si>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</si>
  <si>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</si>
  <si>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</si>
  <si>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</si>
  <si>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</si>
  <si>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</si>
  <si>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</si>
  <si>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</si>
  <si>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</si>
  <si>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</si>
  <si>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</si>
  <si>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</si>
  <si>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</si>
  <si>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</si>
  <si>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</si>
  <si>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</si>
  <si>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</si>
  <si>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</si>
  <si>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</si>
  <si>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</si>
  <si>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</si>
  <si>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</si>
  <si>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</si>
  <si>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</si>
  <si>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</si>
  <si>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</si>
  <si>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</si>
  <si>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</si>
  <si>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</si>
  <si>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</si>
  <si>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</si>
  <si>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</si>
  <si>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</si>
  <si>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</si>
  <si>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</si>
  <si>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</si>
  <si>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</si>
  <si>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</si>
  <si>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</si>
  <si>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</si>
  <si>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</si>
  <si>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</si>
  <si>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</si>
  <si>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</si>
  <si>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</si>
  <si>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</si>
  <si>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</si>
  <si>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</si>
  <si>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</si>
  <si>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</si>
  <si>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</si>
  <si>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</si>
  <si>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</si>
  <si>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</si>
  <si>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</si>
  <si>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</si>
  <si>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</si>
  <si>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</si>
  <si>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</si>
  <si>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</si>
  <si>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</si>
  <si>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</si>
  <si>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</si>
  <si>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</si>
  <si>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</si>
  <si>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</si>
  <si>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</si>
  <si>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</si>
  <si>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</si>
  <si>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</si>
  <si>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</si>
  <si>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</si>
  <si>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</si>
  <si>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</si>
  <si>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</si>
  <si>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</si>
  <si>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</si>
  <si>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</si>
  <si>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</si>
  <si>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</si>
  <si>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</si>
  <si>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</si>
  <si>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</si>
  <si>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</si>
  <si>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</si>
  <si>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</si>
  <si>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</si>
  <si>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</si>
  <si>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</si>
  <si>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</si>
  <si>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</si>
  <si>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</si>
  <si>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</si>
  <si>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</si>
  <si>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</si>
  <si>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</si>
  <si>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</si>
  <si>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</si>
  <si>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</si>
  <si>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</si>
  <si>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</si>
  <si>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</si>
  <si>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</si>
  <si>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</si>
  <si>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</si>
  <si>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</si>
  <si>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</si>
  <si>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</si>
  <si>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</si>
  <si>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</si>
  <si>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</si>
  <si>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</si>
  <si>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</si>
  <si>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</si>
  <si>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</si>
  <si>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</si>
  <si>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</si>
  <si>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</si>
  <si>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</si>
  <si>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</si>
  <si>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</si>
  <si>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</si>
  <si>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</si>
  <si>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</si>
  <si>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</si>
  <si>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</si>
  <si>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</si>
  <si>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</si>
  <si>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</si>
  <si>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</si>
  <si>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</si>
  <si>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</si>
  <si>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</si>
  <si>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</si>
  <si>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</si>
  <si>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</si>
  <si>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</si>
  <si>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</si>
  <si>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</si>
  <si>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0"/>
  </si>
  <si>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</si>
  <si>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</si>
  <si>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</si>
  <si>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</si>
  <si>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</si>
  <si>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</si>
  <si>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</si>
  <si>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</si>
  <si>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</si>
  <si>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</si>
  <si>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</si>
  <si>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</si>
  <si>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</si>
  <si>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</si>
  <si>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</si>
  <si>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</si>
  <si>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</si>
  <si>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</si>
  <si>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</si>
  <si>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</si>
  <si>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</si>
  <si>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</si>
  <si>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</si>
  <si>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</si>
  <si>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</si>
  <si>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</si>
  <si>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</si>
  <si>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</si>
  <si>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</si>
  <si>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</si>
  <si>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</si>
  <si>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</si>
  <si>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</si>
  <si>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</si>
  <si>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</si>
  <si>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</si>
  <si>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</si>
  <si>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</si>
  <si>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</si>
  <si>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</si>
  <si>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</si>
  <si>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</si>
  <si>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</si>
  <si>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</si>
  <si>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</si>
  <si>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</si>
  <si>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</si>
  <si>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</si>
  <si>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</si>
  <si>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</si>
  <si>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</si>
  <si>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</si>
  <si>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</si>
  <si>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</si>
  <si>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</si>
  <si>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</si>
  <si>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</si>
  <si>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</si>
  <si>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</si>
  <si>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</si>
  <si>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</si>
  <si>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</si>
  <si>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</si>
  <si>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</si>
  <si>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</si>
  <si>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</si>
  <si>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</si>
  <si>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</si>
  <si>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</si>
  <si>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</si>
  <si>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</si>
  <si>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</si>
  <si>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</si>
  <si>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</si>
  <si>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</si>
  <si>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</si>
  <si>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</si>
  <si>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</si>
  <si>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</si>
  <si>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</si>
  <si>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</si>
  <si>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</si>
  <si>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</si>
  <si>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</si>
  <si>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</si>
  <si>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</si>
  <si>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</si>
  <si>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</si>
  <si>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</si>
  <si>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</si>
  <si>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</si>
  <si>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</si>
  <si>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</si>
  <si>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</si>
  <si>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</si>
  <si>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</si>
  <si>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</si>
  <si>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</si>
  <si>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</si>
  <si>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</si>
  <si>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</si>
  <si>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</si>
  <si>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</si>
  <si>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</si>
  <si>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</si>
  <si>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</si>
  <si>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</si>
  <si>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</si>
  <si>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</si>
  <si>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</si>
  <si>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</si>
  <si>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</si>
  <si>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</si>
  <si>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</si>
  <si>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</si>
  <si>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</si>
  <si>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</si>
  <si>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</si>
  <si>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</si>
  <si>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</si>
  <si>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</si>
  <si>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</si>
  <si>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</si>
  <si>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</si>
  <si>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</si>
  <si>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</si>
  <si>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</si>
  <si>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</si>
  <si>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</si>
  <si>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</si>
  <si>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</si>
  <si>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</si>
  <si>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</si>
  <si>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</si>
  <si>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</si>
  <si>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</si>
  <si>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</si>
  <si>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</si>
  <si>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</si>
  <si>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</si>
  <si>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</si>
  <si>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</si>
  <si>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</si>
  <si>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</si>
  <si>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</si>
  <si>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</si>
  <si>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</si>
  <si>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</si>
  <si>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</si>
  <si>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</si>
  <si>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</si>
  <si>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</si>
  <si>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</si>
  <si>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</si>
  <si>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</si>
  <si>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</si>
  <si>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</si>
  <si>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</si>
  <si>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</si>
  <si>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</si>
  <si>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</si>
  <si>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</si>
  <si>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</si>
  <si>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</si>
  <si>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</si>
  <si>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</si>
  <si>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</si>
  <si>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</si>
  <si>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</si>
  <si>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</si>
  <si>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</si>
  <si>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</si>
  <si>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</si>
  <si>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</si>
  <si>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</si>
  <si>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</si>
  <si>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</si>
  <si>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</si>
  <si>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</si>
  <si>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</si>
  <si>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</si>
  <si>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</si>
  <si>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</si>
  <si>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</si>
  <si>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</si>
  <si>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</si>
  <si>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</si>
  <si>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</si>
  <si>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</si>
  <si>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</si>
  <si>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</si>
  <si>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</si>
  <si>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</si>
  <si>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</si>
  <si>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</si>
  <si>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</si>
  <si>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</si>
  <si>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</si>
  <si>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</si>
  <si>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</si>
  <si>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</si>
  <si>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</si>
  <si>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</si>
  <si>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</si>
  <si>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</si>
  <si>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</si>
  <si>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</si>
  <si>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</si>
  <si>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</si>
  <si>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</si>
  <si>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</si>
  <si>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</si>
  <si>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</si>
  <si>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</si>
  <si>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</si>
  <si>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</si>
  <si>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</si>
  <si>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</si>
  <si>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</si>
  <si>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</si>
  <si>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</si>
  <si>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</si>
  <si>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</si>
  <si>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</si>
  <si>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</si>
  <si>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</si>
  <si>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</si>
  <si>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</si>
  <si>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</si>
  <si>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</si>
  <si>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</si>
  <si>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</si>
  <si>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</si>
  <si>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</si>
  <si>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</si>
  <si>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</si>
  <si>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</si>
  <si>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</si>
  <si>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</si>
  <si>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</si>
  <si>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</si>
  <si>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</si>
  <si>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</si>
  <si>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</si>
  <si>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</si>
  <si>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</si>
  <si>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</si>
  <si>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</si>
  <si>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</si>
  <si>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</si>
  <si>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</si>
  <si>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</si>
  <si>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</si>
  <si>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</si>
  <si>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</si>
  <si>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</si>
  <si>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</si>
  <si>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</si>
  <si>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</si>
  <si>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</si>
  <si>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</si>
  <si>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</si>
  <si>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</si>
  <si>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</si>
  <si>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</si>
  <si>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</si>
  <si>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</si>
  <si>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</si>
  <si>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</si>
  <si>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</si>
  <si>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</si>
  <si>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</si>
  <si>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</si>
  <si>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</si>
  <si>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</si>
  <si>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</si>
  <si>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</si>
  <si>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</si>
  <si>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</si>
  <si>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</si>
  <si>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</si>
  <si>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</si>
  <si>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</si>
  <si>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</si>
  <si>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</si>
  <si>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</si>
  <si>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</si>
  <si>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</si>
  <si>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</si>
  <si>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外務省情報ネットワーク・LANシステムの整備及び運用（情報通信技術調達等適正・効率化推進費）</t>
    <phoneticPr fontId="5"/>
  </si>
  <si>
    <t>官房</t>
  </si>
  <si>
    <t>外務省設置法第４条第１７項
外務省組織令第３条第２４項、２５項</t>
    <phoneticPr fontId="5"/>
  </si>
  <si>
    <t>○</t>
  </si>
  <si>
    <t>デジタル・ガバメント実行計画（令和２年１２月２５日閣議決定）、デジタル社会の実現に向けた改革の基本方針（令和２年１２月２５日閣議決定）、経済財政運営と改革の基本方針 2020～危機の克服、そして新しい未来へ～（令和２年７月 17 日閣議決定）</t>
    <rPh sb="10" eb="12">
      <t>ジッコウ</t>
    </rPh>
    <rPh sb="12" eb="14">
      <t>ケイカク</t>
    </rPh>
    <rPh sb="25" eb="27">
      <t>カクギ</t>
    </rPh>
    <rPh sb="27" eb="29">
      <t>ケッテイ</t>
    </rPh>
    <rPh sb="62" eb="64">
      <t>カクギ</t>
    </rPh>
    <rPh sb="64" eb="66">
      <t>ケッテイ</t>
    </rPh>
    <phoneticPr fontId="5"/>
  </si>
  <si>
    <t>在外公館のLANシステム刷新を行う。</t>
    <rPh sb="0" eb="2">
      <t>ザイガイ</t>
    </rPh>
    <rPh sb="2" eb="4">
      <t>コウカン</t>
    </rPh>
    <rPh sb="12" eb="14">
      <t>サッシン</t>
    </rPh>
    <rPh sb="15" eb="16">
      <t>オコナ</t>
    </rPh>
    <phoneticPr fontId="5"/>
  </si>
  <si>
    <t>令和3年度：73公館
令和4年度：184公館</t>
    <rPh sb="0" eb="2">
      <t>レイワ</t>
    </rPh>
    <rPh sb="3" eb="5">
      <t>ネンド</t>
    </rPh>
    <rPh sb="8" eb="10">
      <t>コウカン</t>
    </rPh>
    <rPh sb="11" eb="13">
      <t>レイワ</t>
    </rPh>
    <rPh sb="14" eb="16">
      <t>ネンド</t>
    </rPh>
    <rPh sb="20" eb="22">
      <t>コウカン</t>
    </rPh>
    <phoneticPr fontId="5"/>
  </si>
  <si>
    <t>本省稼働率：99.99％
在外稼働率：99.9％</t>
    <rPh sb="0" eb="2">
      <t>ホンショウ</t>
    </rPh>
    <rPh sb="2" eb="5">
      <t>カドウリツ</t>
    </rPh>
    <rPh sb="13" eb="15">
      <t>ザイガイ</t>
    </rPh>
    <rPh sb="15" eb="18">
      <t>カドウリツ</t>
    </rPh>
    <phoneticPr fontId="5"/>
  </si>
  <si>
    <t>ユーザサービスとセキュリティに関わる機能について、その稼働率を達成する。</t>
    <rPh sb="15" eb="16">
      <t>カカ</t>
    </rPh>
    <rPh sb="18" eb="20">
      <t>キノウ</t>
    </rPh>
    <rPh sb="27" eb="30">
      <t>カドウリツ</t>
    </rPh>
    <rPh sb="31" eb="33">
      <t>タッセイ</t>
    </rPh>
    <phoneticPr fontId="5"/>
  </si>
  <si>
    <t>刷新時に定義した基本設計</t>
    <rPh sb="0" eb="2">
      <t>サッシン</t>
    </rPh>
    <rPh sb="2" eb="3">
      <t>ジ</t>
    </rPh>
    <rPh sb="4" eb="6">
      <t>テイギ</t>
    </rPh>
    <rPh sb="8" eb="10">
      <t>キホン</t>
    </rPh>
    <rPh sb="10" eb="12">
      <t>セッケイ</t>
    </rPh>
    <phoneticPr fontId="5"/>
  </si>
  <si>
    <t>　外部と遮断された「クローズドＬＡＮ」と、外部接続を可能とする「オープンＬＡＮ」の２系統の構内ネットワークを刷新するとともに、クラウド環境を利用した本省と在外公館、本省及び在外公館と外部関係者との円滑な情報共有ができる時代に即した外交基盤の更なる強化を実現する。
　国際回線を流れるデータおよび本省・在外公館内のLAN上を流れるデータを暗号化し、我が国の外交機密情報の安全性の確保、他国諜報機関等の攻撃から日本の外交活動を守る。</t>
    <rPh sb="84" eb="85">
      <t>オヨ</t>
    </rPh>
    <phoneticPr fontId="5"/>
  </si>
  <si>
    <t>　当省LANシステムは、外交秘密など機微な情報を取り扱うために外部との接続を遮断し、高度な情報セキュリティ対策を施した「クローズドLAN」と、インターネット等を活用した外部からの情報アクセス、外部機関との連携等、外務省の内外を問わない円滑な情報交換に資するための「オープンLAN」の2系統があるが、導入から約５年が経過し、構成機器の老朽化やソフトウェアのサポート期限を迎える等、安定運用に支障が生じることが懸念されることから、令和３年７月に本省のＬＡＮシステムを、令和３年度末から令和４年度にかけて在外のＬＡＮシステムを刷新する。本刷新に合わせ、コロナ禍を経て一層高まったテレワーク勤務等、省員の柔軟な働き方を実現するため、コミュニケーションツールであるチャットやオンラインＴＶ会議等の機能をクラウド上に導入し、業務継続計画も考慮した外交基盤の更なる強化を実現する。
　また、外交通信のセキュリテイを確保することを目的として、外務省と在外公館及び在外公館間を結ぶ国際回線に流れるデータを暗号化するための国際回線接続装置については、平成24年度の導入以来9年が経過しており、長期間同様のアルゴリズムを使用することにより、暗号解読の危険性が懸念されるため、３カ年計画で全在外公館を入替える。</t>
    <rPh sb="260" eb="262">
      <t>サッシン</t>
    </rPh>
    <rPh sb="265" eb="266">
      <t>ホン</t>
    </rPh>
    <rPh sb="266" eb="268">
      <t>サッシン</t>
    </rPh>
    <rPh sb="269" eb="270">
      <t>ア</t>
    </rPh>
    <rPh sb="276" eb="277">
      <t>カ</t>
    </rPh>
    <rPh sb="278" eb="279">
      <t>ヘ</t>
    </rPh>
    <rPh sb="280" eb="282">
      <t>イッソウ</t>
    </rPh>
    <rPh sb="282" eb="283">
      <t>タカ</t>
    </rPh>
    <rPh sb="291" eb="293">
      <t>キンム</t>
    </rPh>
    <rPh sb="293" eb="294">
      <t>トウ</t>
    </rPh>
    <rPh sb="295" eb="297">
      <t>ショウイン</t>
    </rPh>
    <rPh sb="298" eb="300">
      <t>ジュウナン</t>
    </rPh>
    <rPh sb="301" eb="302">
      <t>ハタラ</t>
    </rPh>
    <rPh sb="303" eb="304">
      <t>カタ</t>
    </rPh>
    <rPh sb="305" eb="307">
      <t>ジツゲン</t>
    </rPh>
    <rPh sb="341" eb="342">
      <t>トウ</t>
    </rPh>
    <rPh sb="343" eb="345">
      <t>キノウ</t>
    </rPh>
    <phoneticPr fontId="5"/>
  </si>
  <si>
    <t>内閣官房副長官補</t>
    <rPh sb="0" eb="2">
      <t>ナイカク</t>
    </rPh>
    <rPh sb="2" eb="4">
      <t>カンボウ</t>
    </rPh>
    <rPh sb="4" eb="7">
      <t>フクチョウカン</t>
    </rPh>
    <rPh sb="7" eb="8">
      <t>ホ</t>
    </rPh>
    <phoneticPr fontId="5"/>
  </si>
  <si>
    <t>情報通信技術（ＩＴ）総合戦略室</t>
    <rPh sb="0" eb="4">
      <t>ジョウホウツウシン</t>
    </rPh>
    <rPh sb="4" eb="6">
      <t>ギジュツ</t>
    </rPh>
    <rPh sb="10" eb="12">
      <t>ソウゴウ</t>
    </rPh>
    <rPh sb="12" eb="15">
      <t>センリャクシツ</t>
    </rPh>
    <phoneticPr fontId="5"/>
  </si>
  <si>
    <t>内閣参事官　吉田　宏平
内閣参事官　奥田　直彦</t>
    <rPh sb="0" eb="2">
      <t>ナイカク</t>
    </rPh>
    <rPh sb="2" eb="5">
      <t>サンジカン</t>
    </rPh>
    <rPh sb="6" eb="8">
      <t>ヨシダ</t>
    </rPh>
    <rPh sb="9" eb="11">
      <t>コウヘイ</t>
    </rPh>
    <rPh sb="12" eb="14">
      <t>ナイカク</t>
    </rPh>
    <rPh sb="14" eb="17">
      <t>サンジカン</t>
    </rPh>
    <rPh sb="18" eb="20">
      <t>オクダ</t>
    </rPh>
    <rPh sb="21" eb="23">
      <t>ナオヒコ</t>
    </rPh>
    <phoneticPr fontId="5"/>
  </si>
  <si>
    <t>-</t>
  </si>
  <si>
    <t>‐</t>
  </si>
  <si>
    <t>×</t>
  </si>
  <si>
    <t>本システムは外交活動の生命線であり、その優先度は高い。</t>
    <rPh sb="0" eb="1">
      <t>ホン</t>
    </rPh>
    <rPh sb="6" eb="8">
      <t>ガイコウ</t>
    </rPh>
    <rPh sb="8" eb="10">
      <t>カツドウ</t>
    </rPh>
    <rPh sb="11" eb="14">
      <t>セイメイセン</t>
    </rPh>
    <rPh sb="20" eb="23">
      <t>ユウセンド</t>
    </rPh>
    <rPh sb="24" eb="25">
      <t>タカ</t>
    </rPh>
    <phoneticPr fontId="5"/>
  </si>
  <si>
    <t>外交秘密を扱うことから当省独自の秘匿装置を開発・運用しているため民間等に委ねることは困難。</t>
    <rPh sb="0" eb="2">
      <t>ガイコウ</t>
    </rPh>
    <rPh sb="2" eb="4">
      <t>ヒミツ</t>
    </rPh>
    <rPh sb="5" eb="6">
      <t>アツカ</t>
    </rPh>
    <rPh sb="11" eb="13">
      <t>トウショウ</t>
    </rPh>
    <rPh sb="13" eb="15">
      <t>ドクジ</t>
    </rPh>
    <rPh sb="16" eb="18">
      <t>ヒトク</t>
    </rPh>
    <rPh sb="18" eb="20">
      <t>ソウチ</t>
    </rPh>
    <rPh sb="21" eb="23">
      <t>カイハツ</t>
    </rPh>
    <rPh sb="24" eb="26">
      <t>ウンヨウ</t>
    </rPh>
    <rPh sb="32" eb="34">
      <t>ミンカン</t>
    </rPh>
    <rPh sb="34" eb="35">
      <t>トウ</t>
    </rPh>
    <rPh sb="36" eb="37">
      <t>ユダ</t>
    </rPh>
    <rPh sb="42" eb="44">
      <t>コンナン</t>
    </rPh>
    <phoneticPr fontId="5"/>
  </si>
  <si>
    <t>我が国の外交の一助として高い信頼性と安定性を兼ね備えつつも、（コミュニケーションツール等）時代に即したシステム環境を提供する。</t>
    <rPh sb="0" eb="1">
      <t>ワ</t>
    </rPh>
    <rPh sb="2" eb="3">
      <t>コク</t>
    </rPh>
    <rPh sb="4" eb="6">
      <t>ガイコウ</t>
    </rPh>
    <rPh sb="7" eb="9">
      <t>イチジョ</t>
    </rPh>
    <rPh sb="12" eb="13">
      <t>タカ</t>
    </rPh>
    <rPh sb="14" eb="17">
      <t>シンライセイ</t>
    </rPh>
    <rPh sb="18" eb="21">
      <t>アンテイセイ</t>
    </rPh>
    <rPh sb="22" eb="23">
      <t>カ</t>
    </rPh>
    <rPh sb="24" eb="25">
      <t>ソナ</t>
    </rPh>
    <rPh sb="43" eb="44">
      <t>トウ</t>
    </rPh>
    <rPh sb="45" eb="47">
      <t>ジダイ</t>
    </rPh>
    <rPh sb="48" eb="49">
      <t>ソク</t>
    </rPh>
    <rPh sb="55" eb="57">
      <t>カンキョウ</t>
    </rPh>
    <rPh sb="58" eb="60">
      <t>テイキョウ</t>
    </rPh>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</si>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</sst>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0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1" fillId="0" borderId="11" xfId="0" applyFont="1" applyBorder="1">
      <alignment vertical="center"/>
    </xf>
    <xf numFmtId="0" fontId="21" fillId="0" borderId="0" xfId="0" applyFont="1">
      <alignment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2"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4" fillId="7" borderId="11" xfId="0" applyFont="1" applyFill="1" applyBorder="1" applyAlignment="1">
      <alignment horizontal="center" vertical="center" wrapText="1"/>
    </xf>
    <xf numFmtId="0" fontId="0" fillId="3" borderId="0" xfId="0" applyFill="1">
      <alignment vertical="center"/>
    </xf>
    <xf numFmtId="0" fontId="21" fillId="3" borderId="11" xfId="0" applyFont="1" applyFill="1" applyBorder="1">
      <alignment vertical="center"/>
    </xf>
    <xf numFmtId="0" fontId="21"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5"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19" fillId="5" borderId="20" xfId="0" applyFont="1" applyFill="1" applyBorder="1" applyAlignment="1" applyProtection="1">
      <alignment horizontal="center" vertical="center" wrapText="1"/>
    </xf>
    <xf numFmtId="177" fontId="19"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1" xfId="0" applyFont="1" applyFill="1" applyBorder="1" applyAlignment="1">
      <alignment horizontal="justify" vertical="center" wrapText="1"/>
    </xf>
    <xf numFmtId="0" fontId="22" fillId="0" borderId="41" xfId="0" applyFont="1" applyBorder="1" applyAlignment="1" applyProtection="1">
      <alignment horizontal="center" vertical="center"/>
      <protection locked="0"/>
    </xf>
    <xf numFmtId="0" fontId="21"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7"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18"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178" fontId="18" fillId="0" borderId="7"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1" xfId="0" applyNumberFormat="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86"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177" fontId="18"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7"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30" xfId="0" applyNumberFormat="1" applyFont="1" applyFill="1" applyBorder="1" applyAlignment="1" applyProtection="1">
      <alignment horizontal="center" vertical="center"/>
      <protection locked="0"/>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6" borderId="13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4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5" xfId="0" applyFont="1" applyFill="1" applyBorder="1" applyAlignment="1">
      <alignment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1" xfId="0"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26" fillId="2" borderId="88"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19" fillId="5" borderId="72"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19" fillId="5" borderId="93" xfId="0"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4" xfId="0" applyFont="1" applyFill="1" applyBorder="1" applyAlignment="1">
      <alignment horizontal="center" vertical="center"/>
    </xf>
    <xf numFmtId="0" fontId="0" fillId="5" borderId="103"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19" fillId="5" borderId="74"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left" vertical="center" wrapText="1"/>
      <protection locked="0"/>
    </xf>
    <xf numFmtId="0" fontId="19" fillId="5" borderId="74" xfId="0" applyFont="1" applyFill="1" applyBorder="1" applyAlignment="1" applyProtection="1">
      <alignment horizontal="right" vertical="center" wrapText="1"/>
      <protection locked="0"/>
    </xf>
    <xf numFmtId="0" fontId="19" fillId="5" borderId="20" xfId="0" applyFont="1" applyFill="1" applyBorder="1" applyAlignment="1" applyProtection="1">
      <alignment horizontal="right" vertical="center" wrapText="1"/>
      <protection locked="0"/>
    </xf>
    <xf numFmtId="178" fontId="19" fillId="5" borderId="20" xfId="0" applyNumberFormat="1" applyFont="1" applyFill="1" applyBorder="1" applyAlignment="1" applyProtection="1">
      <alignment horizontal="center" vertical="center" wrapText="1"/>
      <protection locked="0"/>
    </xf>
    <xf numFmtId="0" fontId="19" fillId="5" borderId="107"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123" xfId="0" applyFont="1" applyFill="1" applyBorder="1" applyAlignment="1">
      <alignment vertical="center" wrapText="1"/>
    </xf>
    <xf numFmtId="0" fontId="11" fillId="5" borderId="104" xfId="0" applyFont="1" applyFill="1" applyBorder="1" applyAlignment="1">
      <alignment vertical="center" wrapText="1"/>
    </xf>
    <xf numFmtId="0" fontId="11" fillId="5" borderId="125" xfId="0" applyFont="1" applyFill="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78</xdr:row>
      <xdr:rowOff>114300</xdr:rowOff>
    </xdr:from>
    <xdr:to>
      <xdr:col>26</xdr:col>
      <xdr:colOff>14605</xdr:colOff>
      <xdr:row>81</xdr:row>
      <xdr:rowOff>222885</xdr:rowOff>
    </xdr:to>
    <xdr:sp macro="" textlink="">
      <xdr:nvSpPr>
        <xdr:cNvPr id="2" name="角丸四角形 2">
          <a:extLst>
            <a:ext uri="{FF2B5EF4-FFF2-40B4-BE49-F238E27FC236}">
              <a16:creationId xmlns:a16="http://schemas.microsoft.com/office/drawing/2014/main" id="{60E9779C-0F59-44A0-B391-97981F828B1A}"/>
            </a:ext>
          </a:extLst>
        </xdr:cNvPr>
        <xdr:cNvSpPr/>
      </xdr:nvSpPr>
      <xdr:spPr>
        <a:xfrm>
          <a:off x="2832100" y="37033200"/>
          <a:ext cx="2465705" cy="117538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外務省</a:t>
          </a:r>
          <a:endParaRPr kumimoji="1" lang="en-US" altLang="ja-JP" sz="1400" b="1"/>
        </a:p>
      </xdr:txBody>
    </xdr:sp>
    <xdr:clientData/>
  </xdr:twoCellAnchor>
  <xdr:twoCellAnchor>
    <xdr:from>
      <xdr:col>33</xdr:col>
      <xdr:colOff>55245</xdr:colOff>
      <xdr:row>78</xdr:row>
      <xdr:rowOff>43815</xdr:rowOff>
    </xdr:from>
    <xdr:to>
      <xdr:col>45</xdr:col>
      <xdr:colOff>137160</xdr:colOff>
      <xdr:row>81</xdr:row>
      <xdr:rowOff>182245</xdr:rowOff>
    </xdr:to>
    <xdr:sp macro="" textlink="">
      <xdr:nvSpPr>
        <xdr:cNvPr id="3" name="角丸四角形 4">
          <a:extLst>
            <a:ext uri="{FF2B5EF4-FFF2-40B4-BE49-F238E27FC236}">
              <a16:creationId xmlns:a16="http://schemas.microsoft.com/office/drawing/2014/main" id="{EC4D5FC8-2B25-44E0-93DB-B82DD56964A9}"/>
            </a:ext>
          </a:extLst>
        </xdr:cNvPr>
        <xdr:cNvSpPr/>
      </xdr:nvSpPr>
      <xdr:spPr>
        <a:xfrm>
          <a:off x="6760845" y="36962715"/>
          <a:ext cx="2520315" cy="12052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契約業者</a:t>
          </a:r>
          <a:endParaRPr kumimoji="1" lang="en-US" altLang="ja-JP" sz="1400" b="1"/>
        </a:p>
      </xdr:txBody>
    </xdr:sp>
    <xdr:clientData/>
  </xdr:twoCellAnchor>
  <xdr:twoCellAnchor>
    <xdr:from>
      <xdr:col>26</xdr:col>
      <xdr:colOff>44450</xdr:colOff>
      <xdr:row>80</xdr:row>
      <xdr:rowOff>76200</xdr:rowOff>
    </xdr:from>
    <xdr:to>
      <xdr:col>33</xdr:col>
      <xdr:colOff>17145</xdr:colOff>
      <xdr:row>80</xdr:row>
      <xdr:rowOff>76200</xdr:rowOff>
    </xdr:to>
    <xdr:cxnSp macro="">
      <xdr:nvCxnSpPr>
        <xdr:cNvPr id="4" name="直線矢印コネクタ 3">
          <a:extLst>
            <a:ext uri="{FF2B5EF4-FFF2-40B4-BE49-F238E27FC236}">
              <a16:creationId xmlns:a16="http://schemas.microsoft.com/office/drawing/2014/main" id="{FC52A8D6-582A-4171-B632-B9FEB1C7764F}"/>
            </a:ext>
          </a:extLst>
        </xdr:cNvPr>
        <xdr:cNvCxnSpPr/>
      </xdr:nvCxnSpPr>
      <xdr:spPr>
        <a:xfrm>
          <a:off x="5327650" y="37706300"/>
          <a:ext cx="139509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177800</xdr:colOff>
      <xdr:row>72</xdr:row>
      <xdr:rowOff>165100</xdr:rowOff>
    </xdr:from>
    <xdr:to>
      <xdr:col>26</xdr:col>
      <xdr:colOff>1905</xdr:colOff>
      <xdr:row>75</xdr:row>
      <xdr:rowOff>273685</xdr:rowOff>
    </xdr:to>
    <xdr:sp macro="" textlink="">
      <xdr:nvSpPr>
        <xdr:cNvPr id="5" name="角丸四角形 2">
          <a:extLst>
            <a:ext uri="{FF2B5EF4-FFF2-40B4-BE49-F238E27FC236}">
              <a16:creationId xmlns:a16="http://schemas.microsoft.com/office/drawing/2014/main" id="{A8628820-6436-4198-A42F-EA79F56C01A8}"/>
            </a:ext>
          </a:extLst>
        </xdr:cNvPr>
        <xdr:cNvSpPr/>
      </xdr:nvSpPr>
      <xdr:spPr>
        <a:xfrm>
          <a:off x="2819400" y="34950400"/>
          <a:ext cx="2465705" cy="117538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内閣官房</a:t>
          </a:r>
        </a:p>
      </xdr:txBody>
    </xdr:sp>
    <xdr:clientData/>
  </xdr:twoCellAnchor>
  <xdr:twoCellAnchor>
    <xdr:from>
      <xdr:col>19</xdr:col>
      <xdr:colOff>177800</xdr:colOff>
      <xdr:row>76</xdr:row>
      <xdr:rowOff>0</xdr:rowOff>
    </xdr:from>
    <xdr:to>
      <xdr:col>19</xdr:col>
      <xdr:colOff>177800</xdr:colOff>
      <xdr:row>78</xdr:row>
      <xdr:rowOff>0</xdr:rowOff>
    </xdr:to>
    <xdr:cxnSp macro="">
      <xdr:nvCxnSpPr>
        <xdr:cNvPr id="6" name="直線矢印コネクタ 5">
          <a:extLst>
            <a:ext uri="{FF2B5EF4-FFF2-40B4-BE49-F238E27FC236}">
              <a16:creationId xmlns:a16="http://schemas.microsoft.com/office/drawing/2014/main" id="{A9893948-4C1C-42EC-8BCF-35FCC4FE886F}"/>
            </a:ext>
          </a:extLst>
        </xdr:cNvPr>
        <xdr:cNvCxnSpPr/>
      </xdr:nvCxnSpPr>
      <xdr:spPr>
        <a:xfrm>
          <a:off x="4038600" y="36207700"/>
          <a:ext cx="0" cy="7112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177800</xdr:colOff>
      <xdr:row>76</xdr:row>
      <xdr:rowOff>139700</xdr:rowOff>
    </xdr:from>
    <xdr:to>
      <xdr:col>26</xdr:col>
      <xdr:colOff>63530</xdr:colOff>
      <xdr:row>78</xdr:row>
      <xdr:rowOff>20320</xdr:rowOff>
    </xdr:to>
    <xdr:sp macro="" textlink="">
      <xdr:nvSpPr>
        <xdr:cNvPr id="7" name="大かっこ 6">
          <a:extLst>
            <a:ext uri="{FF2B5EF4-FFF2-40B4-BE49-F238E27FC236}">
              <a16:creationId xmlns:a16="http://schemas.microsoft.com/office/drawing/2014/main" id="{C6045465-B6D2-4B21-B4BA-61AC8BCC1D24}"/>
            </a:ext>
          </a:extLst>
        </xdr:cNvPr>
        <xdr:cNvSpPr/>
      </xdr:nvSpPr>
      <xdr:spPr bwMode="auto">
        <a:xfrm>
          <a:off x="3835400" y="31341060"/>
          <a:ext cx="983010" cy="307340"/>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83"/>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2"/>
      <c r="B2" s="42"/>
      <c r="C2" s="42"/>
      <c r="D2" s="42"/>
      <c r="E2" s="42"/>
      <c r="F2" s="42"/>
      <c r="G2" s="42"/>
      <c r="H2" s="42"/>
      <c r="I2" s="42"/>
      <c r="J2" s="42"/>
      <c r="K2" s="42"/>
      <c r="L2" s="42"/>
      <c r="M2" s="42"/>
      <c r="N2" s="42"/>
      <c r="O2" s="42"/>
      <c r="P2" s="42"/>
      <c r="Q2" s="42"/>
      <c r="R2" s="42"/>
      <c r="S2" s="42"/>
      <c r="T2" s="42"/>
      <c r="U2" s="42"/>
      <c r="V2" s="42"/>
      <c r="W2" s="42"/>
      <c r="X2" s="51" t="s">
        <v>0</v>
      </c>
      <c r="Y2" s="42"/>
      <c r="Z2" s="35"/>
      <c r="AA2" s="35"/>
      <c r="AB2" s="35"/>
      <c r="AC2" s="35"/>
      <c r="AD2" s="58">
        <v>2021</v>
      </c>
      <c r="AE2" s="58"/>
      <c r="AF2" s="58"/>
      <c r="AG2" s="58"/>
      <c r="AH2" s="58"/>
      <c r="AI2" s="52" t="s">
        <v>225</v>
      </c>
      <c r="AJ2" s="58" t="s">
        <v>519</v>
      </c>
      <c r="AK2" s="58"/>
      <c r="AL2" s="58"/>
      <c r="AM2" s="58"/>
      <c r="AN2" s="52" t="s">
        <v>225</v>
      </c>
      <c r="AO2" s="58" t="s">
        <v>482</v>
      </c>
      <c r="AP2" s="58"/>
      <c r="AQ2" s="58"/>
      <c r="AR2" s="53" t="s">
        <v>517</v>
      </c>
      <c r="AS2" s="68">
        <v>18</v>
      </c>
      <c r="AT2" s="68"/>
      <c r="AU2" s="68"/>
      <c r="AV2" s="52" t="str">
        <f>IF(AW2="","","-")</f>
        <v/>
      </c>
      <c r="AW2" s="145"/>
      <c r="AX2" s="145"/>
    </row>
    <row r="3" spans="1:50" ht="21" customHeight="1" thickBot="1" x14ac:dyDescent="0.25">
      <c r="A3" s="170" t="s">
        <v>510</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5" t="s">
        <v>46</v>
      </c>
      <c r="AJ3" s="172" t="s">
        <v>127</v>
      </c>
      <c r="AK3" s="172"/>
      <c r="AL3" s="172"/>
      <c r="AM3" s="172"/>
      <c r="AN3" s="172"/>
      <c r="AO3" s="172"/>
      <c r="AP3" s="172"/>
      <c r="AQ3" s="172"/>
      <c r="AR3" s="172"/>
      <c r="AS3" s="172"/>
      <c r="AT3" s="172"/>
      <c r="AU3" s="172"/>
      <c r="AV3" s="172"/>
      <c r="AW3" s="172"/>
      <c r="AX3" s="16" t="s">
        <v>47</v>
      </c>
    </row>
    <row r="4" spans="1:50" ht="24.75" customHeight="1" x14ac:dyDescent="0.2">
      <c r="A4" s="348" t="s">
        <v>18</v>
      </c>
      <c r="B4" s="349"/>
      <c r="C4" s="349"/>
      <c r="D4" s="349"/>
      <c r="E4" s="349"/>
      <c r="F4" s="349"/>
      <c r="G4" s="324" t="s">
        <v>518</v>
      </c>
      <c r="H4" s="325"/>
      <c r="I4" s="325"/>
      <c r="J4" s="325"/>
      <c r="K4" s="325"/>
      <c r="L4" s="325"/>
      <c r="M4" s="325"/>
      <c r="N4" s="325"/>
      <c r="O4" s="325"/>
      <c r="P4" s="325"/>
      <c r="Q4" s="325"/>
      <c r="R4" s="325"/>
      <c r="S4" s="325"/>
      <c r="T4" s="325"/>
      <c r="U4" s="325"/>
      <c r="V4" s="325"/>
      <c r="W4" s="325"/>
      <c r="X4" s="325"/>
      <c r="Y4" s="326" t="s">
        <v>1</v>
      </c>
      <c r="Z4" s="327"/>
      <c r="AA4" s="327"/>
      <c r="AB4" s="327"/>
      <c r="AC4" s="327"/>
      <c r="AD4" s="328"/>
      <c r="AE4" s="329" t="s">
        <v>530</v>
      </c>
      <c r="AF4" s="330"/>
      <c r="AG4" s="330"/>
      <c r="AH4" s="330"/>
      <c r="AI4" s="330"/>
      <c r="AJ4" s="330"/>
      <c r="AK4" s="330"/>
      <c r="AL4" s="330"/>
      <c r="AM4" s="330"/>
      <c r="AN4" s="330"/>
      <c r="AO4" s="330"/>
      <c r="AP4" s="331"/>
      <c r="AQ4" s="332" t="s">
        <v>2</v>
      </c>
      <c r="AR4" s="327"/>
      <c r="AS4" s="327"/>
      <c r="AT4" s="327"/>
      <c r="AU4" s="327"/>
      <c r="AV4" s="327"/>
      <c r="AW4" s="327"/>
      <c r="AX4" s="333"/>
    </row>
    <row r="5" spans="1:50" ht="30" customHeight="1" x14ac:dyDescent="0.2">
      <c r="A5" s="334" t="s">
        <v>49</v>
      </c>
      <c r="B5" s="335"/>
      <c r="C5" s="335"/>
      <c r="D5" s="335"/>
      <c r="E5" s="335"/>
      <c r="F5" s="336"/>
      <c r="G5" s="205" t="s">
        <v>326</v>
      </c>
      <c r="H5" s="206"/>
      <c r="I5" s="206"/>
      <c r="J5" s="206"/>
      <c r="K5" s="206"/>
      <c r="L5" s="206"/>
      <c r="M5" s="207" t="s">
        <v>48</v>
      </c>
      <c r="N5" s="208"/>
      <c r="O5" s="208"/>
      <c r="P5" s="208"/>
      <c r="Q5" s="208"/>
      <c r="R5" s="209"/>
      <c r="S5" s="210" t="s">
        <v>52</v>
      </c>
      <c r="T5" s="206"/>
      <c r="U5" s="206"/>
      <c r="V5" s="206"/>
      <c r="W5" s="206"/>
      <c r="X5" s="211"/>
      <c r="Y5" s="340" t="s">
        <v>3</v>
      </c>
      <c r="Z5" s="341"/>
      <c r="AA5" s="341"/>
      <c r="AB5" s="341"/>
      <c r="AC5" s="341"/>
      <c r="AD5" s="342"/>
      <c r="AE5" s="343" t="s">
        <v>531</v>
      </c>
      <c r="AF5" s="343"/>
      <c r="AG5" s="343"/>
      <c r="AH5" s="343"/>
      <c r="AI5" s="343"/>
      <c r="AJ5" s="343"/>
      <c r="AK5" s="343"/>
      <c r="AL5" s="343"/>
      <c r="AM5" s="343"/>
      <c r="AN5" s="343"/>
      <c r="AO5" s="343"/>
      <c r="AP5" s="344"/>
      <c r="AQ5" s="345" t="s">
        <v>532</v>
      </c>
      <c r="AR5" s="346"/>
      <c r="AS5" s="346"/>
      <c r="AT5" s="346"/>
      <c r="AU5" s="346"/>
      <c r="AV5" s="346"/>
      <c r="AW5" s="346"/>
      <c r="AX5" s="347"/>
    </row>
    <row r="6" spans="1:50" ht="19.8" customHeight="1" x14ac:dyDescent="0.2">
      <c r="A6" s="350" t="s">
        <v>4</v>
      </c>
      <c r="B6" s="351"/>
      <c r="C6" s="351"/>
      <c r="D6" s="351"/>
      <c r="E6" s="351"/>
      <c r="F6" s="351"/>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90.75" customHeight="1" x14ac:dyDescent="0.2">
      <c r="A7" s="418" t="s">
        <v>15</v>
      </c>
      <c r="B7" s="419"/>
      <c r="C7" s="419"/>
      <c r="D7" s="419"/>
      <c r="E7" s="419"/>
      <c r="F7" s="420"/>
      <c r="G7" s="421" t="s">
        <v>520</v>
      </c>
      <c r="H7" s="422"/>
      <c r="I7" s="422"/>
      <c r="J7" s="422"/>
      <c r="K7" s="422"/>
      <c r="L7" s="422"/>
      <c r="M7" s="422"/>
      <c r="N7" s="422"/>
      <c r="O7" s="422"/>
      <c r="P7" s="422"/>
      <c r="Q7" s="422"/>
      <c r="R7" s="422"/>
      <c r="S7" s="422"/>
      <c r="T7" s="422"/>
      <c r="U7" s="422"/>
      <c r="V7" s="422"/>
      <c r="W7" s="422"/>
      <c r="X7" s="423"/>
      <c r="Y7" s="224" t="s">
        <v>219</v>
      </c>
      <c r="Z7" s="225"/>
      <c r="AA7" s="225"/>
      <c r="AB7" s="225"/>
      <c r="AC7" s="225"/>
      <c r="AD7" s="226"/>
      <c r="AE7" s="146" t="s">
        <v>522</v>
      </c>
      <c r="AF7" s="147"/>
      <c r="AG7" s="147"/>
      <c r="AH7" s="147"/>
      <c r="AI7" s="147"/>
      <c r="AJ7" s="147"/>
      <c r="AK7" s="147"/>
      <c r="AL7" s="147"/>
      <c r="AM7" s="147"/>
      <c r="AN7" s="147"/>
      <c r="AO7" s="147"/>
      <c r="AP7" s="147"/>
      <c r="AQ7" s="147"/>
      <c r="AR7" s="147"/>
      <c r="AS7" s="147"/>
      <c r="AT7" s="147"/>
      <c r="AU7" s="147"/>
      <c r="AV7" s="147"/>
      <c r="AW7" s="147"/>
      <c r="AX7" s="148"/>
    </row>
    <row r="8" spans="1:50" ht="53.25" customHeight="1" x14ac:dyDescent="0.2">
      <c r="A8" s="418" t="s">
        <v>162</v>
      </c>
      <c r="B8" s="419"/>
      <c r="C8" s="419"/>
      <c r="D8" s="419"/>
      <c r="E8" s="419"/>
      <c r="F8" s="420"/>
      <c r="G8" s="59" t="str">
        <f>入力規則等!A27</f>
        <v>ＩＴ戦略</v>
      </c>
      <c r="H8" s="60"/>
      <c r="I8" s="60"/>
      <c r="J8" s="60"/>
      <c r="K8" s="60"/>
      <c r="L8" s="60"/>
      <c r="M8" s="60"/>
      <c r="N8" s="60"/>
      <c r="O8" s="60"/>
      <c r="P8" s="60"/>
      <c r="Q8" s="60"/>
      <c r="R8" s="60"/>
      <c r="S8" s="60"/>
      <c r="T8" s="60"/>
      <c r="U8" s="60"/>
      <c r="V8" s="60"/>
      <c r="W8" s="60"/>
      <c r="X8" s="61"/>
      <c r="Y8" s="212" t="s">
        <v>163</v>
      </c>
      <c r="Z8" s="213"/>
      <c r="AA8" s="213"/>
      <c r="AB8" s="213"/>
      <c r="AC8" s="213"/>
      <c r="AD8" s="214"/>
      <c r="AE8" s="362" t="str">
        <f>入力規則等!K13</f>
        <v>その他の事項経費</v>
      </c>
      <c r="AF8" s="60"/>
      <c r="AG8" s="60"/>
      <c r="AH8" s="60"/>
      <c r="AI8" s="60"/>
      <c r="AJ8" s="60"/>
      <c r="AK8" s="60"/>
      <c r="AL8" s="60"/>
      <c r="AM8" s="60"/>
      <c r="AN8" s="60"/>
      <c r="AO8" s="60"/>
      <c r="AP8" s="60"/>
      <c r="AQ8" s="60"/>
      <c r="AR8" s="60"/>
      <c r="AS8" s="60"/>
      <c r="AT8" s="60"/>
      <c r="AU8" s="60"/>
      <c r="AV8" s="60"/>
      <c r="AW8" s="60"/>
      <c r="AX8" s="363"/>
    </row>
    <row r="9" spans="1:50" ht="66.599999999999994" customHeight="1" x14ac:dyDescent="0.2">
      <c r="A9" s="84" t="s">
        <v>16</v>
      </c>
      <c r="B9" s="85"/>
      <c r="C9" s="85"/>
      <c r="D9" s="85"/>
      <c r="E9" s="85"/>
      <c r="F9" s="85"/>
      <c r="G9" s="215" t="s">
        <v>528</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115.8" customHeight="1" x14ac:dyDescent="0.2">
      <c r="A10" s="285" t="s">
        <v>19</v>
      </c>
      <c r="B10" s="286"/>
      <c r="C10" s="286"/>
      <c r="D10" s="286"/>
      <c r="E10" s="286"/>
      <c r="F10" s="286"/>
      <c r="G10" s="321" t="s">
        <v>529</v>
      </c>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3"/>
    </row>
    <row r="11" spans="1:50" ht="42" customHeight="1" x14ac:dyDescent="0.2">
      <c r="A11" s="285" t="s">
        <v>5</v>
      </c>
      <c r="B11" s="286"/>
      <c r="C11" s="286"/>
      <c r="D11" s="286"/>
      <c r="E11" s="286"/>
      <c r="F11" s="438"/>
      <c r="G11" s="337" t="str">
        <f>入力規則等!P10</f>
        <v>委託・請負</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9"/>
    </row>
    <row r="12" spans="1:50" ht="21" customHeight="1" x14ac:dyDescent="0.2">
      <c r="A12" s="78" t="s">
        <v>17</v>
      </c>
      <c r="B12" s="79"/>
      <c r="C12" s="79"/>
      <c r="D12" s="79"/>
      <c r="E12" s="79"/>
      <c r="F12" s="80"/>
      <c r="G12" s="252"/>
      <c r="H12" s="253"/>
      <c r="I12" s="253"/>
      <c r="J12" s="253"/>
      <c r="K12" s="253"/>
      <c r="L12" s="253"/>
      <c r="M12" s="253"/>
      <c r="N12" s="253"/>
      <c r="O12" s="253"/>
      <c r="P12" s="115" t="s">
        <v>220</v>
      </c>
      <c r="Q12" s="116"/>
      <c r="R12" s="116"/>
      <c r="S12" s="116"/>
      <c r="T12" s="116"/>
      <c r="U12" s="116"/>
      <c r="V12" s="117"/>
      <c r="W12" s="115" t="s">
        <v>229</v>
      </c>
      <c r="X12" s="116"/>
      <c r="Y12" s="116"/>
      <c r="Z12" s="116"/>
      <c r="AA12" s="116"/>
      <c r="AB12" s="116"/>
      <c r="AC12" s="117"/>
      <c r="AD12" s="115" t="s">
        <v>508</v>
      </c>
      <c r="AE12" s="116"/>
      <c r="AF12" s="116"/>
      <c r="AG12" s="116"/>
      <c r="AH12" s="116"/>
      <c r="AI12" s="116"/>
      <c r="AJ12" s="117"/>
      <c r="AK12" s="115" t="s">
        <v>511</v>
      </c>
      <c r="AL12" s="116"/>
      <c r="AM12" s="116"/>
      <c r="AN12" s="116"/>
      <c r="AO12" s="116"/>
      <c r="AP12" s="116"/>
      <c r="AQ12" s="117"/>
      <c r="AR12" s="115" t="s">
        <v>512</v>
      </c>
      <c r="AS12" s="116"/>
      <c r="AT12" s="116"/>
      <c r="AU12" s="116"/>
      <c r="AV12" s="116"/>
      <c r="AW12" s="116"/>
      <c r="AX12" s="287"/>
    </row>
    <row r="13" spans="1:50" ht="15.6" customHeight="1" x14ac:dyDescent="0.2">
      <c r="A13" s="81"/>
      <c r="B13" s="82"/>
      <c r="C13" s="82"/>
      <c r="D13" s="82"/>
      <c r="E13" s="82"/>
      <c r="F13" s="83"/>
      <c r="G13" s="288" t="s">
        <v>6</v>
      </c>
      <c r="H13" s="289"/>
      <c r="I13" s="269" t="s">
        <v>7</v>
      </c>
      <c r="J13" s="270"/>
      <c r="K13" s="270"/>
      <c r="L13" s="270"/>
      <c r="M13" s="270"/>
      <c r="N13" s="270"/>
      <c r="O13" s="271"/>
      <c r="P13" s="131" t="s">
        <v>225</v>
      </c>
      <c r="Q13" s="132"/>
      <c r="R13" s="132"/>
      <c r="S13" s="132"/>
      <c r="T13" s="132"/>
      <c r="U13" s="132"/>
      <c r="V13" s="133"/>
      <c r="W13" s="131" t="s">
        <v>533</v>
      </c>
      <c r="X13" s="132"/>
      <c r="Y13" s="132"/>
      <c r="Z13" s="132"/>
      <c r="AA13" s="132"/>
      <c r="AB13" s="132"/>
      <c r="AC13" s="133"/>
      <c r="AD13" s="131" t="s">
        <v>533</v>
      </c>
      <c r="AE13" s="132"/>
      <c r="AF13" s="132"/>
      <c r="AG13" s="132"/>
      <c r="AH13" s="132"/>
      <c r="AI13" s="132"/>
      <c r="AJ13" s="133"/>
      <c r="AK13" s="131" t="s">
        <v>533</v>
      </c>
      <c r="AL13" s="132"/>
      <c r="AM13" s="132"/>
      <c r="AN13" s="132"/>
      <c r="AO13" s="132"/>
      <c r="AP13" s="132"/>
      <c r="AQ13" s="133"/>
      <c r="AR13" s="221" t="s">
        <v>225</v>
      </c>
      <c r="AS13" s="222"/>
      <c r="AT13" s="222"/>
      <c r="AU13" s="222"/>
      <c r="AV13" s="222"/>
      <c r="AW13" s="222"/>
      <c r="AX13" s="223"/>
    </row>
    <row r="14" spans="1:50" ht="15.6" customHeight="1" x14ac:dyDescent="0.2">
      <c r="A14" s="81"/>
      <c r="B14" s="82"/>
      <c r="C14" s="82"/>
      <c r="D14" s="82"/>
      <c r="E14" s="82"/>
      <c r="F14" s="83"/>
      <c r="G14" s="290"/>
      <c r="H14" s="291"/>
      <c r="I14" s="218" t="s">
        <v>8</v>
      </c>
      <c r="J14" s="254"/>
      <c r="K14" s="254"/>
      <c r="L14" s="254"/>
      <c r="M14" s="254"/>
      <c r="N14" s="254"/>
      <c r="O14" s="255"/>
      <c r="P14" s="131" t="s">
        <v>533</v>
      </c>
      <c r="Q14" s="132"/>
      <c r="R14" s="132"/>
      <c r="S14" s="132"/>
      <c r="T14" s="132"/>
      <c r="U14" s="132"/>
      <c r="V14" s="133"/>
      <c r="W14" s="131" t="s">
        <v>533</v>
      </c>
      <c r="X14" s="132"/>
      <c r="Y14" s="132"/>
      <c r="Z14" s="132"/>
      <c r="AA14" s="132"/>
      <c r="AB14" s="132"/>
      <c r="AC14" s="133"/>
      <c r="AD14" s="131" t="s">
        <v>533</v>
      </c>
      <c r="AE14" s="132"/>
      <c r="AF14" s="132"/>
      <c r="AG14" s="132"/>
      <c r="AH14" s="132"/>
      <c r="AI14" s="132"/>
      <c r="AJ14" s="133"/>
      <c r="AK14" s="131" t="s">
        <v>533</v>
      </c>
      <c r="AL14" s="132"/>
      <c r="AM14" s="132"/>
      <c r="AN14" s="132"/>
      <c r="AO14" s="132"/>
      <c r="AP14" s="132"/>
      <c r="AQ14" s="133"/>
      <c r="AR14" s="278"/>
      <c r="AS14" s="278"/>
      <c r="AT14" s="278"/>
      <c r="AU14" s="278"/>
      <c r="AV14" s="278"/>
      <c r="AW14" s="278"/>
      <c r="AX14" s="279"/>
    </row>
    <row r="15" spans="1:50" ht="15.6" customHeight="1" x14ac:dyDescent="0.2">
      <c r="A15" s="81"/>
      <c r="B15" s="82"/>
      <c r="C15" s="82"/>
      <c r="D15" s="82"/>
      <c r="E15" s="82"/>
      <c r="F15" s="83"/>
      <c r="G15" s="290"/>
      <c r="H15" s="291"/>
      <c r="I15" s="218" t="s">
        <v>39</v>
      </c>
      <c r="J15" s="219"/>
      <c r="K15" s="219"/>
      <c r="L15" s="219"/>
      <c r="M15" s="219"/>
      <c r="N15" s="219"/>
      <c r="O15" s="220"/>
      <c r="P15" s="131" t="s">
        <v>533</v>
      </c>
      <c r="Q15" s="132"/>
      <c r="R15" s="132"/>
      <c r="S15" s="132"/>
      <c r="T15" s="132"/>
      <c r="U15" s="132"/>
      <c r="V15" s="133"/>
      <c r="W15" s="131" t="s">
        <v>533</v>
      </c>
      <c r="X15" s="132"/>
      <c r="Y15" s="132"/>
      <c r="Z15" s="132"/>
      <c r="AA15" s="132"/>
      <c r="AB15" s="132"/>
      <c r="AC15" s="133"/>
      <c r="AD15" s="131" t="s">
        <v>533</v>
      </c>
      <c r="AE15" s="132"/>
      <c r="AF15" s="132"/>
      <c r="AG15" s="132"/>
      <c r="AH15" s="132"/>
      <c r="AI15" s="132"/>
      <c r="AJ15" s="133"/>
      <c r="AK15" s="131" t="s">
        <v>533</v>
      </c>
      <c r="AL15" s="132"/>
      <c r="AM15" s="132"/>
      <c r="AN15" s="132"/>
      <c r="AO15" s="132"/>
      <c r="AP15" s="132"/>
      <c r="AQ15" s="133"/>
      <c r="AR15" s="69" t="s">
        <v>225</v>
      </c>
      <c r="AS15" s="70"/>
      <c r="AT15" s="70"/>
      <c r="AU15" s="70"/>
      <c r="AV15" s="70"/>
      <c r="AW15" s="70"/>
      <c r="AX15" s="280"/>
    </row>
    <row r="16" spans="1:50" ht="15.6" customHeight="1" x14ac:dyDescent="0.2">
      <c r="A16" s="81"/>
      <c r="B16" s="82"/>
      <c r="C16" s="82"/>
      <c r="D16" s="82"/>
      <c r="E16" s="82"/>
      <c r="F16" s="83"/>
      <c r="G16" s="290"/>
      <c r="H16" s="291"/>
      <c r="I16" s="218" t="s">
        <v>40</v>
      </c>
      <c r="J16" s="219"/>
      <c r="K16" s="219"/>
      <c r="L16" s="219"/>
      <c r="M16" s="219"/>
      <c r="N16" s="219"/>
      <c r="O16" s="220"/>
      <c r="P16" s="131" t="s">
        <v>533</v>
      </c>
      <c r="Q16" s="132"/>
      <c r="R16" s="132"/>
      <c r="S16" s="132"/>
      <c r="T16" s="132"/>
      <c r="U16" s="132"/>
      <c r="V16" s="133"/>
      <c r="W16" s="131" t="s">
        <v>533</v>
      </c>
      <c r="X16" s="132"/>
      <c r="Y16" s="132"/>
      <c r="Z16" s="132"/>
      <c r="AA16" s="132"/>
      <c r="AB16" s="132"/>
      <c r="AC16" s="133"/>
      <c r="AD16" s="131" t="s">
        <v>533</v>
      </c>
      <c r="AE16" s="132"/>
      <c r="AF16" s="132"/>
      <c r="AG16" s="132"/>
      <c r="AH16" s="132"/>
      <c r="AI16" s="132"/>
      <c r="AJ16" s="133"/>
      <c r="AK16" s="131" t="s">
        <v>533</v>
      </c>
      <c r="AL16" s="132"/>
      <c r="AM16" s="132"/>
      <c r="AN16" s="132"/>
      <c r="AO16" s="132"/>
      <c r="AP16" s="132"/>
      <c r="AQ16" s="133"/>
      <c r="AR16" s="249"/>
      <c r="AS16" s="250"/>
      <c r="AT16" s="250"/>
      <c r="AU16" s="250"/>
      <c r="AV16" s="250"/>
      <c r="AW16" s="250"/>
      <c r="AX16" s="251"/>
    </row>
    <row r="17" spans="1:51" ht="15.6" customHeight="1" x14ac:dyDescent="0.2">
      <c r="A17" s="81"/>
      <c r="B17" s="82"/>
      <c r="C17" s="82"/>
      <c r="D17" s="82"/>
      <c r="E17" s="82"/>
      <c r="F17" s="83"/>
      <c r="G17" s="290"/>
      <c r="H17" s="291"/>
      <c r="I17" s="218" t="s">
        <v>38</v>
      </c>
      <c r="J17" s="254"/>
      <c r="K17" s="254"/>
      <c r="L17" s="254"/>
      <c r="M17" s="254"/>
      <c r="N17" s="254"/>
      <c r="O17" s="255"/>
      <c r="P17" s="131" t="s">
        <v>533</v>
      </c>
      <c r="Q17" s="132"/>
      <c r="R17" s="132"/>
      <c r="S17" s="132"/>
      <c r="T17" s="132"/>
      <c r="U17" s="132"/>
      <c r="V17" s="133"/>
      <c r="W17" s="131" t="s">
        <v>533</v>
      </c>
      <c r="X17" s="132"/>
      <c r="Y17" s="132"/>
      <c r="Z17" s="132"/>
      <c r="AA17" s="132"/>
      <c r="AB17" s="132"/>
      <c r="AC17" s="133"/>
      <c r="AD17" s="131" t="s">
        <v>533</v>
      </c>
      <c r="AE17" s="132"/>
      <c r="AF17" s="132"/>
      <c r="AG17" s="132"/>
      <c r="AH17" s="132"/>
      <c r="AI17" s="132"/>
      <c r="AJ17" s="133"/>
      <c r="AK17" s="131" t="s">
        <v>533</v>
      </c>
      <c r="AL17" s="132"/>
      <c r="AM17" s="132"/>
      <c r="AN17" s="132"/>
      <c r="AO17" s="132"/>
      <c r="AP17" s="132"/>
      <c r="AQ17" s="133"/>
      <c r="AR17" s="134"/>
      <c r="AS17" s="134"/>
      <c r="AT17" s="134"/>
      <c r="AU17" s="134"/>
      <c r="AV17" s="134"/>
      <c r="AW17" s="134"/>
      <c r="AX17" s="135"/>
    </row>
    <row r="18" spans="1:51" ht="15.6" customHeight="1" x14ac:dyDescent="0.2">
      <c r="A18" s="81"/>
      <c r="B18" s="82"/>
      <c r="C18" s="82"/>
      <c r="D18" s="82"/>
      <c r="E18" s="82"/>
      <c r="F18" s="83"/>
      <c r="G18" s="292"/>
      <c r="H18" s="293"/>
      <c r="I18" s="359" t="s">
        <v>14</v>
      </c>
      <c r="J18" s="360"/>
      <c r="K18" s="360"/>
      <c r="L18" s="360"/>
      <c r="M18" s="360"/>
      <c r="N18" s="360"/>
      <c r="O18" s="361"/>
      <c r="P18" s="184">
        <f>SUM(P13:V17)</f>
        <v>0</v>
      </c>
      <c r="Q18" s="185"/>
      <c r="R18" s="185"/>
      <c r="S18" s="185"/>
      <c r="T18" s="185"/>
      <c r="U18" s="185"/>
      <c r="V18" s="186"/>
      <c r="W18" s="184">
        <f>SUM(W13:AC17)</f>
        <v>0</v>
      </c>
      <c r="X18" s="185"/>
      <c r="Y18" s="185"/>
      <c r="Z18" s="185"/>
      <c r="AA18" s="185"/>
      <c r="AB18" s="185"/>
      <c r="AC18" s="186"/>
      <c r="AD18" s="184">
        <f>SUM(AD13:AJ17)</f>
        <v>0</v>
      </c>
      <c r="AE18" s="185"/>
      <c r="AF18" s="185"/>
      <c r="AG18" s="185"/>
      <c r="AH18" s="185"/>
      <c r="AI18" s="185"/>
      <c r="AJ18" s="186"/>
      <c r="AK18" s="184">
        <f>SUM(AK13:AQ17)</f>
        <v>0</v>
      </c>
      <c r="AL18" s="185"/>
      <c r="AM18" s="185"/>
      <c r="AN18" s="185"/>
      <c r="AO18" s="185"/>
      <c r="AP18" s="185"/>
      <c r="AQ18" s="186"/>
      <c r="AR18" s="184">
        <f>SUM(AR13:AX17)</f>
        <v>0</v>
      </c>
      <c r="AS18" s="185"/>
      <c r="AT18" s="185"/>
      <c r="AU18" s="185"/>
      <c r="AV18" s="185"/>
      <c r="AW18" s="185"/>
      <c r="AX18" s="187"/>
    </row>
    <row r="19" spans="1:51" ht="24.75" customHeight="1" x14ac:dyDescent="0.2">
      <c r="A19" s="81"/>
      <c r="B19" s="82"/>
      <c r="C19" s="82"/>
      <c r="D19" s="82"/>
      <c r="E19" s="82"/>
      <c r="F19" s="83"/>
      <c r="G19" s="182" t="s">
        <v>9</v>
      </c>
      <c r="H19" s="183"/>
      <c r="I19" s="183"/>
      <c r="J19" s="183"/>
      <c r="K19" s="183"/>
      <c r="L19" s="183"/>
      <c r="M19" s="183"/>
      <c r="N19" s="183"/>
      <c r="O19" s="183"/>
      <c r="P19" s="69" t="s">
        <v>225</v>
      </c>
      <c r="Q19" s="70"/>
      <c r="R19" s="70"/>
      <c r="S19" s="70"/>
      <c r="T19" s="70"/>
      <c r="U19" s="70"/>
      <c r="V19" s="71"/>
      <c r="W19" s="69" t="s">
        <v>225</v>
      </c>
      <c r="X19" s="70"/>
      <c r="Y19" s="70"/>
      <c r="Z19" s="70"/>
      <c r="AA19" s="70"/>
      <c r="AB19" s="70"/>
      <c r="AC19" s="71"/>
      <c r="AD19" s="69" t="s">
        <v>225</v>
      </c>
      <c r="AE19" s="70"/>
      <c r="AF19" s="70"/>
      <c r="AG19" s="70"/>
      <c r="AH19" s="70"/>
      <c r="AI19" s="70"/>
      <c r="AJ19" s="71"/>
      <c r="AK19" s="140"/>
      <c r="AL19" s="140"/>
      <c r="AM19" s="140"/>
      <c r="AN19" s="140"/>
      <c r="AO19" s="140"/>
      <c r="AP19" s="140"/>
      <c r="AQ19" s="140"/>
      <c r="AR19" s="140"/>
      <c r="AS19" s="140"/>
      <c r="AT19" s="140"/>
      <c r="AU19" s="140"/>
      <c r="AV19" s="140"/>
      <c r="AW19" s="140"/>
      <c r="AX19" s="188"/>
    </row>
    <row r="20" spans="1:51" ht="24.75" customHeight="1" x14ac:dyDescent="0.2">
      <c r="A20" s="81"/>
      <c r="B20" s="82"/>
      <c r="C20" s="82"/>
      <c r="D20" s="82"/>
      <c r="E20" s="82"/>
      <c r="F20" s="83"/>
      <c r="G20" s="182" t="s">
        <v>10</v>
      </c>
      <c r="H20" s="183"/>
      <c r="I20" s="183"/>
      <c r="J20" s="183"/>
      <c r="K20" s="183"/>
      <c r="L20" s="183"/>
      <c r="M20" s="183"/>
      <c r="N20" s="183"/>
      <c r="O20" s="183"/>
      <c r="P20" s="189" t="str">
        <f>IF(P18=0, "-", SUM(P19)/P18)</f>
        <v>-</v>
      </c>
      <c r="Q20" s="189"/>
      <c r="R20" s="189"/>
      <c r="S20" s="189"/>
      <c r="T20" s="189"/>
      <c r="U20" s="189"/>
      <c r="V20" s="189"/>
      <c r="W20" s="189" t="str">
        <f t="shared" ref="W20" si="0">IF(W18=0, "-", SUM(W19)/W18)</f>
        <v>-</v>
      </c>
      <c r="X20" s="189"/>
      <c r="Y20" s="189"/>
      <c r="Z20" s="189"/>
      <c r="AA20" s="189"/>
      <c r="AB20" s="189"/>
      <c r="AC20" s="189"/>
      <c r="AD20" s="189" t="str">
        <f t="shared" ref="AD20" si="1">IF(AD18=0, "-", SUM(AD19)/AD18)</f>
        <v>-</v>
      </c>
      <c r="AE20" s="189"/>
      <c r="AF20" s="189"/>
      <c r="AG20" s="189"/>
      <c r="AH20" s="189"/>
      <c r="AI20" s="189"/>
      <c r="AJ20" s="189"/>
      <c r="AK20" s="140"/>
      <c r="AL20" s="140"/>
      <c r="AM20" s="140"/>
      <c r="AN20" s="140"/>
      <c r="AO20" s="140"/>
      <c r="AP20" s="140"/>
      <c r="AQ20" s="141"/>
      <c r="AR20" s="141"/>
      <c r="AS20" s="141"/>
      <c r="AT20" s="141"/>
      <c r="AU20" s="140"/>
      <c r="AV20" s="140"/>
      <c r="AW20" s="140"/>
      <c r="AX20" s="188"/>
    </row>
    <row r="21" spans="1:51" ht="25.5" customHeight="1" x14ac:dyDescent="0.2">
      <c r="A21" s="84"/>
      <c r="B21" s="85"/>
      <c r="C21" s="85"/>
      <c r="D21" s="85"/>
      <c r="E21" s="85"/>
      <c r="F21" s="86"/>
      <c r="G21" s="440" t="s">
        <v>197</v>
      </c>
      <c r="H21" s="441"/>
      <c r="I21" s="441"/>
      <c r="J21" s="441"/>
      <c r="K21" s="441"/>
      <c r="L21" s="441"/>
      <c r="M21" s="441"/>
      <c r="N21" s="441"/>
      <c r="O21" s="441"/>
      <c r="P21" s="189" t="e">
        <f>IF(P19=0, "-", SUM(P19)/SUM(P13,P14))</f>
        <v>#DIV/0!</v>
      </c>
      <c r="Q21" s="189"/>
      <c r="R21" s="189"/>
      <c r="S21" s="189"/>
      <c r="T21" s="189"/>
      <c r="U21" s="189"/>
      <c r="V21" s="189"/>
      <c r="W21" s="189" t="e">
        <f t="shared" ref="W21" si="2">IF(W19=0, "-", SUM(W19)/SUM(W13,W14))</f>
        <v>#DIV/0!</v>
      </c>
      <c r="X21" s="189"/>
      <c r="Y21" s="189"/>
      <c r="Z21" s="189"/>
      <c r="AA21" s="189"/>
      <c r="AB21" s="189"/>
      <c r="AC21" s="189"/>
      <c r="AD21" s="189" t="e">
        <f t="shared" ref="AD21" si="3">IF(AD19=0, "-", SUM(AD19)/SUM(AD13,AD14))</f>
        <v>#DIV/0!</v>
      </c>
      <c r="AE21" s="189"/>
      <c r="AF21" s="189"/>
      <c r="AG21" s="189"/>
      <c r="AH21" s="189"/>
      <c r="AI21" s="189"/>
      <c r="AJ21" s="189"/>
      <c r="AK21" s="140"/>
      <c r="AL21" s="140"/>
      <c r="AM21" s="140"/>
      <c r="AN21" s="140"/>
      <c r="AO21" s="140"/>
      <c r="AP21" s="140"/>
      <c r="AQ21" s="141"/>
      <c r="AR21" s="141"/>
      <c r="AS21" s="141"/>
      <c r="AT21" s="141"/>
      <c r="AU21" s="140"/>
      <c r="AV21" s="140"/>
      <c r="AW21" s="140"/>
      <c r="AX21" s="188"/>
    </row>
    <row r="22" spans="1:51" ht="18.75" customHeight="1" x14ac:dyDescent="0.2">
      <c r="A22" s="93" t="s">
        <v>515</v>
      </c>
      <c r="B22" s="94"/>
      <c r="C22" s="94"/>
      <c r="D22" s="94"/>
      <c r="E22" s="94"/>
      <c r="F22" s="95"/>
      <c r="G22" s="87" t="s">
        <v>188</v>
      </c>
      <c r="H22" s="88"/>
      <c r="I22" s="88"/>
      <c r="J22" s="88"/>
      <c r="K22" s="88"/>
      <c r="L22" s="88"/>
      <c r="M22" s="88"/>
      <c r="N22" s="88"/>
      <c r="O22" s="89"/>
      <c r="P22" s="102" t="s">
        <v>513</v>
      </c>
      <c r="Q22" s="88"/>
      <c r="R22" s="88"/>
      <c r="S22" s="88"/>
      <c r="T22" s="88"/>
      <c r="U22" s="88"/>
      <c r="V22" s="89"/>
      <c r="W22" s="102" t="s">
        <v>514</v>
      </c>
      <c r="X22" s="88"/>
      <c r="Y22" s="88"/>
      <c r="Z22" s="88"/>
      <c r="AA22" s="88"/>
      <c r="AB22" s="88"/>
      <c r="AC22" s="89"/>
      <c r="AD22" s="102" t="s">
        <v>187</v>
      </c>
      <c r="AE22" s="88"/>
      <c r="AF22" s="88"/>
      <c r="AG22" s="88"/>
      <c r="AH22" s="88"/>
      <c r="AI22" s="88"/>
      <c r="AJ22" s="88"/>
      <c r="AK22" s="88"/>
      <c r="AL22" s="88"/>
      <c r="AM22" s="88"/>
      <c r="AN22" s="88"/>
      <c r="AO22" s="88"/>
      <c r="AP22" s="88"/>
      <c r="AQ22" s="88"/>
      <c r="AR22" s="88"/>
      <c r="AS22" s="88"/>
      <c r="AT22" s="88"/>
      <c r="AU22" s="88"/>
      <c r="AV22" s="88"/>
      <c r="AW22" s="88"/>
      <c r="AX22" s="103"/>
    </row>
    <row r="23" spans="1:51" ht="25.5" customHeight="1" x14ac:dyDescent="0.2">
      <c r="A23" s="96"/>
      <c r="B23" s="97"/>
      <c r="C23" s="97"/>
      <c r="D23" s="97"/>
      <c r="E23" s="97"/>
      <c r="F23" s="98"/>
      <c r="G23" s="90" t="s">
        <v>225</v>
      </c>
      <c r="H23" s="91"/>
      <c r="I23" s="91"/>
      <c r="J23" s="91"/>
      <c r="K23" s="91"/>
      <c r="L23" s="91"/>
      <c r="M23" s="91"/>
      <c r="N23" s="91"/>
      <c r="O23" s="92"/>
      <c r="P23" s="75" t="s">
        <v>225</v>
      </c>
      <c r="Q23" s="76"/>
      <c r="R23" s="76"/>
      <c r="S23" s="76"/>
      <c r="T23" s="76"/>
      <c r="U23" s="76"/>
      <c r="V23" s="77"/>
      <c r="W23" s="75" t="s">
        <v>225</v>
      </c>
      <c r="X23" s="76"/>
      <c r="Y23" s="76"/>
      <c r="Z23" s="76"/>
      <c r="AA23" s="76"/>
      <c r="AB23" s="76"/>
      <c r="AC23" s="77"/>
      <c r="AD23" s="104"/>
      <c r="AE23" s="105"/>
      <c r="AF23" s="105"/>
      <c r="AG23" s="105"/>
      <c r="AH23" s="105"/>
      <c r="AI23" s="105"/>
      <c r="AJ23" s="105"/>
      <c r="AK23" s="105"/>
      <c r="AL23" s="105"/>
      <c r="AM23" s="105"/>
      <c r="AN23" s="105"/>
      <c r="AO23" s="105"/>
      <c r="AP23" s="105"/>
      <c r="AQ23" s="105"/>
      <c r="AR23" s="105"/>
      <c r="AS23" s="105"/>
      <c r="AT23" s="105"/>
      <c r="AU23" s="105"/>
      <c r="AV23" s="105"/>
      <c r="AW23" s="105"/>
      <c r="AX23" s="106"/>
    </row>
    <row r="24" spans="1:51" ht="25.5" customHeight="1" thickBot="1" x14ac:dyDescent="0.25">
      <c r="A24" s="99"/>
      <c r="B24" s="100"/>
      <c r="C24" s="100"/>
      <c r="D24" s="100"/>
      <c r="E24" s="100"/>
      <c r="F24" s="101"/>
      <c r="G24" s="55" t="s">
        <v>189</v>
      </c>
      <c r="H24" s="56"/>
      <c r="I24" s="56"/>
      <c r="J24" s="56"/>
      <c r="K24" s="56"/>
      <c r="L24" s="56"/>
      <c r="M24" s="56"/>
      <c r="N24" s="56"/>
      <c r="O24" s="57"/>
      <c r="P24" s="72" t="str">
        <f>AK13</f>
        <v>-</v>
      </c>
      <c r="Q24" s="73"/>
      <c r="R24" s="73"/>
      <c r="S24" s="73"/>
      <c r="T24" s="73"/>
      <c r="U24" s="73"/>
      <c r="V24" s="74"/>
      <c r="W24" s="72" t="str">
        <f>AR13</f>
        <v>-</v>
      </c>
      <c r="X24" s="73"/>
      <c r="Y24" s="73"/>
      <c r="Z24" s="73"/>
      <c r="AA24" s="73"/>
      <c r="AB24" s="73"/>
      <c r="AC24" s="74"/>
      <c r="AD24" s="107"/>
      <c r="AE24" s="107"/>
      <c r="AF24" s="107"/>
      <c r="AG24" s="107"/>
      <c r="AH24" s="107"/>
      <c r="AI24" s="107"/>
      <c r="AJ24" s="107"/>
      <c r="AK24" s="107"/>
      <c r="AL24" s="107"/>
      <c r="AM24" s="107"/>
      <c r="AN24" s="107"/>
      <c r="AO24" s="107"/>
      <c r="AP24" s="107"/>
      <c r="AQ24" s="107"/>
      <c r="AR24" s="107"/>
      <c r="AS24" s="107"/>
      <c r="AT24" s="107"/>
      <c r="AU24" s="107"/>
      <c r="AV24" s="107"/>
      <c r="AW24" s="107"/>
      <c r="AX24" s="108"/>
    </row>
    <row r="25" spans="1:51" ht="18.75" customHeight="1" x14ac:dyDescent="0.2">
      <c r="A25" s="159" t="s">
        <v>195</v>
      </c>
      <c r="B25" s="160"/>
      <c r="C25" s="160"/>
      <c r="D25" s="160"/>
      <c r="E25" s="160"/>
      <c r="F25" s="161"/>
      <c r="G25" s="275" t="s">
        <v>126</v>
      </c>
      <c r="H25" s="157"/>
      <c r="I25" s="157"/>
      <c r="J25" s="157"/>
      <c r="K25" s="157"/>
      <c r="L25" s="157"/>
      <c r="M25" s="157"/>
      <c r="N25" s="157"/>
      <c r="O25" s="276"/>
      <c r="P25" s="284" t="s">
        <v>45</v>
      </c>
      <c r="Q25" s="157"/>
      <c r="R25" s="157"/>
      <c r="S25" s="157"/>
      <c r="T25" s="157"/>
      <c r="U25" s="157"/>
      <c r="V25" s="157"/>
      <c r="W25" s="157"/>
      <c r="X25" s="276"/>
      <c r="Y25" s="281"/>
      <c r="Z25" s="282"/>
      <c r="AA25" s="283"/>
      <c r="AB25" s="149" t="s">
        <v>11</v>
      </c>
      <c r="AC25" s="150"/>
      <c r="AD25" s="151"/>
      <c r="AE25" s="149" t="s">
        <v>220</v>
      </c>
      <c r="AF25" s="150"/>
      <c r="AG25" s="150"/>
      <c r="AH25" s="151"/>
      <c r="AI25" s="155" t="s">
        <v>229</v>
      </c>
      <c r="AJ25" s="155"/>
      <c r="AK25" s="155"/>
      <c r="AL25" s="149"/>
      <c r="AM25" s="155" t="s">
        <v>325</v>
      </c>
      <c r="AN25" s="155"/>
      <c r="AO25" s="155"/>
      <c r="AP25" s="149"/>
      <c r="AQ25" s="272" t="s">
        <v>155</v>
      </c>
      <c r="AR25" s="273"/>
      <c r="AS25" s="273"/>
      <c r="AT25" s="274"/>
      <c r="AU25" s="157" t="s">
        <v>116</v>
      </c>
      <c r="AV25" s="157"/>
      <c r="AW25" s="157"/>
      <c r="AX25" s="158"/>
    </row>
    <row r="26" spans="1:51" ht="18.75" customHeight="1" x14ac:dyDescent="0.2">
      <c r="A26" s="162"/>
      <c r="B26" s="163"/>
      <c r="C26" s="163"/>
      <c r="D26" s="163"/>
      <c r="E26" s="163"/>
      <c r="F26" s="164"/>
      <c r="G26" s="277"/>
      <c r="H26" s="122"/>
      <c r="I26" s="122"/>
      <c r="J26" s="122"/>
      <c r="K26" s="122"/>
      <c r="L26" s="122"/>
      <c r="M26" s="122"/>
      <c r="N26" s="122"/>
      <c r="O26" s="259"/>
      <c r="P26" s="258"/>
      <c r="Q26" s="122"/>
      <c r="R26" s="122"/>
      <c r="S26" s="122"/>
      <c r="T26" s="122"/>
      <c r="U26" s="122"/>
      <c r="V26" s="122"/>
      <c r="W26" s="122"/>
      <c r="X26" s="259"/>
      <c r="Y26" s="263"/>
      <c r="Z26" s="264"/>
      <c r="AA26" s="265"/>
      <c r="AB26" s="152"/>
      <c r="AC26" s="153"/>
      <c r="AD26" s="154"/>
      <c r="AE26" s="152"/>
      <c r="AF26" s="153"/>
      <c r="AG26" s="153"/>
      <c r="AH26" s="154"/>
      <c r="AI26" s="156"/>
      <c r="AJ26" s="156"/>
      <c r="AK26" s="156"/>
      <c r="AL26" s="152"/>
      <c r="AM26" s="156"/>
      <c r="AN26" s="156"/>
      <c r="AO26" s="156"/>
      <c r="AP26" s="152"/>
      <c r="AQ26" s="118"/>
      <c r="AR26" s="119"/>
      <c r="AS26" s="120" t="s">
        <v>156</v>
      </c>
      <c r="AT26" s="121"/>
      <c r="AU26" s="124"/>
      <c r="AV26" s="124"/>
      <c r="AW26" s="122" t="s">
        <v>153</v>
      </c>
      <c r="AX26" s="123"/>
    </row>
    <row r="27" spans="1:51" ht="23.25" customHeight="1" x14ac:dyDescent="0.2">
      <c r="A27" s="165"/>
      <c r="B27" s="163"/>
      <c r="C27" s="163"/>
      <c r="D27" s="163"/>
      <c r="E27" s="163"/>
      <c r="F27" s="164"/>
      <c r="G27" s="190" t="s">
        <v>523</v>
      </c>
      <c r="H27" s="191"/>
      <c r="I27" s="191"/>
      <c r="J27" s="191"/>
      <c r="K27" s="191"/>
      <c r="L27" s="191"/>
      <c r="M27" s="191"/>
      <c r="N27" s="191"/>
      <c r="O27" s="192"/>
      <c r="P27" s="199" t="s">
        <v>524</v>
      </c>
      <c r="Q27" s="199"/>
      <c r="R27" s="199"/>
      <c r="S27" s="199"/>
      <c r="T27" s="199"/>
      <c r="U27" s="199"/>
      <c r="V27" s="199"/>
      <c r="W27" s="199"/>
      <c r="X27" s="200"/>
      <c r="Y27" s="136" t="s">
        <v>12</v>
      </c>
      <c r="Z27" s="137"/>
      <c r="AA27" s="138"/>
      <c r="AB27" s="139"/>
      <c r="AC27" s="139"/>
      <c r="AD27" s="139"/>
      <c r="AE27" s="109"/>
      <c r="AF27" s="110"/>
      <c r="AG27" s="110"/>
      <c r="AH27" s="110"/>
      <c r="AI27" s="109"/>
      <c r="AJ27" s="110"/>
      <c r="AK27" s="110"/>
      <c r="AL27" s="110"/>
      <c r="AM27" s="109"/>
      <c r="AN27" s="110"/>
      <c r="AO27" s="110"/>
      <c r="AP27" s="110"/>
      <c r="AQ27" s="111"/>
      <c r="AR27" s="112"/>
      <c r="AS27" s="112"/>
      <c r="AT27" s="113"/>
      <c r="AU27" s="110"/>
      <c r="AV27" s="110"/>
      <c r="AW27" s="110"/>
      <c r="AX27" s="114"/>
    </row>
    <row r="28" spans="1:51" ht="23.25" customHeight="1" x14ac:dyDescent="0.2">
      <c r="A28" s="166"/>
      <c r="B28" s="167"/>
      <c r="C28" s="167"/>
      <c r="D28" s="167"/>
      <c r="E28" s="167"/>
      <c r="F28" s="168"/>
      <c r="G28" s="193"/>
      <c r="H28" s="194"/>
      <c r="I28" s="194"/>
      <c r="J28" s="194"/>
      <c r="K28" s="194"/>
      <c r="L28" s="194"/>
      <c r="M28" s="194"/>
      <c r="N28" s="194"/>
      <c r="O28" s="195"/>
      <c r="P28" s="201"/>
      <c r="Q28" s="201"/>
      <c r="R28" s="201"/>
      <c r="S28" s="201"/>
      <c r="T28" s="201"/>
      <c r="U28" s="201"/>
      <c r="V28" s="201"/>
      <c r="W28" s="201"/>
      <c r="X28" s="202"/>
      <c r="Y28" s="115" t="s">
        <v>42</v>
      </c>
      <c r="Z28" s="116"/>
      <c r="AA28" s="117"/>
      <c r="AB28" s="169"/>
      <c r="AC28" s="169"/>
      <c r="AD28" s="169"/>
      <c r="AE28" s="109"/>
      <c r="AF28" s="110"/>
      <c r="AG28" s="110"/>
      <c r="AH28" s="110"/>
      <c r="AI28" s="109"/>
      <c r="AJ28" s="110"/>
      <c r="AK28" s="110"/>
      <c r="AL28" s="110"/>
      <c r="AM28" s="109"/>
      <c r="AN28" s="110"/>
      <c r="AO28" s="110"/>
      <c r="AP28" s="110"/>
      <c r="AQ28" s="111"/>
      <c r="AR28" s="112"/>
      <c r="AS28" s="112"/>
      <c r="AT28" s="113"/>
      <c r="AU28" s="110"/>
      <c r="AV28" s="110"/>
      <c r="AW28" s="110"/>
      <c r="AX28" s="114"/>
    </row>
    <row r="29" spans="1:51" ht="23.25" customHeight="1" x14ac:dyDescent="0.2">
      <c r="A29" s="165"/>
      <c r="B29" s="163"/>
      <c r="C29" s="163"/>
      <c r="D29" s="163"/>
      <c r="E29" s="163"/>
      <c r="F29" s="164"/>
      <c r="G29" s="196"/>
      <c r="H29" s="197"/>
      <c r="I29" s="197"/>
      <c r="J29" s="197"/>
      <c r="K29" s="197"/>
      <c r="L29" s="197"/>
      <c r="M29" s="197"/>
      <c r="N29" s="197"/>
      <c r="O29" s="198"/>
      <c r="P29" s="203"/>
      <c r="Q29" s="203"/>
      <c r="R29" s="203"/>
      <c r="S29" s="203"/>
      <c r="T29" s="203"/>
      <c r="U29" s="203"/>
      <c r="V29" s="203"/>
      <c r="W29" s="203"/>
      <c r="X29" s="204"/>
      <c r="Y29" s="115" t="s">
        <v>13</v>
      </c>
      <c r="Z29" s="116"/>
      <c r="AA29" s="117"/>
      <c r="AB29" s="428" t="s">
        <v>154</v>
      </c>
      <c r="AC29" s="428"/>
      <c r="AD29" s="428"/>
      <c r="AE29" s="109"/>
      <c r="AF29" s="110"/>
      <c r="AG29" s="110"/>
      <c r="AH29" s="110"/>
      <c r="AI29" s="109"/>
      <c r="AJ29" s="110"/>
      <c r="AK29" s="110"/>
      <c r="AL29" s="110"/>
      <c r="AM29" s="109"/>
      <c r="AN29" s="110"/>
      <c r="AO29" s="110"/>
      <c r="AP29" s="110"/>
      <c r="AQ29" s="111"/>
      <c r="AR29" s="112"/>
      <c r="AS29" s="112"/>
      <c r="AT29" s="113"/>
      <c r="AU29" s="110"/>
      <c r="AV29" s="110"/>
      <c r="AW29" s="110"/>
      <c r="AX29" s="114"/>
    </row>
    <row r="30" spans="1:51" ht="23.25" customHeight="1" x14ac:dyDescent="0.2">
      <c r="A30" s="482" t="s">
        <v>212</v>
      </c>
      <c r="B30" s="483"/>
      <c r="C30" s="483"/>
      <c r="D30" s="483"/>
      <c r="E30" s="483"/>
      <c r="F30" s="484"/>
      <c r="G30" s="445" t="s">
        <v>527</v>
      </c>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7"/>
    </row>
    <row r="31" spans="1:51" ht="23.25" customHeight="1" x14ac:dyDescent="0.2">
      <c r="A31" s="485"/>
      <c r="B31" s="486"/>
      <c r="C31" s="486"/>
      <c r="D31" s="486"/>
      <c r="E31" s="486"/>
      <c r="F31" s="487"/>
      <c r="G31" s="448"/>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50"/>
      <c r="AF31" s="450"/>
      <c r="AG31" s="450"/>
      <c r="AH31" s="450"/>
      <c r="AI31" s="450"/>
      <c r="AJ31" s="450"/>
      <c r="AK31" s="450"/>
      <c r="AL31" s="450"/>
      <c r="AM31" s="450"/>
      <c r="AN31" s="450"/>
      <c r="AO31" s="450"/>
      <c r="AP31" s="450"/>
      <c r="AQ31" s="449"/>
      <c r="AR31" s="449"/>
      <c r="AS31" s="449"/>
      <c r="AT31" s="449"/>
      <c r="AU31" s="449"/>
      <c r="AV31" s="449"/>
      <c r="AW31" s="449"/>
      <c r="AX31" s="451"/>
    </row>
    <row r="32" spans="1:51" ht="18.75" customHeight="1" x14ac:dyDescent="0.2">
      <c r="A32" s="456" t="s">
        <v>195</v>
      </c>
      <c r="B32" s="457"/>
      <c r="C32" s="457"/>
      <c r="D32" s="457"/>
      <c r="E32" s="457"/>
      <c r="F32" s="458"/>
      <c r="G32" s="439" t="s">
        <v>126</v>
      </c>
      <c r="H32" s="129"/>
      <c r="I32" s="129"/>
      <c r="J32" s="129"/>
      <c r="K32" s="129"/>
      <c r="L32" s="129"/>
      <c r="M32" s="129"/>
      <c r="N32" s="129"/>
      <c r="O32" s="257"/>
      <c r="P32" s="256" t="s">
        <v>45</v>
      </c>
      <c r="Q32" s="129"/>
      <c r="R32" s="129"/>
      <c r="S32" s="129"/>
      <c r="T32" s="129"/>
      <c r="U32" s="129"/>
      <c r="V32" s="129"/>
      <c r="W32" s="129"/>
      <c r="X32" s="257"/>
      <c r="Y32" s="260"/>
      <c r="Z32" s="261"/>
      <c r="AA32" s="262"/>
      <c r="AB32" s="266" t="s">
        <v>11</v>
      </c>
      <c r="AC32" s="267"/>
      <c r="AD32" s="268"/>
      <c r="AE32" s="125" t="s">
        <v>220</v>
      </c>
      <c r="AF32" s="125"/>
      <c r="AG32" s="125"/>
      <c r="AH32" s="125"/>
      <c r="AI32" s="125" t="s">
        <v>229</v>
      </c>
      <c r="AJ32" s="125"/>
      <c r="AK32" s="125"/>
      <c r="AL32" s="125"/>
      <c r="AM32" s="125" t="s">
        <v>325</v>
      </c>
      <c r="AN32" s="125"/>
      <c r="AO32" s="125"/>
      <c r="AP32" s="125"/>
      <c r="AQ32" s="126" t="s">
        <v>155</v>
      </c>
      <c r="AR32" s="127"/>
      <c r="AS32" s="127"/>
      <c r="AT32" s="128"/>
      <c r="AU32" s="129" t="s">
        <v>116</v>
      </c>
      <c r="AV32" s="129"/>
      <c r="AW32" s="129"/>
      <c r="AX32" s="130"/>
      <c r="AY32">
        <f>COUNTA($G$34)</f>
        <v>1</v>
      </c>
    </row>
    <row r="33" spans="1:51" ht="18.75" customHeight="1" x14ac:dyDescent="0.2">
      <c r="A33" s="162"/>
      <c r="B33" s="163"/>
      <c r="C33" s="163"/>
      <c r="D33" s="163"/>
      <c r="E33" s="163"/>
      <c r="F33" s="164"/>
      <c r="G33" s="277"/>
      <c r="H33" s="122"/>
      <c r="I33" s="122"/>
      <c r="J33" s="122"/>
      <c r="K33" s="122"/>
      <c r="L33" s="122"/>
      <c r="M33" s="122"/>
      <c r="N33" s="122"/>
      <c r="O33" s="259"/>
      <c r="P33" s="258"/>
      <c r="Q33" s="122"/>
      <c r="R33" s="122"/>
      <c r="S33" s="122"/>
      <c r="T33" s="122"/>
      <c r="U33" s="122"/>
      <c r="V33" s="122"/>
      <c r="W33" s="122"/>
      <c r="X33" s="259"/>
      <c r="Y33" s="263"/>
      <c r="Z33" s="264"/>
      <c r="AA33" s="265"/>
      <c r="AB33" s="152"/>
      <c r="AC33" s="153"/>
      <c r="AD33" s="154"/>
      <c r="AE33" s="125"/>
      <c r="AF33" s="125"/>
      <c r="AG33" s="125"/>
      <c r="AH33" s="125"/>
      <c r="AI33" s="125"/>
      <c r="AJ33" s="125"/>
      <c r="AK33" s="125"/>
      <c r="AL33" s="125"/>
      <c r="AM33" s="125"/>
      <c r="AN33" s="125"/>
      <c r="AO33" s="125"/>
      <c r="AP33" s="125"/>
      <c r="AQ33" s="118"/>
      <c r="AR33" s="119"/>
      <c r="AS33" s="120" t="s">
        <v>156</v>
      </c>
      <c r="AT33" s="121"/>
      <c r="AU33" s="124"/>
      <c r="AV33" s="124"/>
      <c r="AW33" s="122" t="s">
        <v>153</v>
      </c>
      <c r="AX33" s="123"/>
      <c r="AY33">
        <f>$AY$32</f>
        <v>1</v>
      </c>
    </row>
    <row r="34" spans="1:51" ht="23.25" customHeight="1" x14ac:dyDescent="0.2">
      <c r="A34" s="165"/>
      <c r="B34" s="163"/>
      <c r="C34" s="163"/>
      <c r="D34" s="163"/>
      <c r="E34" s="163"/>
      <c r="F34" s="164"/>
      <c r="G34" s="190" t="s">
        <v>526</v>
      </c>
      <c r="H34" s="191"/>
      <c r="I34" s="191"/>
      <c r="J34" s="191"/>
      <c r="K34" s="191"/>
      <c r="L34" s="191"/>
      <c r="M34" s="191"/>
      <c r="N34" s="191"/>
      <c r="O34" s="192"/>
      <c r="P34" s="199" t="s">
        <v>525</v>
      </c>
      <c r="Q34" s="199"/>
      <c r="R34" s="199"/>
      <c r="S34" s="199"/>
      <c r="T34" s="199"/>
      <c r="U34" s="199"/>
      <c r="V34" s="199"/>
      <c r="W34" s="199"/>
      <c r="X34" s="200"/>
      <c r="Y34" s="136" t="s">
        <v>12</v>
      </c>
      <c r="Z34" s="137"/>
      <c r="AA34" s="138"/>
      <c r="AB34" s="139"/>
      <c r="AC34" s="139"/>
      <c r="AD34" s="139"/>
      <c r="AE34" s="109"/>
      <c r="AF34" s="110"/>
      <c r="AG34" s="110"/>
      <c r="AH34" s="110"/>
      <c r="AI34" s="109"/>
      <c r="AJ34" s="110"/>
      <c r="AK34" s="110"/>
      <c r="AL34" s="110"/>
      <c r="AM34" s="109"/>
      <c r="AN34" s="110"/>
      <c r="AO34" s="110"/>
      <c r="AP34" s="110"/>
      <c r="AQ34" s="111"/>
      <c r="AR34" s="112"/>
      <c r="AS34" s="112"/>
      <c r="AT34" s="113"/>
      <c r="AU34" s="110"/>
      <c r="AV34" s="110"/>
      <c r="AW34" s="110"/>
      <c r="AX34" s="114"/>
      <c r="AY34">
        <f t="shared" ref="AY34:AY38" si="4">$AY$32</f>
        <v>1</v>
      </c>
    </row>
    <row r="35" spans="1:51" ht="23.25" customHeight="1" x14ac:dyDescent="0.2">
      <c r="A35" s="166"/>
      <c r="B35" s="167"/>
      <c r="C35" s="167"/>
      <c r="D35" s="167"/>
      <c r="E35" s="167"/>
      <c r="F35" s="168"/>
      <c r="G35" s="193"/>
      <c r="H35" s="194"/>
      <c r="I35" s="194"/>
      <c r="J35" s="194"/>
      <c r="K35" s="194"/>
      <c r="L35" s="194"/>
      <c r="M35" s="194"/>
      <c r="N35" s="194"/>
      <c r="O35" s="195"/>
      <c r="P35" s="201"/>
      <c r="Q35" s="201"/>
      <c r="R35" s="201"/>
      <c r="S35" s="201"/>
      <c r="T35" s="201"/>
      <c r="U35" s="201"/>
      <c r="V35" s="201"/>
      <c r="W35" s="201"/>
      <c r="X35" s="202"/>
      <c r="Y35" s="115" t="s">
        <v>42</v>
      </c>
      <c r="Z35" s="116"/>
      <c r="AA35" s="117"/>
      <c r="AB35" s="169"/>
      <c r="AC35" s="169"/>
      <c r="AD35" s="169"/>
      <c r="AE35" s="109"/>
      <c r="AF35" s="110"/>
      <c r="AG35" s="110"/>
      <c r="AH35" s="110"/>
      <c r="AI35" s="109"/>
      <c r="AJ35" s="110"/>
      <c r="AK35" s="110"/>
      <c r="AL35" s="110"/>
      <c r="AM35" s="109"/>
      <c r="AN35" s="110"/>
      <c r="AO35" s="110"/>
      <c r="AP35" s="110"/>
      <c r="AQ35" s="111"/>
      <c r="AR35" s="112"/>
      <c r="AS35" s="112"/>
      <c r="AT35" s="113"/>
      <c r="AU35" s="110"/>
      <c r="AV35" s="110"/>
      <c r="AW35" s="110"/>
      <c r="AX35" s="114"/>
      <c r="AY35">
        <f t="shared" si="4"/>
        <v>1</v>
      </c>
    </row>
    <row r="36" spans="1:51" ht="23.25" customHeight="1" x14ac:dyDescent="0.2">
      <c r="A36" s="459"/>
      <c r="B36" s="460"/>
      <c r="C36" s="460"/>
      <c r="D36" s="460"/>
      <c r="E36" s="460"/>
      <c r="F36" s="461"/>
      <c r="G36" s="196"/>
      <c r="H36" s="197"/>
      <c r="I36" s="197"/>
      <c r="J36" s="197"/>
      <c r="K36" s="197"/>
      <c r="L36" s="197"/>
      <c r="M36" s="197"/>
      <c r="N36" s="197"/>
      <c r="O36" s="198"/>
      <c r="P36" s="203"/>
      <c r="Q36" s="203"/>
      <c r="R36" s="203"/>
      <c r="S36" s="203"/>
      <c r="T36" s="203"/>
      <c r="U36" s="203"/>
      <c r="V36" s="203"/>
      <c r="W36" s="203"/>
      <c r="X36" s="204"/>
      <c r="Y36" s="115" t="s">
        <v>13</v>
      </c>
      <c r="Z36" s="116"/>
      <c r="AA36" s="117"/>
      <c r="AB36" s="428" t="s">
        <v>154</v>
      </c>
      <c r="AC36" s="428"/>
      <c r="AD36" s="428"/>
      <c r="AE36" s="109"/>
      <c r="AF36" s="110"/>
      <c r="AG36" s="110"/>
      <c r="AH36" s="110"/>
      <c r="AI36" s="109"/>
      <c r="AJ36" s="110"/>
      <c r="AK36" s="110"/>
      <c r="AL36" s="110"/>
      <c r="AM36" s="109"/>
      <c r="AN36" s="110"/>
      <c r="AO36" s="110"/>
      <c r="AP36" s="110"/>
      <c r="AQ36" s="111"/>
      <c r="AR36" s="112"/>
      <c r="AS36" s="112"/>
      <c r="AT36" s="113"/>
      <c r="AU36" s="110"/>
      <c r="AV36" s="110"/>
      <c r="AW36" s="110"/>
      <c r="AX36" s="114"/>
      <c r="AY36">
        <f t="shared" si="4"/>
        <v>1</v>
      </c>
    </row>
    <row r="37" spans="1:51" ht="23.25" customHeight="1" x14ac:dyDescent="0.2">
      <c r="A37" s="482" t="s">
        <v>212</v>
      </c>
      <c r="B37" s="483"/>
      <c r="C37" s="483"/>
      <c r="D37" s="483"/>
      <c r="E37" s="483"/>
      <c r="F37" s="484"/>
      <c r="G37" s="445" t="s">
        <v>527</v>
      </c>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7"/>
      <c r="AY37">
        <f t="shared" si="4"/>
        <v>1</v>
      </c>
    </row>
    <row r="38" spans="1:51" ht="23.25" customHeight="1" thickBot="1" x14ac:dyDescent="0.25">
      <c r="A38" s="485"/>
      <c r="B38" s="486"/>
      <c r="C38" s="486"/>
      <c r="D38" s="486"/>
      <c r="E38" s="486"/>
      <c r="F38" s="487"/>
      <c r="G38" s="500"/>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2"/>
      <c r="AY38">
        <f t="shared" si="4"/>
        <v>1</v>
      </c>
    </row>
    <row r="39" spans="1:51" ht="27" customHeight="1" x14ac:dyDescent="0.2">
      <c r="A39" s="142" t="s">
        <v>36</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4"/>
    </row>
    <row r="40" spans="1:51" ht="27" customHeight="1" x14ac:dyDescent="0.2">
      <c r="A40" s="2"/>
      <c r="B40" s="3"/>
      <c r="C40" s="454" t="s">
        <v>21</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455"/>
      <c r="AD40" s="240" t="s">
        <v>25</v>
      </c>
      <c r="AE40" s="240"/>
      <c r="AF40" s="240"/>
      <c r="AG40" s="239" t="s">
        <v>20</v>
      </c>
      <c r="AH40" s="240"/>
      <c r="AI40" s="240"/>
      <c r="AJ40" s="240"/>
      <c r="AK40" s="240"/>
      <c r="AL40" s="240"/>
      <c r="AM40" s="240"/>
      <c r="AN40" s="240"/>
      <c r="AO40" s="240"/>
      <c r="AP40" s="240"/>
      <c r="AQ40" s="240"/>
      <c r="AR40" s="240"/>
      <c r="AS40" s="240"/>
      <c r="AT40" s="240"/>
      <c r="AU40" s="240"/>
      <c r="AV40" s="240"/>
      <c r="AW40" s="240"/>
      <c r="AX40" s="241"/>
    </row>
    <row r="41" spans="1:51" ht="63.75" customHeight="1" x14ac:dyDescent="0.2">
      <c r="A41" s="176" t="s">
        <v>121</v>
      </c>
      <c r="B41" s="177"/>
      <c r="C41" s="354" t="s">
        <v>122</v>
      </c>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6"/>
      <c r="AD41" s="452" t="s">
        <v>521</v>
      </c>
      <c r="AE41" s="453"/>
      <c r="AF41" s="453"/>
      <c r="AG41" s="488" t="s">
        <v>538</v>
      </c>
      <c r="AH41" s="489"/>
      <c r="AI41" s="489"/>
      <c r="AJ41" s="489"/>
      <c r="AK41" s="489"/>
      <c r="AL41" s="489"/>
      <c r="AM41" s="489"/>
      <c r="AN41" s="489"/>
      <c r="AO41" s="489"/>
      <c r="AP41" s="489"/>
      <c r="AQ41" s="489"/>
      <c r="AR41" s="489"/>
      <c r="AS41" s="489"/>
      <c r="AT41" s="489"/>
      <c r="AU41" s="489"/>
      <c r="AV41" s="489"/>
      <c r="AW41" s="489"/>
      <c r="AX41" s="490"/>
    </row>
    <row r="42" spans="1:51" ht="39.75" customHeight="1" x14ac:dyDescent="0.2">
      <c r="A42" s="178"/>
      <c r="B42" s="179"/>
      <c r="C42" s="232" t="s">
        <v>26</v>
      </c>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4"/>
      <c r="AD42" s="309" t="s">
        <v>535</v>
      </c>
      <c r="AE42" s="310"/>
      <c r="AF42" s="310"/>
      <c r="AG42" s="491" t="s">
        <v>537</v>
      </c>
      <c r="AH42" s="492"/>
      <c r="AI42" s="492"/>
      <c r="AJ42" s="492"/>
      <c r="AK42" s="492"/>
      <c r="AL42" s="492"/>
      <c r="AM42" s="492"/>
      <c r="AN42" s="492"/>
      <c r="AO42" s="492"/>
      <c r="AP42" s="492"/>
      <c r="AQ42" s="492"/>
      <c r="AR42" s="492"/>
      <c r="AS42" s="492"/>
      <c r="AT42" s="492"/>
      <c r="AU42" s="492"/>
      <c r="AV42" s="492"/>
      <c r="AW42" s="492"/>
      <c r="AX42" s="493"/>
    </row>
    <row r="43" spans="1:51" ht="27" customHeight="1" x14ac:dyDescent="0.2">
      <c r="A43" s="180"/>
      <c r="B43" s="181"/>
      <c r="C43" s="497" t="s">
        <v>123</v>
      </c>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9"/>
      <c r="AD43" s="244" t="s">
        <v>521</v>
      </c>
      <c r="AE43" s="245"/>
      <c r="AF43" s="245"/>
      <c r="AG43" s="494" t="s">
        <v>536</v>
      </c>
      <c r="AH43" s="495"/>
      <c r="AI43" s="495"/>
      <c r="AJ43" s="495"/>
      <c r="AK43" s="495"/>
      <c r="AL43" s="495"/>
      <c r="AM43" s="495"/>
      <c r="AN43" s="495"/>
      <c r="AO43" s="495"/>
      <c r="AP43" s="495"/>
      <c r="AQ43" s="495"/>
      <c r="AR43" s="495"/>
      <c r="AS43" s="495"/>
      <c r="AT43" s="495"/>
      <c r="AU43" s="495"/>
      <c r="AV43" s="495"/>
      <c r="AW43" s="495"/>
      <c r="AX43" s="496"/>
    </row>
    <row r="44" spans="1:51" ht="27" customHeight="1" x14ac:dyDescent="0.2">
      <c r="A44" s="397" t="s">
        <v>28</v>
      </c>
      <c r="B44" s="432"/>
      <c r="C44" s="235" t="s">
        <v>30</v>
      </c>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8"/>
      <c r="AD44" s="357" t="s">
        <v>534</v>
      </c>
      <c r="AE44" s="358"/>
      <c r="AF44" s="358"/>
      <c r="AG44" s="367"/>
      <c r="AH44" s="199"/>
      <c r="AI44" s="199"/>
      <c r="AJ44" s="199"/>
      <c r="AK44" s="199"/>
      <c r="AL44" s="199"/>
      <c r="AM44" s="199"/>
      <c r="AN44" s="199"/>
      <c r="AO44" s="199"/>
      <c r="AP44" s="199"/>
      <c r="AQ44" s="199"/>
      <c r="AR44" s="199"/>
      <c r="AS44" s="199"/>
      <c r="AT44" s="199"/>
      <c r="AU44" s="199"/>
      <c r="AV44" s="199"/>
      <c r="AW44" s="199"/>
      <c r="AX44" s="368"/>
    </row>
    <row r="45" spans="1:51" ht="35.25" customHeight="1" x14ac:dyDescent="0.2">
      <c r="A45" s="399"/>
      <c r="B45" s="433"/>
      <c r="C45" s="475"/>
      <c r="D45" s="476"/>
      <c r="E45" s="297" t="s">
        <v>213</v>
      </c>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9"/>
      <c r="AD45" s="65" t="s">
        <v>534</v>
      </c>
      <c r="AE45" s="66"/>
      <c r="AF45" s="67"/>
      <c r="AG45" s="352"/>
      <c r="AH45" s="201"/>
      <c r="AI45" s="201"/>
      <c r="AJ45" s="201"/>
      <c r="AK45" s="201"/>
      <c r="AL45" s="201"/>
      <c r="AM45" s="201"/>
      <c r="AN45" s="201"/>
      <c r="AO45" s="201"/>
      <c r="AP45" s="201"/>
      <c r="AQ45" s="201"/>
      <c r="AR45" s="201"/>
      <c r="AS45" s="201"/>
      <c r="AT45" s="201"/>
      <c r="AU45" s="201"/>
      <c r="AV45" s="201"/>
      <c r="AW45" s="201"/>
      <c r="AX45" s="353"/>
    </row>
    <row r="46" spans="1:51" ht="26.25" customHeight="1" x14ac:dyDescent="0.2">
      <c r="A46" s="399"/>
      <c r="B46" s="433"/>
      <c r="C46" s="477"/>
      <c r="D46" s="478"/>
      <c r="E46" s="300" t="s">
        <v>182</v>
      </c>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2"/>
      <c r="AD46" s="242" t="s">
        <v>534</v>
      </c>
      <c r="AE46" s="243"/>
      <c r="AF46" s="243"/>
      <c r="AG46" s="352"/>
      <c r="AH46" s="201"/>
      <c r="AI46" s="201"/>
      <c r="AJ46" s="201"/>
      <c r="AK46" s="201"/>
      <c r="AL46" s="201"/>
      <c r="AM46" s="201"/>
      <c r="AN46" s="201"/>
      <c r="AO46" s="201"/>
      <c r="AP46" s="201"/>
      <c r="AQ46" s="201"/>
      <c r="AR46" s="201"/>
      <c r="AS46" s="201"/>
      <c r="AT46" s="201"/>
      <c r="AU46" s="201"/>
      <c r="AV46" s="201"/>
      <c r="AW46" s="201"/>
      <c r="AX46" s="353"/>
    </row>
    <row r="47" spans="1:51" ht="26.25" customHeight="1" x14ac:dyDescent="0.2">
      <c r="A47" s="399"/>
      <c r="B47" s="400"/>
      <c r="C47" s="230" t="s">
        <v>31</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429" t="s">
        <v>534</v>
      </c>
      <c r="AE47" s="430"/>
      <c r="AF47" s="430"/>
      <c r="AG47" s="173"/>
      <c r="AH47" s="174"/>
      <c r="AI47" s="174"/>
      <c r="AJ47" s="174"/>
      <c r="AK47" s="174"/>
      <c r="AL47" s="174"/>
      <c r="AM47" s="174"/>
      <c r="AN47" s="174"/>
      <c r="AO47" s="174"/>
      <c r="AP47" s="174"/>
      <c r="AQ47" s="174"/>
      <c r="AR47" s="174"/>
      <c r="AS47" s="174"/>
      <c r="AT47" s="174"/>
      <c r="AU47" s="174"/>
      <c r="AV47" s="174"/>
      <c r="AW47" s="174"/>
      <c r="AX47" s="175"/>
    </row>
    <row r="48" spans="1:51" ht="26.25" customHeight="1" x14ac:dyDescent="0.2">
      <c r="A48" s="399"/>
      <c r="B48" s="400"/>
      <c r="C48" s="320" t="s">
        <v>124</v>
      </c>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65" t="s">
        <v>534</v>
      </c>
      <c r="AE48" s="66"/>
      <c r="AF48" s="66"/>
      <c r="AG48" s="311"/>
      <c r="AH48" s="312"/>
      <c r="AI48" s="312"/>
      <c r="AJ48" s="312"/>
      <c r="AK48" s="312"/>
      <c r="AL48" s="312"/>
      <c r="AM48" s="312"/>
      <c r="AN48" s="312"/>
      <c r="AO48" s="312"/>
      <c r="AP48" s="312"/>
      <c r="AQ48" s="312"/>
      <c r="AR48" s="312"/>
      <c r="AS48" s="312"/>
      <c r="AT48" s="312"/>
      <c r="AU48" s="312"/>
      <c r="AV48" s="312"/>
      <c r="AW48" s="312"/>
      <c r="AX48" s="313"/>
    </row>
    <row r="49" spans="1:50" ht="26.25" customHeight="1" x14ac:dyDescent="0.2">
      <c r="A49" s="399"/>
      <c r="B49" s="400"/>
      <c r="C49" s="320" t="s">
        <v>27</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65" t="s">
        <v>534</v>
      </c>
      <c r="AE49" s="66"/>
      <c r="AF49" s="66"/>
      <c r="AG49" s="311"/>
      <c r="AH49" s="312"/>
      <c r="AI49" s="312"/>
      <c r="AJ49" s="312"/>
      <c r="AK49" s="312"/>
      <c r="AL49" s="312"/>
      <c r="AM49" s="312"/>
      <c r="AN49" s="312"/>
      <c r="AO49" s="312"/>
      <c r="AP49" s="312"/>
      <c r="AQ49" s="312"/>
      <c r="AR49" s="312"/>
      <c r="AS49" s="312"/>
      <c r="AT49" s="312"/>
      <c r="AU49" s="312"/>
      <c r="AV49" s="312"/>
      <c r="AW49" s="312"/>
      <c r="AX49" s="313"/>
    </row>
    <row r="50" spans="1:50" ht="26.25" customHeight="1" x14ac:dyDescent="0.2">
      <c r="A50" s="399"/>
      <c r="B50" s="400"/>
      <c r="C50" s="320" t="s">
        <v>32</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431"/>
      <c r="AD50" s="65" t="s">
        <v>534</v>
      </c>
      <c r="AE50" s="66"/>
      <c r="AF50" s="66"/>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2">
      <c r="A51" s="399"/>
      <c r="B51" s="400"/>
      <c r="C51" s="320" t="s">
        <v>193</v>
      </c>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431"/>
      <c r="AD51" s="462" t="s">
        <v>534</v>
      </c>
      <c r="AE51" s="463"/>
      <c r="AF51" s="463"/>
      <c r="AG51" s="227"/>
      <c r="AH51" s="228"/>
      <c r="AI51" s="228"/>
      <c r="AJ51" s="228"/>
      <c r="AK51" s="228"/>
      <c r="AL51" s="228"/>
      <c r="AM51" s="228"/>
      <c r="AN51" s="228"/>
      <c r="AO51" s="228"/>
      <c r="AP51" s="228"/>
      <c r="AQ51" s="228"/>
      <c r="AR51" s="228"/>
      <c r="AS51" s="228"/>
      <c r="AT51" s="228"/>
      <c r="AU51" s="228"/>
      <c r="AV51" s="228"/>
      <c r="AW51" s="228"/>
      <c r="AX51" s="229"/>
    </row>
    <row r="52" spans="1:50" ht="26.25" customHeight="1" x14ac:dyDescent="0.2">
      <c r="A52" s="399"/>
      <c r="B52" s="400"/>
      <c r="C52" s="62" t="s">
        <v>194</v>
      </c>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4"/>
      <c r="AD52" s="65" t="s">
        <v>534</v>
      </c>
      <c r="AE52" s="66"/>
      <c r="AF52" s="67"/>
      <c r="AG52" s="311"/>
      <c r="AH52" s="312"/>
      <c r="AI52" s="312"/>
      <c r="AJ52" s="312"/>
      <c r="AK52" s="312"/>
      <c r="AL52" s="312"/>
      <c r="AM52" s="312"/>
      <c r="AN52" s="312"/>
      <c r="AO52" s="312"/>
      <c r="AP52" s="312"/>
      <c r="AQ52" s="312"/>
      <c r="AR52" s="312"/>
      <c r="AS52" s="312"/>
      <c r="AT52" s="312"/>
      <c r="AU52" s="312"/>
      <c r="AV52" s="312"/>
      <c r="AW52" s="312"/>
      <c r="AX52" s="313"/>
    </row>
    <row r="53" spans="1:50" ht="26.25" customHeight="1" x14ac:dyDescent="0.2">
      <c r="A53" s="401"/>
      <c r="B53" s="402"/>
      <c r="C53" s="434" t="s">
        <v>183</v>
      </c>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6"/>
      <c r="AD53" s="479" t="s">
        <v>534</v>
      </c>
      <c r="AE53" s="480"/>
      <c r="AF53" s="481"/>
      <c r="AG53" s="303"/>
      <c r="AH53" s="304"/>
      <c r="AI53" s="304"/>
      <c r="AJ53" s="304"/>
      <c r="AK53" s="304"/>
      <c r="AL53" s="304"/>
      <c r="AM53" s="304"/>
      <c r="AN53" s="304"/>
      <c r="AO53" s="304"/>
      <c r="AP53" s="304"/>
      <c r="AQ53" s="304"/>
      <c r="AR53" s="304"/>
      <c r="AS53" s="304"/>
      <c r="AT53" s="304"/>
      <c r="AU53" s="304"/>
      <c r="AV53" s="304"/>
      <c r="AW53" s="304"/>
      <c r="AX53" s="305"/>
    </row>
    <row r="54" spans="1:50" ht="27" customHeight="1" x14ac:dyDescent="0.2">
      <c r="A54" s="397" t="s">
        <v>29</v>
      </c>
      <c r="B54" s="398"/>
      <c r="C54" s="403" t="s">
        <v>184</v>
      </c>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5"/>
      <c r="AD54" s="429" t="s">
        <v>534</v>
      </c>
      <c r="AE54" s="430"/>
      <c r="AF54" s="437"/>
      <c r="AG54" s="173"/>
      <c r="AH54" s="174"/>
      <c r="AI54" s="174"/>
      <c r="AJ54" s="174"/>
      <c r="AK54" s="174"/>
      <c r="AL54" s="174"/>
      <c r="AM54" s="174"/>
      <c r="AN54" s="174"/>
      <c r="AO54" s="174"/>
      <c r="AP54" s="174"/>
      <c r="AQ54" s="174"/>
      <c r="AR54" s="174"/>
      <c r="AS54" s="174"/>
      <c r="AT54" s="174"/>
      <c r="AU54" s="174"/>
      <c r="AV54" s="174"/>
      <c r="AW54" s="174"/>
      <c r="AX54" s="175"/>
    </row>
    <row r="55" spans="1:50" ht="35.25" customHeight="1" x14ac:dyDescent="0.2">
      <c r="A55" s="399"/>
      <c r="B55" s="400"/>
      <c r="C55" s="371" t="s">
        <v>34</v>
      </c>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3"/>
      <c r="AD55" s="376" t="s">
        <v>534</v>
      </c>
      <c r="AE55" s="377"/>
      <c r="AF55" s="377"/>
      <c r="AG55" s="311"/>
      <c r="AH55" s="312"/>
      <c r="AI55" s="312"/>
      <c r="AJ55" s="312"/>
      <c r="AK55" s="312"/>
      <c r="AL55" s="312"/>
      <c r="AM55" s="312"/>
      <c r="AN55" s="312"/>
      <c r="AO55" s="312"/>
      <c r="AP55" s="312"/>
      <c r="AQ55" s="312"/>
      <c r="AR55" s="312"/>
      <c r="AS55" s="312"/>
      <c r="AT55" s="312"/>
      <c r="AU55" s="312"/>
      <c r="AV55" s="312"/>
      <c r="AW55" s="312"/>
      <c r="AX55" s="313"/>
    </row>
    <row r="56" spans="1:50" ht="27" customHeight="1" x14ac:dyDescent="0.2">
      <c r="A56" s="399"/>
      <c r="B56" s="400"/>
      <c r="C56" s="320" t="s">
        <v>157</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65" t="s">
        <v>534</v>
      </c>
      <c r="AE56" s="66"/>
      <c r="AF56" s="66"/>
      <c r="AG56" s="311"/>
      <c r="AH56" s="312"/>
      <c r="AI56" s="312"/>
      <c r="AJ56" s="312"/>
      <c r="AK56" s="312"/>
      <c r="AL56" s="312"/>
      <c r="AM56" s="312"/>
      <c r="AN56" s="312"/>
      <c r="AO56" s="312"/>
      <c r="AP56" s="312"/>
      <c r="AQ56" s="312"/>
      <c r="AR56" s="312"/>
      <c r="AS56" s="312"/>
      <c r="AT56" s="312"/>
      <c r="AU56" s="312"/>
      <c r="AV56" s="312"/>
      <c r="AW56" s="312"/>
      <c r="AX56" s="313"/>
    </row>
    <row r="57" spans="1:50" ht="27" customHeight="1" x14ac:dyDescent="0.2">
      <c r="A57" s="401"/>
      <c r="B57" s="402"/>
      <c r="C57" s="320" t="s">
        <v>33</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65" t="s">
        <v>534</v>
      </c>
      <c r="AE57" s="66"/>
      <c r="AF57" s="66"/>
      <c r="AG57" s="369"/>
      <c r="AH57" s="203"/>
      <c r="AI57" s="203"/>
      <c r="AJ57" s="203"/>
      <c r="AK57" s="203"/>
      <c r="AL57" s="203"/>
      <c r="AM57" s="203"/>
      <c r="AN57" s="203"/>
      <c r="AO57" s="203"/>
      <c r="AP57" s="203"/>
      <c r="AQ57" s="203"/>
      <c r="AR57" s="203"/>
      <c r="AS57" s="203"/>
      <c r="AT57" s="203"/>
      <c r="AU57" s="203"/>
      <c r="AV57" s="203"/>
      <c r="AW57" s="203"/>
      <c r="AX57" s="370"/>
    </row>
    <row r="58" spans="1:50" ht="41.25" customHeight="1" x14ac:dyDescent="0.2">
      <c r="A58" s="391" t="s">
        <v>44</v>
      </c>
      <c r="B58" s="392"/>
      <c r="C58" s="374" t="s">
        <v>125</v>
      </c>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237"/>
      <c r="AD58" s="429" t="s">
        <v>534</v>
      </c>
      <c r="AE58" s="430"/>
      <c r="AF58" s="430"/>
      <c r="AG58" s="367"/>
      <c r="AH58" s="199"/>
      <c r="AI58" s="199"/>
      <c r="AJ58" s="199"/>
      <c r="AK58" s="199"/>
      <c r="AL58" s="199"/>
      <c r="AM58" s="199"/>
      <c r="AN58" s="199"/>
      <c r="AO58" s="199"/>
      <c r="AP58" s="199"/>
      <c r="AQ58" s="199"/>
      <c r="AR58" s="199"/>
      <c r="AS58" s="199"/>
      <c r="AT58" s="199"/>
      <c r="AU58" s="199"/>
      <c r="AV58" s="199"/>
      <c r="AW58" s="199"/>
      <c r="AX58" s="368"/>
    </row>
    <row r="59" spans="1:50" ht="19.649999999999999" customHeight="1" x14ac:dyDescent="0.2">
      <c r="A59" s="393"/>
      <c r="B59" s="394"/>
      <c r="C59" s="473" t="s">
        <v>190</v>
      </c>
      <c r="D59" s="471"/>
      <c r="E59" s="471"/>
      <c r="F59" s="474"/>
      <c r="G59" s="470" t="s">
        <v>191</v>
      </c>
      <c r="H59" s="471"/>
      <c r="I59" s="471"/>
      <c r="J59" s="471"/>
      <c r="K59" s="471"/>
      <c r="L59" s="471"/>
      <c r="M59" s="471"/>
      <c r="N59" s="470" t="s">
        <v>192</v>
      </c>
      <c r="O59" s="471"/>
      <c r="P59" s="471"/>
      <c r="Q59" s="471"/>
      <c r="R59" s="471"/>
      <c r="S59" s="471"/>
      <c r="T59" s="471"/>
      <c r="U59" s="471"/>
      <c r="V59" s="471"/>
      <c r="W59" s="471"/>
      <c r="X59" s="471"/>
      <c r="Y59" s="471"/>
      <c r="Z59" s="471"/>
      <c r="AA59" s="471"/>
      <c r="AB59" s="471"/>
      <c r="AC59" s="471"/>
      <c r="AD59" s="471"/>
      <c r="AE59" s="471"/>
      <c r="AF59" s="472"/>
      <c r="AG59" s="352"/>
      <c r="AH59" s="201"/>
      <c r="AI59" s="201"/>
      <c r="AJ59" s="201"/>
      <c r="AK59" s="201"/>
      <c r="AL59" s="201"/>
      <c r="AM59" s="201"/>
      <c r="AN59" s="201"/>
      <c r="AO59" s="201"/>
      <c r="AP59" s="201"/>
      <c r="AQ59" s="201"/>
      <c r="AR59" s="201"/>
      <c r="AS59" s="201"/>
      <c r="AT59" s="201"/>
      <c r="AU59" s="201"/>
      <c r="AV59" s="201"/>
      <c r="AW59" s="201"/>
      <c r="AX59" s="353"/>
    </row>
    <row r="60" spans="1:50" ht="24.75" customHeight="1" x14ac:dyDescent="0.2">
      <c r="A60" s="395"/>
      <c r="B60" s="396"/>
      <c r="C60" s="442"/>
      <c r="D60" s="443"/>
      <c r="E60" s="443"/>
      <c r="F60" s="444"/>
      <c r="G60" s="467"/>
      <c r="H60" s="468"/>
      <c r="I60" s="37" t="str">
        <f t="shared" ref="I60" si="5">IF(OR(G60="　", G60=""), "", "-")</f>
        <v/>
      </c>
      <c r="J60" s="469"/>
      <c r="K60" s="469"/>
      <c r="L60" s="37" t="str">
        <f t="shared" ref="L60" si="6">IF(M60="","","-")</f>
        <v/>
      </c>
      <c r="M60" s="38"/>
      <c r="N60" s="464"/>
      <c r="O60" s="465"/>
      <c r="P60" s="465"/>
      <c r="Q60" s="465"/>
      <c r="R60" s="465"/>
      <c r="S60" s="465"/>
      <c r="T60" s="465"/>
      <c r="U60" s="465"/>
      <c r="V60" s="465"/>
      <c r="W60" s="465"/>
      <c r="X60" s="465"/>
      <c r="Y60" s="465"/>
      <c r="Z60" s="465"/>
      <c r="AA60" s="465"/>
      <c r="AB60" s="465"/>
      <c r="AC60" s="465"/>
      <c r="AD60" s="465"/>
      <c r="AE60" s="465"/>
      <c r="AF60" s="466"/>
      <c r="AG60" s="369"/>
      <c r="AH60" s="203"/>
      <c r="AI60" s="203"/>
      <c r="AJ60" s="203"/>
      <c r="AK60" s="203"/>
      <c r="AL60" s="203"/>
      <c r="AM60" s="203"/>
      <c r="AN60" s="203"/>
      <c r="AO60" s="203"/>
      <c r="AP60" s="203"/>
      <c r="AQ60" s="203"/>
      <c r="AR60" s="203"/>
      <c r="AS60" s="203"/>
      <c r="AT60" s="203"/>
      <c r="AU60" s="203"/>
      <c r="AV60" s="203"/>
      <c r="AW60" s="203"/>
      <c r="AX60" s="370"/>
    </row>
    <row r="61" spans="1:50" ht="67.5" customHeight="1" x14ac:dyDescent="0.2">
      <c r="A61" s="397" t="s">
        <v>37</v>
      </c>
      <c r="B61" s="412"/>
      <c r="C61" s="246" t="s">
        <v>41</v>
      </c>
      <c r="D61" s="247"/>
      <c r="E61" s="247"/>
      <c r="F61" s="248"/>
      <c r="G61" s="426" t="s">
        <v>543</v>
      </c>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7"/>
    </row>
    <row r="62" spans="1:50" ht="67.5" customHeight="1" thickBot="1" x14ac:dyDescent="0.25">
      <c r="A62" s="413"/>
      <c r="B62" s="414"/>
      <c r="C62" s="317" t="s">
        <v>43</v>
      </c>
      <c r="D62" s="318"/>
      <c r="E62" s="318"/>
      <c r="F62" s="319"/>
      <c r="G62" s="424" t="s">
        <v>543</v>
      </c>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5"/>
    </row>
    <row r="63" spans="1:50" ht="24" customHeight="1" x14ac:dyDescent="0.2">
      <c r="A63" s="314" t="s">
        <v>22</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row>
    <row r="64" spans="1:50" ht="29.4" customHeight="1" thickBot="1" x14ac:dyDescent="0.25">
      <c r="A64" s="378" t="s">
        <v>541</v>
      </c>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2" ht="24.75" customHeight="1" x14ac:dyDescent="0.2">
      <c r="A65" s="306" t="s">
        <v>23</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row>
    <row r="66" spans="1:52" ht="38.4" customHeight="1" thickBot="1" x14ac:dyDescent="0.25">
      <c r="A66" s="409" t="s">
        <v>540</v>
      </c>
      <c r="B66" s="410"/>
      <c r="C66" s="410"/>
      <c r="D66" s="410"/>
      <c r="E66" s="411"/>
      <c r="F66" s="294" t="s">
        <v>539</v>
      </c>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row>
    <row r="67" spans="1:52" ht="24.75" customHeight="1" x14ac:dyDescent="0.2">
      <c r="A67" s="306" t="s">
        <v>35</v>
      </c>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row>
    <row r="68" spans="1:52" ht="42.6" customHeight="1" thickBot="1" x14ac:dyDescent="0.25">
      <c r="A68" s="385" t="s">
        <v>214</v>
      </c>
      <c r="B68" s="386"/>
      <c r="C68" s="386"/>
      <c r="D68" s="386"/>
      <c r="E68" s="387"/>
      <c r="F68" s="379" t="s">
        <v>542</v>
      </c>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2" ht="15.6" customHeight="1" x14ac:dyDescent="0.2">
      <c r="A69" s="388" t="s">
        <v>24</v>
      </c>
      <c r="B69" s="389"/>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90"/>
    </row>
    <row r="70" spans="1:52" ht="19.2" customHeight="1" thickBot="1" x14ac:dyDescent="0.25">
      <c r="A70" s="406"/>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8"/>
    </row>
    <row r="71" spans="1:52" ht="24.75" customHeight="1" x14ac:dyDescent="0.2">
      <c r="A71" s="382" t="s">
        <v>196</v>
      </c>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4"/>
      <c r="AZ71" s="4"/>
    </row>
    <row r="72" spans="1:52" x14ac:dyDescent="0.2">
      <c r="A72" s="81" t="s">
        <v>215</v>
      </c>
      <c r="B72" s="82"/>
      <c r="C72" s="82"/>
      <c r="D72" s="82"/>
      <c r="E72" s="82"/>
      <c r="F72" s="83"/>
      <c r="G72" s="41" t="s">
        <v>516</v>
      </c>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9"/>
    </row>
    <row r="73" spans="1:52" ht="7.8" customHeight="1" x14ac:dyDescent="0.2">
      <c r="A73" s="81"/>
      <c r="B73" s="82"/>
      <c r="C73" s="82"/>
      <c r="D73" s="82"/>
      <c r="E73" s="82"/>
      <c r="F73" s="83"/>
      <c r="G73" s="27"/>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9"/>
    </row>
    <row r="74" spans="1:52" ht="16.8" customHeight="1" x14ac:dyDescent="0.2">
      <c r="A74" s="81"/>
      <c r="B74" s="82"/>
      <c r="C74" s="82"/>
      <c r="D74" s="82"/>
      <c r="E74" s="82"/>
      <c r="F74" s="83"/>
      <c r="G74" s="27"/>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9"/>
    </row>
    <row r="75" spans="1:52" ht="16.8" customHeight="1" x14ac:dyDescent="0.2">
      <c r="A75" s="81"/>
      <c r="B75" s="82"/>
      <c r="C75" s="82"/>
      <c r="D75" s="82"/>
      <c r="E75" s="82"/>
      <c r="F75" s="83"/>
      <c r="G75" s="27"/>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9"/>
    </row>
    <row r="76" spans="1:52" ht="16.8" customHeight="1" x14ac:dyDescent="0.2">
      <c r="A76" s="81"/>
      <c r="B76" s="82"/>
      <c r="C76" s="82"/>
      <c r="D76" s="82"/>
      <c r="E76" s="82"/>
      <c r="F76" s="83"/>
      <c r="G76" s="2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9"/>
    </row>
    <row r="77" spans="1:52" ht="16.8" customHeight="1" x14ac:dyDescent="0.2">
      <c r="A77" s="81"/>
      <c r="B77" s="82"/>
      <c r="C77" s="82"/>
      <c r="D77" s="82"/>
      <c r="E77" s="82"/>
      <c r="F77" s="83"/>
      <c r="G77" s="27"/>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9"/>
    </row>
    <row r="78" spans="1:52" ht="16.8" customHeight="1" x14ac:dyDescent="0.2">
      <c r="A78" s="81"/>
      <c r="B78" s="82"/>
      <c r="C78" s="82"/>
      <c r="D78" s="82"/>
      <c r="E78" s="82"/>
      <c r="F78" s="83"/>
      <c r="G78" s="27"/>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52" ht="16.8" customHeight="1" x14ac:dyDescent="0.2">
      <c r="A79" s="81"/>
      <c r="B79" s="82"/>
      <c r="C79" s="82"/>
      <c r="D79" s="82"/>
      <c r="E79" s="82"/>
      <c r="F79" s="83"/>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52" ht="16.8" customHeight="1" x14ac:dyDescent="0.2">
      <c r="A80" s="81"/>
      <c r="B80" s="82"/>
      <c r="C80" s="82"/>
      <c r="D80" s="82"/>
      <c r="E80" s="82"/>
      <c r="F80" s="83"/>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16.8" customHeight="1" x14ac:dyDescent="0.2">
      <c r="A81" s="81"/>
      <c r="B81" s="82"/>
      <c r="C81" s="82"/>
      <c r="D81" s="82"/>
      <c r="E81" s="82"/>
      <c r="F81" s="83"/>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16.8" customHeight="1" x14ac:dyDescent="0.2">
      <c r="A82" s="81"/>
      <c r="B82" s="82"/>
      <c r="C82" s="82"/>
      <c r="D82" s="82"/>
      <c r="E82" s="82"/>
      <c r="F82" s="83"/>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16.8" customHeight="1" thickBot="1" x14ac:dyDescent="0.25">
      <c r="A83" s="364"/>
      <c r="B83" s="365"/>
      <c r="C83" s="365"/>
      <c r="D83" s="365"/>
      <c r="E83" s="365"/>
      <c r="F83" s="366"/>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sheetData>
  <sheetProtection formatRows="0"/>
  <dataConsolidate/>
  <mergeCells count="272">
    <mergeCell ref="A37:F38"/>
    <mergeCell ref="G37:AX38"/>
    <mergeCell ref="N60:AF60"/>
    <mergeCell ref="G60:H60"/>
    <mergeCell ref="J60:K60"/>
    <mergeCell ref="G59:M59"/>
    <mergeCell ref="N59:AF59"/>
    <mergeCell ref="C59:F59"/>
    <mergeCell ref="C60:F60"/>
    <mergeCell ref="C45:D46"/>
    <mergeCell ref="C50:AC50"/>
    <mergeCell ref="AD53:AF53"/>
    <mergeCell ref="G21:O21"/>
    <mergeCell ref="P21:V21"/>
    <mergeCell ref="W21:AC21"/>
    <mergeCell ref="AD21:AJ21"/>
    <mergeCell ref="AD50:AF50"/>
    <mergeCell ref="AG49:AX49"/>
    <mergeCell ref="AK21:AQ21"/>
    <mergeCell ref="AR21:AX21"/>
    <mergeCell ref="A30:F31"/>
    <mergeCell ref="G30:AX31"/>
    <mergeCell ref="AG42:AX42"/>
    <mergeCell ref="AD41:AF41"/>
    <mergeCell ref="AD40:AF40"/>
    <mergeCell ref="C40:AC40"/>
    <mergeCell ref="AG41:AX41"/>
    <mergeCell ref="C56:AC56"/>
    <mergeCell ref="A32:F36"/>
    <mergeCell ref="AD51:AF51"/>
    <mergeCell ref="AD47:AF47"/>
    <mergeCell ref="A72:F83"/>
    <mergeCell ref="AG58:AX60"/>
    <mergeCell ref="C55:AC55"/>
    <mergeCell ref="AG55:AX55"/>
    <mergeCell ref="C58:AC58"/>
    <mergeCell ref="AD56:AF56"/>
    <mergeCell ref="AD55:AF55"/>
    <mergeCell ref="A64:AX64"/>
    <mergeCell ref="F68:AX68"/>
    <mergeCell ref="A71:AX71"/>
    <mergeCell ref="AD57:AF57"/>
    <mergeCell ref="A68:E68"/>
    <mergeCell ref="A69:AX69"/>
    <mergeCell ref="A58:B60"/>
    <mergeCell ref="A54:B57"/>
    <mergeCell ref="C54:AC54"/>
    <mergeCell ref="AG56:AX56"/>
    <mergeCell ref="A70:AX70"/>
    <mergeCell ref="A66:E66"/>
    <mergeCell ref="A61:B62"/>
    <mergeCell ref="A67:AX67"/>
    <mergeCell ref="G62:AX62"/>
    <mergeCell ref="G61:AX61"/>
    <mergeCell ref="AD58:AF58"/>
    <mergeCell ref="G4:X4"/>
    <mergeCell ref="Y4:AD4"/>
    <mergeCell ref="AE4:AP4"/>
    <mergeCell ref="AQ4:AX4"/>
    <mergeCell ref="A5:F5"/>
    <mergeCell ref="C48:AC48"/>
    <mergeCell ref="G11:AX11"/>
    <mergeCell ref="Y5:AD5"/>
    <mergeCell ref="AE5:AP5"/>
    <mergeCell ref="AQ5:AX5"/>
    <mergeCell ref="A4:F4"/>
    <mergeCell ref="A6:F6"/>
    <mergeCell ref="AK12:AQ12"/>
    <mergeCell ref="W14:AC14"/>
    <mergeCell ref="AG43:AX43"/>
    <mergeCell ref="AG48:AX48"/>
    <mergeCell ref="C41:AC41"/>
    <mergeCell ref="I16:O16"/>
    <mergeCell ref="P16:V16"/>
    <mergeCell ref="AD44:AF44"/>
    <mergeCell ref="I18:O18"/>
    <mergeCell ref="AD12:AJ12"/>
    <mergeCell ref="AE8:AX8"/>
    <mergeCell ref="W16:AC16"/>
    <mergeCell ref="AR20:AX20"/>
    <mergeCell ref="AD49:AF49"/>
    <mergeCell ref="C57:AC57"/>
    <mergeCell ref="G10:AX10"/>
    <mergeCell ref="AD14:AJ14"/>
    <mergeCell ref="AK14:AQ14"/>
    <mergeCell ref="P13:V13"/>
    <mergeCell ref="P17:V17"/>
    <mergeCell ref="W17:AC17"/>
    <mergeCell ref="AD16:AJ16"/>
    <mergeCell ref="Y36:AA36"/>
    <mergeCell ref="AB36:AD36"/>
    <mergeCell ref="AD48:AF48"/>
    <mergeCell ref="AG57:AX57"/>
    <mergeCell ref="C51:AC51"/>
    <mergeCell ref="C53:AC53"/>
    <mergeCell ref="AG44:AX46"/>
    <mergeCell ref="C49:AC49"/>
    <mergeCell ref="AD54:AF54"/>
    <mergeCell ref="W13:AC13"/>
    <mergeCell ref="G27:O29"/>
    <mergeCell ref="A11:F11"/>
    <mergeCell ref="AD45:AF45"/>
    <mergeCell ref="G32:O33"/>
    <mergeCell ref="F66:AX66"/>
    <mergeCell ref="E45:AC45"/>
    <mergeCell ref="E46:AC46"/>
    <mergeCell ref="AG53:AX53"/>
    <mergeCell ref="A65:AX65"/>
    <mergeCell ref="AG54:AX54"/>
    <mergeCell ref="AD42:AF42"/>
    <mergeCell ref="AG50:AX50"/>
    <mergeCell ref="A63:AX63"/>
    <mergeCell ref="C62:F62"/>
    <mergeCell ref="A44:B53"/>
    <mergeCell ref="AG52:AX52"/>
    <mergeCell ref="AR16:AX16"/>
    <mergeCell ref="AK16:AQ16"/>
    <mergeCell ref="P27:X29"/>
    <mergeCell ref="G12:O12"/>
    <mergeCell ref="P14:V14"/>
    <mergeCell ref="AB35:AD35"/>
    <mergeCell ref="I14:O14"/>
    <mergeCell ref="P32:X33"/>
    <mergeCell ref="Y32:AA33"/>
    <mergeCell ref="AB32:AD33"/>
    <mergeCell ref="I17:O17"/>
    <mergeCell ref="I13:O13"/>
    <mergeCell ref="AQ25:AT25"/>
    <mergeCell ref="G25:O26"/>
    <mergeCell ref="AD13:AJ13"/>
    <mergeCell ref="AR14:AX14"/>
    <mergeCell ref="AK15:AQ15"/>
    <mergeCell ref="AD15:AJ15"/>
    <mergeCell ref="P19:V19"/>
    <mergeCell ref="AR15:AX15"/>
    <mergeCell ref="Y25:AA26"/>
    <mergeCell ref="Y27:AA27"/>
    <mergeCell ref="Y28:AA28"/>
    <mergeCell ref="P25:X26"/>
    <mergeCell ref="AG51:AX51"/>
    <mergeCell ref="C47:AC47"/>
    <mergeCell ref="C42:AC42"/>
    <mergeCell ref="C43:AC43"/>
    <mergeCell ref="C44:AC44"/>
    <mergeCell ref="AG40:AX40"/>
    <mergeCell ref="AD46:AF46"/>
    <mergeCell ref="AD43:AF43"/>
    <mergeCell ref="C61:F61"/>
    <mergeCell ref="S5:X5"/>
    <mergeCell ref="Y8:AD8"/>
    <mergeCell ref="A9:F9"/>
    <mergeCell ref="G9:AX9"/>
    <mergeCell ref="I15:O15"/>
    <mergeCell ref="P15:V15"/>
    <mergeCell ref="W15:AC15"/>
    <mergeCell ref="AK13:AQ13"/>
    <mergeCell ref="AR13:AX13"/>
    <mergeCell ref="Y7:AD7"/>
    <mergeCell ref="A10:F10"/>
    <mergeCell ref="AR12:AX12"/>
    <mergeCell ref="G13:H18"/>
    <mergeCell ref="W12:AC12"/>
    <mergeCell ref="G6:AX6"/>
    <mergeCell ref="A7:F7"/>
    <mergeCell ref="G7:X7"/>
    <mergeCell ref="A8:F8"/>
    <mergeCell ref="P12:V12"/>
    <mergeCell ref="A25:F29"/>
    <mergeCell ref="AB28:AD28"/>
    <mergeCell ref="A3:AH3"/>
    <mergeCell ref="AJ3:AW3"/>
    <mergeCell ref="AG47:AX47"/>
    <mergeCell ref="A41:B4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G5:L5"/>
    <mergeCell ref="M5:R5"/>
    <mergeCell ref="AD17:AJ17"/>
    <mergeCell ref="AK17:AQ17"/>
    <mergeCell ref="AR17:AX17"/>
    <mergeCell ref="Y34:AA34"/>
    <mergeCell ref="AB34:AD34"/>
    <mergeCell ref="Y35:AA35"/>
    <mergeCell ref="AK20:AQ20"/>
    <mergeCell ref="A39:AX39"/>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W26:AX26"/>
    <mergeCell ref="AU26:AV26"/>
    <mergeCell ref="AU33:AV33"/>
    <mergeCell ref="AW33:AX33"/>
    <mergeCell ref="AE32:AH33"/>
    <mergeCell ref="AI32:AL33"/>
    <mergeCell ref="AM32:AP33"/>
    <mergeCell ref="AQ32:AT32"/>
    <mergeCell ref="AU32:AX32"/>
    <mergeCell ref="AQ33:AR33"/>
    <mergeCell ref="AS33:AT33"/>
    <mergeCell ref="AI27:AL27"/>
    <mergeCell ref="AM27:AP27"/>
    <mergeCell ref="AM28:AP28"/>
    <mergeCell ref="AM29:AP29"/>
    <mergeCell ref="AQ29:AT29"/>
    <mergeCell ref="AQ28:AT28"/>
    <mergeCell ref="AQ27:AT27"/>
    <mergeCell ref="AE29:AH29"/>
    <mergeCell ref="AI29:AL29"/>
    <mergeCell ref="AI28:AL28"/>
    <mergeCell ref="AI35:AL35"/>
    <mergeCell ref="AQ35:AT35"/>
    <mergeCell ref="P22:V22"/>
    <mergeCell ref="P23:V23"/>
    <mergeCell ref="Y29:AA29"/>
    <mergeCell ref="AE27:AH27"/>
    <mergeCell ref="AQ26:AR26"/>
    <mergeCell ref="AE28:AH28"/>
    <mergeCell ref="AS26:AT26"/>
    <mergeCell ref="AB25:AD26"/>
    <mergeCell ref="AB27:AD27"/>
    <mergeCell ref="AB29:AD29"/>
    <mergeCell ref="G24:O24"/>
    <mergeCell ref="AD2:AH2"/>
    <mergeCell ref="AJ2:AM2"/>
    <mergeCell ref="G8:X8"/>
    <mergeCell ref="C52:AC52"/>
    <mergeCell ref="AD52:AF52"/>
    <mergeCell ref="AO2:AQ2"/>
    <mergeCell ref="AS2:AU2"/>
    <mergeCell ref="P24:V24"/>
    <mergeCell ref="W24:AC24"/>
    <mergeCell ref="W23:AC23"/>
    <mergeCell ref="A12:F21"/>
    <mergeCell ref="G22:O22"/>
    <mergeCell ref="G23:O23"/>
    <mergeCell ref="A22:F24"/>
    <mergeCell ref="AD22:AX22"/>
    <mergeCell ref="AD23:AX24"/>
    <mergeCell ref="W22:AC22"/>
    <mergeCell ref="AE34:AH34"/>
    <mergeCell ref="AI34:AL34"/>
    <mergeCell ref="AM34:AP34"/>
    <mergeCell ref="AQ34:AT34"/>
    <mergeCell ref="AU34:AX34"/>
    <mergeCell ref="AE35:AH35"/>
  </mergeCells>
  <phoneticPr fontId="5"/>
  <conditionalFormatting sqref="AE27">
    <cfRule type="expression" dxfId="63" priority="14005">
      <formula>IF(RIGHT(TEXT(AE27,"0.#"),1)=".",FALSE,TRUE)</formula>
    </cfRule>
    <cfRule type="expression" dxfId="62" priority="14006">
      <formula>IF(RIGHT(TEXT(AE27,"0.#"),1)=".",TRUE,FALSE)</formula>
    </cfRule>
  </conditionalFormatting>
  <conditionalFormatting sqref="P18:AX18">
    <cfRule type="expression" dxfId="61" priority="13891">
      <formula>IF(RIGHT(TEXT(P18,"0.#"),1)=".",FALSE,TRUE)</formula>
    </cfRule>
    <cfRule type="expression" dxfId="60" priority="13892">
      <formula>IF(RIGHT(TEXT(P18,"0.#"),1)=".",TRUE,FALSE)</formula>
    </cfRule>
  </conditionalFormatting>
  <conditionalFormatting sqref="AR15:AX15 AR13:AX13">
    <cfRule type="expression" dxfId="59" priority="13713">
      <formula>IF(RIGHT(TEXT(AR13,"0.#"),1)=".",FALSE,TRUE)</formula>
    </cfRule>
    <cfRule type="expression" dxfId="58" priority="13714">
      <formula>IF(RIGHT(TEXT(AR13,"0.#"),1)=".",TRUE,FALSE)</formula>
    </cfRule>
  </conditionalFormatting>
  <conditionalFormatting sqref="P19:AJ19">
    <cfRule type="expression" dxfId="57" priority="13711">
      <formula>IF(RIGHT(TEXT(P19,"0.#"),1)=".",FALSE,TRUE)</formula>
    </cfRule>
    <cfRule type="expression" dxfId="56" priority="13712">
      <formula>IF(RIGHT(TEXT(P19,"0.#"),1)=".",TRUE,FALSE)</formula>
    </cfRule>
  </conditionalFormatting>
  <conditionalFormatting sqref="AM29">
    <cfRule type="expression" dxfId="55" priority="13459">
      <formula>IF(RIGHT(TEXT(AM29,"0.#"),1)=".",FALSE,TRUE)</formula>
    </cfRule>
    <cfRule type="expression" dxfId="54" priority="13460">
      <formula>IF(RIGHT(TEXT(AM29,"0.#"),1)=".",TRUE,FALSE)</formula>
    </cfRule>
  </conditionalFormatting>
  <conditionalFormatting sqref="AE28">
    <cfRule type="expression" dxfId="53" priority="13473">
      <formula>IF(RIGHT(TEXT(AE28,"0.#"),1)=".",FALSE,TRUE)</formula>
    </cfRule>
    <cfRule type="expression" dxfId="52" priority="13474">
      <formula>IF(RIGHT(TEXT(AE28,"0.#"),1)=".",TRUE,FALSE)</formula>
    </cfRule>
  </conditionalFormatting>
  <conditionalFormatting sqref="AE29">
    <cfRule type="expression" dxfId="51" priority="13471">
      <formula>IF(RIGHT(TEXT(AE29,"0.#"),1)=".",FALSE,TRUE)</formula>
    </cfRule>
    <cfRule type="expression" dxfId="50" priority="13472">
      <formula>IF(RIGHT(TEXT(AE29,"0.#"),1)=".",TRUE,FALSE)</formula>
    </cfRule>
  </conditionalFormatting>
  <conditionalFormatting sqref="AI29">
    <cfRule type="expression" dxfId="49" priority="13469">
      <formula>IF(RIGHT(TEXT(AI29,"0.#"),1)=".",FALSE,TRUE)</formula>
    </cfRule>
    <cfRule type="expression" dxfId="48" priority="13470">
      <formula>IF(RIGHT(TEXT(AI29,"0.#"),1)=".",TRUE,FALSE)</formula>
    </cfRule>
  </conditionalFormatting>
  <conditionalFormatting sqref="AI28">
    <cfRule type="expression" dxfId="47" priority="13467">
      <formula>IF(RIGHT(TEXT(AI28,"0.#"),1)=".",FALSE,TRUE)</formula>
    </cfRule>
    <cfRule type="expression" dxfId="46" priority="13468">
      <formula>IF(RIGHT(TEXT(AI28,"0.#"),1)=".",TRUE,FALSE)</formula>
    </cfRule>
  </conditionalFormatting>
  <conditionalFormatting sqref="AI27">
    <cfRule type="expression" dxfId="45" priority="13465">
      <formula>IF(RIGHT(TEXT(AI27,"0.#"),1)=".",FALSE,TRUE)</formula>
    </cfRule>
    <cfRule type="expression" dxfId="44" priority="13466">
      <formula>IF(RIGHT(TEXT(AI27,"0.#"),1)=".",TRUE,FALSE)</formula>
    </cfRule>
  </conditionalFormatting>
  <conditionalFormatting sqref="AM27">
    <cfRule type="expression" dxfId="43" priority="13463">
      <formula>IF(RIGHT(TEXT(AM27,"0.#"),1)=".",FALSE,TRUE)</formula>
    </cfRule>
    <cfRule type="expression" dxfId="42" priority="13464">
      <formula>IF(RIGHT(TEXT(AM27,"0.#"),1)=".",TRUE,FALSE)</formula>
    </cfRule>
  </conditionalFormatting>
  <conditionalFormatting sqref="AM28">
    <cfRule type="expression" dxfId="41" priority="13461">
      <formula>IF(RIGHT(TEXT(AM28,"0.#"),1)=".",FALSE,TRUE)</formula>
    </cfRule>
    <cfRule type="expression" dxfId="40" priority="13462">
      <formula>IF(RIGHT(TEXT(AM28,"0.#"),1)=".",TRUE,FALSE)</formula>
    </cfRule>
  </conditionalFormatting>
  <conditionalFormatting sqref="AQ27:AQ29">
    <cfRule type="expression" dxfId="39" priority="13453">
      <formula>IF(RIGHT(TEXT(AQ27,"0.#"),1)=".",FALSE,TRUE)</formula>
    </cfRule>
    <cfRule type="expression" dxfId="38" priority="13454">
      <formula>IF(RIGHT(TEXT(AQ27,"0.#"),1)=".",TRUE,FALSE)</formula>
    </cfRule>
  </conditionalFormatting>
  <conditionalFormatting sqref="AU27:AU29">
    <cfRule type="expression" dxfId="37" priority="13451">
      <formula>IF(RIGHT(TEXT(AU27,"0.#"),1)=".",FALSE,TRUE)</formula>
    </cfRule>
    <cfRule type="expression" dxfId="36" priority="13452">
      <formula>IF(RIGHT(TEXT(AU27,"0.#"),1)=".",TRUE,FALSE)</formula>
    </cfRule>
  </conditionalFormatting>
  <conditionalFormatting sqref="AE34">
    <cfRule type="expression" dxfId="35" priority="2001">
      <formula>IF(RIGHT(TEXT(AE34,"0.#"),1)=".",FALSE,TRUE)</formula>
    </cfRule>
    <cfRule type="expression" dxfId="34" priority="2002">
      <formula>IF(RIGHT(TEXT(AE34,"0.#"),1)=".",TRUE,FALSE)</formula>
    </cfRule>
  </conditionalFormatting>
  <conditionalFormatting sqref="AM36">
    <cfRule type="expression" dxfId="33" priority="1985">
      <formula>IF(RIGHT(TEXT(AM36,"0.#"),1)=".",FALSE,TRUE)</formula>
    </cfRule>
    <cfRule type="expression" dxfId="32" priority="1986">
      <formula>IF(RIGHT(TEXT(AM36,"0.#"),1)=".",TRUE,FALSE)</formula>
    </cfRule>
  </conditionalFormatting>
  <conditionalFormatting sqref="AE35">
    <cfRule type="expression" dxfId="31" priority="1999">
      <formula>IF(RIGHT(TEXT(AE35,"0.#"),1)=".",FALSE,TRUE)</formula>
    </cfRule>
    <cfRule type="expression" dxfId="30" priority="2000">
      <formula>IF(RIGHT(TEXT(AE35,"0.#"),1)=".",TRUE,FALSE)</formula>
    </cfRule>
  </conditionalFormatting>
  <conditionalFormatting sqref="AE36">
    <cfRule type="expression" dxfId="29" priority="1997">
      <formula>IF(RIGHT(TEXT(AE36,"0.#"),1)=".",FALSE,TRUE)</formula>
    </cfRule>
    <cfRule type="expression" dxfId="28" priority="1998">
      <formula>IF(RIGHT(TEXT(AE36,"0.#"),1)=".",TRUE,FALSE)</formula>
    </cfRule>
  </conditionalFormatting>
  <conditionalFormatting sqref="AI36">
    <cfRule type="expression" dxfId="27" priority="1995">
      <formula>IF(RIGHT(TEXT(AI36,"0.#"),1)=".",FALSE,TRUE)</formula>
    </cfRule>
    <cfRule type="expression" dxfId="26" priority="1996">
      <formula>IF(RIGHT(TEXT(AI36,"0.#"),1)=".",TRUE,FALSE)</formula>
    </cfRule>
  </conditionalFormatting>
  <conditionalFormatting sqref="AI35">
    <cfRule type="expression" dxfId="25" priority="1993">
      <formula>IF(RIGHT(TEXT(AI35,"0.#"),1)=".",FALSE,TRUE)</formula>
    </cfRule>
    <cfRule type="expression" dxfId="24" priority="1994">
      <formula>IF(RIGHT(TEXT(AI35,"0.#"),1)=".",TRUE,FALSE)</formula>
    </cfRule>
  </conditionalFormatting>
  <conditionalFormatting sqref="AI34">
    <cfRule type="expression" dxfId="23" priority="1991">
      <formula>IF(RIGHT(TEXT(AI34,"0.#"),1)=".",FALSE,TRUE)</formula>
    </cfRule>
    <cfRule type="expression" dxfId="22" priority="1992">
      <formula>IF(RIGHT(TEXT(AI34,"0.#"),1)=".",TRUE,FALSE)</formula>
    </cfRule>
  </conditionalFormatting>
  <conditionalFormatting sqref="AM34">
    <cfRule type="expression" dxfId="21" priority="1989">
      <formula>IF(RIGHT(TEXT(AM34,"0.#"),1)=".",FALSE,TRUE)</formula>
    </cfRule>
    <cfRule type="expression" dxfId="20" priority="1990">
      <formula>IF(RIGHT(TEXT(AM34,"0.#"),1)=".",TRUE,FALSE)</formula>
    </cfRule>
  </conditionalFormatting>
  <conditionalFormatting sqref="AM35">
    <cfRule type="expression" dxfId="19" priority="1987">
      <formula>IF(RIGHT(TEXT(AM35,"0.#"),1)=".",FALSE,TRUE)</formula>
    </cfRule>
    <cfRule type="expression" dxfId="18" priority="1988">
      <formula>IF(RIGHT(TEXT(AM35,"0.#"),1)=".",TRUE,FALSE)</formula>
    </cfRule>
  </conditionalFormatting>
  <conditionalFormatting sqref="AQ34:AQ36">
    <cfRule type="expression" dxfId="17" priority="1983">
      <formula>IF(RIGHT(TEXT(AQ34,"0.#"),1)=".",FALSE,TRUE)</formula>
    </cfRule>
    <cfRule type="expression" dxfId="16" priority="1984">
      <formula>IF(RIGHT(TEXT(AQ34,"0.#"),1)=".",TRUE,FALSE)</formula>
    </cfRule>
  </conditionalFormatting>
  <conditionalFormatting sqref="AU34:AU36">
    <cfRule type="expression" dxfId="15" priority="1981">
      <formula>IF(RIGHT(TEXT(AU34,"0.#"),1)=".",FALSE,TRUE)</formula>
    </cfRule>
    <cfRule type="expression" dxfId="14" priority="1982">
      <formula>IF(RIGHT(TEXT(AU34,"0.#"),1)=".",TRUE,FALSE)</formula>
    </cfRule>
  </conditionalFormatting>
  <conditionalFormatting sqref="W24:AC24">
    <cfRule type="expression" dxfId="13" priority="13">
      <formula>IF(RIGHT(TEXT(W24,"0.#"),1)=".",FALSE,TRUE)</formula>
    </cfRule>
    <cfRule type="expression" dxfId="12" priority="14">
      <formula>IF(RIGHT(TEXT(W24,"0.#"),1)=".",TRUE,FALSE)</formula>
    </cfRule>
  </conditionalFormatting>
  <conditionalFormatting sqref="P14:AQ14">
    <cfRule type="expression" dxfId="11" priority="11">
      <formula>IF(RIGHT(TEXT(P14,"0.#"),1)=".",FALSE,TRUE)</formula>
    </cfRule>
    <cfRule type="expression" dxfId="10" priority="12">
      <formula>IF(RIGHT(TEXT(P14,"0.#"),1)=".",TRUE,FALSE)</formula>
    </cfRule>
  </conditionalFormatting>
  <conditionalFormatting sqref="P15:AQ17 P13:AQ13">
    <cfRule type="expression" dxfId="9" priority="9">
      <formula>IF(RIGHT(TEXT(P13,"0.#"),1)=".",FALSE,TRUE)</formula>
    </cfRule>
    <cfRule type="expression" dxfId="8" priority="10">
      <formula>IF(RIGHT(TEXT(P13,"0.#"),1)=".",TRUE,FALSE)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3">
    <dataValidation type="custom" imeMode="disabled" allowBlank="1" showInputMessage="1" showErrorMessage="1" sqref="AY23 P13:AX13 AR15:AX15 P14:AQ18 AR18:AX18 P19:AJ19 AQ26:AR26 AU26:AX26 AE27:AX29 AQ33:AR33 AU33:AX33 AE34:AX36 J60:K60 P23:AC24">
      <formula1>OR(ISNUMBER(J13), J13="-")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1:AF44 AD47:AD58 AE47:AF51 AE53:AF58">
      <formula1>"○,△,×,‐"</formula1>
    </dataValidation>
    <dataValidation type="list" allowBlank="1" showInputMessage="1" showErrorMessage="1" error="プルダウンリストから選択してください。" sqref="AD45:AF46">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M60">
      <formula1>0</formula1>
      <formula2>99</formula2>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list" allowBlank="1" showInputMessage="1" showErrorMessage="1" sqref="G60:H60">
      <formula1>T事業番号</formula1>
    </dataValidation>
    <dataValidation imeMode="disabled" allowBlank="1" showInputMessage="1" showErrorMessage="1" sqref="L60"/>
    <dataValidation type="list" allowBlank="1" showInputMessage="1" showErrorMessage="1" sqref="C60:F60">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3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65</v>
      </c>
      <c r="B1" s="17" t="s">
        <v>66</v>
      </c>
      <c r="F1" s="18" t="s">
        <v>4</v>
      </c>
      <c r="G1" s="18" t="s">
        <v>55</v>
      </c>
      <c r="K1" s="19" t="s">
        <v>84</v>
      </c>
      <c r="L1" s="17" t="s">
        <v>66</v>
      </c>
      <c r="O1" s="7"/>
      <c r="P1" s="18" t="s">
        <v>5</v>
      </c>
      <c r="Q1" s="18" t="s">
        <v>55</v>
      </c>
      <c r="T1" s="7"/>
      <c r="U1" s="21" t="s">
        <v>147</v>
      </c>
      <c r="W1" s="21" t="s">
        <v>146</v>
      </c>
      <c r="Y1" s="21" t="s">
        <v>63</v>
      </c>
      <c r="Z1" s="21" t="s">
        <v>357</v>
      </c>
      <c r="AA1" s="21" t="s">
        <v>64</v>
      </c>
      <c r="AB1" s="21" t="s">
        <v>358</v>
      </c>
      <c r="AC1" s="21" t="s">
        <v>23</v>
      </c>
      <c r="AD1" s="20"/>
      <c r="AE1" s="21" t="s">
        <v>35</v>
      </c>
      <c r="AF1" s="22"/>
      <c r="AG1" s="33" t="s">
        <v>158</v>
      </c>
      <c r="AI1" s="33" t="s">
        <v>160</v>
      </c>
      <c r="AK1" s="33" t="s">
        <v>164</v>
      </c>
      <c r="AM1" s="40"/>
      <c r="AN1" s="40"/>
      <c r="AP1" s="20" t="s">
        <v>198</v>
      </c>
    </row>
    <row r="2" spans="1:42" ht="13.5" customHeight="1" x14ac:dyDescent="0.2">
      <c r="A2" s="8" t="s">
        <v>67</v>
      </c>
      <c r="B2" s="9"/>
      <c r="C2" s="7" t="str">
        <f>IF(B2="","",A2)</f>
        <v/>
      </c>
      <c r="D2" s="7" t="str">
        <f>IF(C2="","",IF(D1&lt;&gt;"",CONCATENATE(D1,"、",C2),C2))</f>
        <v/>
      </c>
      <c r="F2" s="6" t="s">
        <v>54</v>
      </c>
      <c r="G2" s="11" t="s">
        <v>521</v>
      </c>
      <c r="H2" s="7" t="str">
        <f>IF(G2="","",F2)</f>
        <v>一般会計</v>
      </c>
      <c r="I2" s="7" t="str">
        <f>IF(H2="","",IF(I1&lt;&gt;"",CONCATENATE(I1,"、",H2),H2))</f>
        <v>一般会計</v>
      </c>
      <c r="K2" s="8" t="s">
        <v>85</v>
      </c>
      <c r="L2" s="9"/>
      <c r="M2" s="7" t="str">
        <f>IF(L2="","",K2)</f>
        <v/>
      </c>
      <c r="N2" s="7" t="str">
        <f>IF(M2="","",IF(N1&lt;&gt;"",CONCATENATE(N1,"、",M2),M2))</f>
        <v/>
      </c>
      <c r="O2" s="7"/>
      <c r="P2" s="6" t="s">
        <v>56</v>
      </c>
      <c r="Q2" s="11"/>
      <c r="R2" s="7" t="str">
        <f>IF(Q2="","",P2)</f>
        <v/>
      </c>
      <c r="S2" s="7" t="str">
        <f>IF(R2="","",IF(S1&lt;&gt;"",CONCATENATE(S1,"、",R2),R2))</f>
        <v/>
      </c>
      <c r="T2" s="7"/>
      <c r="U2" s="54">
        <v>20</v>
      </c>
      <c r="W2" s="24" t="s">
        <v>152</v>
      </c>
      <c r="Y2" s="24" t="s">
        <v>50</v>
      </c>
      <c r="Z2" s="24" t="s">
        <v>50</v>
      </c>
      <c r="AA2" s="49" t="s">
        <v>228</v>
      </c>
      <c r="AB2" s="49" t="s">
        <v>452</v>
      </c>
      <c r="AC2" s="50" t="s">
        <v>117</v>
      </c>
      <c r="AD2" s="20"/>
      <c r="AE2" s="26" t="s">
        <v>148</v>
      </c>
      <c r="AF2" s="22"/>
      <c r="AG2" s="34" t="s">
        <v>204</v>
      </c>
      <c r="AI2" s="33" t="s">
        <v>225</v>
      </c>
      <c r="AK2" s="33" t="s">
        <v>165</v>
      </c>
      <c r="AM2" s="40"/>
      <c r="AN2" s="40"/>
      <c r="AP2" s="34" t="s">
        <v>204</v>
      </c>
    </row>
    <row r="3" spans="1:42" ht="13.5" customHeight="1" x14ac:dyDescent="0.2">
      <c r="A3" s="8" t="s">
        <v>68</v>
      </c>
      <c r="B3" s="9"/>
      <c r="C3" s="7" t="str">
        <f t="shared" ref="C3:C11" si="0">IF(B3="","",A3)</f>
        <v/>
      </c>
      <c r="D3" s="7" t="str">
        <f>IF(C3="",D2,IF(D2&lt;&gt;"",CONCATENATE(D2,"、",C3),C3))</f>
        <v/>
      </c>
      <c r="F3" s="12" t="s">
        <v>94</v>
      </c>
      <c r="G3" s="11"/>
      <c r="H3" s="7" t="str">
        <f t="shared" ref="H3:H37" si="1">IF(G3="","",F3)</f>
        <v/>
      </c>
      <c r="I3" s="7" t="str">
        <f>IF(H3="",I2,IF(I2&lt;&gt;"",CONCATENATE(I2,"、",H3),H3))</f>
        <v>一般会計</v>
      </c>
      <c r="K3" s="8" t="s">
        <v>86</v>
      </c>
      <c r="L3" s="9"/>
      <c r="M3" s="7" t="str">
        <f t="shared" ref="M3:M11" si="2">IF(L3="","",K3)</f>
        <v/>
      </c>
      <c r="N3" s="7" t="str">
        <f>IF(M3="",N2,IF(N2&lt;&gt;"",CONCATENATE(N2,"、",M3),M3))</f>
        <v/>
      </c>
      <c r="O3" s="7"/>
      <c r="P3" s="6" t="s">
        <v>57</v>
      </c>
      <c r="Q3" s="11" t="s">
        <v>521</v>
      </c>
      <c r="R3" s="7" t="str">
        <f t="shared" ref="R3:R8" si="3">IF(Q3="","",P3)</f>
        <v>委託・請負</v>
      </c>
      <c r="S3" s="7" t="str">
        <f t="shared" ref="S3:S8" si="4">IF(R3="",S2,IF(S2&lt;&gt;"",CONCATENATE(S2,"、",R3),R3))</f>
        <v>委託・請負</v>
      </c>
      <c r="T3" s="7"/>
      <c r="U3" s="24" t="s">
        <v>482</v>
      </c>
      <c r="W3" s="24" t="s">
        <v>127</v>
      </c>
      <c r="Y3" s="24" t="s">
        <v>51</v>
      </c>
      <c r="Z3" s="24" t="s">
        <v>359</v>
      </c>
      <c r="AA3" s="49" t="s">
        <v>327</v>
      </c>
      <c r="AB3" s="49" t="s">
        <v>453</v>
      </c>
      <c r="AC3" s="50" t="s">
        <v>118</v>
      </c>
      <c r="AD3" s="20"/>
      <c r="AE3" s="26" t="s">
        <v>149</v>
      </c>
      <c r="AF3" s="22"/>
      <c r="AG3" s="34" t="s">
        <v>205</v>
      </c>
      <c r="AI3" s="33" t="s">
        <v>159</v>
      </c>
      <c r="AK3" s="33" t="str">
        <f>CHAR(CODE(AK2)+1)</f>
        <v>B</v>
      </c>
      <c r="AM3" s="40"/>
      <c r="AN3" s="40"/>
      <c r="AP3" s="34" t="s">
        <v>205</v>
      </c>
    </row>
    <row r="4" spans="1:42" ht="13.5" customHeight="1" x14ac:dyDescent="0.2">
      <c r="A4" s="8" t="s">
        <v>69</v>
      </c>
      <c r="B4" s="9"/>
      <c r="C4" s="7" t="str">
        <f t="shared" si="0"/>
        <v/>
      </c>
      <c r="D4" s="7" t="str">
        <f>IF(C4="",D3,IF(D3&lt;&gt;"",CONCATENATE(D3,"、",C4),C4))</f>
        <v/>
      </c>
      <c r="F4" s="12" t="s">
        <v>95</v>
      </c>
      <c r="G4" s="11"/>
      <c r="H4" s="7" t="str">
        <f t="shared" si="1"/>
        <v/>
      </c>
      <c r="I4" s="7" t="str">
        <f t="shared" ref="I4:I37" si="5">IF(H4="",I3,IF(I3&lt;&gt;"",CONCATENATE(I3,"、",H4),H4))</f>
        <v>一般会計</v>
      </c>
      <c r="K4" s="8" t="s">
        <v>87</v>
      </c>
      <c r="L4" s="9"/>
      <c r="M4" s="7" t="str">
        <f t="shared" si="2"/>
        <v/>
      </c>
      <c r="N4" s="7" t="str">
        <f t="shared" ref="N4:N11" si="6">IF(M4="",N3,IF(N3&lt;&gt;"",CONCATENATE(N3,"、",M4),M4))</f>
        <v/>
      </c>
      <c r="O4" s="7"/>
      <c r="P4" s="6" t="s">
        <v>58</v>
      </c>
      <c r="Q4" s="11"/>
      <c r="R4" s="7" t="str">
        <f t="shared" si="3"/>
        <v/>
      </c>
      <c r="S4" s="7" t="str">
        <f t="shared" si="4"/>
        <v>委託・請負</v>
      </c>
      <c r="T4" s="7"/>
      <c r="U4" s="24" t="s">
        <v>483</v>
      </c>
      <c r="W4" s="24" t="s">
        <v>128</v>
      </c>
      <c r="Y4" s="24" t="s">
        <v>234</v>
      </c>
      <c r="Z4" s="24" t="s">
        <v>360</v>
      </c>
      <c r="AA4" s="49" t="s">
        <v>328</v>
      </c>
      <c r="AB4" s="49" t="s">
        <v>454</v>
      </c>
      <c r="AC4" s="49" t="s">
        <v>119</v>
      </c>
      <c r="AD4" s="20"/>
      <c r="AE4" s="26" t="s">
        <v>150</v>
      </c>
      <c r="AF4" s="22"/>
      <c r="AG4" s="34" t="s">
        <v>206</v>
      </c>
      <c r="AI4" s="33" t="s">
        <v>161</v>
      </c>
      <c r="AK4" s="33" t="str">
        <f t="shared" ref="AK4:AK49" si="7">CHAR(CODE(AK3)+1)</f>
        <v>C</v>
      </c>
      <c r="AM4" s="40"/>
      <c r="AN4" s="40"/>
      <c r="AP4" s="34" t="s">
        <v>206</v>
      </c>
    </row>
    <row r="5" spans="1:42" ht="13.5" customHeight="1" x14ac:dyDescent="0.2">
      <c r="A5" s="8" t="s">
        <v>70</v>
      </c>
      <c r="B5" s="9"/>
      <c r="C5" s="7" t="str">
        <f t="shared" si="0"/>
        <v/>
      </c>
      <c r="D5" s="7" t="str">
        <f>IF(C5="",D4,IF(D4&lt;&gt;"",CONCATENATE(D4,"、",C5),C5))</f>
        <v/>
      </c>
      <c r="F5" s="12" t="s">
        <v>96</v>
      </c>
      <c r="G5" s="11"/>
      <c r="H5" s="7" t="str">
        <f t="shared" si="1"/>
        <v/>
      </c>
      <c r="I5" s="7" t="str">
        <f t="shared" si="5"/>
        <v>一般会計</v>
      </c>
      <c r="K5" s="8" t="s">
        <v>88</v>
      </c>
      <c r="L5" s="9"/>
      <c r="M5" s="7" t="str">
        <f t="shared" si="2"/>
        <v/>
      </c>
      <c r="N5" s="7" t="str">
        <f t="shared" si="6"/>
        <v/>
      </c>
      <c r="O5" s="7"/>
      <c r="P5" s="6" t="s">
        <v>59</v>
      </c>
      <c r="Q5" s="11"/>
      <c r="R5" s="7" t="str">
        <f t="shared" si="3"/>
        <v/>
      </c>
      <c r="S5" s="7" t="str">
        <f t="shared" si="4"/>
        <v>委託・請負</v>
      </c>
      <c r="T5" s="7"/>
      <c r="W5" s="24" t="s">
        <v>507</v>
      </c>
      <c r="Y5" s="24" t="s">
        <v>235</v>
      </c>
      <c r="Z5" s="24" t="s">
        <v>361</v>
      </c>
      <c r="AA5" s="49" t="s">
        <v>329</v>
      </c>
      <c r="AB5" s="49" t="s">
        <v>455</v>
      </c>
      <c r="AC5" s="49" t="s">
        <v>151</v>
      </c>
      <c r="AD5" s="23"/>
      <c r="AE5" s="26" t="s">
        <v>216</v>
      </c>
      <c r="AF5" s="22"/>
      <c r="AG5" s="34" t="s">
        <v>207</v>
      </c>
      <c r="AI5" s="33" t="s">
        <v>232</v>
      </c>
      <c r="AK5" s="33" t="str">
        <f t="shared" si="7"/>
        <v>D</v>
      </c>
      <c r="AP5" s="34" t="s">
        <v>207</v>
      </c>
    </row>
    <row r="6" spans="1:42" ht="13.5" customHeight="1" x14ac:dyDescent="0.2">
      <c r="A6" s="8" t="s">
        <v>71</v>
      </c>
      <c r="B6" s="9"/>
      <c r="C6" s="7" t="str">
        <f t="shared" si="0"/>
        <v/>
      </c>
      <c r="D6" s="7" t="str">
        <f t="shared" ref="D6:D21" si="8">IF(C6="",D5,IF(D5&lt;&gt;"",CONCATENATE(D5,"、",C6),C6))</f>
        <v/>
      </c>
      <c r="F6" s="12" t="s">
        <v>97</v>
      </c>
      <c r="G6" s="11"/>
      <c r="H6" s="7" t="str">
        <f t="shared" si="1"/>
        <v/>
      </c>
      <c r="I6" s="7" t="str">
        <f t="shared" si="5"/>
        <v>一般会計</v>
      </c>
      <c r="K6" s="8" t="s">
        <v>89</v>
      </c>
      <c r="L6" s="9"/>
      <c r="M6" s="7" t="str">
        <f t="shared" si="2"/>
        <v/>
      </c>
      <c r="N6" s="7" t="str">
        <f t="shared" si="6"/>
        <v/>
      </c>
      <c r="O6" s="7"/>
      <c r="P6" s="6" t="s">
        <v>60</v>
      </c>
      <c r="Q6" s="11"/>
      <c r="R6" s="7" t="str">
        <f t="shared" si="3"/>
        <v/>
      </c>
      <c r="S6" s="7" t="str">
        <f t="shared" si="4"/>
        <v>委託・請負</v>
      </c>
      <c r="T6" s="7"/>
      <c r="U6" s="24" t="s">
        <v>217</v>
      </c>
      <c r="W6" s="24" t="s">
        <v>129</v>
      </c>
      <c r="Y6" s="24" t="s">
        <v>236</v>
      </c>
      <c r="Z6" s="24" t="s">
        <v>362</v>
      </c>
      <c r="AA6" s="49" t="s">
        <v>330</v>
      </c>
      <c r="AB6" s="49" t="s">
        <v>456</v>
      </c>
      <c r="AC6" s="49" t="s">
        <v>120</v>
      </c>
      <c r="AD6" s="23"/>
      <c r="AE6" s="26" t="s">
        <v>214</v>
      </c>
      <c r="AF6" s="22"/>
      <c r="AG6" s="34" t="s">
        <v>208</v>
      </c>
      <c r="AI6" s="33" t="s">
        <v>233</v>
      </c>
      <c r="AK6" s="33" t="str">
        <f>CHAR(CODE(AK5)+1)</f>
        <v>E</v>
      </c>
      <c r="AP6" s="34" t="s">
        <v>208</v>
      </c>
    </row>
    <row r="7" spans="1:42" ht="13.5" customHeight="1" x14ac:dyDescent="0.2">
      <c r="A7" s="8" t="s">
        <v>72</v>
      </c>
      <c r="B7" s="9"/>
      <c r="C7" s="7" t="str">
        <f t="shared" si="0"/>
        <v/>
      </c>
      <c r="D7" s="7" t="str">
        <f t="shared" si="8"/>
        <v/>
      </c>
      <c r="F7" s="12" t="s">
        <v>167</v>
      </c>
      <c r="G7" s="11"/>
      <c r="H7" s="7" t="str">
        <f t="shared" si="1"/>
        <v/>
      </c>
      <c r="I7" s="7" t="str">
        <f t="shared" si="5"/>
        <v>一般会計</v>
      </c>
      <c r="K7" s="8" t="s">
        <v>90</v>
      </c>
      <c r="L7" s="9"/>
      <c r="M7" s="7" t="str">
        <f t="shared" si="2"/>
        <v/>
      </c>
      <c r="N7" s="7" t="str">
        <f t="shared" si="6"/>
        <v/>
      </c>
      <c r="O7" s="7"/>
      <c r="P7" s="6" t="s">
        <v>61</v>
      </c>
      <c r="Q7" s="11"/>
      <c r="R7" s="7" t="str">
        <f t="shared" si="3"/>
        <v/>
      </c>
      <c r="S7" s="7" t="str">
        <f t="shared" si="4"/>
        <v>委託・請負</v>
      </c>
      <c r="T7" s="7"/>
      <c r="U7" s="24"/>
      <c r="W7" s="24" t="s">
        <v>130</v>
      </c>
      <c r="Y7" s="24" t="s">
        <v>237</v>
      </c>
      <c r="Z7" s="24" t="s">
        <v>363</v>
      </c>
      <c r="AA7" s="49" t="s">
        <v>331</v>
      </c>
      <c r="AB7" s="49" t="s">
        <v>457</v>
      </c>
      <c r="AC7" s="23"/>
      <c r="AD7" s="23"/>
      <c r="AE7" s="24" t="s">
        <v>120</v>
      </c>
      <c r="AF7" s="22"/>
      <c r="AG7" s="34" t="s">
        <v>209</v>
      </c>
      <c r="AH7" s="43"/>
      <c r="AI7" s="34" t="s">
        <v>222</v>
      </c>
      <c r="AK7" s="33" t="str">
        <f>CHAR(CODE(AK6)+1)</f>
        <v>F</v>
      </c>
      <c r="AP7" s="34" t="s">
        <v>209</v>
      </c>
    </row>
    <row r="8" spans="1:42" ht="13.5" customHeight="1" x14ac:dyDescent="0.2">
      <c r="A8" s="8" t="s">
        <v>73</v>
      </c>
      <c r="B8" s="9"/>
      <c r="C8" s="7" t="str">
        <f t="shared" si="0"/>
        <v/>
      </c>
      <c r="D8" s="7" t="str">
        <f t="shared" si="8"/>
        <v/>
      </c>
      <c r="F8" s="12" t="s">
        <v>98</v>
      </c>
      <c r="G8" s="11"/>
      <c r="H8" s="7" t="str">
        <f t="shared" si="1"/>
        <v/>
      </c>
      <c r="I8" s="7" t="str">
        <f t="shared" si="5"/>
        <v>一般会計</v>
      </c>
      <c r="K8" s="8" t="s">
        <v>91</v>
      </c>
      <c r="L8" s="9"/>
      <c r="M8" s="7" t="str">
        <f t="shared" si="2"/>
        <v/>
      </c>
      <c r="N8" s="7" t="str">
        <f t="shared" si="6"/>
        <v/>
      </c>
      <c r="O8" s="7"/>
      <c r="P8" s="6" t="s">
        <v>62</v>
      </c>
      <c r="Q8" s="11"/>
      <c r="R8" s="7" t="str">
        <f t="shared" si="3"/>
        <v/>
      </c>
      <c r="S8" s="7" t="str">
        <f t="shared" si="4"/>
        <v>委託・請負</v>
      </c>
      <c r="T8" s="7"/>
      <c r="U8" s="24" t="s">
        <v>230</v>
      </c>
      <c r="W8" s="24" t="s">
        <v>131</v>
      </c>
      <c r="Y8" s="24" t="s">
        <v>238</v>
      </c>
      <c r="Z8" s="24" t="s">
        <v>364</v>
      </c>
      <c r="AA8" s="49" t="s">
        <v>332</v>
      </c>
      <c r="AB8" s="49" t="s">
        <v>458</v>
      </c>
      <c r="AC8" s="23"/>
      <c r="AD8" s="23"/>
      <c r="AE8" s="23"/>
      <c r="AF8" s="22"/>
      <c r="AG8" s="34" t="s">
        <v>210</v>
      </c>
      <c r="AI8" s="33" t="s">
        <v>223</v>
      </c>
      <c r="AK8" s="33" t="str">
        <f t="shared" si="7"/>
        <v>G</v>
      </c>
      <c r="AP8" s="34" t="s">
        <v>210</v>
      </c>
    </row>
    <row r="9" spans="1:42" ht="13.5" customHeight="1" x14ac:dyDescent="0.2">
      <c r="A9" s="8" t="s">
        <v>74</v>
      </c>
      <c r="B9" s="9"/>
      <c r="C9" s="7" t="str">
        <f t="shared" si="0"/>
        <v/>
      </c>
      <c r="D9" s="7" t="str">
        <f t="shared" si="8"/>
        <v/>
      </c>
      <c r="F9" s="12" t="s">
        <v>168</v>
      </c>
      <c r="G9" s="11"/>
      <c r="H9" s="7" t="str">
        <f t="shared" si="1"/>
        <v/>
      </c>
      <c r="I9" s="7" t="str">
        <f t="shared" si="5"/>
        <v>一般会計</v>
      </c>
      <c r="K9" s="8" t="s">
        <v>92</v>
      </c>
      <c r="L9" s="9"/>
      <c r="M9" s="7" t="str">
        <f t="shared" si="2"/>
        <v/>
      </c>
      <c r="N9" s="7" t="str">
        <f t="shared" si="6"/>
        <v/>
      </c>
      <c r="O9" s="7"/>
      <c r="P9" s="7"/>
      <c r="Q9" s="13"/>
      <c r="T9" s="7"/>
      <c r="U9" s="24" t="s">
        <v>231</v>
      </c>
      <c r="W9" s="24" t="s">
        <v>132</v>
      </c>
      <c r="Y9" s="24" t="s">
        <v>239</v>
      </c>
      <c r="Z9" s="24" t="s">
        <v>365</v>
      </c>
      <c r="AA9" s="49" t="s">
        <v>333</v>
      </c>
      <c r="AB9" s="49" t="s">
        <v>459</v>
      </c>
      <c r="AC9" s="23"/>
      <c r="AD9" s="23"/>
      <c r="AE9" s="23"/>
      <c r="AF9" s="22"/>
      <c r="AG9" s="34" t="s">
        <v>211</v>
      </c>
      <c r="AI9" s="39"/>
      <c r="AK9" s="33" t="str">
        <f t="shared" si="7"/>
        <v>H</v>
      </c>
      <c r="AP9" s="34" t="s">
        <v>211</v>
      </c>
    </row>
    <row r="10" spans="1:42" ht="13.5" customHeight="1" x14ac:dyDescent="0.2">
      <c r="A10" s="8" t="s">
        <v>185</v>
      </c>
      <c r="B10" s="9"/>
      <c r="C10" s="7" t="str">
        <f t="shared" si="0"/>
        <v/>
      </c>
      <c r="D10" s="7" t="str">
        <f t="shared" si="8"/>
        <v/>
      </c>
      <c r="F10" s="12" t="s">
        <v>99</v>
      </c>
      <c r="G10" s="11"/>
      <c r="H10" s="7" t="str">
        <f t="shared" si="1"/>
        <v/>
      </c>
      <c r="I10" s="7" t="str">
        <f t="shared" si="5"/>
        <v>一般会計</v>
      </c>
      <c r="K10" s="8" t="s">
        <v>186</v>
      </c>
      <c r="L10" s="9"/>
      <c r="M10" s="7" t="str">
        <f t="shared" si="2"/>
        <v/>
      </c>
      <c r="N10" s="7" t="str">
        <f t="shared" si="6"/>
        <v/>
      </c>
      <c r="O10" s="7"/>
      <c r="P10" s="7" t="str">
        <f>S8</f>
        <v>委託・請負</v>
      </c>
      <c r="Q10" s="13"/>
      <c r="T10" s="7"/>
      <c r="W10" s="24" t="s">
        <v>133</v>
      </c>
      <c r="Y10" s="24" t="s">
        <v>240</v>
      </c>
      <c r="Z10" s="24" t="s">
        <v>366</v>
      </c>
      <c r="AA10" s="49" t="s">
        <v>334</v>
      </c>
      <c r="AB10" s="49" t="s">
        <v>460</v>
      </c>
      <c r="AC10" s="23"/>
      <c r="AD10" s="23"/>
      <c r="AE10" s="23"/>
      <c r="AF10" s="22"/>
      <c r="AG10" s="34" t="s">
        <v>200</v>
      </c>
      <c r="AK10" s="33" t="str">
        <f t="shared" si="7"/>
        <v>I</v>
      </c>
      <c r="AP10" s="33" t="s">
        <v>199</v>
      </c>
    </row>
    <row r="11" spans="1:42" ht="13.5" customHeight="1" x14ac:dyDescent="0.2">
      <c r="A11" s="8" t="s">
        <v>75</v>
      </c>
      <c r="B11" s="9"/>
      <c r="C11" s="7" t="str">
        <f t="shared" si="0"/>
        <v/>
      </c>
      <c r="D11" s="7" t="str">
        <f t="shared" si="8"/>
        <v/>
      </c>
      <c r="F11" s="12" t="s">
        <v>100</v>
      </c>
      <c r="G11" s="11"/>
      <c r="H11" s="7" t="str">
        <f t="shared" si="1"/>
        <v/>
      </c>
      <c r="I11" s="7" t="str">
        <f t="shared" si="5"/>
        <v>一般会計</v>
      </c>
      <c r="K11" s="8" t="s">
        <v>93</v>
      </c>
      <c r="L11" s="9" t="s">
        <v>521</v>
      </c>
      <c r="M11" s="7" t="str">
        <f t="shared" si="2"/>
        <v>その他の事項経費</v>
      </c>
      <c r="N11" s="7" t="str">
        <f t="shared" si="6"/>
        <v>その他の事項経費</v>
      </c>
      <c r="O11" s="7"/>
      <c r="P11" s="7"/>
      <c r="Q11" s="13"/>
      <c r="T11" s="7"/>
      <c r="W11" s="24" t="s">
        <v>134</v>
      </c>
      <c r="Y11" s="24" t="s">
        <v>241</v>
      </c>
      <c r="Z11" s="24" t="s">
        <v>367</v>
      </c>
      <c r="AA11" s="49" t="s">
        <v>335</v>
      </c>
      <c r="AB11" s="49" t="s">
        <v>461</v>
      </c>
      <c r="AC11" s="23"/>
      <c r="AD11" s="23"/>
      <c r="AE11" s="23"/>
      <c r="AF11" s="22"/>
      <c r="AG11" s="33" t="s">
        <v>203</v>
      </c>
      <c r="AK11" s="33" t="str">
        <f t="shared" si="7"/>
        <v>J</v>
      </c>
    </row>
    <row r="12" spans="1:42" ht="13.5" customHeight="1" x14ac:dyDescent="0.2">
      <c r="A12" s="8" t="s">
        <v>76</v>
      </c>
      <c r="B12" s="9"/>
      <c r="C12" s="7" t="str">
        <f t="shared" ref="C12:C24" si="9">IF(B12="","",A12)</f>
        <v/>
      </c>
      <c r="D12" s="7" t="str">
        <f t="shared" si="8"/>
        <v/>
      </c>
      <c r="F12" s="12" t="s">
        <v>101</v>
      </c>
      <c r="G12" s="11"/>
      <c r="H12" s="7" t="str">
        <f t="shared" si="1"/>
        <v/>
      </c>
      <c r="I12" s="7" t="str">
        <f t="shared" si="5"/>
        <v>一般会計</v>
      </c>
      <c r="K12" s="7"/>
      <c r="L12" s="7"/>
      <c r="O12" s="7"/>
      <c r="P12" s="7"/>
      <c r="Q12" s="13"/>
      <c r="T12" s="7"/>
      <c r="U12" s="21" t="s">
        <v>484</v>
      </c>
      <c r="W12" s="24" t="s">
        <v>135</v>
      </c>
      <c r="Y12" s="24" t="s">
        <v>242</v>
      </c>
      <c r="Z12" s="24" t="s">
        <v>368</v>
      </c>
      <c r="AA12" s="49" t="s">
        <v>336</v>
      </c>
      <c r="AB12" s="49" t="s">
        <v>462</v>
      </c>
      <c r="AC12" s="23"/>
      <c r="AD12" s="23"/>
      <c r="AE12" s="23"/>
      <c r="AF12" s="22"/>
      <c r="AG12" s="33" t="s">
        <v>201</v>
      </c>
      <c r="AK12" s="33" t="str">
        <f t="shared" si="7"/>
        <v>K</v>
      </c>
    </row>
    <row r="13" spans="1:42" ht="13.5" customHeight="1" x14ac:dyDescent="0.2">
      <c r="A13" s="8" t="s">
        <v>77</v>
      </c>
      <c r="B13" s="9"/>
      <c r="C13" s="7" t="str">
        <f t="shared" si="9"/>
        <v/>
      </c>
      <c r="D13" s="7" t="str">
        <f t="shared" si="8"/>
        <v/>
      </c>
      <c r="F13" s="12" t="s">
        <v>102</v>
      </c>
      <c r="G13" s="11"/>
      <c r="H13" s="7" t="str">
        <f t="shared" si="1"/>
        <v/>
      </c>
      <c r="I13" s="7" t="str">
        <f t="shared" si="5"/>
        <v>一般会計</v>
      </c>
      <c r="K13" s="7" t="str">
        <f>N11</f>
        <v>その他の事項経費</v>
      </c>
      <c r="L13" s="7"/>
      <c r="O13" s="7"/>
      <c r="P13" s="7"/>
      <c r="Q13" s="13"/>
      <c r="T13" s="7"/>
      <c r="U13" s="24" t="s">
        <v>152</v>
      </c>
      <c r="W13" s="24" t="s">
        <v>136</v>
      </c>
      <c r="Y13" s="24" t="s">
        <v>243</v>
      </c>
      <c r="Z13" s="24" t="s">
        <v>369</v>
      </c>
      <c r="AA13" s="49" t="s">
        <v>337</v>
      </c>
      <c r="AB13" s="49" t="s">
        <v>463</v>
      </c>
      <c r="AC13" s="23"/>
      <c r="AD13" s="23"/>
      <c r="AE13" s="23"/>
      <c r="AF13" s="22"/>
      <c r="AG13" s="33" t="s">
        <v>202</v>
      </c>
      <c r="AK13" s="33" t="str">
        <f t="shared" si="7"/>
        <v>L</v>
      </c>
    </row>
    <row r="14" spans="1:42" ht="13.5" customHeight="1" x14ac:dyDescent="0.2">
      <c r="A14" s="8" t="s">
        <v>78</v>
      </c>
      <c r="B14" s="9"/>
      <c r="C14" s="7" t="str">
        <f t="shared" si="9"/>
        <v/>
      </c>
      <c r="D14" s="7" t="str">
        <f t="shared" si="8"/>
        <v/>
      </c>
      <c r="F14" s="12" t="s">
        <v>103</v>
      </c>
      <c r="G14" s="11"/>
      <c r="H14" s="7" t="str">
        <f t="shared" si="1"/>
        <v/>
      </c>
      <c r="I14" s="7" t="str">
        <f t="shared" si="5"/>
        <v>一般会計</v>
      </c>
      <c r="K14" s="7"/>
      <c r="L14" s="7"/>
      <c r="O14" s="7"/>
      <c r="P14" s="7"/>
      <c r="Q14" s="13"/>
      <c r="T14" s="7"/>
      <c r="U14" s="24" t="s">
        <v>485</v>
      </c>
      <c r="W14" s="24" t="s">
        <v>137</v>
      </c>
      <c r="Y14" s="24" t="s">
        <v>244</v>
      </c>
      <c r="Z14" s="24" t="s">
        <v>370</v>
      </c>
      <c r="AA14" s="49" t="s">
        <v>338</v>
      </c>
      <c r="AB14" s="49" t="s">
        <v>464</v>
      </c>
      <c r="AC14" s="23"/>
      <c r="AD14" s="23"/>
      <c r="AE14" s="23"/>
      <c r="AF14" s="22"/>
      <c r="AG14" s="39"/>
      <c r="AK14" s="33" t="str">
        <f t="shared" si="7"/>
        <v>M</v>
      </c>
    </row>
    <row r="15" spans="1:42" ht="13.5" customHeight="1" x14ac:dyDescent="0.2">
      <c r="A15" s="8" t="s">
        <v>79</v>
      </c>
      <c r="B15" s="9"/>
      <c r="C15" s="7" t="str">
        <f t="shared" si="9"/>
        <v/>
      </c>
      <c r="D15" s="7" t="str">
        <f t="shared" si="8"/>
        <v/>
      </c>
      <c r="F15" s="12" t="s">
        <v>104</v>
      </c>
      <c r="G15" s="11"/>
      <c r="H15" s="7" t="str">
        <f t="shared" si="1"/>
        <v/>
      </c>
      <c r="I15" s="7" t="str">
        <f t="shared" si="5"/>
        <v>一般会計</v>
      </c>
      <c r="K15" s="7"/>
      <c r="L15" s="7"/>
      <c r="O15" s="7"/>
      <c r="P15" s="7"/>
      <c r="Q15" s="13"/>
      <c r="T15" s="7"/>
      <c r="U15" s="24" t="s">
        <v>486</v>
      </c>
      <c r="W15" s="24" t="s">
        <v>138</v>
      </c>
      <c r="Y15" s="24" t="s">
        <v>245</v>
      </c>
      <c r="Z15" s="24" t="s">
        <v>371</v>
      </c>
      <c r="AA15" s="49" t="s">
        <v>339</v>
      </c>
      <c r="AB15" s="49" t="s">
        <v>465</v>
      </c>
      <c r="AC15" s="23"/>
      <c r="AD15" s="23"/>
      <c r="AE15" s="23"/>
      <c r="AF15" s="22"/>
      <c r="AG15" s="40"/>
      <c r="AK15" s="33" t="str">
        <f t="shared" si="7"/>
        <v>N</v>
      </c>
    </row>
    <row r="16" spans="1:42" ht="13.5" customHeight="1" x14ac:dyDescent="0.2">
      <c r="A16" s="8" t="s">
        <v>80</v>
      </c>
      <c r="B16" s="9"/>
      <c r="C16" s="7" t="str">
        <f t="shared" si="9"/>
        <v/>
      </c>
      <c r="D16" s="7" t="str">
        <f t="shared" si="8"/>
        <v/>
      </c>
      <c r="F16" s="12" t="s">
        <v>105</v>
      </c>
      <c r="G16" s="11"/>
      <c r="H16" s="7" t="str">
        <f t="shared" si="1"/>
        <v/>
      </c>
      <c r="I16" s="7" t="str">
        <f t="shared" si="5"/>
        <v>一般会計</v>
      </c>
      <c r="K16" s="7"/>
      <c r="L16" s="7"/>
      <c r="O16" s="7"/>
      <c r="P16" s="7"/>
      <c r="Q16" s="13"/>
      <c r="T16" s="7"/>
      <c r="U16" s="24" t="s">
        <v>487</v>
      </c>
      <c r="W16" s="24" t="s">
        <v>139</v>
      </c>
      <c r="Y16" s="24" t="s">
        <v>246</v>
      </c>
      <c r="Z16" s="24" t="s">
        <v>372</v>
      </c>
      <c r="AA16" s="49" t="s">
        <v>340</v>
      </c>
      <c r="AB16" s="49" t="s">
        <v>466</v>
      </c>
      <c r="AC16" s="23"/>
      <c r="AD16" s="23"/>
      <c r="AE16" s="23"/>
      <c r="AF16" s="22"/>
      <c r="AG16" s="40"/>
      <c r="AK16" s="33" t="str">
        <f t="shared" si="7"/>
        <v>O</v>
      </c>
    </row>
    <row r="17" spans="1:37" ht="13.5" customHeight="1" x14ac:dyDescent="0.2">
      <c r="A17" s="8" t="s">
        <v>81</v>
      </c>
      <c r="B17" s="9"/>
      <c r="C17" s="7" t="str">
        <f t="shared" si="9"/>
        <v/>
      </c>
      <c r="D17" s="7" t="str">
        <f t="shared" si="8"/>
        <v/>
      </c>
      <c r="F17" s="12" t="s">
        <v>106</v>
      </c>
      <c r="G17" s="11"/>
      <c r="H17" s="7" t="str">
        <f t="shared" si="1"/>
        <v/>
      </c>
      <c r="I17" s="7" t="str">
        <f t="shared" si="5"/>
        <v>一般会計</v>
      </c>
      <c r="K17" s="7"/>
      <c r="L17" s="7"/>
      <c r="O17" s="7"/>
      <c r="P17" s="7"/>
      <c r="Q17" s="13"/>
      <c r="T17" s="7"/>
      <c r="U17" s="24" t="s">
        <v>488</v>
      </c>
      <c r="W17" s="24" t="s">
        <v>140</v>
      </c>
      <c r="Y17" s="24" t="s">
        <v>247</v>
      </c>
      <c r="Z17" s="24" t="s">
        <v>373</v>
      </c>
      <c r="AA17" s="49" t="s">
        <v>341</v>
      </c>
      <c r="AB17" s="49" t="s">
        <v>467</v>
      </c>
      <c r="AC17" s="23"/>
      <c r="AD17" s="23"/>
      <c r="AE17" s="23"/>
      <c r="AF17" s="22"/>
      <c r="AG17" s="40"/>
      <c r="AK17" s="33" t="str">
        <f t="shared" si="7"/>
        <v>P</v>
      </c>
    </row>
    <row r="18" spans="1:37" ht="13.5" customHeight="1" x14ac:dyDescent="0.2">
      <c r="A18" s="8" t="s">
        <v>82</v>
      </c>
      <c r="B18" s="9" t="s">
        <v>521</v>
      </c>
      <c r="C18" s="7" t="str">
        <f t="shared" si="9"/>
        <v>ＩＴ戦略</v>
      </c>
      <c r="D18" s="7" t="str">
        <f t="shared" si="8"/>
        <v>ＩＴ戦略</v>
      </c>
      <c r="F18" s="12" t="s">
        <v>107</v>
      </c>
      <c r="G18" s="11"/>
      <c r="H18" s="7" t="str">
        <f t="shared" si="1"/>
        <v/>
      </c>
      <c r="I18" s="7" t="str">
        <f t="shared" si="5"/>
        <v>一般会計</v>
      </c>
      <c r="K18" s="7"/>
      <c r="L18" s="7"/>
      <c r="O18" s="7"/>
      <c r="P18" s="7"/>
      <c r="Q18" s="13"/>
      <c r="T18" s="7"/>
      <c r="U18" s="24" t="s">
        <v>489</v>
      </c>
      <c r="W18" s="24" t="s">
        <v>141</v>
      </c>
      <c r="Y18" s="24" t="s">
        <v>248</v>
      </c>
      <c r="Z18" s="24" t="s">
        <v>374</v>
      </c>
      <c r="AA18" s="49" t="s">
        <v>342</v>
      </c>
      <c r="AB18" s="49" t="s">
        <v>468</v>
      </c>
      <c r="AC18" s="23"/>
      <c r="AD18" s="23"/>
      <c r="AE18" s="23"/>
      <c r="AF18" s="22"/>
      <c r="AK18" s="33" t="str">
        <f t="shared" si="7"/>
        <v>Q</v>
      </c>
    </row>
    <row r="19" spans="1:37" ht="13.5" customHeight="1" x14ac:dyDescent="0.2">
      <c r="A19" s="8" t="s">
        <v>83</v>
      </c>
      <c r="B19" s="9"/>
      <c r="C19" s="7" t="str">
        <f t="shared" si="9"/>
        <v/>
      </c>
      <c r="D19" s="7" t="str">
        <f t="shared" si="8"/>
        <v>ＩＴ戦略</v>
      </c>
      <c r="F19" s="12" t="s">
        <v>108</v>
      </c>
      <c r="G19" s="11"/>
      <c r="H19" s="7" t="str">
        <f t="shared" si="1"/>
        <v/>
      </c>
      <c r="I19" s="7" t="str">
        <f t="shared" si="5"/>
        <v>一般会計</v>
      </c>
      <c r="K19" s="7"/>
      <c r="L19" s="7"/>
      <c r="O19" s="7"/>
      <c r="P19" s="7"/>
      <c r="Q19" s="13"/>
      <c r="T19" s="7"/>
      <c r="U19" s="24" t="s">
        <v>490</v>
      </c>
      <c r="W19" s="24" t="s">
        <v>142</v>
      </c>
      <c r="Y19" s="24" t="s">
        <v>249</v>
      </c>
      <c r="Z19" s="24" t="s">
        <v>375</v>
      </c>
      <c r="AA19" s="49" t="s">
        <v>343</v>
      </c>
      <c r="AB19" s="49" t="s">
        <v>469</v>
      </c>
      <c r="AC19" s="23"/>
      <c r="AD19" s="23"/>
      <c r="AE19" s="23"/>
      <c r="AF19" s="22"/>
      <c r="AK19" s="33" t="str">
        <f t="shared" si="7"/>
        <v>R</v>
      </c>
    </row>
    <row r="20" spans="1:37" ht="13.5" customHeight="1" x14ac:dyDescent="0.2">
      <c r="A20" s="8" t="s">
        <v>178</v>
      </c>
      <c r="B20" s="9"/>
      <c r="C20" s="7" t="str">
        <f t="shared" si="9"/>
        <v/>
      </c>
      <c r="D20" s="7" t="str">
        <f t="shared" si="8"/>
        <v>ＩＴ戦略</v>
      </c>
      <c r="F20" s="12" t="s">
        <v>177</v>
      </c>
      <c r="G20" s="11"/>
      <c r="H20" s="7" t="str">
        <f t="shared" si="1"/>
        <v/>
      </c>
      <c r="I20" s="7" t="str">
        <f t="shared" si="5"/>
        <v>一般会計</v>
      </c>
      <c r="K20" s="7"/>
      <c r="L20" s="7"/>
      <c r="O20" s="7"/>
      <c r="P20" s="7"/>
      <c r="Q20" s="13"/>
      <c r="T20" s="7"/>
      <c r="U20" s="24" t="s">
        <v>491</v>
      </c>
      <c r="W20" s="24" t="s">
        <v>143</v>
      </c>
      <c r="Y20" s="24" t="s">
        <v>250</v>
      </c>
      <c r="Z20" s="24" t="s">
        <v>376</v>
      </c>
      <c r="AA20" s="49" t="s">
        <v>344</v>
      </c>
      <c r="AB20" s="49" t="s">
        <v>470</v>
      </c>
      <c r="AC20" s="23"/>
      <c r="AD20" s="23"/>
      <c r="AE20" s="23"/>
      <c r="AF20" s="22"/>
      <c r="AK20" s="33" t="str">
        <f t="shared" si="7"/>
        <v>S</v>
      </c>
    </row>
    <row r="21" spans="1:37" ht="13.5" customHeight="1" x14ac:dyDescent="0.2">
      <c r="A21" s="8" t="s">
        <v>179</v>
      </c>
      <c r="B21" s="9"/>
      <c r="C21" s="7" t="str">
        <f t="shared" si="9"/>
        <v/>
      </c>
      <c r="D21" s="7" t="str">
        <f t="shared" si="8"/>
        <v>ＩＴ戦略</v>
      </c>
      <c r="F21" s="12" t="s">
        <v>109</v>
      </c>
      <c r="G21" s="11"/>
      <c r="H21" s="7" t="str">
        <f t="shared" si="1"/>
        <v/>
      </c>
      <c r="I21" s="7" t="str">
        <f t="shared" si="5"/>
        <v>一般会計</v>
      </c>
      <c r="K21" s="7"/>
      <c r="L21" s="7"/>
      <c r="O21" s="7"/>
      <c r="P21" s="7"/>
      <c r="Q21" s="13"/>
      <c r="T21" s="7"/>
      <c r="U21" s="24" t="s">
        <v>492</v>
      </c>
      <c r="W21" s="24" t="s">
        <v>144</v>
      </c>
      <c r="Y21" s="24" t="s">
        <v>251</v>
      </c>
      <c r="Z21" s="24" t="s">
        <v>377</v>
      </c>
      <c r="AA21" s="49" t="s">
        <v>345</v>
      </c>
      <c r="AB21" s="49" t="s">
        <v>471</v>
      </c>
      <c r="AC21" s="23"/>
      <c r="AD21" s="23"/>
      <c r="AE21" s="23"/>
      <c r="AF21" s="22"/>
      <c r="AK21" s="33" t="str">
        <f t="shared" si="7"/>
        <v>T</v>
      </c>
    </row>
    <row r="22" spans="1:37" ht="13.5" customHeight="1" x14ac:dyDescent="0.2">
      <c r="A22" s="8" t="s">
        <v>180</v>
      </c>
      <c r="B22" s="9"/>
      <c r="C22" s="7" t="str">
        <f t="shared" si="9"/>
        <v/>
      </c>
      <c r="D22" s="7" t="str">
        <f>IF(C22="",D21,IF(D21&lt;&gt;"",CONCATENATE(D21,"、",C22),C22))</f>
        <v>ＩＴ戦略</v>
      </c>
      <c r="F22" s="12" t="s">
        <v>110</v>
      </c>
      <c r="G22" s="11"/>
      <c r="H22" s="7" t="str">
        <f t="shared" si="1"/>
        <v/>
      </c>
      <c r="I22" s="7" t="str">
        <f t="shared" si="5"/>
        <v>一般会計</v>
      </c>
      <c r="K22" s="7"/>
      <c r="L22" s="7"/>
      <c r="O22" s="7"/>
      <c r="P22" s="7"/>
      <c r="Q22" s="13"/>
      <c r="T22" s="7"/>
      <c r="U22" s="24" t="s">
        <v>493</v>
      </c>
      <c r="W22" s="24" t="s">
        <v>145</v>
      </c>
      <c r="Y22" s="24" t="s">
        <v>252</v>
      </c>
      <c r="Z22" s="24" t="s">
        <v>378</v>
      </c>
      <c r="AA22" s="49" t="s">
        <v>346</v>
      </c>
      <c r="AB22" s="49" t="s">
        <v>472</v>
      </c>
      <c r="AC22" s="23"/>
      <c r="AD22" s="23"/>
      <c r="AE22" s="23"/>
      <c r="AF22" s="22"/>
      <c r="AK22" s="33" t="str">
        <f t="shared" si="7"/>
        <v>U</v>
      </c>
    </row>
    <row r="23" spans="1:37" ht="13.5" customHeight="1" x14ac:dyDescent="0.2">
      <c r="A23" s="8" t="s">
        <v>181</v>
      </c>
      <c r="B23" s="9"/>
      <c r="C23" s="7" t="str">
        <f t="shared" si="9"/>
        <v/>
      </c>
      <c r="D23" s="7" t="str">
        <f>IF(C23="",D22,IF(D22&lt;&gt;"",CONCATENATE(D22,"、",C23),C23))</f>
        <v>ＩＴ戦略</v>
      </c>
      <c r="F23" s="12" t="s">
        <v>111</v>
      </c>
      <c r="G23" s="11"/>
      <c r="H23" s="7" t="str">
        <f t="shared" si="1"/>
        <v/>
      </c>
      <c r="I23" s="7" t="str">
        <f t="shared" si="5"/>
        <v>一般会計</v>
      </c>
      <c r="K23" s="7"/>
      <c r="L23" s="7"/>
      <c r="O23" s="7"/>
      <c r="P23" s="7"/>
      <c r="Q23" s="13"/>
      <c r="T23" s="7"/>
      <c r="U23" s="24" t="s">
        <v>494</v>
      </c>
      <c r="W23" s="24" t="s">
        <v>509</v>
      </c>
      <c r="Y23" s="24" t="s">
        <v>253</v>
      </c>
      <c r="Z23" s="24" t="s">
        <v>379</v>
      </c>
      <c r="AA23" s="49" t="s">
        <v>347</v>
      </c>
      <c r="AB23" s="49" t="s">
        <v>473</v>
      </c>
      <c r="AC23" s="23"/>
      <c r="AD23" s="23"/>
      <c r="AE23" s="23"/>
      <c r="AF23" s="22"/>
      <c r="AK23" s="33" t="str">
        <f t="shared" si="7"/>
        <v>V</v>
      </c>
    </row>
    <row r="24" spans="1:37" ht="13.5" customHeight="1" x14ac:dyDescent="0.2">
      <c r="A24" s="46" t="s">
        <v>224</v>
      </c>
      <c r="B24" s="9"/>
      <c r="C24" s="7" t="str">
        <f t="shared" si="9"/>
        <v/>
      </c>
      <c r="D24" s="7" t="str">
        <f>IF(C24="",D23,IF(D23&lt;&gt;"",CONCATENATE(D23,"、",C24),C24))</f>
        <v>ＩＴ戦略</v>
      </c>
      <c r="F24" s="12" t="s">
        <v>226</v>
      </c>
      <c r="G24" s="11"/>
      <c r="H24" s="7" t="str">
        <f t="shared" si="1"/>
        <v/>
      </c>
      <c r="I24" s="7" t="str">
        <f t="shared" si="5"/>
        <v>一般会計</v>
      </c>
      <c r="K24" s="7"/>
      <c r="L24" s="7"/>
      <c r="O24" s="7"/>
      <c r="P24" s="7"/>
      <c r="Q24" s="13"/>
      <c r="T24" s="7"/>
      <c r="U24" s="24" t="s">
        <v>495</v>
      </c>
      <c r="Y24" s="24" t="s">
        <v>254</v>
      </c>
      <c r="Z24" s="24" t="s">
        <v>380</v>
      </c>
      <c r="AA24" s="49" t="s">
        <v>348</v>
      </c>
      <c r="AB24" s="49" t="s">
        <v>474</v>
      </c>
      <c r="AC24" s="23"/>
      <c r="AD24" s="23"/>
      <c r="AE24" s="23"/>
      <c r="AF24" s="22"/>
      <c r="AK24" s="33" t="str">
        <f>CHAR(CODE(AK23)+1)</f>
        <v>W</v>
      </c>
    </row>
    <row r="25" spans="1:37" ht="13.5" customHeight="1" x14ac:dyDescent="0.2">
      <c r="A25" s="48"/>
      <c r="B25" s="47"/>
      <c r="F25" s="12" t="s">
        <v>112</v>
      </c>
      <c r="G25" s="11"/>
      <c r="H25" s="7" t="str">
        <f t="shared" si="1"/>
        <v/>
      </c>
      <c r="I25" s="7" t="str">
        <f t="shared" si="5"/>
        <v>一般会計</v>
      </c>
      <c r="K25" s="7"/>
      <c r="L25" s="7"/>
      <c r="O25" s="7"/>
      <c r="P25" s="7"/>
      <c r="Q25" s="13"/>
      <c r="T25" s="7"/>
      <c r="U25" s="24" t="s">
        <v>496</v>
      </c>
      <c r="Y25" s="24" t="s">
        <v>255</v>
      </c>
      <c r="Z25" s="24" t="s">
        <v>381</v>
      </c>
      <c r="AA25" s="49" t="s">
        <v>349</v>
      </c>
      <c r="AB25" s="49" t="s">
        <v>475</v>
      </c>
      <c r="AC25" s="23"/>
      <c r="AD25" s="23"/>
      <c r="AE25" s="23"/>
      <c r="AF25" s="22"/>
      <c r="AK25" s="33" t="str">
        <f t="shared" si="7"/>
        <v>X</v>
      </c>
    </row>
    <row r="26" spans="1:37" ht="13.5" customHeight="1" x14ac:dyDescent="0.2">
      <c r="A26" s="45"/>
      <c r="B26" s="44"/>
      <c r="F26" s="12" t="s">
        <v>113</v>
      </c>
      <c r="G26" s="11"/>
      <c r="H26" s="7" t="str">
        <f t="shared" si="1"/>
        <v/>
      </c>
      <c r="I26" s="7" t="str">
        <f t="shared" si="5"/>
        <v>一般会計</v>
      </c>
      <c r="K26" s="7"/>
      <c r="L26" s="7"/>
      <c r="O26" s="7"/>
      <c r="P26" s="7"/>
      <c r="Q26" s="13"/>
      <c r="T26" s="7"/>
      <c r="U26" s="24" t="s">
        <v>497</v>
      </c>
      <c r="Y26" s="24" t="s">
        <v>256</v>
      </c>
      <c r="Z26" s="24" t="s">
        <v>382</v>
      </c>
      <c r="AA26" s="49" t="s">
        <v>350</v>
      </c>
      <c r="AB26" s="49" t="s">
        <v>476</v>
      </c>
      <c r="AC26" s="23"/>
      <c r="AD26" s="23"/>
      <c r="AE26" s="23"/>
      <c r="AF26" s="22"/>
      <c r="AK26" s="33" t="str">
        <f t="shared" si="7"/>
        <v>Y</v>
      </c>
    </row>
    <row r="27" spans="1:37" ht="13.5" customHeight="1" x14ac:dyDescent="0.2">
      <c r="A27" s="7" t="str">
        <f>IF(D24="", "-", D24)</f>
        <v>ＩＴ戦略</v>
      </c>
      <c r="B27" s="7"/>
      <c r="F27" s="12" t="s">
        <v>114</v>
      </c>
      <c r="G27" s="11"/>
      <c r="H27" s="7" t="str">
        <f t="shared" si="1"/>
        <v/>
      </c>
      <c r="I27" s="7" t="str">
        <f t="shared" si="5"/>
        <v>一般会計</v>
      </c>
      <c r="K27" s="7"/>
      <c r="L27" s="7"/>
      <c r="O27" s="7"/>
      <c r="P27" s="7"/>
      <c r="Q27" s="13"/>
      <c r="T27" s="7"/>
      <c r="U27" s="24" t="s">
        <v>498</v>
      </c>
      <c r="Y27" s="24" t="s">
        <v>257</v>
      </c>
      <c r="Z27" s="24" t="s">
        <v>383</v>
      </c>
      <c r="AA27" s="49" t="s">
        <v>351</v>
      </c>
      <c r="AB27" s="49" t="s">
        <v>477</v>
      </c>
      <c r="AC27" s="23"/>
      <c r="AD27" s="23"/>
      <c r="AE27" s="23"/>
      <c r="AF27" s="22"/>
      <c r="AK27" s="33" t="str">
        <f>CHAR(CODE(AK26)+1)</f>
        <v>Z</v>
      </c>
    </row>
    <row r="28" spans="1:37" ht="13.5" customHeight="1" x14ac:dyDescent="0.2">
      <c r="B28" s="7"/>
      <c r="F28" s="12" t="s">
        <v>115</v>
      </c>
      <c r="G28" s="11"/>
      <c r="H28" s="7" t="str">
        <f t="shared" si="1"/>
        <v/>
      </c>
      <c r="I28" s="7" t="str">
        <f t="shared" si="5"/>
        <v>一般会計</v>
      </c>
      <c r="K28" s="7"/>
      <c r="L28" s="7"/>
      <c r="O28" s="7"/>
      <c r="P28" s="7"/>
      <c r="Q28" s="13"/>
      <c r="T28" s="7"/>
      <c r="U28" s="24" t="s">
        <v>499</v>
      </c>
      <c r="Y28" s="24" t="s">
        <v>258</v>
      </c>
      <c r="Z28" s="24" t="s">
        <v>384</v>
      </c>
      <c r="AA28" s="49" t="s">
        <v>352</v>
      </c>
      <c r="AB28" s="49" t="s">
        <v>478</v>
      </c>
      <c r="AC28" s="23"/>
      <c r="AD28" s="23"/>
      <c r="AE28" s="23"/>
      <c r="AF28" s="22"/>
      <c r="AK28" s="33" t="s">
        <v>166</v>
      </c>
    </row>
    <row r="29" spans="1:37" ht="13.5" customHeight="1" x14ac:dyDescent="0.2">
      <c r="A29" s="7"/>
      <c r="B29" s="7"/>
      <c r="F29" s="12" t="s">
        <v>169</v>
      </c>
      <c r="G29" s="11"/>
      <c r="H29" s="7" t="str">
        <f t="shared" si="1"/>
        <v/>
      </c>
      <c r="I29" s="7" t="str">
        <f t="shared" si="5"/>
        <v>一般会計</v>
      </c>
      <c r="K29" s="7"/>
      <c r="L29" s="7"/>
      <c r="O29" s="7"/>
      <c r="P29" s="7"/>
      <c r="Q29" s="13"/>
      <c r="T29" s="7"/>
      <c r="U29" s="24" t="s">
        <v>500</v>
      </c>
      <c r="Y29" s="24" t="s">
        <v>259</v>
      </c>
      <c r="Z29" s="24" t="s">
        <v>385</v>
      </c>
      <c r="AA29" s="49" t="s">
        <v>353</v>
      </c>
      <c r="AB29" s="49" t="s">
        <v>479</v>
      </c>
      <c r="AC29" s="23"/>
      <c r="AD29" s="23"/>
      <c r="AE29" s="23"/>
      <c r="AF29" s="22"/>
      <c r="AK29" s="33" t="str">
        <f t="shared" si="7"/>
        <v>b</v>
      </c>
    </row>
    <row r="30" spans="1:37" ht="13.5" customHeight="1" x14ac:dyDescent="0.2">
      <c r="A30" s="7"/>
      <c r="B30" s="7"/>
      <c r="F30" s="12" t="s">
        <v>170</v>
      </c>
      <c r="G30" s="11"/>
      <c r="H30" s="7" t="str">
        <f t="shared" si="1"/>
        <v/>
      </c>
      <c r="I30" s="7" t="str">
        <f t="shared" si="5"/>
        <v>一般会計</v>
      </c>
      <c r="K30" s="7"/>
      <c r="L30" s="7"/>
      <c r="O30" s="7"/>
      <c r="P30" s="7"/>
      <c r="Q30" s="13"/>
      <c r="T30" s="7"/>
      <c r="U30" s="24" t="s">
        <v>501</v>
      </c>
      <c r="Y30" s="24" t="s">
        <v>260</v>
      </c>
      <c r="Z30" s="24" t="s">
        <v>386</v>
      </c>
      <c r="AA30" s="49" t="s">
        <v>354</v>
      </c>
      <c r="AB30" s="49" t="s">
        <v>480</v>
      </c>
      <c r="AC30" s="23"/>
      <c r="AD30" s="23"/>
      <c r="AE30" s="23"/>
      <c r="AF30" s="22"/>
      <c r="AK30" s="33" t="str">
        <f t="shared" si="7"/>
        <v>c</v>
      </c>
    </row>
    <row r="31" spans="1:37" ht="13.5" customHeight="1" x14ac:dyDescent="0.2">
      <c r="A31" s="7"/>
      <c r="B31" s="7"/>
      <c r="F31" s="12" t="s">
        <v>171</v>
      </c>
      <c r="G31" s="11"/>
      <c r="H31" s="7" t="str">
        <f t="shared" si="1"/>
        <v/>
      </c>
      <c r="I31" s="7" t="str">
        <f t="shared" si="5"/>
        <v>一般会計</v>
      </c>
      <c r="K31" s="7"/>
      <c r="L31" s="7"/>
      <c r="O31" s="7"/>
      <c r="P31" s="7"/>
      <c r="Q31" s="13"/>
      <c r="T31" s="7"/>
      <c r="U31" s="24" t="s">
        <v>502</v>
      </c>
      <c r="Y31" s="24" t="s">
        <v>261</v>
      </c>
      <c r="Z31" s="24" t="s">
        <v>387</v>
      </c>
      <c r="AA31" s="49" t="s">
        <v>355</v>
      </c>
      <c r="AB31" s="49" t="s">
        <v>481</v>
      </c>
      <c r="AC31" s="23"/>
      <c r="AD31" s="23"/>
      <c r="AE31" s="23"/>
      <c r="AF31" s="22"/>
      <c r="AK31" s="33" t="str">
        <f t="shared" si="7"/>
        <v>d</v>
      </c>
    </row>
    <row r="32" spans="1:37" ht="13.5" customHeight="1" x14ac:dyDescent="0.2">
      <c r="A32" s="7"/>
      <c r="B32" s="7"/>
      <c r="F32" s="12" t="s">
        <v>172</v>
      </c>
      <c r="G32" s="11"/>
      <c r="H32" s="7" t="str">
        <f t="shared" si="1"/>
        <v/>
      </c>
      <c r="I32" s="7" t="str">
        <f t="shared" si="5"/>
        <v>一般会計</v>
      </c>
      <c r="K32" s="7"/>
      <c r="L32" s="7"/>
      <c r="O32" s="7"/>
      <c r="P32" s="7"/>
      <c r="Q32" s="13"/>
      <c r="T32" s="7"/>
      <c r="U32" s="24" t="s">
        <v>503</v>
      </c>
      <c r="Y32" s="24" t="s">
        <v>262</v>
      </c>
      <c r="Z32" s="24" t="s">
        <v>388</v>
      </c>
      <c r="AA32" s="49" t="s">
        <v>52</v>
      </c>
      <c r="AB32" s="49" t="s">
        <v>52</v>
      </c>
      <c r="AC32" s="23"/>
      <c r="AD32" s="23"/>
      <c r="AE32" s="23"/>
      <c r="AF32" s="22"/>
      <c r="AK32" s="33" t="str">
        <f t="shared" si="7"/>
        <v>e</v>
      </c>
    </row>
    <row r="33" spans="1:37" ht="13.5" customHeight="1" x14ac:dyDescent="0.2">
      <c r="A33" s="7"/>
      <c r="B33" s="7"/>
      <c r="F33" s="12" t="s">
        <v>173</v>
      </c>
      <c r="G33" s="11"/>
      <c r="H33" s="7" t="str">
        <f t="shared" si="1"/>
        <v/>
      </c>
      <c r="I33" s="7" t="str">
        <f t="shared" si="5"/>
        <v>一般会計</v>
      </c>
      <c r="K33" s="7"/>
      <c r="L33" s="7"/>
      <c r="O33" s="7"/>
      <c r="P33" s="7"/>
      <c r="Q33" s="13"/>
      <c r="T33" s="7"/>
      <c r="U33" s="24" t="s">
        <v>504</v>
      </c>
      <c r="Y33" s="24" t="s">
        <v>263</v>
      </c>
      <c r="Z33" s="24" t="s">
        <v>389</v>
      </c>
      <c r="AA33" s="36"/>
      <c r="AB33" s="23"/>
      <c r="AC33" s="23"/>
      <c r="AD33" s="23"/>
      <c r="AE33" s="23"/>
      <c r="AF33" s="22"/>
      <c r="AK33" s="33" t="str">
        <f t="shared" si="7"/>
        <v>f</v>
      </c>
    </row>
    <row r="34" spans="1:37" ht="13.5" customHeight="1" x14ac:dyDescent="0.2">
      <c r="A34" s="7"/>
      <c r="B34" s="7"/>
      <c r="F34" s="12" t="s">
        <v>174</v>
      </c>
      <c r="G34" s="11"/>
      <c r="H34" s="7" t="str">
        <f t="shared" si="1"/>
        <v/>
      </c>
      <c r="I34" s="7" t="str">
        <f t="shared" si="5"/>
        <v>一般会計</v>
      </c>
      <c r="K34" s="7"/>
      <c r="L34" s="7"/>
      <c r="O34" s="7"/>
      <c r="P34" s="7"/>
      <c r="Q34" s="13"/>
      <c r="T34" s="7"/>
      <c r="U34" s="24" t="s">
        <v>505</v>
      </c>
      <c r="Y34" s="24" t="s">
        <v>264</v>
      </c>
      <c r="Z34" s="24" t="s">
        <v>390</v>
      </c>
      <c r="AB34" s="23"/>
      <c r="AC34" s="23"/>
      <c r="AD34" s="23"/>
      <c r="AE34" s="23"/>
      <c r="AF34" s="22"/>
      <c r="AK34" s="33" t="str">
        <f t="shared" si="7"/>
        <v>g</v>
      </c>
    </row>
    <row r="35" spans="1:37" ht="13.5" customHeight="1" x14ac:dyDescent="0.2">
      <c r="A35" s="7"/>
      <c r="B35" s="7"/>
      <c r="F35" s="12" t="s">
        <v>175</v>
      </c>
      <c r="G35" s="11"/>
      <c r="H35" s="7" t="str">
        <f t="shared" si="1"/>
        <v/>
      </c>
      <c r="I35" s="7" t="str">
        <f t="shared" si="5"/>
        <v>一般会計</v>
      </c>
      <c r="K35" s="7"/>
      <c r="L35" s="7"/>
      <c r="O35" s="7"/>
      <c r="P35" s="7"/>
      <c r="Q35" s="13"/>
      <c r="T35" s="7"/>
      <c r="Y35" s="24" t="s">
        <v>265</v>
      </c>
      <c r="Z35" s="24" t="s">
        <v>391</v>
      </c>
      <c r="AC35" s="23"/>
      <c r="AF35" s="22"/>
      <c r="AK35" s="33" t="str">
        <f t="shared" si="7"/>
        <v>h</v>
      </c>
    </row>
    <row r="36" spans="1:37" ht="13.5" customHeight="1" x14ac:dyDescent="0.2">
      <c r="A36" s="7"/>
      <c r="B36" s="7"/>
      <c r="F36" s="12" t="s">
        <v>176</v>
      </c>
      <c r="G36" s="11"/>
      <c r="H36" s="7" t="str">
        <f t="shared" si="1"/>
        <v/>
      </c>
      <c r="I36" s="7" t="str">
        <f t="shared" si="5"/>
        <v>一般会計</v>
      </c>
      <c r="K36" s="7"/>
      <c r="L36" s="7"/>
      <c r="O36" s="7"/>
      <c r="P36" s="7"/>
      <c r="Q36" s="13"/>
      <c r="T36" s="7"/>
      <c r="U36" s="24" t="s">
        <v>506</v>
      </c>
      <c r="Y36" s="24" t="s">
        <v>266</v>
      </c>
      <c r="Z36" s="24" t="s">
        <v>392</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267</v>
      </c>
      <c r="Z37" s="24" t="s">
        <v>393</v>
      </c>
      <c r="AF37" s="22"/>
      <c r="AK37" s="33" t="str">
        <f t="shared" si="7"/>
        <v>j</v>
      </c>
    </row>
    <row r="38" spans="1:37" x14ac:dyDescent="0.2">
      <c r="A38" s="7"/>
      <c r="B38" s="7"/>
      <c r="F38" s="7"/>
      <c r="G38" s="13"/>
      <c r="K38" s="7"/>
      <c r="L38" s="7"/>
      <c r="O38" s="7"/>
      <c r="P38" s="7"/>
      <c r="Q38" s="13"/>
      <c r="T38" s="7"/>
      <c r="U38" s="24" t="s">
        <v>218</v>
      </c>
      <c r="Y38" s="24" t="s">
        <v>268</v>
      </c>
      <c r="Z38" s="24" t="s">
        <v>394</v>
      </c>
      <c r="AF38" s="22"/>
      <c r="AK38" s="33" t="str">
        <f t="shared" si="7"/>
        <v>k</v>
      </c>
    </row>
    <row r="39" spans="1:37" x14ac:dyDescent="0.2">
      <c r="A39" s="7"/>
      <c r="B39" s="7"/>
      <c r="F39" s="7" t="str">
        <f>I37</f>
        <v>一般会計</v>
      </c>
      <c r="G39" s="13"/>
      <c r="K39" s="7"/>
      <c r="L39" s="7"/>
      <c r="O39" s="7"/>
      <c r="P39" s="7"/>
      <c r="Q39" s="13"/>
      <c r="T39" s="7"/>
      <c r="U39" s="24" t="s">
        <v>221</v>
      </c>
      <c r="Y39" s="24" t="s">
        <v>269</v>
      </c>
      <c r="Z39" s="24" t="s">
        <v>395</v>
      </c>
      <c r="AF39" s="22"/>
      <c r="AK39" s="33" t="str">
        <f t="shared" si="7"/>
        <v>l</v>
      </c>
    </row>
    <row r="40" spans="1:37" x14ac:dyDescent="0.2">
      <c r="A40" s="7"/>
      <c r="B40" s="7"/>
      <c r="F40" s="7"/>
      <c r="G40" s="13"/>
      <c r="K40" s="7"/>
      <c r="L40" s="7"/>
      <c r="O40" s="7"/>
      <c r="P40" s="7"/>
      <c r="Q40" s="13"/>
      <c r="T40" s="7"/>
      <c r="Y40" s="24" t="s">
        <v>270</v>
      </c>
      <c r="Z40" s="24" t="s">
        <v>396</v>
      </c>
      <c r="AF40" s="22"/>
      <c r="AK40" s="33" t="str">
        <f t="shared" si="7"/>
        <v>m</v>
      </c>
    </row>
    <row r="41" spans="1:37" x14ac:dyDescent="0.2">
      <c r="A41" s="7"/>
      <c r="B41" s="7"/>
      <c r="F41" s="7"/>
      <c r="G41" s="13"/>
      <c r="K41" s="7"/>
      <c r="L41" s="7"/>
      <c r="O41" s="7"/>
      <c r="P41" s="7"/>
      <c r="Q41" s="13"/>
      <c r="T41" s="7"/>
      <c r="Y41" s="24" t="s">
        <v>271</v>
      </c>
      <c r="Z41" s="24" t="s">
        <v>397</v>
      </c>
      <c r="AF41" s="22"/>
      <c r="AK41" s="33" t="str">
        <f t="shared" si="7"/>
        <v>n</v>
      </c>
    </row>
    <row r="42" spans="1:37" x14ac:dyDescent="0.2">
      <c r="A42" s="7"/>
      <c r="B42" s="7"/>
      <c r="F42" s="7"/>
      <c r="G42" s="13"/>
      <c r="K42" s="7"/>
      <c r="L42" s="7"/>
      <c r="O42" s="7"/>
      <c r="P42" s="7"/>
      <c r="Q42" s="13"/>
      <c r="T42" s="7"/>
      <c r="Y42" s="24" t="s">
        <v>272</v>
      </c>
      <c r="Z42" s="24" t="s">
        <v>398</v>
      </c>
      <c r="AF42" s="22"/>
      <c r="AK42" s="33" t="str">
        <f t="shared" si="7"/>
        <v>o</v>
      </c>
    </row>
    <row r="43" spans="1:37" x14ac:dyDescent="0.2">
      <c r="A43" s="7"/>
      <c r="B43" s="7"/>
      <c r="F43" s="7"/>
      <c r="G43" s="13"/>
      <c r="K43" s="7"/>
      <c r="L43" s="7"/>
      <c r="O43" s="7"/>
      <c r="P43" s="7"/>
      <c r="Q43" s="13"/>
      <c r="T43" s="7"/>
      <c r="Y43" s="24" t="s">
        <v>273</v>
      </c>
      <c r="Z43" s="24" t="s">
        <v>399</v>
      </c>
      <c r="AF43" s="22"/>
      <c r="AK43" s="33" t="str">
        <f t="shared" si="7"/>
        <v>p</v>
      </c>
    </row>
    <row r="44" spans="1:37" x14ac:dyDescent="0.2">
      <c r="A44" s="7"/>
      <c r="B44" s="7"/>
      <c r="F44" s="7"/>
      <c r="G44" s="13"/>
      <c r="K44" s="7"/>
      <c r="L44" s="7"/>
      <c r="O44" s="7"/>
      <c r="P44" s="7"/>
      <c r="Q44" s="13"/>
      <c r="T44" s="7"/>
      <c r="Y44" s="24" t="s">
        <v>274</v>
      </c>
      <c r="Z44" s="24" t="s">
        <v>400</v>
      </c>
      <c r="AF44" s="22"/>
      <c r="AK44" s="33" t="str">
        <f t="shared" si="7"/>
        <v>q</v>
      </c>
    </row>
    <row r="45" spans="1:37" x14ac:dyDescent="0.2">
      <c r="A45" s="7"/>
      <c r="B45" s="7"/>
      <c r="F45" s="7"/>
      <c r="G45" s="13"/>
      <c r="K45" s="7"/>
      <c r="L45" s="7"/>
      <c r="O45" s="7"/>
      <c r="P45" s="7"/>
      <c r="Q45" s="13"/>
      <c r="T45" s="7"/>
      <c r="Y45" s="24" t="s">
        <v>275</v>
      </c>
      <c r="Z45" s="24" t="s">
        <v>401</v>
      </c>
      <c r="AF45" s="22"/>
      <c r="AK45" s="33" t="str">
        <f t="shared" si="7"/>
        <v>r</v>
      </c>
    </row>
    <row r="46" spans="1:37" x14ac:dyDescent="0.2">
      <c r="A46" s="7"/>
      <c r="B46" s="7"/>
      <c r="F46" s="7"/>
      <c r="G46" s="13"/>
      <c r="K46" s="7"/>
      <c r="L46" s="7"/>
      <c r="O46" s="7"/>
      <c r="P46" s="7"/>
      <c r="Q46" s="13"/>
      <c r="T46" s="7"/>
      <c r="Y46" s="24" t="s">
        <v>276</v>
      </c>
      <c r="Z46" s="24" t="s">
        <v>402</v>
      </c>
      <c r="AF46" s="22"/>
      <c r="AK46" s="33" t="str">
        <f t="shared" si="7"/>
        <v>s</v>
      </c>
    </row>
    <row r="47" spans="1:37" x14ac:dyDescent="0.2">
      <c r="A47" s="7"/>
      <c r="B47" s="7"/>
      <c r="F47" s="7"/>
      <c r="G47" s="13"/>
      <c r="K47" s="7"/>
      <c r="L47" s="7"/>
      <c r="O47" s="7"/>
      <c r="P47" s="7"/>
      <c r="Q47" s="13"/>
      <c r="T47" s="7"/>
      <c r="Y47" s="24" t="s">
        <v>277</v>
      </c>
      <c r="Z47" s="24" t="s">
        <v>403</v>
      </c>
      <c r="AF47" s="22"/>
      <c r="AK47" s="33" t="str">
        <f t="shared" si="7"/>
        <v>t</v>
      </c>
    </row>
    <row r="48" spans="1:37" x14ac:dyDescent="0.2">
      <c r="A48" s="7"/>
      <c r="B48" s="7"/>
      <c r="F48" s="7"/>
      <c r="G48" s="13"/>
      <c r="K48" s="7"/>
      <c r="L48" s="7"/>
      <c r="O48" s="7"/>
      <c r="P48" s="7"/>
      <c r="Q48" s="13"/>
      <c r="T48" s="7"/>
      <c r="Y48" s="24" t="s">
        <v>278</v>
      </c>
      <c r="Z48" s="24" t="s">
        <v>404</v>
      </c>
      <c r="AF48" s="22"/>
      <c r="AK48" s="33" t="str">
        <f t="shared" si="7"/>
        <v>u</v>
      </c>
    </row>
    <row r="49" spans="1:37" x14ac:dyDescent="0.2">
      <c r="A49" s="7"/>
      <c r="B49" s="7"/>
      <c r="F49" s="7"/>
      <c r="G49" s="13"/>
      <c r="K49" s="7"/>
      <c r="L49" s="7"/>
      <c r="O49" s="7"/>
      <c r="P49" s="7"/>
      <c r="Q49" s="13"/>
      <c r="T49" s="7"/>
      <c r="Y49" s="24" t="s">
        <v>279</v>
      </c>
      <c r="Z49" s="24" t="s">
        <v>405</v>
      </c>
      <c r="AF49" s="22"/>
      <c r="AK49" s="33" t="str">
        <f t="shared" si="7"/>
        <v>v</v>
      </c>
    </row>
    <row r="50" spans="1:37" x14ac:dyDescent="0.2">
      <c r="A50" s="7"/>
      <c r="B50" s="7"/>
      <c r="F50" s="7"/>
      <c r="G50" s="13"/>
      <c r="K50" s="7"/>
      <c r="L50" s="7"/>
      <c r="O50" s="7"/>
      <c r="P50" s="7"/>
      <c r="Q50" s="13"/>
      <c r="T50" s="7"/>
      <c r="Y50" s="24" t="s">
        <v>280</v>
      </c>
      <c r="Z50" s="24" t="s">
        <v>406</v>
      </c>
      <c r="AF50" s="22"/>
    </row>
    <row r="51" spans="1:37" x14ac:dyDescent="0.2">
      <c r="A51" s="7"/>
      <c r="B51" s="7"/>
      <c r="F51" s="7"/>
      <c r="G51" s="13"/>
      <c r="K51" s="7"/>
      <c r="L51" s="7"/>
      <c r="O51" s="7"/>
      <c r="P51" s="7"/>
      <c r="Q51" s="13"/>
      <c r="T51" s="7"/>
      <c r="Y51" s="24" t="s">
        <v>281</v>
      </c>
      <c r="Z51" s="24" t="s">
        <v>407</v>
      </c>
      <c r="AF51" s="22"/>
    </row>
    <row r="52" spans="1:37" x14ac:dyDescent="0.2">
      <c r="A52" s="7"/>
      <c r="B52" s="7"/>
      <c r="F52" s="7"/>
      <c r="G52" s="13"/>
      <c r="K52" s="7"/>
      <c r="L52" s="7"/>
      <c r="O52" s="7"/>
      <c r="P52" s="7"/>
      <c r="Q52" s="13"/>
      <c r="T52" s="7"/>
      <c r="Y52" s="24" t="s">
        <v>282</v>
      </c>
      <c r="Z52" s="24" t="s">
        <v>408</v>
      </c>
      <c r="AF52" s="22"/>
    </row>
    <row r="53" spans="1:37" x14ac:dyDescent="0.2">
      <c r="A53" s="7"/>
      <c r="B53" s="7"/>
      <c r="F53" s="7"/>
      <c r="G53" s="13"/>
      <c r="K53" s="7"/>
      <c r="L53" s="7"/>
      <c r="O53" s="7"/>
      <c r="P53" s="7"/>
      <c r="Q53" s="13"/>
      <c r="T53" s="7"/>
      <c r="Y53" s="24" t="s">
        <v>283</v>
      </c>
      <c r="Z53" s="24" t="s">
        <v>409</v>
      </c>
      <c r="AF53" s="22"/>
    </row>
    <row r="54" spans="1:37" x14ac:dyDescent="0.2">
      <c r="A54" s="7"/>
      <c r="B54" s="7"/>
      <c r="F54" s="7"/>
      <c r="G54" s="13"/>
      <c r="K54" s="7"/>
      <c r="L54" s="7"/>
      <c r="O54" s="7"/>
      <c r="P54" s="14"/>
      <c r="Q54" s="13"/>
      <c r="T54" s="7"/>
      <c r="Y54" s="24" t="s">
        <v>284</v>
      </c>
      <c r="Z54" s="24" t="s">
        <v>410</v>
      </c>
      <c r="AF54" s="22"/>
    </row>
    <row r="55" spans="1:37" x14ac:dyDescent="0.2">
      <c r="A55" s="7"/>
      <c r="B55" s="7"/>
      <c r="F55" s="7"/>
      <c r="G55" s="13"/>
      <c r="K55" s="7"/>
      <c r="L55" s="7"/>
      <c r="O55" s="7"/>
      <c r="P55" s="7"/>
      <c r="Q55" s="13"/>
      <c r="T55" s="7"/>
      <c r="Y55" s="24" t="s">
        <v>285</v>
      </c>
      <c r="Z55" s="24" t="s">
        <v>411</v>
      </c>
      <c r="AF55" s="22"/>
    </row>
    <row r="56" spans="1:37" x14ac:dyDescent="0.2">
      <c r="A56" s="7"/>
      <c r="B56" s="7"/>
      <c r="F56" s="7"/>
      <c r="G56" s="13"/>
      <c r="K56" s="7"/>
      <c r="L56" s="7"/>
      <c r="O56" s="7"/>
      <c r="P56" s="7"/>
      <c r="Q56" s="13"/>
      <c r="T56" s="7"/>
      <c r="Y56" s="24" t="s">
        <v>286</v>
      </c>
      <c r="Z56" s="24" t="s">
        <v>412</v>
      </c>
      <c r="AF56" s="22"/>
    </row>
    <row r="57" spans="1:37" x14ac:dyDescent="0.2">
      <c r="A57" s="7"/>
      <c r="B57" s="7"/>
      <c r="F57" s="7"/>
      <c r="G57" s="13"/>
      <c r="K57" s="7"/>
      <c r="L57" s="7"/>
      <c r="O57" s="7"/>
      <c r="P57" s="7"/>
      <c r="Q57" s="13"/>
      <c r="T57" s="7"/>
      <c r="Y57" s="24" t="s">
        <v>287</v>
      </c>
      <c r="Z57" s="24" t="s">
        <v>413</v>
      </c>
      <c r="AF57" s="22"/>
    </row>
    <row r="58" spans="1:37" x14ac:dyDescent="0.2">
      <c r="A58" s="7"/>
      <c r="B58" s="7"/>
      <c r="F58" s="7"/>
      <c r="G58" s="13"/>
      <c r="K58" s="7"/>
      <c r="L58" s="7"/>
      <c r="O58" s="7"/>
      <c r="P58" s="7"/>
      <c r="Q58" s="13"/>
      <c r="T58" s="7"/>
      <c r="Y58" s="24" t="s">
        <v>288</v>
      </c>
      <c r="Z58" s="24" t="s">
        <v>414</v>
      </c>
      <c r="AF58" s="22"/>
    </row>
    <row r="59" spans="1:37" x14ac:dyDescent="0.2">
      <c r="A59" s="7"/>
      <c r="B59" s="7"/>
      <c r="F59" s="7"/>
      <c r="G59" s="13"/>
      <c r="K59" s="7"/>
      <c r="L59" s="7"/>
      <c r="O59" s="7"/>
      <c r="P59" s="7"/>
      <c r="Q59" s="13"/>
      <c r="T59" s="7"/>
      <c r="Y59" s="24" t="s">
        <v>289</v>
      </c>
      <c r="Z59" s="24" t="s">
        <v>415</v>
      </c>
      <c r="AF59" s="22"/>
    </row>
    <row r="60" spans="1:37" x14ac:dyDescent="0.2">
      <c r="A60" s="7"/>
      <c r="B60" s="7"/>
      <c r="F60" s="7"/>
      <c r="G60" s="13"/>
      <c r="K60" s="7"/>
      <c r="L60" s="7"/>
      <c r="O60" s="7"/>
      <c r="P60" s="7"/>
      <c r="Q60" s="13"/>
      <c r="T60" s="7"/>
      <c r="Y60" s="24" t="s">
        <v>290</v>
      </c>
      <c r="Z60" s="24" t="s">
        <v>416</v>
      </c>
      <c r="AF60" s="22"/>
    </row>
    <row r="61" spans="1:37" x14ac:dyDescent="0.2">
      <c r="A61" s="7"/>
      <c r="B61" s="7"/>
      <c r="F61" s="7"/>
      <c r="G61" s="13"/>
      <c r="K61" s="7"/>
      <c r="L61" s="7"/>
      <c r="O61" s="7"/>
      <c r="P61" s="7"/>
      <c r="Q61" s="13"/>
      <c r="T61" s="7"/>
      <c r="Y61" s="24" t="s">
        <v>291</v>
      </c>
      <c r="Z61" s="24" t="s">
        <v>417</v>
      </c>
      <c r="AF61" s="22"/>
    </row>
    <row r="62" spans="1:37" x14ac:dyDescent="0.2">
      <c r="A62" s="7"/>
      <c r="B62" s="7"/>
      <c r="F62" s="7"/>
      <c r="G62" s="13"/>
      <c r="K62" s="7"/>
      <c r="L62" s="7"/>
      <c r="O62" s="7"/>
      <c r="P62" s="7"/>
      <c r="Q62" s="13"/>
      <c r="T62" s="7"/>
      <c r="Y62" s="24" t="s">
        <v>292</v>
      </c>
      <c r="Z62" s="24" t="s">
        <v>418</v>
      </c>
      <c r="AF62" s="22"/>
    </row>
    <row r="63" spans="1:37" x14ac:dyDescent="0.2">
      <c r="A63" s="7"/>
      <c r="B63" s="7"/>
      <c r="F63" s="7"/>
      <c r="G63" s="13"/>
      <c r="K63" s="7"/>
      <c r="L63" s="7"/>
      <c r="O63" s="7"/>
      <c r="P63" s="7"/>
      <c r="Q63" s="13"/>
      <c r="T63" s="7"/>
      <c r="Y63" s="24" t="s">
        <v>293</v>
      </c>
      <c r="Z63" s="24" t="s">
        <v>419</v>
      </c>
      <c r="AF63" s="22"/>
    </row>
    <row r="64" spans="1:37" x14ac:dyDescent="0.2">
      <c r="A64" s="7"/>
      <c r="B64" s="7"/>
      <c r="F64" s="7"/>
      <c r="G64" s="13"/>
      <c r="K64" s="7"/>
      <c r="L64" s="7"/>
      <c r="O64" s="7"/>
      <c r="P64" s="7"/>
      <c r="Q64" s="13"/>
      <c r="T64" s="7"/>
      <c r="Y64" s="24" t="s">
        <v>294</v>
      </c>
      <c r="Z64" s="24" t="s">
        <v>420</v>
      </c>
      <c r="AF64" s="22"/>
    </row>
    <row r="65" spans="1:32" x14ac:dyDescent="0.2">
      <c r="A65" s="7"/>
      <c r="B65" s="7"/>
      <c r="F65" s="7"/>
      <c r="G65" s="13"/>
      <c r="K65" s="7"/>
      <c r="L65" s="7"/>
      <c r="O65" s="7"/>
      <c r="P65" s="7"/>
      <c r="Q65" s="13"/>
      <c r="T65" s="7"/>
      <c r="Y65" s="24" t="s">
        <v>295</v>
      </c>
      <c r="Z65" s="24" t="s">
        <v>421</v>
      </c>
      <c r="AF65" s="22"/>
    </row>
    <row r="66" spans="1:32" x14ac:dyDescent="0.2">
      <c r="A66" s="7"/>
      <c r="B66" s="7"/>
      <c r="F66" s="7"/>
      <c r="G66" s="13"/>
      <c r="K66" s="7"/>
      <c r="L66" s="7"/>
      <c r="O66" s="7"/>
      <c r="P66" s="7"/>
      <c r="Q66" s="13"/>
      <c r="T66" s="7"/>
      <c r="Y66" s="24" t="s">
        <v>53</v>
      </c>
      <c r="Z66" s="24" t="s">
        <v>422</v>
      </c>
      <c r="AF66" s="22"/>
    </row>
    <row r="67" spans="1:32" x14ac:dyDescent="0.2">
      <c r="A67" s="7"/>
      <c r="B67" s="7"/>
      <c r="F67" s="7"/>
      <c r="G67" s="13"/>
      <c r="K67" s="7"/>
      <c r="L67" s="7"/>
      <c r="O67" s="7"/>
      <c r="P67" s="7"/>
      <c r="Q67" s="13"/>
      <c r="T67" s="7"/>
      <c r="Y67" s="24" t="s">
        <v>296</v>
      </c>
      <c r="Z67" s="24" t="s">
        <v>423</v>
      </c>
      <c r="AF67" s="22"/>
    </row>
    <row r="68" spans="1:32" x14ac:dyDescent="0.2">
      <c r="A68" s="7"/>
      <c r="B68" s="7"/>
      <c r="F68" s="7"/>
      <c r="G68" s="13"/>
      <c r="K68" s="7"/>
      <c r="L68" s="7"/>
      <c r="O68" s="7"/>
      <c r="P68" s="7"/>
      <c r="Q68" s="13"/>
      <c r="T68" s="7"/>
      <c r="Y68" s="24" t="s">
        <v>297</v>
      </c>
      <c r="Z68" s="24" t="s">
        <v>424</v>
      </c>
      <c r="AF68" s="22"/>
    </row>
    <row r="69" spans="1:32" x14ac:dyDescent="0.2">
      <c r="A69" s="7"/>
      <c r="B69" s="7"/>
      <c r="F69" s="7"/>
      <c r="G69" s="13"/>
      <c r="K69" s="7"/>
      <c r="L69" s="7"/>
      <c r="O69" s="7"/>
      <c r="P69" s="7"/>
      <c r="Q69" s="13"/>
      <c r="T69" s="7"/>
      <c r="Y69" s="24" t="s">
        <v>298</v>
      </c>
      <c r="Z69" s="24" t="s">
        <v>425</v>
      </c>
      <c r="AF69" s="22"/>
    </row>
    <row r="70" spans="1:32" x14ac:dyDescent="0.2">
      <c r="A70" s="7"/>
      <c r="B70" s="7"/>
      <c r="Y70" s="24" t="s">
        <v>299</v>
      </c>
      <c r="Z70" s="24" t="s">
        <v>426</v>
      </c>
    </row>
    <row r="71" spans="1:32" x14ac:dyDescent="0.2">
      <c r="Y71" s="24" t="s">
        <v>300</v>
      </c>
      <c r="Z71" s="24" t="s">
        <v>427</v>
      </c>
    </row>
    <row r="72" spans="1:32" x14ac:dyDescent="0.2">
      <c r="Y72" s="24" t="s">
        <v>301</v>
      </c>
      <c r="Z72" s="24" t="s">
        <v>428</v>
      </c>
    </row>
    <row r="73" spans="1:32" x14ac:dyDescent="0.2">
      <c r="Y73" s="24" t="s">
        <v>302</v>
      </c>
      <c r="Z73" s="24" t="s">
        <v>429</v>
      </c>
    </row>
    <row r="74" spans="1:32" x14ac:dyDescent="0.2">
      <c r="Y74" s="24" t="s">
        <v>303</v>
      </c>
      <c r="Z74" s="24" t="s">
        <v>430</v>
      </c>
    </row>
    <row r="75" spans="1:32" x14ac:dyDescent="0.2">
      <c r="Y75" s="24" t="s">
        <v>304</v>
      </c>
      <c r="Z75" s="24" t="s">
        <v>431</v>
      </c>
    </row>
    <row r="76" spans="1:32" x14ac:dyDescent="0.2">
      <c r="Y76" s="24" t="s">
        <v>305</v>
      </c>
      <c r="Z76" s="24" t="s">
        <v>432</v>
      </c>
    </row>
    <row r="77" spans="1:32" x14ac:dyDescent="0.2">
      <c r="Y77" s="24" t="s">
        <v>306</v>
      </c>
      <c r="Z77" s="24" t="s">
        <v>433</v>
      </c>
    </row>
    <row r="78" spans="1:32" x14ac:dyDescent="0.2">
      <c r="Y78" s="24" t="s">
        <v>307</v>
      </c>
      <c r="Z78" s="24" t="s">
        <v>434</v>
      </c>
    </row>
    <row r="79" spans="1:32" x14ac:dyDescent="0.2">
      <c r="Y79" s="24" t="s">
        <v>308</v>
      </c>
      <c r="Z79" s="24" t="s">
        <v>435</v>
      </c>
    </row>
    <row r="80" spans="1:32" x14ac:dyDescent="0.2">
      <c r="Y80" s="24" t="s">
        <v>309</v>
      </c>
      <c r="Z80" s="24" t="s">
        <v>436</v>
      </c>
    </row>
    <row r="81" spans="25:26" x14ac:dyDescent="0.2">
      <c r="Y81" s="24" t="s">
        <v>310</v>
      </c>
      <c r="Z81" s="24" t="s">
        <v>437</v>
      </c>
    </row>
    <row r="82" spans="25:26" x14ac:dyDescent="0.2">
      <c r="Y82" s="24" t="s">
        <v>311</v>
      </c>
      <c r="Z82" s="24" t="s">
        <v>438</v>
      </c>
    </row>
    <row r="83" spans="25:26" x14ac:dyDescent="0.2">
      <c r="Y83" s="24" t="s">
        <v>312</v>
      </c>
      <c r="Z83" s="24" t="s">
        <v>439</v>
      </c>
    </row>
    <row r="84" spans="25:26" x14ac:dyDescent="0.2">
      <c r="Y84" s="24" t="s">
        <v>313</v>
      </c>
      <c r="Z84" s="24" t="s">
        <v>440</v>
      </c>
    </row>
    <row r="85" spans="25:26" x14ac:dyDescent="0.2">
      <c r="Y85" s="24" t="s">
        <v>314</v>
      </c>
      <c r="Z85" s="24" t="s">
        <v>441</v>
      </c>
    </row>
    <row r="86" spans="25:26" x14ac:dyDescent="0.2">
      <c r="Y86" s="24" t="s">
        <v>315</v>
      </c>
      <c r="Z86" s="24" t="s">
        <v>442</v>
      </c>
    </row>
    <row r="87" spans="25:26" x14ac:dyDescent="0.2">
      <c r="Y87" s="24" t="s">
        <v>316</v>
      </c>
      <c r="Z87" s="24" t="s">
        <v>443</v>
      </c>
    </row>
    <row r="88" spans="25:26" x14ac:dyDescent="0.2">
      <c r="Y88" s="24" t="s">
        <v>317</v>
      </c>
      <c r="Z88" s="24" t="s">
        <v>444</v>
      </c>
    </row>
    <row r="89" spans="25:26" x14ac:dyDescent="0.2">
      <c r="Y89" s="24" t="s">
        <v>318</v>
      </c>
      <c r="Z89" s="24" t="s">
        <v>445</v>
      </c>
    </row>
    <row r="90" spans="25:26" x14ac:dyDescent="0.2">
      <c r="Y90" s="24" t="s">
        <v>319</v>
      </c>
      <c r="Z90" s="24" t="s">
        <v>446</v>
      </c>
    </row>
    <row r="91" spans="25:26" x14ac:dyDescent="0.2">
      <c r="Y91" s="24" t="s">
        <v>320</v>
      </c>
      <c r="Z91" s="24" t="s">
        <v>447</v>
      </c>
    </row>
    <row r="92" spans="25:26" x14ac:dyDescent="0.2">
      <c r="Y92" s="24" t="s">
        <v>321</v>
      </c>
      <c r="Z92" s="24" t="s">
        <v>448</v>
      </c>
    </row>
    <row r="93" spans="25:26" x14ac:dyDescent="0.2">
      <c r="Y93" s="24" t="s">
        <v>322</v>
      </c>
      <c r="Z93" s="24" t="s">
        <v>449</v>
      </c>
    </row>
    <row r="94" spans="25:26" x14ac:dyDescent="0.2">
      <c r="Y94" s="24" t="s">
        <v>323</v>
      </c>
      <c r="Z94" s="24" t="s">
        <v>450</v>
      </c>
    </row>
    <row r="95" spans="25:26" x14ac:dyDescent="0.2">
      <c r="Y95" s="24" t="s">
        <v>324</v>
      </c>
      <c r="Z95" s="24" t="s">
        <v>451</v>
      </c>
    </row>
    <row r="96" spans="25:26" x14ac:dyDescent="0.2">
      <c r="Y96" s="24" t="s">
        <v>227</v>
      </c>
      <c r="Z96" s="24" t="s">
        <v>452</v>
      </c>
    </row>
    <row r="97" spans="25:26" x14ac:dyDescent="0.2">
      <c r="Y97" s="24" t="s">
        <v>325</v>
      </c>
      <c r="Z97" s="24" t="s">
        <v>453</v>
      </c>
    </row>
    <row r="98" spans="25:26" x14ac:dyDescent="0.2">
      <c r="Y98" s="24" t="s">
        <v>326</v>
      </c>
      <c r="Z98" s="24" t="s">
        <v>454</v>
      </c>
    </row>
    <row r="99" spans="25:26" x14ac:dyDescent="0.2">
      <c r="Y99" s="24" t="s">
        <v>356</v>
      </c>
      <c r="Z99" s="24" t="s">
        <v>455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2021-08-31T13:24:06Z</dcterms:created>
  <dcterms:modified xsi:type="dcterms:W3CDTF">2021-09-13T11:59:15Z</dcterms:modified>
</cp:coreProperties>
</file>