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48" windowWidth="29040" windowHeight="15840"/>
  </bookViews>
  <sheets>
    <sheet name="行政事業レビューシート" sheetId="3" r:id="rId1"/>
    <sheet name="入力規則等" sheetId="4" r:id="rId2"/>
  </sheets>
  <definedNames>
    <definedName name="_xlnm._FilterDatabase" localSheetId="0" hidden="1">行政事業レビューシート!$BF$1:$BF$102</definedName>
    <definedName name="_xlnm.Print_Area" localSheetId="0">行政事業レビューシート!$A$1:$AX$102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74" i="3" l="1"/>
  <c r="I74" i="3"/>
  <c r="L73" i="3"/>
  <c r="I73" i="3"/>
  <c r="AY49" i="3" l="1"/>
  <c r="AY51" i="3" s="1"/>
  <c r="AY45" i="3"/>
  <c r="AY48" i="3" s="1"/>
  <c r="AY43" i="3"/>
  <c r="AY44" i="3" s="1"/>
  <c r="AY39" i="3"/>
  <c r="AY32" i="3"/>
  <c r="AY34" i="3" s="1"/>
  <c r="AY37" i="3" l="1"/>
  <c r="AY38" i="3"/>
  <c r="AY50" i="3"/>
  <c r="AY33" i="3"/>
  <c r="AY35" i="3"/>
  <c r="AY46" i="3"/>
  <c r="AY36" i="3"/>
  <c r="AY47" i="3"/>
  <c r="AW88" i="3"/>
  <c r="AT88" i="3"/>
  <c r="AQ88" i="3"/>
  <c r="AL88" i="3"/>
  <c r="AI88" i="3"/>
  <c r="AF88" i="3"/>
  <c r="Z88" i="3"/>
  <c r="W88" i="3"/>
  <c r="T88" i="3"/>
  <c r="N88" i="3"/>
  <c r="K88" i="3"/>
  <c r="H88" i="3"/>
  <c r="AW87" i="3"/>
  <c r="AT87" i="3"/>
  <c r="AQ87" i="3"/>
  <c r="AL87" i="3"/>
  <c r="AI87" i="3"/>
  <c r="AF87" i="3"/>
  <c r="Z87" i="3"/>
  <c r="W87" i="3"/>
  <c r="T87" i="3"/>
  <c r="N87" i="3"/>
  <c r="K87" i="3"/>
  <c r="H87"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<sst xmlns="http://schemas.openxmlformats.org/spreadsheetml/2006/main" count="734" uniqueCount="574">
  <si>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</si>
  <si>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</si>
  <si>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</si>
  <si>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</si>
  <si>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</si>
  <si>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</si>
  <si>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</si>
  <si>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</si>
  <si>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</si>
  <si>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</si>
  <si>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</si>
  <si>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</si>
  <si>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</si>
  <si>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</si>
  <si>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</si>
  <si>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</si>
  <si>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</si>
  <si>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</si>
  <si>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</si>
  <si>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</si>
  <si>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</si>
  <si>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</si>
  <si>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</si>
  <si>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</si>
  <si>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</si>
  <si>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</si>
  <si>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</si>
  <si>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</si>
  <si>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</si>
  <si>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</si>
  <si>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</si>
  <si>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</si>
  <si>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</si>
  <si>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</si>
  <si>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</si>
  <si>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</si>
  <si>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</si>
  <si>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</si>
  <si>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</si>
  <si>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</si>
  <si>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</si>
  <si>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</si>
  <si>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</si>
  <si>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</si>
  <si>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</si>
  <si>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</si>
  <si>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</si>
  <si>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</si>
  <si>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</si>
  <si>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</si>
  <si>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</si>
  <si>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</si>
  <si>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</si>
  <si>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</si>
  <si>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</si>
  <si>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</si>
  <si>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</si>
  <si>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</si>
  <si>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</si>
  <si>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</si>
  <si>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</si>
  <si>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</si>
  <si>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</si>
  <si>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</si>
  <si>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</si>
  <si>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</si>
  <si>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</si>
  <si>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</si>
  <si>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</si>
  <si>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</si>
  <si>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</si>
  <si>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</si>
  <si>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</si>
  <si>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</si>
  <si>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</si>
  <si>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</si>
  <si>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</si>
  <si>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</si>
  <si>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</si>
  <si>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</si>
  <si>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</si>
  <si>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</si>
  <si>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</si>
  <si>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</si>
  <si>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</si>
  <si>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</si>
  <si>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</si>
  <si>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</si>
  <si>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</si>
  <si>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</si>
  <si>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</si>
  <si>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</si>
  <si>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</si>
  <si>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</si>
  <si>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</si>
  <si>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</si>
  <si>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</si>
  <si>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</si>
  <si>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</si>
  <si>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</si>
  <si>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</si>
  <si>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</si>
  <si>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</si>
  <si>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</si>
  <si>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</si>
  <si>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</si>
  <si>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</si>
  <si>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</si>
  <si>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</si>
  <si>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</si>
  <si>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</si>
  <si>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</si>
  <si>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</si>
  <si>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</si>
  <si>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</si>
  <si>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</si>
  <si>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</si>
  <si>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</si>
  <si>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</si>
  <si>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</si>
  <si>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</si>
  <si>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</si>
  <si>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</si>
  <si>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</si>
  <si>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</si>
  <si>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</si>
  <si>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</si>
  <si>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</si>
  <si>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</si>
  <si>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</si>
  <si>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</si>
  <si>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</si>
  <si>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</si>
  <si>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</si>
  <si>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</si>
  <si>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</si>
  <si>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</si>
  <si>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</si>
  <si>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</si>
  <si>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</si>
  <si>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</si>
  <si>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</si>
  <si>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</si>
  <si>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</si>
  <si>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</si>
  <si>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</si>
  <si>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</si>
  <si>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</si>
  <si>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</si>
  <si>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</si>
  <si>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</si>
  <si>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</si>
  <si>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</si>
  <si>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</si>
  <si>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</si>
  <si>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</si>
  <si>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</si>
  <si>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</si>
  <si>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</si>
  <si>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</si>
  <si>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</si>
  <si>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測定指標</t>
    <rPh sb="0" eb="2">
      <t>ソクテイ</t>
    </rPh>
    <rPh sb="2" eb="4">
      <t>シヒョウ</t>
    </rPh>
    <phoneticPr fontId="6"/>
  </si>
  <si>
    <t>活動実績は見込みに見合ったものであるか。</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</si>
  <si>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</si>
  <si>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</si>
  <si>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</si>
  <si>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</si>
  <si>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</si>
  <si>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</si>
  <si>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</si>
  <si>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</si>
  <si>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</si>
  <si>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</si>
  <si>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</si>
  <si>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</si>
  <si>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</si>
  <si>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</si>
  <si>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</si>
  <si>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</si>
  <si>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</si>
  <si>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</si>
  <si>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</si>
  <si>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</si>
  <si>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</si>
  <si>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</si>
  <si>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</si>
  <si>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</si>
  <si>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</si>
  <si>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</si>
  <si>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</si>
  <si>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</si>
  <si>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</si>
  <si>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</si>
  <si>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</si>
  <si>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</si>
  <si>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</si>
  <si>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</si>
  <si>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</si>
  <si>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</si>
  <si>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</si>
  <si>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</si>
  <si>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</si>
  <si>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</si>
  <si>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</si>
  <si>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</si>
  <si>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</si>
  <si>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</si>
  <si>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</si>
  <si>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</si>
  <si>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</si>
  <si>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</si>
  <si>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</si>
  <si>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</si>
  <si>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</si>
  <si>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</si>
  <si>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</si>
  <si>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</si>
  <si>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</si>
  <si>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</si>
  <si>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</si>
  <si>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</si>
  <si>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</si>
  <si>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</si>
  <si>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</si>
  <si>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</si>
  <si>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</si>
  <si>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</si>
  <si>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</si>
  <si>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</si>
  <si>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</si>
  <si>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</si>
  <si>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</si>
  <si>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</si>
  <si>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</si>
  <si>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</si>
  <si>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</si>
  <si>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</si>
  <si>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</si>
  <si>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</si>
  <si>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</si>
  <si>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</si>
  <si>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</si>
  <si>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</si>
  <si>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</si>
  <si>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</si>
  <si>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</si>
  <si>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</si>
  <si>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</si>
  <si>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</si>
  <si>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</si>
  <si>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</si>
  <si>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</si>
  <si>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</si>
  <si>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</si>
  <si>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</si>
  <si>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</si>
  <si>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</si>
  <si>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</si>
  <si>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</si>
  <si>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</si>
  <si>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</si>
  <si>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</si>
  <si>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</si>
  <si>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</si>
  <si>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</si>
  <si>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</si>
  <si>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</si>
  <si>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</si>
  <si>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</si>
  <si>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</si>
  <si>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</si>
  <si>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</si>
  <si>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</si>
  <si>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</si>
  <si>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</si>
  <si>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</si>
  <si>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</si>
  <si>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</si>
  <si>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</si>
  <si>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</si>
  <si>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</si>
  <si>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</si>
  <si>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</si>
  <si>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</si>
  <si>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</si>
  <si>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</si>
  <si>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</si>
  <si>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</si>
  <si>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</si>
  <si>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</si>
  <si>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</si>
  <si>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</si>
  <si>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</si>
  <si>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</si>
  <si>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</si>
  <si>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</si>
  <si>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</si>
  <si>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</si>
  <si>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</si>
  <si>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</si>
  <si>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</si>
  <si>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</si>
  <si>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</si>
  <si>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</si>
  <si>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</si>
  <si>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</si>
  <si>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</si>
  <si>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</si>
  <si>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</si>
  <si>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</si>
  <si>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</si>
  <si>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</si>
  <si>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</si>
  <si>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</si>
  <si>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</si>
  <si>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</si>
  <si>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</si>
  <si>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</si>
  <si>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</si>
  <si>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</si>
  <si>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</si>
  <si>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</si>
  <si>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</si>
  <si>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</si>
  <si>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</si>
  <si>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</si>
  <si>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</si>
  <si>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</si>
  <si>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</si>
  <si>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</si>
  <si>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</si>
  <si>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</si>
  <si>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</si>
  <si>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</si>
  <si>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</si>
  <si>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</si>
  <si>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</si>
  <si>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</si>
  <si>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</si>
  <si>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</si>
  <si>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</si>
  <si>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</si>
  <si>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</si>
  <si>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</si>
  <si>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</si>
  <si>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</si>
  <si>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</si>
  <si>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</si>
  <si>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</si>
  <si>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</si>
  <si>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</si>
  <si>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</si>
  <si>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</si>
  <si>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</si>
  <si>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</si>
  <si>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</si>
  <si>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</si>
  <si>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</si>
  <si>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</si>
  <si>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</si>
  <si>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</si>
  <si>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</si>
  <si>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</si>
  <si>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</si>
  <si>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</si>
  <si>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</si>
  <si>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</si>
  <si>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</si>
  <si>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</si>
  <si>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</si>
  <si>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</si>
  <si>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</si>
  <si>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</si>
  <si>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</si>
  <si>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</si>
  <si>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</si>
  <si>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</si>
  <si>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</si>
  <si>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</si>
  <si>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</si>
  <si>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</si>
  <si>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</si>
  <si>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</si>
  <si>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</si>
  <si>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</si>
  <si>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</si>
  <si>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</si>
  <si>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</si>
  <si>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</si>
  <si>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</si>
  <si>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</si>
  <si>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</si>
  <si>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</si>
  <si>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</si>
  <si>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</si>
  <si>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</si>
  <si>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</si>
  <si>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</si>
  <si>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</si>
  <si>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</si>
  <si>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</si>
  <si>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</si>
  <si>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</si>
  <si>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</si>
  <si>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</si>
  <si>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</si>
  <si>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</si>
  <si>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</si>
  <si>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</si>
  <si>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</si>
  <si>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</si>
  <si>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</si>
  <si>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</si>
  <si>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</si>
  <si>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</si>
  <si>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</si>
  <si>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</si>
  <si>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</si>
  <si>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</si>
  <si>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</si>
  <si>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</si>
  <si>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</si>
  <si>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</si>
  <si>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</si>
  <si>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</si>
  <si>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</si>
  <si>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</si>
  <si>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</si>
  <si>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</si>
  <si>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</si>
  <si>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</si>
  <si>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</si>
  <si>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</si>
  <si>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</si>
  <si>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</si>
  <si>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</si>
  <si>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</si>
  <si>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</si>
  <si>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</si>
  <si>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</si>
  <si>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</si>
  <si>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</si>
  <si>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</si>
  <si>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</si>
  <si>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</si>
  <si>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</si>
  <si>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</si>
  <si>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</si>
  <si>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</si>
  <si>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</si>
  <si>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</si>
  <si>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</si>
  <si>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</si>
  <si>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</si>
  <si>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</si>
  <si>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</si>
  <si>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</si>
  <si>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</si>
  <si>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</si>
  <si>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</si>
  <si>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</si>
  <si>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</si>
  <si>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</si>
  <si>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</si>
  <si>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</si>
  <si>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</si>
  <si>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</si>
  <si>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</si>
  <si>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</si>
  <si>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</si>
  <si>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</si>
  <si>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</si>
  <si>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</si>
  <si>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</si>
  <si>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</si>
  <si>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</si>
  <si>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</si>
  <si>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</si>
  <si>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</si>
  <si>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</si>
  <si>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</si>
  <si>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</si>
  <si>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</si>
  <si>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</si>
  <si>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</si>
  <si>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</si>
  <si>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</si>
  <si>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</si>
  <si>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</si>
  <si>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</si>
  <si>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</si>
  <si>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</si>
  <si>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</si>
  <si>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</si>
  <si>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</si>
  <si>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</si>
  <si>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</si>
  <si>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</si>
  <si>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</si>
  <si>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</si>
  <si>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</si>
  <si>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</si>
  <si>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</si>
  <si>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</si>
  <si>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</si>
  <si>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</si>
  <si>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</si>
  <si>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</si>
  <si>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</si>
  <si>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</si>
  <si>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</si>
  <si>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</si>
  <si>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</si>
  <si>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</si>
  <si>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</si>
  <si>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</si>
  <si>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</si>
  <si>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</si>
  <si>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</si>
  <si>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</si>
  <si>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</si>
  <si>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</si>
  <si>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</si>
  <si>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</si>
  <si>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</si>
  <si>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</si>
  <si>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</si>
  <si>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</si>
  <si>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</si>
  <si>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</si>
  <si>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</si>
  <si>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</si>
  <si>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</si>
  <si>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</si>
  <si>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</si>
  <si>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t>
  </si>
  <si>
    <t>内閣官房情報通信技術（IT）総合戦略室</t>
    <phoneticPr fontId="6"/>
  </si>
  <si>
    <t>内閣官房副長官補</t>
    <phoneticPr fontId="6"/>
  </si>
  <si>
    <t>・「電子政府構築計画」（平成15年７月17日各府省情報化統括責任者（ＣＩＯ）連絡会議決定）
・「統計調査等業務の業務・システム最適化計画」（平成18年３月31日各府省情報化統括責任者（ＣＩＯ）連絡会議決定）
・「公的統計の整備に関する基本的な計画」（令和２年６月２日閣議決定）
・「公的統計の総合的品質管理を目指した取組について（建議）」（令和元年９月30日総務省統計委員会）
・「統計行政の新生に向けて」(令和元年12月24日統計改革推進会議統計行政新生部会決定)</t>
    <phoneticPr fontId="6"/>
  </si>
  <si>
    <t>官房</t>
  </si>
  <si>
    <t>-</t>
  </si>
  <si>
    <t>-</t>
    <phoneticPr fontId="6"/>
  </si>
  <si>
    <t>件</t>
    <rPh sb="0" eb="1">
      <t>ケン</t>
    </rPh>
    <phoneticPr fontId="6"/>
  </si>
  <si>
    <t xml:space="preserve">・統計法
第五条第二項
・国勢調査令
第九条第一項第一号
第十一条の三第一項
</t>
    <rPh sb="8" eb="9">
      <t>ダイ</t>
    </rPh>
    <rPh sb="9" eb="10">
      <t>2</t>
    </rPh>
    <rPh sb="10" eb="11">
      <t>コウ</t>
    </rPh>
    <rPh sb="23" eb="24">
      <t>ダイ</t>
    </rPh>
    <rPh sb="24" eb="25">
      <t>イチ</t>
    </rPh>
    <rPh sb="25" eb="26">
      <t>コウ</t>
    </rPh>
    <rPh sb="26" eb="27">
      <t>ダイ</t>
    </rPh>
    <rPh sb="28" eb="29">
      <t>ゴウ</t>
    </rPh>
    <rPh sb="36" eb="37">
      <t>ダイ</t>
    </rPh>
    <rPh sb="37" eb="39">
      <t>イッコウ</t>
    </rPh>
    <phoneticPr fontId="6"/>
  </si>
  <si>
    <t>-</t>
    <phoneticPr fontId="6"/>
  </si>
  <si>
    <t>総務省</t>
  </si>
  <si>
    <t>総務省（0136）</t>
    <rPh sb="0" eb="3">
      <t>ソウムショウ</t>
    </rPh>
    <phoneticPr fontId="6"/>
  </si>
  <si>
    <t>厳重なセキュリティ対策により、国民の回答データを保護、管理する。</t>
    <phoneticPr fontId="6"/>
  </si>
  <si>
    <t>セキュリティ侵害発生件数</t>
    <rPh sb="6" eb="8">
      <t>シンガイ</t>
    </rPh>
    <rPh sb="8" eb="10">
      <t>ハッセイ</t>
    </rPh>
    <rPh sb="10" eb="12">
      <t>ケンスウ</t>
    </rPh>
    <phoneticPr fontId="6"/>
  </si>
  <si>
    <t>令和２年国勢調査オンライン調査システムのセキュリティ侵害発生件数</t>
    <phoneticPr fontId="6"/>
  </si>
  <si>
    <t>令和２年国勢調査オンライン調査システムの整備及び運用（情報通信技術調達等適正・効率化推進費）</t>
    <phoneticPr fontId="6"/>
  </si>
  <si>
    <t xml:space="preserve">国民がインターネットで国勢調査に回答でき、国・地方公共団体における国勢調査の業務遂行に必要なシステムを構築し、運用する。
なお、令和２年度で国民向けのシステム運用は終了し、令和３年度は地方公共団体が利用する業務システムを運用するもの。
</t>
    <rPh sb="11" eb="13">
      <t>コクセイ</t>
    </rPh>
    <rPh sb="13" eb="15">
      <t>チョウサ</t>
    </rPh>
    <rPh sb="16" eb="18">
      <t>カイトウ</t>
    </rPh>
    <rPh sb="38" eb="40">
      <t>ギョウム</t>
    </rPh>
    <rPh sb="40" eb="42">
      <t>スイコウ</t>
    </rPh>
    <rPh sb="43" eb="45">
      <t>ヒツヨウ</t>
    </rPh>
    <rPh sb="51" eb="53">
      <t>コウチク</t>
    </rPh>
    <rPh sb="55" eb="57">
      <t>ウンヨウ</t>
    </rPh>
    <rPh sb="70" eb="72">
      <t>コクミン</t>
    </rPh>
    <rPh sb="72" eb="73">
      <t>ム</t>
    </rPh>
    <rPh sb="79" eb="81">
      <t>ウンヨウ</t>
    </rPh>
    <rPh sb="82" eb="84">
      <t>シュウリョウ</t>
    </rPh>
    <rPh sb="86" eb="88">
      <t>レイワ</t>
    </rPh>
    <rPh sb="89" eb="91">
      <t>ネンド</t>
    </rPh>
    <rPh sb="99" eb="101">
      <t>リヨウ</t>
    </rPh>
    <phoneticPr fontId="6"/>
  </si>
  <si>
    <t>国・地方公共団体における円滑かつ確実に業務を遂行する。</t>
    <rPh sb="0" eb="1">
      <t>クニ</t>
    </rPh>
    <rPh sb="12" eb="14">
      <t>エンカツ</t>
    </rPh>
    <rPh sb="16" eb="18">
      <t>カクジツ</t>
    </rPh>
    <rPh sb="19" eb="21">
      <t>ギョウム</t>
    </rPh>
    <rPh sb="22" eb="24">
      <t>スイコウ</t>
    </rPh>
    <phoneticPr fontId="6"/>
  </si>
  <si>
    <t>システム稼働率99.9％以内</t>
    <rPh sb="4" eb="6">
      <t>カドウ</t>
    </rPh>
    <rPh sb="6" eb="7">
      <t>リツ</t>
    </rPh>
    <rPh sb="12" eb="14">
      <t>イナイ</t>
    </rPh>
    <phoneticPr fontId="6"/>
  </si>
  <si>
    <t>令和２年国勢調査オンライン調査システムのシステム停止時間数</t>
    <rPh sb="24" eb="26">
      <t>テイシ</t>
    </rPh>
    <rPh sb="26" eb="28">
      <t>ジカン</t>
    </rPh>
    <rPh sb="28" eb="29">
      <t>スウ</t>
    </rPh>
    <phoneticPr fontId="6"/>
  </si>
  <si>
    <t>回答内容の審査等業務の完了調査区数</t>
    <rPh sb="0" eb="2">
      <t>カイトウ</t>
    </rPh>
    <rPh sb="2" eb="4">
      <t>ナイヨウ</t>
    </rPh>
    <rPh sb="5" eb="7">
      <t>シンサ</t>
    </rPh>
    <rPh sb="7" eb="8">
      <t>トウ</t>
    </rPh>
    <rPh sb="8" eb="10">
      <t>ギョウム</t>
    </rPh>
    <rPh sb="11" eb="13">
      <t>カンリョウ</t>
    </rPh>
    <rPh sb="13" eb="16">
      <t>チョウサク</t>
    </rPh>
    <rPh sb="16" eb="17">
      <t>スウ</t>
    </rPh>
    <phoneticPr fontId="6"/>
  </si>
  <si>
    <t>万件</t>
    <rPh sb="0" eb="1">
      <t>マン</t>
    </rPh>
    <rPh sb="1" eb="2">
      <t>ケン</t>
    </rPh>
    <phoneticPr fontId="6"/>
  </si>
  <si>
    <t>日本国内に住む全ての人・世帯を対象とする国勢調査において、情報通信技術の活用により、インターネットを通じて国民が簡単に国勢調査の回答を行える環境を提供することで、利便性の向上及び回答負担の軽減を図るとともに、システム化による回答入力支援により統計精度の維持・向上を図る。また、国・地方公共団体における国勢調査の業務遂行に必要なシステムを構築し、運用する。</t>
    <rPh sb="7" eb="8">
      <t>スベ</t>
    </rPh>
    <rPh sb="20" eb="22">
      <t>コクセイ</t>
    </rPh>
    <rPh sb="22" eb="24">
      <t>チョウサ</t>
    </rPh>
    <rPh sb="50" eb="51">
      <t>ツウ</t>
    </rPh>
    <rPh sb="53" eb="55">
      <t>コクミン</t>
    </rPh>
    <rPh sb="59" eb="61">
      <t>コクセイ</t>
    </rPh>
    <rPh sb="61" eb="63">
      <t>チョウサ</t>
    </rPh>
    <rPh sb="64" eb="66">
      <t>カイトウ</t>
    </rPh>
    <rPh sb="67" eb="68">
      <t>オコナ</t>
    </rPh>
    <rPh sb="70" eb="72">
      <t>カンキョウ</t>
    </rPh>
    <rPh sb="73" eb="75">
      <t>テイキョウ</t>
    </rPh>
    <rPh sb="87" eb="88">
      <t>オヨ</t>
    </rPh>
    <rPh sb="89" eb="91">
      <t>カイトウ</t>
    </rPh>
    <rPh sb="91" eb="93">
      <t>フタン</t>
    </rPh>
    <rPh sb="94" eb="96">
      <t>ケイゲン</t>
    </rPh>
    <rPh sb="97" eb="98">
      <t>ハカ</t>
    </rPh>
    <rPh sb="108" eb="109">
      <t>カ</t>
    </rPh>
    <rPh sb="112" eb="114">
      <t>カイトウ</t>
    </rPh>
    <rPh sb="114" eb="116">
      <t>ニュウリョク</t>
    </rPh>
    <rPh sb="116" eb="118">
      <t>シエン</t>
    </rPh>
    <rPh sb="121" eb="123">
      <t>トウケイ</t>
    </rPh>
    <rPh sb="123" eb="125">
      <t>セイド</t>
    </rPh>
    <rPh sb="126" eb="128">
      <t>イジ</t>
    </rPh>
    <rPh sb="129" eb="131">
      <t>コウジョウ</t>
    </rPh>
    <rPh sb="132" eb="133">
      <t>ハカ</t>
    </rPh>
    <phoneticPr fontId="6"/>
  </si>
  <si>
    <t>３．公的統計の体系的な整備・提供</t>
    <phoneticPr fontId="6"/>
  </si>
  <si>
    <t>Ⅶ．国民生活と安心・安全</t>
    <phoneticPr fontId="6"/>
  </si>
  <si>
    <t>-</t>
    <phoneticPr fontId="6"/>
  </si>
  <si>
    <t>回答内容の審査等業務の完了調査区数</t>
    <phoneticPr fontId="6"/>
  </si>
  <si>
    <t>国内の人口・世帯の実態を把握し、各種行政施策その他の基礎資料を得ることを目的とする国勢調査において、地方公共団体が円滑かつ確実に回答内容の審査等業務を実施できる環境を提供し、統計の品質確保に寄与する。</t>
    <rPh sb="69" eb="71">
      <t>シンサ</t>
    </rPh>
    <rPh sb="71" eb="72">
      <t>トウ</t>
    </rPh>
    <rPh sb="72" eb="74">
      <t>ギョウム</t>
    </rPh>
    <rPh sb="75" eb="77">
      <t>ジッシ</t>
    </rPh>
    <rPh sb="80" eb="82">
      <t>カンキョウ</t>
    </rPh>
    <rPh sb="83" eb="85">
      <t>テイキョウ</t>
    </rPh>
    <rPh sb="95" eb="97">
      <t>キヨ</t>
    </rPh>
    <phoneticPr fontId="6"/>
  </si>
  <si>
    <t>万件</t>
    <rPh sb="0" eb="2">
      <t>マンケン</t>
    </rPh>
    <phoneticPr fontId="6"/>
  </si>
  <si>
    <t>内閣参事官　吉田　宏平
内閣参事官　奥田　直彦</t>
  </si>
  <si>
    <t>‐</t>
  </si>
  <si>
    <t>企画段階において、国民や企業・団体などからの意見を幅広く聴取し、国民や社会のニーズ把握に努めているところ。</t>
    <phoneticPr fontId="6"/>
  </si>
  <si>
    <t>国家の統治の基本に密接な関連を有する事業であり、国が実施すべきものである。また、他省庁所管の統計調査との重複はない。</t>
    <phoneticPr fontId="6"/>
  </si>
  <si>
    <t>統計法に基づく「公的統計の整備に関する基本的な計画」を踏まえ、必要な取組を行っているところ。</t>
    <phoneticPr fontId="6"/>
  </si>
  <si>
    <t>終了予定</t>
  </si>
  <si>
    <t>点検対象外</t>
    <rPh sb="0" eb="2">
      <t>テンケン</t>
    </rPh>
    <rPh sb="2" eb="4">
      <t>タイショウ</t>
    </rPh>
    <rPh sb="4" eb="5">
      <t>ガイ</t>
    </rPh>
    <phoneticPr fontId="6"/>
  </si>
  <si>
    <t>本事業は令和3年5月にて事業が終了しているため、令和4年度概算要求は行わない。</t>
    <phoneticPr fontId="6"/>
  </si>
  <si>
    <t>-</t>
    <phoneticPr fontId="6"/>
  </si>
  <si>
    <t>最終年度のため、適切な執行に努めること。</t>
    <rPh sb="0" eb="2">
      <t>サイシュウ</t>
    </rPh>
    <rPh sb="2" eb="4">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</si>
</sst>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4">
    <xf numFmtId="0" fontId="0" fillId="0" borderId="0" xfId="0">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wrapText="1"/>
    </xf>
    <xf numFmtId="178" fontId="21" fillId="5" borderId="95" xfId="0" applyNumberFormat="1" applyFont="1" applyFill="1" applyBorder="1" applyAlignment="1" applyProtection="1">
      <alignment vertical="center" wrapText="1"/>
      <protection locked="0"/>
    </xf>
    <xf numFmtId="0" fontId="21" fillId="5" borderId="20" xfId="0" applyFont="1" applyFill="1" applyBorder="1" applyAlignment="1" applyProtection="1">
      <alignment horizontal="center" vertical="center" wrapText="1"/>
    </xf>
    <xf numFmtId="178" fontId="21"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21" fillId="5" borderId="109"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14" xfId="0" applyNumberFormat="1" applyFont="1" applyFill="1" applyBorder="1" applyAlignment="1" applyProtection="1">
      <alignment horizontal="center" vertical="center" wrapText="1"/>
      <protection locked="0"/>
    </xf>
    <xf numFmtId="179" fontId="21" fillId="5" borderId="20" xfId="0" applyNumberFormat="1" applyFont="1" applyFill="1" applyBorder="1" applyAlignment="1" applyProtection="1">
      <alignment horizontal="center"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5" xfId="0" applyFont="1" applyFill="1" applyBorder="1" applyAlignment="1" applyProtection="1">
      <alignment horizontal="center" vertical="center" wrapText="1"/>
      <protection locked="0"/>
    </xf>
    <xf numFmtId="0" fontId="21" fillId="5" borderId="109"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5" xfId="0" applyFont="1" applyFill="1" applyBorder="1" applyAlignment="1">
      <alignment horizontal="center" vertical="center" wrapText="1"/>
    </xf>
    <xf numFmtId="0" fontId="21" fillId="5" borderId="109"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3" borderId="86" xfId="0" applyFont="1" applyFill="1" applyBorder="1" applyAlignment="1">
      <alignment horizontal="center" vertical="center" wrapText="1"/>
    </xf>
    <xf numFmtId="0" fontId="14"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16" fillId="3" borderId="40"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2" borderId="130"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6" borderId="120" xfId="0" applyFont="1" applyFill="1" applyBorder="1" applyAlignment="1">
      <alignment horizontal="center" vertical="center" wrapText="1"/>
    </xf>
    <xf numFmtId="0" fontId="14" fillId="6" borderId="124" xfId="0" applyFont="1" applyFill="1" applyBorder="1" applyAlignment="1">
      <alignment horizontal="center" vertical="center" wrapText="1"/>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0" fontId="0" fillId="5" borderId="93" xfId="0"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10" fillId="2" borderId="43" xfId="3" applyFont="1" applyFill="1" applyBorder="1" applyAlignment="1" applyProtection="1">
      <alignment horizontal="center" vertical="center" wrapText="1"/>
    </xf>
    <xf numFmtId="0" fontId="0" fillId="5" borderId="15" xfId="0" applyFill="1" applyBorder="1" applyAlignment="1" applyProtection="1">
      <alignment horizontal="center" vertical="center"/>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Border="1" applyAlignment="1" applyProtection="1">
      <alignment horizontal="left" vertical="center" wrapText="1" shrinkToFit="1"/>
      <protection locked="0"/>
    </xf>
    <xf numFmtId="0" fontId="13" fillId="0" borderId="41" xfId="2" applyFont="1" applyBorder="1" applyAlignment="1" applyProtection="1">
      <alignment horizontal="left" vertical="center" wrapText="1" shrinkToFit="1"/>
      <protection locked="0"/>
    </xf>
    <xf numFmtId="0" fontId="13" fillId="0" borderId="62" xfId="2"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shrinkToFit="1"/>
      <protection locked="0"/>
    </xf>
    <xf numFmtId="0" fontId="0" fillId="0" borderId="100"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ill="1" applyBorder="1" applyAlignment="1" applyProtection="1">
      <alignment horizontal="center" vertical="center"/>
      <protection locked="0"/>
    </xf>
    <xf numFmtId="0" fontId="0" fillId="5" borderId="106" xfId="0" applyFill="1" applyBorder="1" applyAlignment="1" applyProtection="1">
      <alignment horizontal="center" vertical="center"/>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92"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6"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4" xfId="0" applyFont="1" applyFill="1" applyBorder="1" applyAlignment="1">
      <alignment horizontal="center" vertical="center"/>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xf>
    <xf numFmtId="0" fontId="14" fillId="2" borderId="141" xfId="0" applyFont="1" applyFill="1" applyBorder="1" applyAlignment="1">
      <alignment horizontal="center" vertical="center"/>
    </xf>
    <xf numFmtId="0" fontId="9" fillId="2" borderId="107"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178" fontId="20" fillId="0" borderId="7" xfId="0" applyNumberFormat="1" applyFont="1" applyFill="1" applyBorder="1" applyAlignment="1" applyProtection="1">
      <alignment horizontal="center" vertical="center"/>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6" borderId="139" xfId="0" applyFont="1" applyFill="1" applyBorder="1" applyAlignment="1">
      <alignment horizontal="center" vertical="center"/>
    </xf>
    <xf numFmtId="0" fontId="0" fillId="2" borderId="11"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31"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20"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2"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24" xfId="0" applyFont="1" applyFill="1" applyBorder="1" applyAlignment="1">
      <alignment horizontal="center" vertical="center"/>
    </xf>
    <xf numFmtId="0" fontId="16" fillId="2" borderId="140"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115"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6" xfId="0" applyFont="1" applyFill="1" applyBorder="1" applyAlignment="1">
      <alignment horizontal="center" vertical="center"/>
    </xf>
    <xf numFmtId="0" fontId="12" fillId="0" borderId="62"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63"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04">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20</xdr:col>
      <xdr:colOff>141515</xdr:colOff>
      <xdr:row>89</xdr:row>
      <xdr:rowOff>21772</xdr:rowOff>
    </xdr:from>
    <xdr:to>
      <xdr:col>30</xdr:col>
      <xdr:colOff>145960</xdr:colOff>
      <xdr:row>100</xdr:row>
      <xdr:rowOff>206829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2658" y="36009943"/>
          <a:ext cx="1858191" cy="3995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2"/>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9"/>
      <c r="AQ1" s="9"/>
      <c r="AR1" s="9"/>
      <c r="AS1" s="9"/>
      <c r="AT1" s="9"/>
      <c r="AU1" s="9"/>
      <c r="AV1" s="9"/>
      <c r="AW1" s="1"/>
    </row>
    <row r="2" spans="1:50" ht="21.75" customHeight="1" thickBot="1" x14ac:dyDescent="0.25">
      <c r="A2" s="49"/>
      <c r="B2" s="49"/>
      <c r="C2" s="49"/>
      <c r="D2" s="49"/>
      <c r="E2" s="49"/>
      <c r="F2" s="49"/>
      <c r="G2" s="49"/>
      <c r="H2" s="49"/>
      <c r="I2" s="49"/>
      <c r="J2" s="49"/>
      <c r="K2" s="49"/>
      <c r="L2" s="49"/>
      <c r="M2" s="49"/>
      <c r="N2" s="49"/>
      <c r="O2" s="49"/>
      <c r="P2" s="49"/>
      <c r="Q2" s="49"/>
      <c r="R2" s="49"/>
      <c r="S2" s="49"/>
      <c r="T2" s="49"/>
      <c r="U2" s="49"/>
      <c r="V2" s="49"/>
      <c r="W2" s="49"/>
      <c r="X2" s="58" t="s">
        <v>0</v>
      </c>
      <c r="Y2" s="49"/>
      <c r="Z2" s="39"/>
      <c r="AA2" s="39"/>
      <c r="AB2" s="39"/>
      <c r="AC2" s="39"/>
      <c r="AD2" s="516">
        <v>2021</v>
      </c>
      <c r="AE2" s="516"/>
      <c r="AF2" s="516"/>
      <c r="AG2" s="516"/>
      <c r="AH2" s="516"/>
      <c r="AI2" s="59" t="s">
        <v>239</v>
      </c>
      <c r="AJ2" s="516" t="s">
        <v>539</v>
      </c>
      <c r="AK2" s="516"/>
      <c r="AL2" s="516"/>
      <c r="AM2" s="516"/>
      <c r="AN2" s="59" t="s">
        <v>239</v>
      </c>
      <c r="AO2" s="516" t="s">
        <v>499</v>
      </c>
      <c r="AP2" s="516"/>
      <c r="AQ2" s="516"/>
      <c r="AR2" s="60" t="s">
        <v>534</v>
      </c>
      <c r="AS2" s="522">
        <v>9</v>
      </c>
      <c r="AT2" s="522"/>
      <c r="AU2" s="522"/>
      <c r="AV2" s="59" t="str">
        <f>IF(AW2="","","-")</f>
        <v/>
      </c>
      <c r="AW2" s="492"/>
      <c r="AX2" s="492"/>
    </row>
    <row r="3" spans="1:50" ht="21" customHeight="1" thickBot="1" x14ac:dyDescent="0.25">
      <c r="A3" s="474" t="s">
        <v>527</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19" t="s">
        <v>49</v>
      </c>
      <c r="AJ3" s="476" t="s">
        <v>131</v>
      </c>
      <c r="AK3" s="476"/>
      <c r="AL3" s="476"/>
      <c r="AM3" s="476"/>
      <c r="AN3" s="476"/>
      <c r="AO3" s="476"/>
      <c r="AP3" s="476"/>
      <c r="AQ3" s="476"/>
      <c r="AR3" s="476"/>
      <c r="AS3" s="476"/>
      <c r="AT3" s="476"/>
      <c r="AU3" s="476"/>
      <c r="AV3" s="476"/>
      <c r="AW3" s="476"/>
      <c r="AX3" s="20" t="s">
        <v>50</v>
      </c>
    </row>
    <row r="4" spans="1:50" ht="24.75" customHeight="1" x14ac:dyDescent="0.2">
      <c r="A4" s="305" t="s">
        <v>18</v>
      </c>
      <c r="B4" s="306"/>
      <c r="C4" s="306"/>
      <c r="D4" s="306"/>
      <c r="E4" s="306"/>
      <c r="F4" s="306"/>
      <c r="G4" s="283" t="s">
        <v>550</v>
      </c>
      <c r="H4" s="284"/>
      <c r="I4" s="284"/>
      <c r="J4" s="284"/>
      <c r="K4" s="284"/>
      <c r="L4" s="284"/>
      <c r="M4" s="284"/>
      <c r="N4" s="284"/>
      <c r="O4" s="284"/>
      <c r="P4" s="284"/>
      <c r="Q4" s="284"/>
      <c r="R4" s="284"/>
      <c r="S4" s="284"/>
      <c r="T4" s="284"/>
      <c r="U4" s="284"/>
      <c r="V4" s="284"/>
      <c r="W4" s="284"/>
      <c r="X4" s="284"/>
      <c r="Y4" s="285" t="s">
        <v>1</v>
      </c>
      <c r="Z4" s="286"/>
      <c r="AA4" s="286"/>
      <c r="AB4" s="286"/>
      <c r="AC4" s="286"/>
      <c r="AD4" s="287"/>
      <c r="AE4" s="288" t="s">
        <v>537</v>
      </c>
      <c r="AF4" s="289"/>
      <c r="AG4" s="289"/>
      <c r="AH4" s="289"/>
      <c r="AI4" s="289"/>
      <c r="AJ4" s="289"/>
      <c r="AK4" s="289"/>
      <c r="AL4" s="289"/>
      <c r="AM4" s="289"/>
      <c r="AN4" s="289"/>
      <c r="AO4" s="289"/>
      <c r="AP4" s="290"/>
      <c r="AQ4" s="291" t="s">
        <v>2</v>
      </c>
      <c r="AR4" s="286"/>
      <c r="AS4" s="286"/>
      <c r="AT4" s="286"/>
      <c r="AU4" s="286"/>
      <c r="AV4" s="286"/>
      <c r="AW4" s="286"/>
      <c r="AX4" s="292"/>
    </row>
    <row r="5" spans="1:50" ht="30" customHeight="1" x14ac:dyDescent="0.2">
      <c r="A5" s="293" t="s">
        <v>52</v>
      </c>
      <c r="B5" s="294"/>
      <c r="C5" s="294"/>
      <c r="D5" s="294"/>
      <c r="E5" s="294"/>
      <c r="F5" s="295"/>
      <c r="G5" s="444" t="s">
        <v>341</v>
      </c>
      <c r="H5" s="445"/>
      <c r="I5" s="445"/>
      <c r="J5" s="445"/>
      <c r="K5" s="445"/>
      <c r="L5" s="445"/>
      <c r="M5" s="446" t="s">
        <v>51</v>
      </c>
      <c r="N5" s="447"/>
      <c r="O5" s="447"/>
      <c r="P5" s="447"/>
      <c r="Q5" s="447"/>
      <c r="R5" s="448"/>
      <c r="S5" s="449" t="s">
        <v>343</v>
      </c>
      <c r="T5" s="445"/>
      <c r="U5" s="445"/>
      <c r="V5" s="445"/>
      <c r="W5" s="445"/>
      <c r="X5" s="450"/>
      <c r="Y5" s="299" t="s">
        <v>3</v>
      </c>
      <c r="Z5" s="203"/>
      <c r="AA5" s="203"/>
      <c r="AB5" s="203"/>
      <c r="AC5" s="203"/>
      <c r="AD5" s="204"/>
      <c r="AE5" s="300" t="s">
        <v>536</v>
      </c>
      <c r="AF5" s="300"/>
      <c r="AG5" s="300"/>
      <c r="AH5" s="300"/>
      <c r="AI5" s="300"/>
      <c r="AJ5" s="300"/>
      <c r="AK5" s="300"/>
      <c r="AL5" s="300"/>
      <c r="AM5" s="300"/>
      <c r="AN5" s="300"/>
      <c r="AO5" s="300"/>
      <c r="AP5" s="301"/>
      <c r="AQ5" s="302" t="s">
        <v>564</v>
      </c>
      <c r="AR5" s="303"/>
      <c r="AS5" s="303"/>
      <c r="AT5" s="303"/>
      <c r="AU5" s="303"/>
      <c r="AV5" s="303"/>
      <c r="AW5" s="303"/>
      <c r="AX5" s="304"/>
    </row>
    <row r="6" spans="1:50" ht="30" customHeight="1" x14ac:dyDescent="0.2">
      <c r="A6" s="307" t="s">
        <v>4</v>
      </c>
      <c r="B6" s="308"/>
      <c r="C6" s="308"/>
      <c r="D6" s="308"/>
      <c r="E6" s="308"/>
      <c r="F6" s="308"/>
      <c r="G6" s="172" t="str">
        <f>入力規則等!F39</f>
        <v>一般会計</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4"/>
    </row>
    <row r="7" spans="1:50" ht="162.6" customHeight="1" x14ac:dyDescent="0.2">
      <c r="A7" s="183" t="s">
        <v>15</v>
      </c>
      <c r="B7" s="184"/>
      <c r="C7" s="184"/>
      <c r="D7" s="184"/>
      <c r="E7" s="184"/>
      <c r="F7" s="185"/>
      <c r="G7" s="565" t="s">
        <v>543</v>
      </c>
      <c r="H7" s="566"/>
      <c r="I7" s="566"/>
      <c r="J7" s="566"/>
      <c r="K7" s="566"/>
      <c r="L7" s="566"/>
      <c r="M7" s="566"/>
      <c r="N7" s="566"/>
      <c r="O7" s="566"/>
      <c r="P7" s="566"/>
      <c r="Q7" s="566"/>
      <c r="R7" s="566"/>
      <c r="S7" s="566"/>
      <c r="T7" s="566"/>
      <c r="U7" s="566"/>
      <c r="V7" s="566"/>
      <c r="W7" s="566"/>
      <c r="X7" s="567"/>
      <c r="Y7" s="498" t="s">
        <v>233</v>
      </c>
      <c r="Z7" s="499"/>
      <c r="AA7" s="499"/>
      <c r="AB7" s="499"/>
      <c r="AC7" s="499"/>
      <c r="AD7" s="500"/>
      <c r="AE7" s="562" t="s">
        <v>538</v>
      </c>
      <c r="AF7" s="563"/>
      <c r="AG7" s="563"/>
      <c r="AH7" s="563"/>
      <c r="AI7" s="563"/>
      <c r="AJ7" s="563"/>
      <c r="AK7" s="563"/>
      <c r="AL7" s="563"/>
      <c r="AM7" s="563"/>
      <c r="AN7" s="563"/>
      <c r="AO7" s="563"/>
      <c r="AP7" s="563"/>
      <c r="AQ7" s="563"/>
      <c r="AR7" s="563"/>
      <c r="AS7" s="563"/>
      <c r="AT7" s="563"/>
      <c r="AU7" s="563"/>
      <c r="AV7" s="563"/>
      <c r="AW7" s="563"/>
      <c r="AX7" s="564"/>
    </row>
    <row r="8" spans="1:50" ht="30" customHeight="1" x14ac:dyDescent="0.2">
      <c r="A8" s="183" t="s">
        <v>170</v>
      </c>
      <c r="B8" s="184"/>
      <c r="C8" s="184"/>
      <c r="D8" s="184"/>
      <c r="E8" s="184"/>
      <c r="F8" s="185"/>
      <c r="G8" s="517" t="str">
        <f>入力規則等!A27</f>
        <v>ＩＴ戦略</v>
      </c>
      <c r="H8" s="321"/>
      <c r="I8" s="321"/>
      <c r="J8" s="321"/>
      <c r="K8" s="321"/>
      <c r="L8" s="321"/>
      <c r="M8" s="321"/>
      <c r="N8" s="321"/>
      <c r="O8" s="321"/>
      <c r="P8" s="321"/>
      <c r="Q8" s="321"/>
      <c r="R8" s="321"/>
      <c r="S8" s="321"/>
      <c r="T8" s="321"/>
      <c r="U8" s="321"/>
      <c r="V8" s="321"/>
      <c r="W8" s="321"/>
      <c r="X8" s="518"/>
      <c r="Y8" s="451" t="s">
        <v>171</v>
      </c>
      <c r="Z8" s="452"/>
      <c r="AA8" s="452"/>
      <c r="AB8" s="452"/>
      <c r="AC8" s="452"/>
      <c r="AD8" s="453"/>
      <c r="AE8" s="320" t="str">
        <f>入力規則等!K13</f>
        <v>その他の事項経費</v>
      </c>
      <c r="AF8" s="321"/>
      <c r="AG8" s="321"/>
      <c r="AH8" s="321"/>
      <c r="AI8" s="321"/>
      <c r="AJ8" s="321"/>
      <c r="AK8" s="321"/>
      <c r="AL8" s="321"/>
      <c r="AM8" s="321"/>
      <c r="AN8" s="321"/>
      <c r="AO8" s="321"/>
      <c r="AP8" s="321"/>
      <c r="AQ8" s="321"/>
      <c r="AR8" s="321"/>
      <c r="AS8" s="321"/>
      <c r="AT8" s="321"/>
      <c r="AU8" s="321"/>
      <c r="AV8" s="321"/>
      <c r="AW8" s="321"/>
      <c r="AX8" s="322"/>
    </row>
    <row r="9" spans="1:50" ht="61.2" customHeight="1" x14ac:dyDescent="0.2">
      <c r="A9" s="454" t="s">
        <v>16</v>
      </c>
      <c r="B9" s="455"/>
      <c r="C9" s="455"/>
      <c r="D9" s="455"/>
      <c r="E9" s="455"/>
      <c r="F9" s="455"/>
      <c r="G9" s="456" t="s">
        <v>557</v>
      </c>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8"/>
    </row>
    <row r="10" spans="1:50" ht="55.2" customHeight="1" x14ac:dyDescent="0.2">
      <c r="A10" s="254" t="s">
        <v>19</v>
      </c>
      <c r="B10" s="255"/>
      <c r="C10" s="255"/>
      <c r="D10" s="255"/>
      <c r="E10" s="255"/>
      <c r="F10" s="255"/>
      <c r="G10" s="348" t="s">
        <v>551</v>
      </c>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50"/>
    </row>
    <row r="11" spans="1:50" ht="42" customHeight="1" x14ac:dyDescent="0.2">
      <c r="A11" s="254" t="s">
        <v>5</v>
      </c>
      <c r="B11" s="255"/>
      <c r="C11" s="255"/>
      <c r="D11" s="255"/>
      <c r="E11" s="255"/>
      <c r="F11" s="266"/>
      <c r="G11" s="296" t="str">
        <f>入力規則等!P10</f>
        <v>委託・請負</v>
      </c>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8"/>
    </row>
    <row r="12" spans="1:50" ht="21" customHeight="1" x14ac:dyDescent="0.2">
      <c r="A12" s="532" t="s">
        <v>17</v>
      </c>
      <c r="B12" s="533"/>
      <c r="C12" s="533"/>
      <c r="D12" s="533"/>
      <c r="E12" s="533"/>
      <c r="F12" s="534"/>
      <c r="G12" s="355"/>
      <c r="H12" s="356"/>
      <c r="I12" s="356"/>
      <c r="J12" s="356"/>
      <c r="K12" s="356"/>
      <c r="L12" s="356"/>
      <c r="M12" s="356"/>
      <c r="N12" s="356"/>
      <c r="O12" s="356"/>
      <c r="P12" s="209" t="s">
        <v>234</v>
      </c>
      <c r="Q12" s="210"/>
      <c r="R12" s="210"/>
      <c r="S12" s="210"/>
      <c r="T12" s="210"/>
      <c r="U12" s="210"/>
      <c r="V12" s="211"/>
      <c r="W12" s="209" t="s">
        <v>243</v>
      </c>
      <c r="X12" s="210"/>
      <c r="Y12" s="210"/>
      <c r="Z12" s="210"/>
      <c r="AA12" s="210"/>
      <c r="AB12" s="210"/>
      <c r="AC12" s="211"/>
      <c r="AD12" s="209" t="s">
        <v>525</v>
      </c>
      <c r="AE12" s="210"/>
      <c r="AF12" s="210"/>
      <c r="AG12" s="210"/>
      <c r="AH12" s="210"/>
      <c r="AI12" s="210"/>
      <c r="AJ12" s="211"/>
      <c r="AK12" s="209" t="s">
        <v>528</v>
      </c>
      <c r="AL12" s="210"/>
      <c r="AM12" s="210"/>
      <c r="AN12" s="210"/>
      <c r="AO12" s="210"/>
      <c r="AP12" s="210"/>
      <c r="AQ12" s="211"/>
      <c r="AR12" s="209" t="s">
        <v>529</v>
      </c>
      <c r="AS12" s="210"/>
      <c r="AT12" s="210"/>
      <c r="AU12" s="210"/>
      <c r="AV12" s="210"/>
      <c r="AW12" s="210"/>
      <c r="AX12" s="256"/>
    </row>
    <row r="13" spans="1:50" ht="21" customHeight="1" x14ac:dyDescent="0.2">
      <c r="A13" s="221"/>
      <c r="B13" s="222"/>
      <c r="C13" s="222"/>
      <c r="D13" s="222"/>
      <c r="E13" s="222"/>
      <c r="F13" s="223"/>
      <c r="G13" s="257" t="s">
        <v>6</v>
      </c>
      <c r="H13" s="258"/>
      <c r="I13" s="378" t="s">
        <v>7</v>
      </c>
      <c r="J13" s="379"/>
      <c r="K13" s="379"/>
      <c r="L13" s="379"/>
      <c r="M13" s="379"/>
      <c r="N13" s="379"/>
      <c r="O13" s="380"/>
      <c r="P13" s="263" t="s">
        <v>239</v>
      </c>
      <c r="Q13" s="264"/>
      <c r="R13" s="264"/>
      <c r="S13" s="264"/>
      <c r="T13" s="264"/>
      <c r="U13" s="264"/>
      <c r="V13" s="265"/>
      <c r="W13" s="263" t="s">
        <v>239</v>
      </c>
      <c r="X13" s="264"/>
      <c r="Y13" s="264"/>
      <c r="Z13" s="264"/>
      <c r="AA13" s="264"/>
      <c r="AB13" s="264"/>
      <c r="AC13" s="265"/>
      <c r="AD13" s="263" t="s">
        <v>239</v>
      </c>
      <c r="AE13" s="264"/>
      <c r="AF13" s="264"/>
      <c r="AG13" s="264"/>
      <c r="AH13" s="264"/>
      <c r="AI13" s="264"/>
      <c r="AJ13" s="265"/>
      <c r="AK13" s="263" t="s">
        <v>239</v>
      </c>
      <c r="AL13" s="264"/>
      <c r="AM13" s="264"/>
      <c r="AN13" s="264"/>
      <c r="AO13" s="264"/>
      <c r="AP13" s="264"/>
      <c r="AQ13" s="265"/>
      <c r="AR13" s="495" t="s">
        <v>239</v>
      </c>
      <c r="AS13" s="496"/>
      <c r="AT13" s="496"/>
      <c r="AU13" s="496"/>
      <c r="AV13" s="496"/>
      <c r="AW13" s="496"/>
      <c r="AX13" s="497"/>
    </row>
    <row r="14" spans="1:50" ht="21" customHeight="1" x14ac:dyDescent="0.2">
      <c r="A14" s="221"/>
      <c r="B14" s="222"/>
      <c r="C14" s="222"/>
      <c r="D14" s="222"/>
      <c r="E14" s="222"/>
      <c r="F14" s="223"/>
      <c r="G14" s="259"/>
      <c r="H14" s="260"/>
      <c r="I14" s="312" t="s">
        <v>8</v>
      </c>
      <c r="J14" s="362"/>
      <c r="K14" s="362"/>
      <c r="L14" s="362"/>
      <c r="M14" s="362"/>
      <c r="N14" s="362"/>
      <c r="O14" s="363"/>
      <c r="P14" s="263" t="s">
        <v>239</v>
      </c>
      <c r="Q14" s="264"/>
      <c r="R14" s="264"/>
      <c r="S14" s="264"/>
      <c r="T14" s="264"/>
      <c r="U14" s="264"/>
      <c r="V14" s="265"/>
      <c r="W14" s="263" t="s">
        <v>239</v>
      </c>
      <c r="X14" s="264"/>
      <c r="Y14" s="264"/>
      <c r="Z14" s="264"/>
      <c r="AA14" s="264"/>
      <c r="AB14" s="264"/>
      <c r="AC14" s="265"/>
      <c r="AD14" s="263" t="s">
        <v>239</v>
      </c>
      <c r="AE14" s="264"/>
      <c r="AF14" s="264"/>
      <c r="AG14" s="264"/>
      <c r="AH14" s="264"/>
      <c r="AI14" s="264"/>
      <c r="AJ14" s="265"/>
      <c r="AK14" s="263" t="s">
        <v>239</v>
      </c>
      <c r="AL14" s="264"/>
      <c r="AM14" s="264"/>
      <c r="AN14" s="264"/>
      <c r="AO14" s="264"/>
      <c r="AP14" s="264"/>
      <c r="AQ14" s="265"/>
      <c r="AR14" s="406"/>
      <c r="AS14" s="406"/>
      <c r="AT14" s="406"/>
      <c r="AU14" s="406"/>
      <c r="AV14" s="406"/>
      <c r="AW14" s="406"/>
      <c r="AX14" s="407"/>
    </row>
    <row r="15" spans="1:50" ht="21" customHeight="1" x14ac:dyDescent="0.2">
      <c r="A15" s="221"/>
      <c r="B15" s="222"/>
      <c r="C15" s="222"/>
      <c r="D15" s="222"/>
      <c r="E15" s="222"/>
      <c r="F15" s="223"/>
      <c r="G15" s="259"/>
      <c r="H15" s="260"/>
      <c r="I15" s="312" t="s">
        <v>39</v>
      </c>
      <c r="J15" s="313"/>
      <c r="K15" s="313"/>
      <c r="L15" s="313"/>
      <c r="M15" s="313"/>
      <c r="N15" s="313"/>
      <c r="O15" s="314"/>
      <c r="P15" s="263" t="s">
        <v>239</v>
      </c>
      <c r="Q15" s="264"/>
      <c r="R15" s="264"/>
      <c r="S15" s="264"/>
      <c r="T15" s="264"/>
      <c r="U15" s="264"/>
      <c r="V15" s="265"/>
      <c r="W15" s="263" t="s">
        <v>239</v>
      </c>
      <c r="X15" s="264"/>
      <c r="Y15" s="264"/>
      <c r="Z15" s="264"/>
      <c r="AA15" s="264"/>
      <c r="AB15" s="264"/>
      <c r="AC15" s="265"/>
      <c r="AD15" s="263" t="s">
        <v>239</v>
      </c>
      <c r="AE15" s="264"/>
      <c r="AF15" s="264"/>
      <c r="AG15" s="264"/>
      <c r="AH15" s="264"/>
      <c r="AI15" s="264"/>
      <c r="AJ15" s="265"/>
      <c r="AK15" s="263" t="s">
        <v>239</v>
      </c>
      <c r="AL15" s="264"/>
      <c r="AM15" s="264"/>
      <c r="AN15" s="264"/>
      <c r="AO15" s="264"/>
      <c r="AP15" s="264"/>
      <c r="AQ15" s="265"/>
      <c r="AR15" s="408" t="s">
        <v>239</v>
      </c>
      <c r="AS15" s="409"/>
      <c r="AT15" s="409"/>
      <c r="AU15" s="409"/>
      <c r="AV15" s="409"/>
      <c r="AW15" s="409"/>
      <c r="AX15" s="504"/>
    </row>
    <row r="16" spans="1:50" ht="21" customHeight="1" x14ac:dyDescent="0.2">
      <c r="A16" s="221"/>
      <c r="B16" s="222"/>
      <c r="C16" s="222"/>
      <c r="D16" s="222"/>
      <c r="E16" s="222"/>
      <c r="F16" s="223"/>
      <c r="G16" s="259"/>
      <c r="H16" s="260"/>
      <c r="I16" s="312" t="s">
        <v>40</v>
      </c>
      <c r="J16" s="313"/>
      <c r="K16" s="313"/>
      <c r="L16" s="313"/>
      <c r="M16" s="313"/>
      <c r="N16" s="313"/>
      <c r="O16" s="314"/>
      <c r="P16" s="263" t="s">
        <v>239</v>
      </c>
      <c r="Q16" s="264"/>
      <c r="R16" s="264"/>
      <c r="S16" s="264"/>
      <c r="T16" s="264"/>
      <c r="U16" s="264"/>
      <c r="V16" s="265"/>
      <c r="W16" s="263" t="s">
        <v>239</v>
      </c>
      <c r="X16" s="264"/>
      <c r="Y16" s="264"/>
      <c r="Z16" s="264"/>
      <c r="AA16" s="264"/>
      <c r="AB16" s="264"/>
      <c r="AC16" s="265"/>
      <c r="AD16" s="263" t="s">
        <v>239</v>
      </c>
      <c r="AE16" s="264"/>
      <c r="AF16" s="264"/>
      <c r="AG16" s="264"/>
      <c r="AH16" s="264"/>
      <c r="AI16" s="264"/>
      <c r="AJ16" s="265"/>
      <c r="AK16" s="263" t="s">
        <v>239</v>
      </c>
      <c r="AL16" s="264"/>
      <c r="AM16" s="264"/>
      <c r="AN16" s="264"/>
      <c r="AO16" s="264"/>
      <c r="AP16" s="264"/>
      <c r="AQ16" s="265"/>
      <c r="AR16" s="351"/>
      <c r="AS16" s="352"/>
      <c r="AT16" s="352"/>
      <c r="AU16" s="352"/>
      <c r="AV16" s="352"/>
      <c r="AW16" s="352"/>
      <c r="AX16" s="353"/>
    </row>
    <row r="17" spans="1:51" ht="24.75" customHeight="1" x14ac:dyDescent="0.2">
      <c r="A17" s="221"/>
      <c r="B17" s="222"/>
      <c r="C17" s="222"/>
      <c r="D17" s="222"/>
      <c r="E17" s="222"/>
      <c r="F17" s="223"/>
      <c r="G17" s="259"/>
      <c r="H17" s="260"/>
      <c r="I17" s="312" t="s">
        <v>38</v>
      </c>
      <c r="J17" s="362"/>
      <c r="K17" s="362"/>
      <c r="L17" s="362"/>
      <c r="M17" s="362"/>
      <c r="N17" s="362"/>
      <c r="O17" s="363"/>
      <c r="P17" s="263" t="s">
        <v>239</v>
      </c>
      <c r="Q17" s="264"/>
      <c r="R17" s="264"/>
      <c r="S17" s="264"/>
      <c r="T17" s="264"/>
      <c r="U17" s="264"/>
      <c r="V17" s="265"/>
      <c r="W17" s="263" t="s">
        <v>239</v>
      </c>
      <c r="X17" s="264"/>
      <c r="Y17" s="264"/>
      <c r="Z17" s="264"/>
      <c r="AA17" s="264"/>
      <c r="AB17" s="264"/>
      <c r="AC17" s="265"/>
      <c r="AD17" s="263" t="s">
        <v>239</v>
      </c>
      <c r="AE17" s="264"/>
      <c r="AF17" s="264"/>
      <c r="AG17" s="264"/>
      <c r="AH17" s="264"/>
      <c r="AI17" s="264"/>
      <c r="AJ17" s="265"/>
      <c r="AK17" s="263" t="s">
        <v>239</v>
      </c>
      <c r="AL17" s="264"/>
      <c r="AM17" s="264"/>
      <c r="AN17" s="264"/>
      <c r="AO17" s="264"/>
      <c r="AP17" s="264"/>
      <c r="AQ17" s="265"/>
      <c r="AR17" s="493"/>
      <c r="AS17" s="493"/>
      <c r="AT17" s="493"/>
      <c r="AU17" s="493"/>
      <c r="AV17" s="493"/>
      <c r="AW17" s="493"/>
      <c r="AX17" s="494"/>
    </row>
    <row r="18" spans="1:51" ht="24.75" customHeight="1" x14ac:dyDescent="0.2">
      <c r="A18" s="221"/>
      <c r="B18" s="222"/>
      <c r="C18" s="222"/>
      <c r="D18" s="222"/>
      <c r="E18" s="222"/>
      <c r="F18" s="223"/>
      <c r="G18" s="261"/>
      <c r="H18" s="262"/>
      <c r="I18" s="317" t="s">
        <v>14</v>
      </c>
      <c r="J18" s="318"/>
      <c r="K18" s="318"/>
      <c r="L18" s="318"/>
      <c r="M18" s="318"/>
      <c r="N18" s="318"/>
      <c r="O18" s="319"/>
      <c r="P18" s="485">
        <f>SUM(P13:V17)</f>
        <v>0</v>
      </c>
      <c r="Q18" s="486"/>
      <c r="R18" s="486"/>
      <c r="S18" s="486"/>
      <c r="T18" s="486"/>
      <c r="U18" s="486"/>
      <c r="V18" s="487"/>
      <c r="W18" s="485">
        <f>SUM(W13:AC17)</f>
        <v>0</v>
      </c>
      <c r="X18" s="486"/>
      <c r="Y18" s="486"/>
      <c r="Z18" s="486"/>
      <c r="AA18" s="486"/>
      <c r="AB18" s="486"/>
      <c r="AC18" s="487"/>
      <c r="AD18" s="485">
        <f>SUM(AD13:AJ17)</f>
        <v>0</v>
      </c>
      <c r="AE18" s="486"/>
      <c r="AF18" s="486"/>
      <c r="AG18" s="486"/>
      <c r="AH18" s="486"/>
      <c r="AI18" s="486"/>
      <c r="AJ18" s="487"/>
      <c r="AK18" s="485">
        <f>SUM(AK13:AQ17)</f>
        <v>0</v>
      </c>
      <c r="AL18" s="486"/>
      <c r="AM18" s="486"/>
      <c r="AN18" s="486"/>
      <c r="AO18" s="486"/>
      <c r="AP18" s="486"/>
      <c r="AQ18" s="487"/>
      <c r="AR18" s="485">
        <f>SUM(AR13:AX17)</f>
        <v>0</v>
      </c>
      <c r="AS18" s="486"/>
      <c r="AT18" s="486"/>
      <c r="AU18" s="486"/>
      <c r="AV18" s="486"/>
      <c r="AW18" s="486"/>
      <c r="AX18" s="488"/>
    </row>
    <row r="19" spans="1:51" ht="24.75" customHeight="1" x14ac:dyDescent="0.2">
      <c r="A19" s="221"/>
      <c r="B19" s="222"/>
      <c r="C19" s="222"/>
      <c r="D19" s="222"/>
      <c r="E19" s="222"/>
      <c r="F19" s="223"/>
      <c r="G19" s="483" t="s">
        <v>9</v>
      </c>
      <c r="H19" s="484"/>
      <c r="I19" s="484"/>
      <c r="J19" s="484"/>
      <c r="K19" s="484"/>
      <c r="L19" s="484"/>
      <c r="M19" s="484"/>
      <c r="N19" s="484"/>
      <c r="O19" s="484"/>
      <c r="P19" s="408" t="s">
        <v>239</v>
      </c>
      <c r="Q19" s="409"/>
      <c r="R19" s="409"/>
      <c r="S19" s="409"/>
      <c r="T19" s="409"/>
      <c r="U19" s="409"/>
      <c r="V19" s="410"/>
      <c r="W19" s="408" t="s">
        <v>239</v>
      </c>
      <c r="X19" s="409"/>
      <c r="Y19" s="409"/>
      <c r="Z19" s="409"/>
      <c r="AA19" s="409"/>
      <c r="AB19" s="409"/>
      <c r="AC19" s="410"/>
      <c r="AD19" s="408" t="s">
        <v>239</v>
      </c>
      <c r="AE19" s="409"/>
      <c r="AF19" s="409"/>
      <c r="AG19" s="409"/>
      <c r="AH19" s="409"/>
      <c r="AI19" s="409"/>
      <c r="AJ19" s="410"/>
      <c r="AK19" s="412"/>
      <c r="AL19" s="412"/>
      <c r="AM19" s="412"/>
      <c r="AN19" s="412"/>
      <c r="AO19" s="412"/>
      <c r="AP19" s="412"/>
      <c r="AQ19" s="412"/>
      <c r="AR19" s="412"/>
      <c r="AS19" s="412"/>
      <c r="AT19" s="412"/>
      <c r="AU19" s="412"/>
      <c r="AV19" s="412"/>
      <c r="AW19" s="412"/>
      <c r="AX19" s="413"/>
    </row>
    <row r="20" spans="1:51" ht="24.75" customHeight="1" x14ac:dyDescent="0.2">
      <c r="A20" s="221"/>
      <c r="B20" s="222"/>
      <c r="C20" s="222"/>
      <c r="D20" s="222"/>
      <c r="E20" s="222"/>
      <c r="F20" s="223"/>
      <c r="G20" s="483" t="s">
        <v>10</v>
      </c>
      <c r="H20" s="484"/>
      <c r="I20" s="484"/>
      <c r="J20" s="484"/>
      <c r="K20" s="484"/>
      <c r="L20" s="484"/>
      <c r="M20" s="484"/>
      <c r="N20" s="484"/>
      <c r="O20" s="484"/>
      <c r="P20" s="100" t="str">
        <f>IF(P18=0, "-", SUM(P19)/P18)</f>
        <v>-</v>
      </c>
      <c r="Q20" s="100"/>
      <c r="R20" s="100"/>
      <c r="S20" s="100"/>
      <c r="T20" s="100"/>
      <c r="U20" s="100"/>
      <c r="V20" s="100"/>
      <c r="W20" s="100" t="str">
        <f t="shared" ref="W20" si="0">IF(W18=0, "-", SUM(W19)/W18)</f>
        <v>-</v>
      </c>
      <c r="X20" s="100"/>
      <c r="Y20" s="100"/>
      <c r="Z20" s="100"/>
      <c r="AA20" s="100"/>
      <c r="AB20" s="100"/>
      <c r="AC20" s="100"/>
      <c r="AD20" s="100" t="str">
        <f t="shared" ref="AD20" si="1">IF(AD18=0, "-", SUM(AD19)/AD18)</f>
        <v>-</v>
      </c>
      <c r="AE20" s="100"/>
      <c r="AF20" s="100"/>
      <c r="AG20" s="100"/>
      <c r="AH20" s="100"/>
      <c r="AI20" s="100"/>
      <c r="AJ20" s="100"/>
      <c r="AK20" s="412"/>
      <c r="AL20" s="412"/>
      <c r="AM20" s="412"/>
      <c r="AN20" s="412"/>
      <c r="AO20" s="412"/>
      <c r="AP20" s="412"/>
      <c r="AQ20" s="411"/>
      <c r="AR20" s="411"/>
      <c r="AS20" s="411"/>
      <c r="AT20" s="411"/>
      <c r="AU20" s="412"/>
      <c r="AV20" s="412"/>
      <c r="AW20" s="412"/>
      <c r="AX20" s="413"/>
    </row>
    <row r="21" spans="1:51" ht="25.5" customHeight="1" x14ac:dyDescent="0.2">
      <c r="A21" s="454"/>
      <c r="B21" s="455"/>
      <c r="C21" s="455"/>
      <c r="D21" s="455"/>
      <c r="E21" s="455"/>
      <c r="F21" s="535"/>
      <c r="G21" s="98" t="s">
        <v>210</v>
      </c>
      <c r="H21" s="99"/>
      <c r="I21" s="99"/>
      <c r="J21" s="99"/>
      <c r="K21" s="99"/>
      <c r="L21" s="99"/>
      <c r="M21" s="99"/>
      <c r="N21" s="99"/>
      <c r="O21" s="99"/>
      <c r="P21" s="100" t="e">
        <f>IF(P19=0, "-", SUM(P19)/SUM(P13,P14))</f>
        <v>#DIV/0!</v>
      </c>
      <c r="Q21" s="100"/>
      <c r="R21" s="100"/>
      <c r="S21" s="100"/>
      <c r="T21" s="100"/>
      <c r="U21" s="100"/>
      <c r="V21" s="100"/>
      <c r="W21" s="100" t="e">
        <f t="shared" ref="W21" si="2">IF(W19=0, "-", SUM(W19)/SUM(W13,W14))</f>
        <v>#DIV/0!</v>
      </c>
      <c r="X21" s="100"/>
      <c r="Y21" s="100"/>
      <c r="Z21" s="100"/>
      <c r="AA21" s="100"/>
      <c r="AB21" s="100"/>
      <c r="AC21" s="100"/>
      <c r="AD21" s="100" t="e">
        <f t="shared" ref="AD21" si="3">IF(AD19=0, "-", SUM(AD19)/SUM(AD13,AD14))</f>
        <v>#DIV/0!</v>
      </c>
      <c r="AE21" s="100"/>
      <c r="AF21" s="100"/>
      <c r="AG21" s="100"/>
      <c r="AH21" s="100"/>
      <c r="AI21" s="100"/>
      <c r="AJ21" s="100"/>
      <c r="AK21" s="412"/>
      <c r="AL21" s="412"/>
      <c r="AM21" s="412"/>
      <c r="AN21" s="412"/>
      <c r="AO21" s="412"/>
      <c r="AP21" s="412"/>
      <c r="AQ21" s="411"/>
      <c r="AR21" s="411"/>
      <c r="AS21" s="411"/>
      <c r="AT21" s="411"/>
      <c r="AU21" s="412"/>
      <c r="AV21" s="412"/>
      <c r="AW21" s="412"/>
      <c r="AX21" s="413"/>
    </row>
    <row r="22" spans="1:51" ht="18.75" customHeight="1" x14ac:dyDescent="0.2">
      <c r="A22" s="541" t="s">
        <v>532</v>
      </c>
      <c r="B22" s="542"/>
      <c r="C22" s="542"/>
      <c r="D22" s="542"/>
      <c r="E22" s="542"/>
      <c r="F22" s="543"/>
      <c r="G22" s="537" t="s">
        <v>199</v>
      </c>
      <c r="H22" s="510"/>
      <c r="I22" s="510"/>
      <c r="J22" s="510"/>
      <c r="K22" s="510"/>
      <c r="L22" s="510"/>
      <c r="M22" s="510"/>
      <c r="N22" s="510"/>
      <c r="O22" s="511"/>
      <c r="P22" s="509" t="s">
        <v>530</v>
      </c>
      <c r="Q22" s="510"/>
      <c r="R22" s="510"/>
      <c r="S22" s="510"/>
      <c r="T22" s="510"/>
      <c r="U22" s="510"/>
      <c r="V22" s="511"/>
      <c r="W22" s="509" t="s">
        <v>531</v>
      </c>
      <c r="X22" s="510"/>
      <c r="Y22" s="510"/>
      <c r="Z22" s="510"/>
      <c r="AA22" s="510"/>
      <c r="AB22" s="510"/>
      <c r="AC22" s="511"/>
      <c r="AD22" s="509" t="s">
        <v>198</v>
      </c>
      <c r="AE22" s="510"/>
      <c r="AF22" s="510"/>
      <c r="AG22" s="510"/>
      <c r="AH22" s="510"/>
      <c r="AI22" s="510"/>
      <c r="AJ22" s="510"/>
      <c r="AK22" s="510"/>
      <c r="AL22" s="510"/>
      <c r="AM22" s="510"/>
      <c r="AN22" s="510"/>
      <c r="AO22" s="510"/>
      <c r="AP22" s="510"/>
      <c r="AQ22" s="510"/>
      <c r="AR22" s="510"/>
      <c r="AS22" s="510"/>
      <c r="AT22" s="510"/>
      <c r="AU22" s="510"/>
      <c r="AV22" s="510"/>
      <c r="AW22" s="510"/>
      <c r="AX22" s="550"/>
    </row>
    <row r="23" spans="1:51" ht="25.5" customHeight="1" x14ac:dyDescent="0.2">
      <c r="A23" s="544"/>
      <c r="B23" s="545"/>
      <c r="C23" s="545"/>
      <c r="D23" s="545"/>
      <c r="E23" s="545"/>
      <c r="F23" s="546"/>
      <c r="G23" s="538" t="s">
        <v>239</v>
      </c>
      <c r="H23" s="539"/>
      <c r="I23" s="539"/>
      <c r="J23" s="539"/>
      <c r="K23" s="539"/>
      <c r="L23" s="539"/>
      <c r="M23" s="539"/>
      <c r="N23" s="539"/>
      <c r="O23" s="540"/>
      <c r="P23" s="495" t="s">
        <v>239</v>
      </c>
      <c r="Q23" s="496"/>
      <c r="R23" s="496"/>
      <c r="S23" s="496"/>
      <c r="T23" s="496"/>
      <c r="U23" s="496"/>
      <c r="V23" s="512"/>
      <c r="W23" s="495" t="s">
        <v>239</v>
      </c>
      <c r="X23" s="496"/>
      <c r="Y23" s="496"/>
      <c r="Z23" s="496"/>
      <c r="AA23" s="496"/>
      <c r="AB23" s="496"/>
      <c r="AC23" s="512"/>
      <c r="AD23" s="551"/>
      <c r="AE23" s="552"/>
      <c r="AF23" s="552"/>
      <c r="AG23" s="552"/>
      <c r="AH23" s="552"/>
      <c r="AI23" s="552"/>
      <c r="AJ23" s="552"/>
      <c r="AK23" s="552"/>
      <c r="AL23" s="552"/>
      <c r="AM23" s="552"/>
      <c r="AN23" s="552"/>
      <c r="AO23" s="552"/>
      <c r="AP23" s="552"/>
      <c r="AQ23" s="552"/>
      <c r="AR23" s="552"/>
      <c r="AS23" s="552"/>
      <c r="AT23" s="552"/>
      <c r="AU23" s="552"/>
      <c r="AV23" s="552"/>
      <c r="AW23" s="552"/>
      <c r="AX23" s="553"/>
    </row>
    <row r="24" spans="1:51" ht="25.5" customHeight="1" thickBot="1" x14ac:dyDescent="0.25">
      <c r="A24" s="547"/>
      <c r="B24" s="548"/>
      <c r="C24" s="548"/>
      <c r="D24" s="548"/>
      <c r="E24" s="548"/>
      <c r="F24" s="549"/>
      <c r="G24" s="513" t="s">
        <v>200</v>
      </c>
      <c r="H24" s="514"/>
      <c r="I24" s="514"/>
      <c r="J24" s="514"/>
      <c r="K24" s="514"/>
      <c r="L24" s="514"/>
      <c r="M24" s="514"/>
      <c r="N24" s="514"/>
      <c r="O24" s="515"/>
      <c r="P24" s="523" t="str">
        <f>AK13</f>
        <v>-</v>
      </c>
      <c r="Q24" s="524"/>
      <c r="R24" s="524"/>
      <c r="S24" s="524"/>
      <c r="T24" s="524"/>
      <c r="U24" s="524"/>
      <c r="V24" s="525"/>
      <c r="W24" s="523" t="str">
        <f>AR13</f>
        <v>-</v>
      </c>
      <c r="X24" s="524"/>
      <c r="Y24" s="524"/>
      <c r="Z24" s="524"/>
      <c r="AA24" s="524"/>
      <c r="AB24" s="524"/>
      <c r="AC24" s="525"/>
      <c r="AD24" s="554"/>
      <c r="AE24" s="554"/>
      <c r="AF24" s="554"/>
      <c r="AG24" s="554"/>
      <c r="AH24" s="554"/>
      <c r="AI24" s="554"/>
      <c r="AJ24" s="554"/>
      <c r="AK24" s="554"/>
      <c r="AL24" s="554"/>
      <c r="AM24" s="554"/>
      <c r="AN24" s="554"/>
      <c r="AO24" s="554"/>
      <c r="AP24" s="554"/>
      <c r="AQ24" s="554"/>
      <c r="AR24" s="554"/>
      <c r="AS24" s="554"/>
      <c r="AT24" s="554"/>
      <c r="AU24" s="554"/>
      <c r="AV24" s="554"/>
      <c r="AW24" s="554"/>
      <c r="AX24" s="555"/>
    </row>
    <row r="25" spans="1:51" ht="18.75" customHeight="1" x14ac:dyDescent="0.2">
      <c r="A25" s="471" t="s">
        <v>207</v>
      </c>
      <c r="B25" s="472"/>
      <c r="C25" s="472"/>
      <c r="D25" s="472"/>
      <c r="E25" s="472"/>
      <c r="F25" s="473"/>
      <c r="G25" s="391" t="s">
        <v>129</v>
      </c>
      <c r="H25" s="392"/>
      <c r="I25" s="392"/>
      <c r="J25" s="392"/>
      <c r="K25" s="392"/>
      <c r="L25" s="392"/>
      <c r="M25" s="392"/>
      <c r="N25" s="392"/>
      <c r="O25" s="393"/>
      <c r="P25" s="465" t="s">
        <v>47</v>
      </c>
      <c r="Q25" s="392"/>
      <c r="R25" s="392"/>
      <c r="S25" s="392"/>
      <c r="T25" s="392"/>
      <c r="U25" s="392"/>
      <c r="V25" s="392"/>
      <c r="W25" s="392"/>
      <c r="X25" s="393"/>
      <c r="Y25" s="459"/>
      <c r="Z25" s="460"/>
      <c r="AA25" s="461"/>
      <c r="AB25" s="466" t="s">
        <v>11</v>
      </c>
      <c r="AC25" s="467"/>
      <c r="AD25" s="468"/>
      <c r="AE25" s="466" t="s">
        <v>234</v>
      </c>
      <c r="AF25" s="467"/>
      <c r="AG25" s="467"/>
      <c r="AH25" s="468"/>
      <c r="AI25" s="469" t="s">
        <v>243</v>
      </c>
      <c r="AJ25" s="469"/>
      <c r="AK25" s="469"/>
      <c r="AL25" s="466"/>
      <c r="AM25" s="469" t="s">
        <v>340</v>
      </c>
      <c r="AN25" s="469"/>
      <c r="AO25" s="469"/>
      <c r="AP25" s="466"/>
      <c r="AQ25" s="381" t="s">
        <v>159</v>
      </c>
      <c r="AR25" s="382"/>
      <c r="AS25" s="382"/>
      <c r="AT25" s="383"/>
      <c r="AU25" s="392" t="s">
        <v>119</v>
      </c>
      <c r="AV25" s="392"/>
      <c r="AW25" s="392"/>
      <c r="AX25" s="505"/>
    </row>
    <row r="26" spans="1:51" ht="18.75" customHeight="1" x14ac:dyDescent="0.2">
      <c r="A26" s="384"/>
      <c r="B26" s="385"/>
      <c r="C26" s="385"/>
      <c r="D26" s="385"/>
      <c r="E26" s="385"/>
      <c r="F26" s="386"/>
      <c r="G26" s="274"/>
      <c r="H26" s="275"/>
      <c r="I26" s="275"/>
      <c r="J26" s="275"/>
      <c r="K26" s="275"/>
      <c r="L26" s="275"/>
      <c r="M26" s="275"/>
      <c r="N26" s="275"/>
      <c r="O26" s="276"/>
      <c r="P26" s="365"/>
      <c r="Q26" s="275"/>
      <c r="R26" s="275"/>
      <c r="S26" s="275"/>
      <c r="T26" s="275"/>
      <c r="U26" s="275"/>
      <c r="V26" s="275"/>
      <c r="W26" s="275"/>
      <c r="X26" s="276"/>
      <c r="Y26" s="369"/>
      <c r="Z26" s="370"/>
      <c r="AA26" s="371"/>
      <c r="AB26" s="375"/>
      <c r="AC26" s="376"/>
      <c r="AD26" s="377"/>
      <c r="AE26" s="375"/>
      <c r="AF26" s="376"/>
      <c r="AG26" s="376"/>
      <c r="AH26" s="377"/>
      <c r="AI26" s="470"/>
      <c r="AJ26" s="470"/>
      <c r="AK26" s="470"/>
      <c r="AL26" s="375"/>
      <c r="AM26" s="470"/>
      <c r="AN26" s="470"/>
      <c r="AO26" s="470"/>
      <c r="AP26" s="375"/>
      <c r="AQ26" s="501" t="s">
        <v>544</v>
      </c>
      <c r="AR26" s="502"/>
      <c r="AS26" s="141" t="s">
        <v>160</v>
      </c>
      <c r="AT26" s="142"/>
      <c r="AU26" s="160">
        <v>3</v>
      </c>
      <c r="AV26" s="160"/>
      <c r="AW26" s="275" t="s">
        <v>157</v>
      </c>
      <c r="AX26" s="503"/>
    </row>
    <row r="27" spans="1:51" ht="22.95" customHeight="1" x14ac:dyDescent="0.2">
      <c r="A27" s="387"/>
      <c r="B27" s="385"/>
      <c r="C27" s="385"/>
      <c r="D27" s="385"/>
      <c r="E27" s="385"/>
      <c r="F27" s="386"/>
      <c r="G27" s="568" t="s">
        <v>552</v>
      </c>
      <c r="H27" s="569"/>
      <c r="I27" s="569"/>
      <c r="J27" s="569"/>
      <c r="K27" s="569"/>
      <c r="L27" s="569"/>
      <c r="M27" s="569"/>
      <c r="N27" s="569"/>
      <c r="O27" s="570"/>
      <c r="P27" s="107" t="s">
        <v>553</v>
      </c>
      <c r="Q27" s="107"/>
      <c r="R27" s="107"/>
      <c r="S27" s="107"/>
      <c r="T27" s="107"/>
      <c r="U27" s="107"/>
      <c r="V27" s="107"/>
      <c r="W27" s="107"/>
      <c r="X27" s="162"/>
      <c r="Y27" s="462" t="s">
        <v>12</v>
      </c>
      <c r="Z27" s="463"/>
      <c r="AA27" s="464"/>
      <c r="AB27" s="357" t="s">
        <v>217</v>
      </c>
      <c r="AC27" s="357"/>
      <c r="AD27" s="357"/>
      <c r="AE27" s="101" t="s">
        <v>541</v>
      </c>
      <c r="AF27" s="102"/>
      <c r="AG27" s="102"/>
      <c r="AH27" s="102"/>
      <c r="AI27" s="101" t="s">
        <v>540</v>
      </c>
      <c r="AJ27" s="102"/>
      <c r="AK27" s="102"/>
      <c r="AL27" s="102"/>
      <c r="AM27" s="101" t="s">
        <v>540</v>
      </c>
      <c r="AN27" s="102"/>
      <c r="AO27" s="102"/>
      <c r="AP27" s="102"/>
      <c r="AQ27" s="131" t="s">
        <v>540</v>
      </c>
      <c r="AR27" s="132"/>
      <c r="AS27" s="132"/>
      <c r="AT27" s="133"/>
      <c r="AU27" s="102" t="s">
        <v>540</v>
      </c>
      <c r="AV27" s="102"/>
      <c r="AW27" s="102"/>
      <c r="AX27" s="122"/>
    </row>
    <row r="28" spans="1:51" ht="22.95" customHeight="1" x14ac:dyDescent="0.2">
      <c r="A28" s="388"/>
      <c r="B28" s="389"/>
      <c r="C28" s="389"/>
      <c r="D28" s="389"/>
      <c r="E28" s="389"/>
      <c r="F28" s="390"/>
      <c r="G28" s="571"/>
      <c r="H28" s="572"/>
      <c r="I28" s="572"/>
      <c r="J28" s="572"/>
      <c r="K28" s="572"/>
      <c r="L28" s="572"/>
      <c r="M28" s="572"/>
      <c r="N28" s="572"/>
      <c r="O28" s="573"/>
      <c r="P28" s="110"/>
      <c r="Q28" s="110"/>
      <c r="R28" s="110"/>
      <c r="S28" s="110"/>
      <c r="T28" s="110"/>
      <c r="U28" s="110"/>
      <c r="V28" s="110"/>
      <c r="W28" s="110"/>
      <c r="X28" s="354"/>
      <c r="Y28" s="209" t="s">
        <v>42</v>
      </c>
      <c r="Z28" s="210"/>
      <c r="AA28" s="211"/>
      <c r="AB28" s="357" t="s">
        <v>217</v>
      </c>
      <c r="AC28" s="357"/>
      <c r="AD28" s="357"/>
      <c r="AE28" s="101" t="s">
        <v>540</v>
      </c>
      <c r="AF28" s="102"/>
      <c r="AG28" s="102"/>
      <c r="AH28" s="102"/>
      <c r="AI28" s="101" t="s">
        <v>540</v>
      </c>
      <c r="AJ28" s="102"/>
      <c r="AK28" s="102"/>
      <c r="AL28" s="102"/>
      <c r="AM28" s="101" t="s">
        <v>540</v>
      </c>
      <c r="AN28" s="102"/>
      <c r="AO28" s="102"/>
      <c r="AP28" s="102"/>
      <c r="AQ28" s="131" t="s">
        <v>540</v>
      </c>
      <c r="AR28" s="132"/>
      <c r="AS28" s="132"/>
      <c r="AT28" s="133"/>
      <c r="AU28" s="102">
        <v>99.9</v>
      </c>
      <c r="AV28" s="102"/>
      <c r="AW28" s="102"/>
      <c r="AX28" s="122"/>
    </row>
    <row r="29" spans="1:51" ht="22.95" customHeight="1" x14ac:dyDescent="0.2">
      <c r="A29" s="387"/>
      <c r="B29" s="385"/>
      <c r="C29" s="385"/>
      <c r="D29" s="385"/>
      <c r="E29" s="385"/>
      <c r="F29" s="386"/>
      <c r="G29" s="574"/>
      <c r="H29" s="575"/>
      <c r="I29" s="575"/>
      <c r="J29" s="575"/>
      <c r="K29" s="575"/>
      <c r="L29" s="575"/>
      <c r="M29" s="575"/>
      <c r="N29" s="575"/>
      <c r="O29" s="576"/>
      <c r="P29" s="164"/>
      <c r="Q29" s="164"/>
      <c r="R29" s="164"/>
      <c r="S29" s="164"/>
      <c r="T29" s="164"/>
      <c r="U29" s="164"/>
      <c r="V29" s="164"/>
      <c r="W29" s="164"/>
      <c r="X29" s="165"/>
      <c r="Y29" s="209" t="s">
        <v>13</v>
      </c>
      <c r="Z29" s="210"/>
      <c r="AA29" s="211"/>
      <c r="AB29" s="212" t="s">
        <v>158</v>
      </c>
      <c r="AC29" s="212"/>
      <c r="AD29" s="212"/>
      <c r="AE29" s="101" t="s">
        <v>540</v>
      </c>
      <c r="AF29" s="102"/>
      <c r="AG29" s="102"/>
      <c r="AH29" s="102"/>
      <c r="AI29" s="101" t="s">
        <v>540</v>
      </c>
      <c r="AJ29" s="102"/>
      <c r="AK29" s="102"/>
      <c r="AL29" s="102"/>
      <c r="AM29" s="101" t="s">
        <v>540</v>
      </c>
      <c r="AN29" s="102"/>
      <c r="AO29" s="102"/>
      <c r="AP29" s="102"/>
      <c r="AQ29" s="131" t="s">
        <v>540</v>
      </c>
      <c r="AR29" s="132"/>
      <c r="AS29" s="132"/>
      <c r="AT29" s="133"/>
      <c r="AU29" s="102" t="s">
        <v>540</v>
      </c>
      <c r="AV29" s="102"/>
      <c r="AW29" s="102"/>
      <c r="AX29" s="122"/>
    </row>
    <row r="30" spans="1:51" ht="23.25" customHeight="1" x14ac:dyDescent="0.2">
      <c r="A30" s="577" t="s">
        <v>226</v>
      </c>
      <c r="B30" s="578"/>
      <c r="C30" s="578"/>
      <c r="D30" s="578"/>
      <c r="E30" s="578"/>
      <c r="F30" s="579"/>
      <c r="G30" s="70" t="s">
        <v>554</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2"/>
    </row>
    <row r="31" spans="1:51" ht="23.25" customHeight="1" x14ac:dyDescent="0.2">
      <c r="A31" s="580"/>
      <c r="B31" s="581"/>
      <c r="C31" s="581"/>
      <c r="D31" s="581"/>
      <c r="E31" s="581"/>
      <c r="F31" s="582"/>
      <c r="G31" s="73"/>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5"/>
    </row>
    <row r="32" spans="1:51" ht="18.75" customHeight="1" x14ac:dyDescent="0.2">
      <c r="A32" s="583" t="s">
        <v>207</v>
      </c>
      <c r="B32" s="584"/>
      <c r="C32" s="584"/>
      <c r="D32" s="584"/>
      <c r="E32" s="584"/>
      <c r="F32" s="585"/>
      <c r="G32" s="271" t="s">
        <v>129</v>
      </c>
      <c r="H32" s="272"/>
      <c r="I32" s="272"/>
      <c r="J32" s="272"/>
      <c r="K32" s="272"/>
      <c r="L32" s="272"/>
      <c r="M32" s="272"/>
      <c r="N32" s="272"/>
      <c r="O32" s="273"/>
      <c r="P32" s="364" t="s">
        <v>47</v>
      </c>
      <c r="Q32" s="272"/>
      <c r="R32" s="272"/>
      <c r="S32" s="272"/>
      <c r="T32" s="272"/>
      <c r="U32" s="272"/>
      <c r="V32" s="272"/>
      <c r="W32" s="272"/>
      <c r="X32" s="273"/>
      <c r="Y32" s="366"/>
      <c r="Z32" s="367"/>
      <c r="AA32" s="368"/>
      <c r="AB32" s="372" t="s">
        <v>11</v>
      </c>
      <c r="AC32" s="373"/>
      <c r="AD32" s="374"/>
      <c r="AE32" s="506" t="s">
        <v>234</v>
      </c>
      <c r="AF32" s="506"/>
      <c r="AG32" s="506"/>
      <c r="AH32" s="506"/>
      <c r="AI32" s="506" t="s">
        <v>243</v>
      </c>
      <c r="AJ32" s="506"/>
      <c r="AK32" s="506"/>
      <c r="AL32" s="506"/>
      <c r="AM32" s="506" t="s">
        <v>340</v>
      </c>
      <c r="AN32" s="506"/>
      <c r="AO32" s="506"/>
      <c r="AP32" s="506"/>
      <c r="AQ32" s="153" t="s">
        <v>159</v>
      </c>
      <c r="AR32" s="144"/>
      <c r="AS32" s="144"/>
      <c r="AT32" s="145"/>
      <c r="AU32" s="272" t="s">
        <v>119</v>
      </c>
      <c r="AV32" s="272"/>
      <c r="AW32" s="272"/>
      <c r="AX32" s="507"/>
      <c r="AY32">
        <f>COUNTA($G$34)</f>
        <v>1</v>
      </c>
    </row>
    <row r="33" spans="1:51" ht="18.75" customHeight="1" x14ac:dyDescent="0.2">
      <c r="A33" s="586"/>
      <c r="B33" s="587"/>
      <c r="C33" s="587"/>
      <c r="D33" s="587"/>
      <c r="E33" s="587"/>
      <c r="F33" s="588"/>
      <c r="G33" s="274"/>
      <c r="H33" s="275"/>
      <c r="I33" s="275"/>
      <c r="J33" s="275"/>
      <c r="K33" s="275"/>
      <c r="L33" s="275"/>
      <c r="M33" s="275"/>
      <c r="N33" s="275"/>
      <c r="O33" s="276"/>
      <c r="P33" s="365"/>
      <c r="Q33" s="275"/>
      <c r="R33" s="275"/>
      <c r="S33" s="275"/>
      <c r="T33" s="275"/>
      <c r="U33" s="275"/>
      <c r="V33" s="275"/>
      <c r="W33" s="275"/>
      <c r="X33" s="276"/>
      <c r="Y33" s="369"/>
      <c r="Z33" s="370"/>
      <c r="AA33" s="371"/>
      <c r="AB33" s="375"/>
      <c r="AC33" s="376"/>
      <c r="AD33" s="377"/>
      <c r="AE33" s="506"/>
      <c r="AF33" s="506"/>
      <c r="AG33" s="506"/>
      <c r="AH33" s="506"/>
      <c r="AI33" s="506"/>
      <c r="AJ33" s="506"/>
      <c r="AK33" s="506"/>
      <c r="AL33" s="506"/>
      <c r="AM33" s="506"/>
      <c r="AN33" s="506"/>
      <c r="AO33" s="506"/>
      <c r="AP33" s="506"/>
      <c r="AQ33" s="501" t="s">
        <v>544</v>
      </c>
      <c r="AR33" s="502"/>
      <c r="AS33" s="141" t="s">
        <v>160</v>
      </c>
      <c r="AT33" s="142"/>
      <c r="AU33" s="160">
        <v>3</v>
      </c>
      <c r="AV33" s="160"/>
      <c r="AW33" s="275" t="s">
        <v>157</v>
      </c>
      <c r="AX33" s="503"/>
      <c r="AY33">
        <f>$AY$32</f>
        <v>1</v>
      </c>
    </row>
    <row r="34" spans="1:51" ht="23.25" customHeight="1" x14ac:dyDescent="0.2">
      <c r="A34" s="589"/>
      <c r="B34" s="587"/>
      <c r="C34" s="587"/>
      <c r="D34" s="587"/>
      <c r="E34" s="587"/>
      <c r="F34" s="588"/>
      <c r="G34" s="568" t="s">
        <v>547</v>
      </c>
      <c r="H34" s="569"/>
      <c r="I34" s="569"/>
      <c r="J34" s="569"/>
      <c r="K34" s="569"/>
      <c r="L34" s="569"/>
      <c r="M34" s="569"/>
      <c r="N34" s="569"/>
      <c r="O34" s="570"/>
      <c r="P34" s="598" t="s">
        <v>548</v>
      </c>
      <c r="Q34" s="598"/>
      <c r="R34" s="598"/>
      <c r="S34" s="598"/>
      <c r="T34" s="598"/>
      <c r="U34" s="598"/>
      <c r="V34" s="598"/>
      <c r="W34" s="598"/>
      <c r="X34" s="599"/>
      <c r="Y34" s="462" t="s">
        <v>12</v>
      </c>
      <c r="Z34" s="463"/>
      <c r="AA34" s="464"/>
      <c r="AB34" s="357" t="s">
        <v>542</v>
      </c>
      <c r="AC34" s="357"/>
      <c r="AD34" s="357"/>
      <c r="AE34" s="101" t="s">
        <v>239</v>
      </c>
      <c r="AF34" s="102"/>
      <c r="AG34" s="102"/>
      <c r="AH34" s="102"/>
      <c r="AI34" s="101" t="s">
        <v>540</v>
      </c>
      <c r="AJ34" s="102"/>
      <c r="AK34" s="102"/>
      <c r="AL34" s="102"/>
      <c r="AM34" s="101" t="s">
        <v>540</v>
      </c>
      <c r="AN34" s="102"/>
      <c r="AO34" s="102"/>
      <c r="AP34" s="102"/>
      <c r="AQ34" s="131" t="s">
        <v>540</v>
      </c>
      <c r="AR34" s="132"/>
      <c r="AS34" s="132"/>
      <c r="AT34" s="133"/>
      <c r="AU34" s="102" t="s">
        <v>540</v>
      </c>
      <c r="AV34" s="102"/>
      <c r="AW34" s="102"/>
      <c r="AX34" s="122"/>
      <c r="AY34">
        <f t="shared" ref="AY34:AY38" si="4">$AY$32</f>
        <v>1</v>
      </c>
    </row>
    <row r="35" spans="1:51" ht="23.25" customHeight="1" x14ac:dyDescent="0.2">
      <c r="A35" s="590"/>
      <c r="B35" s="591"/>
      <c r="C35" s="591"/>
      <c r="D35" s="591"/>
      <c r="E35" s="591"/>
      <c r="F35" s="592"/>
      <c r="G35" s="571"/>
      <c r="H35" s="572"/>
      <c r="I35" s="572"/>
      <c r="J35" s="572"/>
      <c r="K35" s="572"/>
      <c r="L35" s="572"/>
      <c r="M35" s="572"/>
      <c r="N35" s="572"/>
      <c r="O35" s="573"/>
      <c r="P35" s="600"/>
      <c r="Q35" s="600"/>
      <c r="R35" s="600"/>
      <c r="S35" s="600"/>
      <c r="T35" s="600"/>
      <c r="U35" s="600"/>
      <c r="V35" s="600"/>
      <c r="W35" s="600"/>
      <c r="X35" s="601"/>
      <c r="Y35" s="209" t="s">
        <v>42</v>
      </c>
      <c r="Z35" s="210"/>
      <c r="AA35" s="211"/>
      <c r="AB35" s="357" t="s">
        <v>542</v>
      </c>
      <c r="AC35" s="357"/>
      <c r="AD35" s="357"/>
      <c r="AE35" s="101" t="s">
        <v>540</v>
      </c>
      <c r="AF35" s="102"/>
      <c r="AG35" s="102"/>
      <c r="AH35" s="102"/>
      <c r="AI35" s="101" t="s">
        <v>540</v>
      </c>
      <c r="AJ35" s="102"/>
      <c r="AK35" s="102"/>
      <c r="AL35" s="102"/>
      <c r="AM35" s="101" t="s">
        <v>540</v>
      </c>
      <c r="AN35" s="102"/>
      <c r="AO35" s="102"/>
      <c r="AP35" s="102"/>
      <c r="AQ35" s="131" t="s">
        <v>540</v>
      </c>
      <c r="AR35" s="132"/>
      <c r="AS35" s="132"/>
      <c r="AT35" s="133"/>
      <c r="AU35" s="102">
        <v>0</v>
      </c>
      <c r="AV35" s="102"/>
      <c r="AW35" s="102"/>
      <c r="AX35" s="122"/>
      <c r="AY35">
        <f t="shared" si="4"/>
        <v>1</v>
      </c>
    </row>
    <row r="36" spans="1:51" ht="23.25" customHeight="1" x14ac:dyDescent="0.2">
      <c r="A36" s="593"/>
      <c r="B36" s="594"/>
      <c r="C36" s="594"/>
      <c r="D36" s="594"/>
      <c r="E36" s="594"/>
      <c r="F36" s="595"/>
      <c r="G36" s="574"/>
      <c r="H36" s="575"/>
      <c r="I36" s="575"/>
      <c r="J36" s="575"/>
      <c r="K36" s="575"/>
      <c r="L36" s="575"/>
      <c r="M36" s="575"/>
      <c r="N36" s="575"/>
      <c r="O36" s="576"/>
      <c r="P36" s="602"/>
      <c r="Q36" s="602"/>
      <c r="R36" s="602"/>
      <c r="S36" s="602"/>
      <c r="T36" s="602"/>
      <c r="U36" s="602"/>
      <c r="V36" s="602"/>
      <c r="W36" s="602"/>
      <c r="X36" s="603"/>
      <c r="Y36" s="209" t="s">
        <v>13</v>
      </c>
      <c r="Z36" s="210"/>
      <c r="AA36" s="211"/>
      <c r="AB36" s="212" t="s">
        <v>158</v>
      </c>
      <c r="AC36" s="212"/>
      <c r="AD36" s="212"/>
      <c r="AE36" s="101" t="s">
        <v>540</v>
      </c>
      <c r="AF36" s="102"/>
      <c r="AG36" s="102"/>
      <c r="AH36" s="102"/>
      <c r="AI36" s="101" t="s">
        <v>540</v>
      </c>
      <c r="AJ36" s="102"/>
      <c r="AK36" s="102"/>
      <c r="AL36" s="102"/>
      <c r="AM36" s="101" t="s">
        <v>540</v>
      </c>
      <c r="AN36" s="102"/>
      <c r="AO36" s="102"/>
      <c r="AP36" s="102"/>
      <c r="AQ36" s="131" t="s">
        <v>540</v>
      </c>
      <c r="AR36" s="132"/>
      <c r="AS36" s="132"/>
      <c r="AT36" s="133"/>
      <c r="AU36" s="102" t="s">
        <v>540</v>
      </c>
      <c r="AV36" s="102"/>
      <c r="AW36" s="102"/>
      <c r="AX36" s="122"/>
      <c r="AY36">
        <f t="shared" si="4"/>
        <v>1</v>
      </c>
    </row>
    <row r="37" spans="1:51" ht="23.25" customHeight="1" x14ac:dyDescent="0.2">
      <c r="A37" s="577" t="s">
        <v>226</v>
      </c>
      <c r="B37" s="578"/>
      <c r="C37" s="578"/>
      <c r="D37" s="578"/>
      <c r="E37" s="578"/>
      <c r="F37" s="579"/>
      <c r="G37" s="568" t="s">
        <v>549</v>
      </c>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c r="AO37" s="569"/>
      <c r="AP37" s="569"/>
      <c r="AQ37" s="569"/>
      <c r="AR37" s="569"/>
      <c r="AS37" s="569"/>
      <c r="AT37" s="569"/>
      <c r="AU37" s="569"/>
      <c r="AV37" s="569"/>
      <c r="AW37" s="569"/>
      <c r="AX37" s="596"/>
      <c r="AY37">
        <f t="shared" si="4"/>
        <v>1</v>
      </c>
    </row>
    <row r="38" spans="1:51" ht="23.25" customHeight="1" x14ac:dyDescent="0.2">
      <c r="A38" s="580"/>
      <c r="B38" s="581"/>
      <c r="C38" s="581"/>
      <c r="D38" s="581"/>
      <c r="E38" s="581"/>
      <c r="F38" s="582"/>
      <c r="G38" s="574"/>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c r="AO38" s="575"/>
      <c r="AP38" s="575"/>
      <c r="AQ38" s="575"/>
      <c r="AR38" s="575"/>
      <c r="AS38" s="575"/>
      <c r="AT38" s="575"/>
      <c r="AU38" s="575"/>
      <c r="AV38" s="575"/>
      <c r="AW38" s="575"/>
      <c r="AX38" s="597"/>
      <c r="AY38">
        <f t="shared" si="4"/>
        <v>1</v>
      </c>
    </row>
    <row r="39" spans="1:51" ht="18.75" customHeight="1" thickBot="1" x14ac:dyDescent="0.25">
      <c r="A39" s="200" t="s">
        <v>130</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79" t="s">
        <v>204</v>
      </c>
      <c r="AP39" s="80"/>
      <c r="AQ39" s="80"/>
      <c r="AR39" s="41"/>
      <c r="AS39" s="79"/>
      <c r="AT39" s="80"/>
      <c r="AU39" s="80"/>
      <c r="AV39" s="80"/>
      <c r="AW39" s="80"/>
      <c r="AX39" s="536"/>
      <c r="AY39">
        <f>COUNTIF($AR$39,"☑")</f>
        <v>0</v>
      </c>
    </row>
    <row r="40" spans="1:51" ht="31.5" customHeight="1" x14ac:dyDescent="0.2">
      <c r="A40" s="186" t="s">
        <v>208</v>
      </c>
      <c r="B40" s="187"/>
      <c r="C40" s="187"/>
      <c r="D40" s="187"/>
      <c r="E40" s="187"/>
      <c r="F40" s="188"/>
      <c r="G40" s="195" t="s">
        <v>48</v>
      </c>
      <c r="H40" s="195"/>
      <c r="I40" s="195"/>
      <c r="J40" s="195"/>
      <c r="K40" s="195"/>
      <c r="L40" s="195"/>
      <c r="M40" s="195"/>
      <c r="N40" s="195"/>
      <c r="O40" s="195"/>
      <c r="P40" s="195"/>
      <c r="Q40" s="195"/>
      <c r="R40" s="195"/>
      <c r="S40" s="195"/>
      <c r="T40" s="195"/>
      <c r="U40" s="195"/>
      <c r="V40" s="195"/>
      <c r="W40" s="195"/>
      <c r="X40" s="196"/>
      <c r="Y40" s="459"/>
      <c r="Z40" s="460"/>
      <c r="AA40" s="461"/>
      <c r="AB40" s="182" t="s">
        <v>11</v>
      </c>
      <c r="AC40" s="182"/>
      <c r="AD40" s="182"/>
      <c r="AE40" s="197" t="s">
        <v>234</v>
      </c>
      <c r="AF40" s="198"/>
      <c r="AG40" s="198"/>
      <c r="AH40" s="199"/>
      <c r="AI40" s="197" t="s">
        <v>243</v>
      </c>
      <c r="AJ40" s="198"/>
      <c r="AK40" s="198"/>
      <c r="AL40" s="199"/>
      <c r="AM40" s="197" t="s">
        <v>340</v>
      </c>
      <c r="AN40" s="198"/>
      <c r="AO40" s="198"/>
      <c r="AP40" s="199"/>
      <c r="AQ40" s="117" t="s">
        <v>248</v>
      </c>
      <c r="AR40" s="118"/>
      <c r="AS40" s="118"/>
      <c r="AT40" s="119"/>
      <c r="AU40" s="117" t="s">
        <v>372</v>
      </c>
      <c r="AV40" s="118"/>
      <c r="AW40" s="118"/>
      <c r="AX40" s="120"/>
    </row>
    <row r="41" spans="1:51" ht="23.25" customHeight="1" x14ac:dyDescent="0.2">
      <c r="A41" s="189"/>
      <c r="B41" s="190"/>
      <c r="C41" s="190"/>
      <c r="D41" s="190"/>
      <c r="E41" s="190"/>
      <c r="F41" s="191"/>
      <c r="G41" s="107" t="s">
        <v>555</v>
      </c>
      <c r="H41" s="107"/>
      <c r="I41" s="107"/>
      <c r="J41" s="107"/>
      <c r="K41" s="107"/>
      <c r="L41" s="107"/>
      <c r="M41" s="107"/>
      <c r="N41" s="107"/>
      <c r="O41" s="107"/>
      <c r="P41" s="107"/>
      <c r="Q41" s="107"/>
      <c r="R41" s="107"/>
      <c r="S41" s="107"/>
      <c r="T41" s="107"/>
      <c r="U41" s="107"/>
      <c r="V41" s="107"/>
      <c r="W41" s="107"/>
      <c r="X41" s="162"/>
      <c r="Y41" s="202" t="s">
        <v>43</v>
      </c>
      <c r="Z41" s="203"/>
      <c r="AA41" s="204"/>
      <c r="AB41" s="130" t="s">
        <v>556</v>
      </c>
      <c r="AC41" s="130"/>
      <c r="AD41" s="130"/>
      <c r="AE41" s="101" t="s">
        <v>540</v>
      </c>
      <c r="AF41" s="102"/>
      <c r="AG41" s="102"/>
      <c r="AH41" s="102"/>
      <c r="AI41" s="101" t="s">
        <v>540</v>
      </c>
      <c r="AJ41" s="102"/>
      <c r="AK41" s="102"/>
      <c r="AL41" s="102"/>
      <c r="AM41" s="101" t="s">
        <v>540</v>
      </c>
      <c r="AN41" s="102"/>
      <c r="AO41" s="102"/>
      <c r="AP41" s="102"/>
      <c r="AQ41" s="101" t="s">
        <v>540</v>
      </c>
      <c r="AR41" s="102"/>
      <c r="AS41" s="102"/>
      <c r="AT41" s="102"/>
      <c r="AU41" s="101" t="s">
        <v>544</v>
      </c>
      <c r="AV41" s="102"/>
      <c r="AW41" s="102"/>
      <c r="AX41" s="122"/>
    </row>
    <row r="42" spans="1:51" ht="23.25" customHeight="1" thickBot="1" x14ac:dyDescent="0.25">
      <c r="A42" s="192"/>
      <c r="B42" s="193"/>
      <c r="C42" s="193"/>
      <c r="D42" s="193"/>
      <c r="E42" s="193"/>
      <c r="F42" s="194"/>
      <c r="G42" s="164"/>
      <c r="H42" s="164"/>
      <c r="I42" s="164"/>
      <c r="J42" s="164"/>
      <c r="K42" s="164"/>
      <c r="L42" s="164"/>
      <c r="M42" s="164"/>
      <c r="N42" s="164"/>
      <c r="O42" s="164"/>
      <c r="P42" s="164"/>
      <c r="Q42" s="164"/>
      <c r="R42" s="164"/>
      <c r="S42" s="164"/>
      <c r="T42" s="164"/>
      <c r="U42" s="164"/>
      <c r="V42" s="164"/>
      <c r="W42" s="164"/>
      <c r="X42" s="165"/>
      <c r="Y42" s="175" t="s">
        <v>44</v>
      </c>
      <c r="Z42" s="176"/>
      <c r="AA42" s="177"/>
      <c r="AB42" s="130" t="s">
        <v>556</v>
      </c>
      <c r="AC42" s="130"/>
      <c r="AD42" s="130"/>
      <c r="AE42" s="101" t="s">
        <v>540</v>
      </c>
      <c r="AF42" s="102"/>
      <c r="AG42" s="102"/>
      <c r="AH42" s="102"/>
      <c r="AI42" s="101" t="s">
        <v>540</v>
      </c>
      <c r="AJ42" s="102"/>
      <c r="AK42" s="102"/>
      <c r="AL42" s="102"/>
      <c r="AM42" s="101" t="s">
        <v>540</v>
      </c>
      <c r="AN42" s="102"/>
      <c r="AO42" s="102"/>
      <c r="AP42" s="102"/>
      <c r="AQ42" s="121">
        <v>106</v>
      </c>
      <c r="AR42" s="121"/>
      <c r="AS42" s="121"/>
      <c r="AT42" s="121"/>
      <c r="AU42" s="123" t="s">
        <v>544</v>
      </c>
      <c r="AV42" s="124"/>
      <c r="AW42" s="124"/>
      <c r="AX42" s="125"/>
    </row>
    <row r="43" spans="1:51" ht="45" customHeight="1" x14ac:dyDescent="0.2">
      <c r="A43" s="69"/>
      <c r="B43" s="68"/>
      <c r="C43" s="67"/>
      <c r="D43" s="68"/>
      <c r="E43" s="112" t="s">
        <v>176</v>
      </c>
      <c r="F43" s="113"/>
      <c r="G43" s="114" t="s">
        <v>559</v>
      </c>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6"/>
      <c r="AY43">
        <f>COUNTA($G$43)</f>
        <v>1</v>
      </c>
    </row>
    <row r="44" spans="1:51" ht="45" customHeight="1" x14ac:dyDescent="0.2">
      <c r="A44" s="69"/>
      <c r="B44" s="68"/>
      <c r="C44" s="67"/>
      <c r="D44" s="68"/>
      <c r="E44" s="178" t="s">
        <v>175</v>
      </c>
      <c r="F44" s="179"/>
      <c r="G44" s="163" t="s">
        <v>558</v>
      </c>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1"/>
      <c r="AY44">
        <f>$AY$43</f>
        <v>1</v>
      </c>
    </row>
    <row r="45" spans="1:51" ht="18.75" customHeight="1" x14ac:dyDescent="0.2">
      <c r="A45" s="69"/>
      <c r="B45" s="68"/>
      <c r="C45" s="67"/>
      <c r="D45" s="68"/>
      <c r="E45" s="154" t="s">
        <v>161</v>
      </c>
      <c r="F45" s="155"/>
      <c r="G45" s="143" t="s">
        <v>164</v>
      </c>
      <c r="H45" s="144"/>
      <c r="I45" s="144"/>
      <c r="J45" s="144"/>
      <c r="K45" s="144"/>
      <c r="L45" s="144"/>
      <c r="M45" s="144"/>
      <c r="N45" s="144"/>
      <c r="O45" s="144"/>
      <c r="P45" s="144"/>
      <c r="Q45" s="144"/>
      <c r="R45" s="144"/>
      <c r="S45" s="144"/>
      <c r="T45" s="144"/>
      <c r="U45" s="144"/>
      <c r="V45" s="144"/>
      <c r="W45" s="144"/>
      <c r="X45" s="145"/>
      <c r="Y45" s="147"/>
      <c r="Z45" s="148"/>
      <c r="AA45" s="149"/>
      <c r="AB45" s="153" t="s">
        <v>11</v>
      </c>
      <c r="AC45" s="144"/>
      <c r="AD45" s="145"/>
      <c r="AE45" s="137" t="s">
        <v>234</v>
      </c>
      <c r="AF45" s="138"/>
      <c r="AG45" s="138"/>
      <c r="AH45" s="139"/>
      <c r="AI45" s="137" t="s">
        <v>243</v>
      </c>
      <c r="AJ45" s="138"/>
      <c r="AK45" s="138"/>
      <c r="AL45" s="139"/>
      <c r="AM45" s="137" t="s">
        <v>525</v>
      </c>
      <c r="AN45" s="138"/>
      <c r="AO45" s="138"/>
      <c r="AP45" s="139"/>
      <c r="AQ45" s="153" t="s">
        <v>159</v>
      </c>
      <c r="AR45" s="144"/>
      <c r="AS45" s="144"/>
      <c r="AT45" s="145"/>
      <c r="AU45" s="157" t="s">
        <v>166</v>
      </c>
      <c r="AV45" s="157"/>
      <c r="AW45" s="157"/>
      <c r="AX45" s="158"/>
      <c r="AY45">
        <f>COUNTA($G$47)</f>
        <v>1</v>
      </c>
    </row>
    <row r="46" spans="1:51" ht="18.75" customHeight="1" x14ac:dyDescent="0.2">
      <c r="A46" s="69"/>
      <c r="B46" s="68"/>
      <c r="C46" s="67"/>
      <c r="D46" s="68"/>
      <c r="E46" s="67"/>
      <c r="F46" s="156"/>
      <c r="G46" s="146"/>
      <c r="H46" s="141"/>
      <c r="I46" s="141"/>
      <c r="J46" s="141"/>
      <c r="K46" s="141"/>
      <c r="L46" s="141"/>
      <c r="M46" s="141"/>
      <c r="N46" s="141"/>
      <c r="O46" s="141"/>
      <c r="P46" s="141"/>
      <c r="Q46" s="141"/>
      <c r="R46" s="141"/>
      <c r="S46" s="141"/>
      <c r="T46" s="141"/>
      <c r="U46" s="141"/>
      <c r="V46" s="141"/>
      <c r="W46" s="141"/>
      <c r="X46" s="142"/>
      <c r="Y46" s="150"/>
      <c r="Z46" s="151"/>
      <c r="AA46" s="152"/>
      <c r="AB46" s="140"/>
      <c r="AC46" s="141"/>
      <c r="AD46" s="142"/>
      <c r="AE46" s="140"/>
      <c r="AF46" s="141"/>
      <c r="AG46" s="141"/>
      <c r="AH46" s="142"/>
      <c r="AI46" s="140"/>
      <c r="AJ46" s="141"/>
      <c r="AK46" s="141"/>
      <c r="AL46" s="142"/>
      <c r="AM46" s="140"/>
      <c r="AN46" s="141"/>
      <c r="AO46" s="141"/>
      <c r="AP46" s="142"/>
      <c r="AQ46" s="159" t="s">
        <v>560</v>
      </c>
      <c r="AR46" s="160"/>
      <c r="AS46" s="141" t="s">
        <v>160</v>
      </c>
      <c r="AT46" s="142"/>
      <c r="AU46" s="502">
        <v>3</v>
      </c>
      <c r="AV46" s="502"/>
      <c r="AW46" s="141" t="s">
        <v>157</v>
      </c>
      <c r="AX46" s="508"/>
      <c r="AY46">
        <f>$AY$45</f>
        <v>1</v>
      </c>
    </row>
    <row r="47" spans="1:51" ht="30" customHeight="1" x14ac:dyDescent="0.2">
      <c r="A47" s="69"/>
      <c r="B47" s="68"/>
      <c r="C47" s="67"/>
      <c r="D47" s="68"/>
      <c r="E47" s="67"/>
      <c r="F47" s="156"/>
      <c r="G47" s="161" t="s">
        <v>561</v>
      </c>
      <c r="H47" s="107"/>
      <c r="I47" s="107"/>
      <c r="J47" s="107"/>
      <c r="K47" s="107"/>
      <c r="L47" s="107"/>
      <c r="M47" s="107"/>
      <c r="N47" s="107"/>
      <c r="O47" s="107"/>
      <c r="P47" s="107"/>
      <c r="Q47" s="107"/>
      <c r="R47" s="107"/>
      <c r="S47" s="107"/>
      <c r="T47" s="107"/>
      <c r="U47" s="107"/>
      <c r="V47" s="107"/>
      <c r="W47" s="107"/>
      <c r="X47" s="162"/>
      <c r="Y47" s="166" t="s">
        <v>165</v>
      </c>
      <c r="Z47" s="167"/>
      <c r="AA47" s="168"/>
      <c r="AB47" s="130" t="s">
        <v>563</v>
      </c>
      <c r="AC47" s="130"/>
      <c r="AD47" s="130"/>
      <c r="AE47" s="101" t="s">
        <v>239</v>
      </c>
      <c r="AF47" s="102"/>
      <c r="AG47" s="102"/>
      <c r="AH47" s="102"/>
      <c r="AI47" s="101" t="s">
        <v>540</v>
      </c>
      <c r="AJ47" s="102"/>
      <c r="AK47" s="102"/>
      <c r="AL47" s="102"/>
      <c r="AM47" s="101" t="s">
        <v>540</v>
      </c>
      <c r="AN47" s="102"/>
      <c r="AO47" s="102"/>
      <c r="AP47" s="102"/>
      <c r="AQ47" s="131" t="s">
        <v>540</v>
      </c>
      <c r="AR47" s="132"/>
      <c r="AS47" s="132"/>
      <c r="AT47" s="133"/>
      <c r="AU47" s="131" t="s">
        <v>540</v>
      </c>
      <c r="AV47" s="132"/>
      <c r="AW47" s="132"/>
      <c r="AX47" s="133"/>
      <c r="AY47">
        <f t="shared" ref="AY47:AY48" si="5">$AY$45</f>
        <v>1</v>
      </c>
    </row>
    <row r="48" spans="1:51" ht="30" customHeight="1" x14ac:dyDescent="0.2">
      <c r="A48" s="69"/>
      <c r="B48" s="68"/>
      <c r="C48" s="67"/>
      <c r="D48" s="68"/>
      <c r="E48" s="67"/>
      <c r="F48" s="156"/>
      <c r="G48" s="163"/>
      <c r="H48" s="164"/>
      <c r="I48" s="164"/>
      <c r="J48" s="164"/>
      <c r="K48" s="164"/>
      <c r="L48" s="164"/>
      <c r="M48" s="164"/>
      <c r="N48" s="164"/>
      <c r="O48" s="164"/>
      <c r="P48" s="164"/>
      <c r="Q48" s="164"/>
      <c r="R48" s="164"/>
      <c r="S48" s="164"/>
      <c r="T48" s="164"/>
      <c r="U48" s="164"/>
      <c r="V48" s="164"/>
      <c r="W48" s="164"/>
      <c r="X48" s="165"/>
      <c r="Y48" s="134" t="s">
        <v>42</v>
      </c>
      <c r="Z48" s="135"/>
      <c r="AA48" s="136"/>
      <c r="AB48" s="130" t="s">
        <v>563</v>
      </c>
      <c r="AC48" s="130"/>
      <c r="AD48" s="130"/>
      <c r="AE48" s="101" t="s">
        <v>540</v>
      </c>
      <c r="AF48" s="102"/>
      <c r="AG48" s="102"/>
      <c r="AH48" s="102"/>
      <c r="AI48" s="101" t="s">
        <v>540</v>
      </c>
      <c r="AJ48" s="102"/>
      <c r="AK48" s="102"/>
      <c r="AL48" s="102"/>
      <c r="AM48" s="101" t="s">
        <v>540</v>
      </c>
      <c r="AN48" s="102"/>
      <c r="AO48" s="102"/>
      <c r="AP48" s="102"/>
      <c r="AQ48" s="101" t="s">
        <v>560</v>
      </c>
      <c r="AR48" s="102"/>
      <c r="AS48" s="102"/>
      <c r="AT48" s="102"/>
      <c r="AU48" s="131">
        <v>106</v>
      </c>
      <c r="AV48" s="132"/>
      <c r="AW48" s="132"/>
      <c r="AX48" s="133"/>
      <c r="AY48">
        <f t="shared" si="5"/>
        <v>1</v>
      </c>
    </row>
    <row r="49" spans="1:51" ht="23.25" customHeight="1" x14ac:dyDescent="0.2">
      <c r="A49" s="69"/>
      <c r="B49" s="68"/>
      <c r="C49" s="67"/>
      <c r="D49" s="68"/>
      <c r="E49" s="103" t="s">
        <v>177</v>
      </c>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5"/>
      <c r="AY49">
        <f>COUNTA($E$50)</f>
        <v>1</v>
      </c>
    </row>
    <row r="50" spans="1:51" ht="24" customHeight="1" x14ac:dyDescent="0.2">
      <c r="A50" s="69"/>
      <c r="B50" s="68"/>
      <c r="C50" s="67"/>
      <c r="D50" s="68"/>
      <c r="E50" s="604" t="s">
        <v>562</v>
      </c>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8"/>
      <c r="AJ50" s="598"/>
      <c r="AK50" s="598"/>
      <c r="AL50" s="598"/>
      <c r="AM50" s="598"/>
      <c r="AN50" s="598"/>
      <c r="AO50" s="598"/>
      <c r="AP50" s="598"/>
      <c r="AQ50" s="598"/>
      <c r="AR50" s="598"/>
      <c r="AS50" s="598"/>
      <c r="AT50" s="598"/>
      <c r="AU50" s="598"/>
      <c r="AV50" s="598"/>
      <c r="AW50" s="598"/>
      <c r="AX50" s="605"/>
      <c r="AY50">
        <f>$AY$49</f>
        <v>1</v>
      </c>
    </row>
    <row r="51" spans="1:51" ht="24" customHeight="1" thickBot="1" x14ac:dyDescent="0.25">
      <c r="A51" s="69"/>
      <c r="B51" s="68"/>
      <c r="C51" s="67"/>
      <c r="D51" s="68"/>
      <c r="E51" s="606"/>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600"/>
      <c r="AQ51" s="600"/>
      <c r="AR51" s="600"/>
      <c r="AS51" s="600"/>
      <c r="AT51" s="600"/>
      <c r="AU51" s="600"/>
      <c r="AV51" s="600"/>
      <c r="AW51" s="600"/>
      <c r="AX51" s="607"/>
      <c r="AY51">
        <f>$AY$49</f>
        <v>1</v>
      </c>
    </row>
    <row r="52" spans="1:51" ht="27" customHeight="1" x14ac:dyDescent="0.2">
      <c r="A52" s="489" t="s">
        <v>36</v>
      </c>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0"/>
      <c r="AH52" s="490"/>
      <c r="AI52" s="490"/>
      <c r="AJ52" s="490"/>
      <c r="AK52" s="490"/>
      <c r="AL52" s="490"/>
      <c r="AM52" s="490"/>
      <c r="AN52" s="490"/>
      <c r="AO52" s="490"/>
      <c r="AP52" s="490"/>
      <c r="AQ52" s="490"/>
      <c r="AR52" s="490"/>
      <c r="AS52" s="490"/>
      <c r="AT52" s="490"/>
      <c r="AU52" s="490"/>
      <c r="AV52" s="490"/>
      <c r="AW52" s="490"/>
      <c r="AX52" s="491"/>
    </row>
    <row r="53" spans="1:51" ht="27" customHeight="1" x14ac:dyDescent="0.2">
      <c r="A53" s="4"/>
      <c r="B53" s="5"/>
      <c r="C53" s="170" t="s">
        <v>21</v>
      </c>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71"/>
      <c r="AD53" s="169" t="s">
        <v>25</v>
      </c>
      <c r="AE53" s="169"/>
      <c r="AF53" s="169"/>
      <c r="AG53" s="435" t="s">
        <v>20</v>
      </c>
      <c r="AH53" s="169"/>
      <c r="AI53" s="169"/>
      <c r="AJ53" s="169"/>
      <c r="AK53" s="169"/>
      <c r="AL53" s="169"/>
      <c r="AM53" s="169"/>
      <c r="AN53" s="169"/>
      <c r="AO53" s="169"/>
      <c r="AP53" s="169"/>
      <c r="AQ53" s="169"/>
      <c r="AR53" s="169"/>
      <c r="AS53" s="169"/>
      <c r="AT53" s="169"/>
      <c r="AU53" s="169"/>
      <c r="AV53" s="169"/>
      <c r="AW53" s="169"/>
      <c r="AX53" s="436"/>
    </row>
    <row r="54" spans="1:51" ht="45.6" customHeight="1" x14ac:dyDescent="0.2">
      <c r="A54" s="477" t="s">
        <v>124</v>
      </c>
      <c r="B54" s="478"/>
      <c r="C54" s="309" t="s">
        <v>125</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1"/>
      <c r="AD54" s="128" t="s">
        <v>535</v>
      </c>
      <c r="AE54" s="129"/>
      <c r="AF54" s="129"/>
      <c r="AG54" s="608" t="s">
        <v>566</v>
      </c>
      <c r="AH54" s="609"/>
      <c r="AI54" s="609"/>
      <c r="AJ54" s="609"/>
      <c r="AK54" s="609"/>
      <c r="AL54" s="609"/>
      <c r="AM54" s="609"/>
      <c r="AN54" s="609"/>
      <c r="AO54" s="609"/>
      <c r="AP54" s="609"/>
      <c r="AQ54" s="609"/>
      <c r="AR54" s="609"/>
      <c r="AS54" s="609"/>
      <c r="AT54" s="609"/>
      <c r="AU54" s="609"/>
      <c r="AV54" s="609"/>
      <c r="AW54" s="609"/>
      <c r="AX54" s="610"/>
    </row>
    <row r="55" spans="1:51" ht="45.6" customHeight="1" x14ac:dyDescent="0.2">
      <c r="A55" s="479"/>
      <c r="B55" s="480"/>
      <c r="C55" s="427" t="s">
        <v>26</v>
      </c>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219"/>
      <c r="AD55" s="335" t="s">
        <v>535</v>
      </c>
      <c r="AE55" s="336"/>
      <c r="AF55" s="336"/>
      <c r="AG55" s="611" t="s">
        <v>567</v>
      </c>
      <c r="AH55" s="612"/>
      <c r="AI55" s="612"/>
      <c r="AJ55" s="612"/>
      <c r="AK55" s="612"/>
      <c r="AL55" s="612"/>
      <c r="AM55" s="612"/>
      <c r="AN55" s="612"/>
      <c r="AO55" s="612"/>
      <c r="AP55" s="612"/>
      <c r="AQ55" s="612"/>
      <c r="AR55" s="612"/>
      <c r="AS55" s="612"/>
      <c r="AT55" s="612"/>
      <c r="AU55" s="612"/>
      <c r="AV55" s="612"/>
      <c r="AW55" s="612"/>
      <c r="AX55" s="613"/>
    </row>
    <row r="56" spans="1:51" ht="45.6" customHeight="1" x14ac:dyDescent="0.2">
      <c r="A56" s="481"/>
      <c r="B56" s="482"/>
      <c r="C56" s="429" t="s">
        <v>126</v>
      </c>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1"/>
      <c r="AD56" s="439" t="s">
        <v>535</v>
      </c>
      <c r="AE56" s="440"/>
      <c r="AF56" s="440"/>
      <c r="AG56" s="606" t="s">
        <v>568</v>
      </c>
      <c r="AH56" s="600"/>
      <c r="AI56" s="600"/>
      <c r="AJ56" s="600"/>
      <c r="AK56" s="600"/>
      <c r="AL56" s="600"/>
      <c r="AM56" s="600"/>
      <c r="AN56" s="600"/>
      <c r="AO56" s="600"/>
      <c r="AP56" s="600"/>
      <c r="AQ56" s="600"/>
      <c r="AR56" s="600"/>
      <c r="AS56" s="600"/>
      <c r="AT56" s="600"/>
      <c r="AU56" s="600"/>
      <c r="AV56" s="600"/>
      <c r="AW56" s="600"/>
      <c r="AX56" s="607"/>
    </row>
    <row r="57" spans="1:51" ht="27" customHeight="1" x14ac:dyDescent="0.2">
      <c r="A57" s="241" t="s">
        <v>28</v>
      </c>
      <c r="B57" s="242"/>
      <c r="C57" s="432" t="s">
        <v>30</v>
      </c>
      <c r="D57" s="433"/>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434"/>
      <c r="AD57" s="315" t="s">
        <v>565</v>
      </c>
      <c r="AE57" s="316"/>
      <c r="AF57" s="316"/>
      <c r="AG57" s="106"/>
      <c r="AH57" s="107"/>
      <c r="AI57" s="107"/>
      <c r="AJ57" s="107"/>
      <c r="AK57" s="107"/>
      <c r="AL57" s="107"/>
      <c r="AM57" s="107"/>
      <c r="AN57" s="107"/>
      <c r="AO57" s="107"/>
      <c r="AP57" s="107"/>
      <c r="AQ57" s="107"/>
      <c r="AR57" s="107"/>
      <c r="AS57" s="107"/>
      <c r="AT57" s="107"/>
      <c r="AU57" s="107"/>
      <c r="AV57" s="107"/>
      <c r="AW57" s="107"/>
      <c r="AX57" s="108"/>
    </row>
    <row r="58" spans="1:51" ht="35.25" customHeight="1" x14ac:dyDescent="0.2">
      <c r="A58" s="243"/>
      <c r="B58" s="244"/>
      <c r="C58" s="417"/>
      <c r="D58" s="418"/>
      <c r="E58" s="359" t="s">
        <v>227</v>
      </c>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1"/>
      <c r="AD58" s="126"/>
      <c r="AE58" s="127"/>
      <c r="AF58" s="267"/>
      <c r="AG58" s="109"/>
      <c r="AH58" s="110"/>
      <c r="AI58" s="110"/>
      <c r="AJ58" s="110"/>
      <c r="AK58" s="110"/>
      <c r="AL58" s="110"/>
      <c r="AM58" s="110"/>
      <c r="AN58" s="110"/>
      <c r="AO58" s="110"/>
      <c r="AP58" s="110"/>
      <c r="AQ58" s="110"/>
      <c r="AR58" s="110"/>
      <c r="AS58" s="110"/>
      <c r="AT58" s="110"/>
      <c r="AU58" s="110"/>
      <c r="AV58" s="110"/>
      <c r="AW58" s="110"/>
      <c r="AX58" s="111"/>
    </row>
    <row r="59" spans="1:51" ht="26.25" customHeight="1" x14ac:dyDescent="0.2">
      <c r="A59" s="243"/>
      <c r="B59" s="244"/>
      <c r="C59" s="419"/>
      <c r="D59" s="420"/>
      <c r="E59" s="323" t="s">
        <v>193</v>
      </c>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5"/>
      <c r="AD59" s="437"/>
      <c r="AE59" s="438"/>
      <c r="AF59" s="438"/>
      <c r="AG59" s="109"/>
      <c r="AH59" s="110"/>
      <c r="AI59" s="110"/>
      <c r="AJ59" s="110"/>
      <c r="AK59" s="110"/>
      <c r="AL59" s="110"/>
      <c r="AM59" s="110"/>
      <c r="AN59" s="110"/>
      <c r="AO59" s="110"/>
      <c r="AP59" s="110"/>
      <c r="AQ59" s="110"/>
      <c r="AR59" s="110"/>
      <c r="AS59" s="110"/>
      <c r="AT59" s="110"/>
      <c r="AU59" s="110"/>
      <c r="AV59" s="110"/>
      <c r="AW59" s="110"/>
      <c r="AX59" s="111"/>
    </row>
    <row r="60" spans="1:51" ht="26.25" customHeight="1" x14ac:dyDescent="0.2">
      <c r="A60" s="243"/>
      <c r="B60" s="245"/>
      <c r="C60" s="343" t="s">
        <v>31</v>
      </c>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213" t="s">
        <v>565</v>
      </c>
      <c r="AE60" s="214"/>
      <c r="AF60" s="214"/>
      <c r="AG60" s="332"/>
      <c r="AH60" s="333"/>
      <c r="AI60" s="333"/>
      <c r="AJ60" s="333"/>
      <c r="AK60" s="333"/>
      <c r="AL60" s="333"/>
      <c r="AM60" s="333"/>
      <c r="AN60" s="333"/>
      <c r="AO60" s="333"/>
      <c r="AP60" s="333"/>
      <c r="AQ60" s="333"/>
      <c r="AR60" s="333"/>
      <c r="AS60" s="333"/>
      <c r="AT60" s="333"/>
      <c r="AU60" s="333"/>
      <c r="AV60" s="333"/>
      <c r="AW60" s="333"/>
      <c r="AX60" s="334"/>
    </row>
    <row r="61" spans="1:51" ht="26.25" customHeight="1" x14ac:dyDescent="0.2">
      <c r="A61" s="243"/>
      <c r="B61" s="245"/>
      <c r="C61" s="218" t="s">
        <v>127</v>
      </c>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126" t="s">
        <v>565</v>
      </c>
      <c r="AE61" s="127"/>
      <c r="AF61" s="127"/>
      <c r="AG61" s="64"/>
      <c r="AH61" s="65"/>
      <c r="AI61" s="65"/>
      <c r="AJ61" s="65"/>
      <c r="AK61" s="65"/>
      <c r="AL61" s="65"/>
      <c r="AM61" s="65"/>
      <c r="AN61" s="65"/>
      <c r="AO61" s="65"/>
      <c r="AP61" s="65"/>
      <c r="AQ61" s="65"/>
      <c r="AR61" s="65"/>
      <c r="AS61" s="65"/>
      <c r="AT61" s="65"/>
      <c r="AU61" s="65"/>
      <c r="AV61" s="65"/>
      <c r="AW61" s="65"/>
      <c r="AX61" s="66"/>
    </row>
    <row r="62" spans="1:51" ht="26.25" customHeight="1" x14ac:dyDescent="0.2">
      <c r="A62" s="243"/>
      <c r="B62" s="245"/>
      <c r="C62" s="218" t="s">
        <v>27</v>
      </c>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126" t="s">
        <v>565</v>
      </c>
      <c r="AE62" s="127"/>
      <c r="AF62" s="127"/>
      <c r="AG62" s="64"/>
      <c r="AH62" s="65"/>
      <c r="AI62" s="65"/>
      <c r="AJ62" s="65"/>
      <c r="AK62" s="65"/>
      <c r="AL62" s="65"/>
      <c r="AM62" s="65"/>
      <c r="AN62" s="65"/>
      <c r="AO62" s="65"/>
      <c r="AP62" s="65"/>
      <c r="AQ62" s="65"/>
      <c r="AR62" s="65"/>
      <c r="AS62" s="65"/>
      <c r="AT62" s="65"/>
      <c r="AU62" s="65"/>
      <c r="AV62" s="65"/>
      <c r="AW62" s="65"/>
      <c r="AX62" s="66"/>
    </row>
    <row r="63" spans="1:51" ht="26.25" customHeight="1" x14ac:dyDescent="0.2">
      <c r="A63" s="243"/>
      <c r="B63" s="245"/>
      <c r="C63" s="218" t="s">
        <v>32</v>
      </c>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20"/>
      <c r="AD63" s="126" t="s">
        <v>565</v>
      </c>
      <c r="AE63" s="127"/>
      <c r="AF63" s="127"/>
      <c r="AG63" s="64"/>
      <c r="AH63" s="65"/>
      <c r="AI63" s="65"/>
      <c r="AJ63" s="65"/>
      <c r="AK63" s="65"/>
      <c r="AL63" s="65"/>
      <c r="AM63" s="65"/>
      <c r="AN63" s="65"/>
      <c r="AO63" s="65"/>
      <c r="AP63" s="65"/>
      <c r="AQ63" s="65"/>
      <c r="AR63" s="65"/>
      <c r="AS63" s="65"/>
      <c r="AT63" s="65"/>
      <c r="AU63" s="65"/>
      <c r="AV63" s="65"/>
      <c r="AW63" s="65"/>
      <c r="AX63" s="66"/>
    </row>
    <row r="64" spans="1:51" ht="26.25" customHeight="1" x14ac:dyDescent="0.2">
      <c r="A64" s="243"/>
      <c r="B64" s="245"/>
      <c r="C64" s="218" t="s">
        <v>205</v>
      </c>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20"/>
      <c r="AD64" s="400" t="s">
        <v>565</v>
      </c>
      <c r="AE64" s="401"/>
      <c r="AF64" s="401"/>
      <c r="AG64" s="340"/>
      <c r="AH64" s="341"/>
      <c r="AI64" s="341"/>
      <c r="AJ64" s="341"/>
      <c r="AK64" s="341"/>
      <c r="AL64" s="341"/>
      <c r="AM64" s="341"/>
      <c r="AN64" s="341"/>
      <c r="AO64" s="341"/>
      <c r="AP64" s="341"/>
      <c r="AQ64" s="341"/>
      <c r="AR64" s="341"/>
      <c r="AS64" s="341"/>
      <c r="AT64" s="341"/>
      <c r="AU64" s="341"/>
      <c r="AV64" s="341"/>
      <c r="AW64" s="341"/>
      <c r="AX64" s="342"/>
    </row>
    <row r="65" spans="1:50" ht="26.25" customHeight="1" x14ac:dyDescent="0.2">
      <c r="A65" s="243"/>
      <c r="B65" s="245"/>
      <c r="C65" s="519" t="s">
        <v>206</v>
      </c>
      <c r="D65" s="520"/>
      <c r="E65" s="520"/>
      <c r="F65" s="520"/>
      <c r="G65" s="520"/>
      <c r="H65" s="520"/>
      <c r="I65" s="520"/>
      <c r="J65" s="520"/>
      <c r="K65" s="520"/>
      <c r="L65" s="520"/>
      <c r="M65" s="520"/>
      <c r="N65" s="520"/>
      <c r="O65" s="520"/>
      <c r="P65" s="520"/>
      <c r="Q65" s="520"/>
      <c r="R65" s="520"/>
      <c r="S65" s="520"/>
      <c r="T65" s="520"/>
      <c r="U65" s="520"/>
      <c r="V65" s="520"/>
      <c r="W65" s="520"/>
      <c r="X65" s="520"/>
      <c r="Y65" s="520"/>
      <c r="Z65" s="520"/>
      <c r="AA65" s="520"/>
      <c r="AB65" s="520"/>
      <c r="AC65" s="521"/>
      <c r="AD65" s="126" t="s">
        <v>565</v>
      </c>
      <c r="AE65" s="127"/>
      <c r="AF65" s="267"/>
      <c r="AG65" s="64"/>
      <c r="AH65" s="65"/>
      <c r="AI65" s="65"/>
      <c r="AJ65" s="65"/>
      <c r="AK65" s="65"/>
      <c r="AL65" s="65"/>
      <c r="AM65" s="65"/>
      <c r="AN65" s="65"/>
      <c r="AO65" s="65"/>
      <c r="AP65" s="65"/>
      <c r="AQ65" s="65"/>
      <c r="AR65" s="65"/>
      <c r="AS65" s="65"/>
      <c r="AT65" s="65"/>
      <c r="AU65" s="65"/>
      <c r="AV65" s="65"/>
      <c r="AW65" s="65"/>
      <c r="AX65" s="66"/>
    </row>
    <row r="66" spans="1:50" ht="26.25" customHeight="1" x14ac:dyDescent="0.2">
      <c r="A66" s="246"/>
      <c r="B66" s="247"/>
      <c r="C66" s="248" t="s">
        <v>194</v>
      </c>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50"/>
      <c r="AD66" s="337" t="s">
        <v>565</v>
      </c>
      <c r="AE66" s="338"/>
      <c r="AF66" s="339"/>
      <c r="AG66" s="326"/>
      <c r="AH66" s="327"/>
      <c r="AI66" s="327"/>
      <c r="AJ66" s="327"/>
      <c r="AK66" s="327"/>
      <c r="AL66" s="327"/>
      <c r="AM66" s="327"/>
      <c r="AN66" s="327"/>
      <c r="AO66" s="327"/>
      <c r="AP66" s="327"/>
      <c r="AQ66" s="327"/>
      <c r="AR66" s="327"/>
      <c r="AS66" s="327"/>
      <c r="AT66" s="327"/>
      <c r="AU66" s="327"/>
      <c r="AV66" s="327"/>
      <c r="AW66" s="327"/>
      <c r="AX66" s="328"/>
    </row>
    <row r="67" spans="1:50" ht="27" customHeight="1" x14ac:dyDescent="0.2">
      <c r="A67" s="241" t="s">
        <v>29</v>
      </c>
      <c r="B67" s="402"/>
      <c r="C67" s="403" t="s">
        <v>195</v>
      </c>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5"/>
      <c r="AD67" s="213" t="s">
        <v>565</v>
      </c>
      <c r="AE67" s="214"/>
      <c r="AF67" s="215"/>
      <c r="AG67" s="332"/>
      <c r="AH67" s="333"/>
      <c r="AI67" s="333"/>
      <c r="AJ67" s="333"/>
      <c r="AK67" s="333"/>
      <c r="AL67" s="333"/>
      <c r="AM67" s="333"/>
      <c r="AN67" s="333"/>
      <c r="AO67" s="333"/>
      <c r="AP67" s="333"/>
      <c r="AQ67" s="333"/>
      <c r="AR67" s="333"/>
      <c r="AS67" s="333"/>
      <c r="AT67" s="333"/>
      <c r="AU67" s="333"/>
      <c r="AV67" s="333"/>
      <c r="AW67" s="333"/>
      <c r="AX67" s="334"/>
    </row>
    <row r="68" spans="1:50" ht="35.25" customHeight="1" x14ac:dyDescent="0.2">
      <c r="A68" s="243"/>
      <c r="B68" s="245"/>
      <c r="C68" s="227" t="s">
        <v>34</v>
      </c>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9"/>
      <c r="AD68" s="233" t="s">
        <v>565</v>
      </c>
      <c r="AE68" s="234"/>
      <c r="AF68" s="234"/>
      <c r="AG68" s="64"/>
      <c r="AH68" s="65"/>
      <c r="AI68" s="65"/>
      <c r="AJ68" s="65"/>
      <c r="AK68" s="65"/>
      <c r="AL68" s="65"/>
      <c r="AM68" s="65"/>
      <c r="AN68" s="65"/>
      <c r="AO68" s="65"/>
      <c r="AP68" s="65"/>
      <c r="AQ68" s="65"/>
      <c r="AR68" s="65"/>
      <c r="AS68" s="65"/>
      <c r="AT68" s="65"/>
      <c r="AU68" s="65"/>
      <c r="AV68" s="65"/>
      <c r="AW68" s="65"/>
      <c r="AX68" s="66"/>
    </row>
    <row r="69" spans="1:50" ht="27" customHeight="1" x14ac:dyDescent="0.2">
      <c r="A69" s="243"/>
      <c r="B69" s="245"/>
      <c r="C69" s="218" t="s">
        <v>162</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126" t="s">
        <v>565</v>
      </c>
      <c r="AE69" s="127"/>
      <c r="AF69" s="127"/>
      <c r="AG69" s="64"/>
      <c r="AH69" s="65"/>
      <c r="AI69" s="65"/>
      <c r="AJ69" s="65"/>
      <c r="AK69" s="65"/>
      <c r="AL69" s="65"/>
      <c r="AM69" s="65"/>
      <c r="AN69" s="65"/>
      <c r="AO69" s="65"/>
      <c r="AP69" s="65"/>
      <c r="AQ69" s="65"/>
      <c r="AR69" s="65"/>
      <c r="AS69" s="65"/>
      <c r="AT69" s="65"/>
      <c r="AU69" s="65"/>
      <c r="AV69" s="65"/>
      <c r="AW69" s="65"/>
      <c r="AX69" s="66"/>
    </row>
    <row r="70" spans="1:50" ht="27" customHeight="1" x14ac:dyDescent="0.2">
      <c r="A70" s="246"/>
      <c r="B70" s="247"/>
      <c r="C70" s="218" t="s">
        <v>33</v>
      </c>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126" t="s">
        <v>565</v>
      </c>
      <c r="AE70" s="127"/>
      <c r="AF70" s="127"/>
      <c r="AG70" s="216"/>
      <c r="AH70" s="164"/>
      <c r="AI70" s="164"/>
      <c r="AJ70" s="164"/>
      <c r="AK70" s="164"/>
      <c r="AL70" s="164"/>
      <c r="AM70" s="164"/>
      <c r="AN70" s="164"/>
      <c r="AO70" s="164"/>
      <c r="AP70" s="164"/>
      <c r="AQ70" s="164"/>
      <c r="AR70" s="164"/>
      <c r="AS70" s="164"/>
      <c r="AT70" s="164"/>
      <c r="AU70" s="164"/>
      <c r="AV70" s="164"/>
      <c r="AW70" s="164"/>
      <c r="AX70" s="217"/>
    </row>
    <row r="71" spans="1:50" ht="41.25" customHeight="1" x14ac:dyDescent="0.2">
      <c r="A71" s="394" t="s">
        <v>46</v>
      </c>
      <c r="B71" s="395"/>
      <c r="C71" s="230" t="s">
        <v>128</v>
      </c>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2"/>
      <c r="AD71" s="213" t="s">
        <v>565</v>
      </c>
      <c r="AE71" s="214"/>
      <c r="AF71" s="214"/>
      <c r="AG71" s="106" t="s">
        <v>239</v>
      </c>
      <c r="AH71" s="107"/>
      <c r="AI71" s="107"/>
      <c r="AJ71" s="107"/>
      <c r="AK71" s="107"/>
      <c r="AL71" s="107"/>
      <c r="AM71" s="107"/>
      <c r="AN71" s="107"/>
      <c r="AO71" s="107"/>
      <c r="AP71" s="107"/>
      <c r="AQ71" s="107"/>
      <c r="AR71" s="107"/>
      <c r="AS71" s="107"/>
      <c r="AT71" s="107"/>
      <c r="AU71" s="107"/>
      <c r="AV71" s="107"/>
      <c r="AW71" s="107"/>
      <c r="AX71" s="108"/>
    </row>
    <row r="72" spans="1:50" ht="19.649999999999999" customHeight="1" x14ac:dyDescent="0.2">
      <c r="A72" s="396"/>
      <c r="B72" s="397"/>
      <c r="C72" s="93" t="s">
        <v>201</v>
      </c>
      <c r="D72" s="91"/>
      <c r="E72" s="91"/>
      <c r="F72" s="94"/>
      <c r="G72" s="90" t="s">
        <v>202</v>
      </c>
      <c r="H72" s="91"/>
      <c r="I72" s="91"/>
      <c r="J72" s="91"/>
      <c r="K72" s="91"/>
      <c r="L72" s="91"/>
      <c r="M72" s="91"/>
      <c r="N72" s="90" t="s">
        <v>203</v>
      </c>
      <c r="O72" s="91"/>
      <c r="P72" s="91"/>
      <c r="Q72" s="91"/>
      <c r="R72" s="91"/>
      <c r="S72" s="91"/>
      <c r="T72" s="91"/>
      <c r="U72" s="91"/>
      <c r="V72" s="91"/>
      <c r="W72" s="91"/>
      <c r="X72" s="91"/>
      <c r="Y72" s="91"/>
      <c r="Z72" s="91"/>
      <c r="AA72" s="91"/>
      <c r="AB72" s="91"/>
      <c r="AC72" s="91"/>
      <c r="AD72" s="91"/>
      <c r="AE72" s="91"/>
      <c r="AF72" s="92"/>
      <c r="AG72" s="109"/>
      <c r="AH72" s="110"/>
      <c r="AI72" s="110"/>
      <c r="AJ72" s="110"/>
      <c r="AK72" s="110"/>
      <c r="AL72" s="110"/>
      <c r="AM72" s="110"/>
      <c r="AN72" s="110"/>
      <c r="AO72" s="110"/>
      <c r="AP72" s="110"/>
      <c r="AQ72" s="110"/>
      <c r="AR72" s="110"/>
      <c r="AS72" s="110"/>
      <c r="AT72" s="110"/>
      <c r="AU72" s="110"/>
      <c r="AV72" s="110"/>
      <c r="AW72" s="110"/>
      <c r="AX72" s="111"/>
    </row>
    <row r="73" spans="1:50" ht="24.75" customHeight="1" x14ac:dyDescent="0.2">
      <c r="A73" s="396"/>
      <c r="B73" s="397"/>
      <c r="C73" s="87"/>
      <c r="D73" s="88"/>
      <c r="E73" s="88"/>
      <c r="F73" s="89"/>
      <c r="G73" s="81"/>
      <c r="H73" s="82"/>
      <c r="I73" s="42" t="str">
        <f>IF(OR(G73="　", G73=""), "", "-")</f>
        <v/>
      </c>
      <c r="J73" s="85"/>
      <c r="K73" s="85"/>
      <c r="L73" s="42" t="str">
        <f>IF(M73="","","-")</f>
        <v/>
      </c>
      <c r="M73" s="43"/>
      <c r="N73" s="95"/>
      <c r="O73" s="96"/>
      <c r="P73" s="96"/>
      <c r="Q73" s="96"/>
      <c r="R73" s="96"/>
      <c r="S73" s="96"/>
      <c r="T73" s="96"/>
      <c r="U73" s="96"/>
      <c r="V73" s="96"/>
      <c r="W73" s="96"/>
      <c r="X73" s="96"/>
      <c r="Y73" s="96"/>
      <c r="Z73" s="96"/>
      <c r="AA73" s="96"/>
      <c r="AB73" s="96"/>
      <c r="AC73" s="96"/>
      <c r="AD73" s="96"/>
      <c r="AE73" s="96"/>
      <c r="AF73" s="97"/>
      <c r="AG73" s="109"/>
      <c r="AH73" s="110"/>
      <c r="AI73" s="110"/>
      <c r="AJ73" s="110"/>
      <c r="AK73" s="110"/>
      <c r="AL73" s="110"/>
      <c r="AM73" s="110"/>
      <c r="AN73" s="110"/>
      <c r="AO73" s="110"/>
      <c r="AP73" s="110"/>
      <c r="AQ73" s="110"/>
      <c r="AR73" s="110"/>
      <c r="AS73" s="110"/>
      <c r="AT73" s="110"/>
      <c r="AU73" s="110"/>
      <c r="AV73" s="110"/>
      <c r="AW73" s="110"/>
      <c r="AX73" s="111"/>
    </row>
    <row r="74" spans="1:50" ht="24.75" customHeight="1" x14ac:dyDescent="0.2">
      <c r="A74" s="398"/>
      <c r="B74" s="399"/>
      <c r="C74" s="87"/>
      <c r="D74" s="88"/>
      <c r="E74" s="88"/>
      <c r="F74" s="89"/>
      <c r="G74" s="83"/>
      <c r="H74" s="84"/>
      <c r="I74" s="44" t="str">
        <f t="shared" ref="I74" si="6">IF(OR(G74="　", G74=""), "", "-")</f>
        <v/>
      </c>
      <c r="J74" s="86"/>
      <c r="K74" s="86"/>
      <c r="L74" s="44" t="str">
        <f t="shared" ref="L74" si="7">IF(M74="","","-")</f>
        <v/>
      </c>
      <c r="M74" s="45"/>
      <c r="N74" s="76"/>
      <c r="O74" s="77"/>
      <c r="P74" s="77"/>
      <c r="Q74" s="77"/>
      <c r="R74" s="77"/>
      <c r="S74" s="77"/>
      <c r="T74" s="77"/>
      <c r="U74" s="77"/>
      <c r="V74" s="77"/>
      <c r="W74" s="77"/>
      <c r="X74" s="77"/>
      <c r="Y74" s="77"/>
      <c r="Z74" s="77"/>
      <c r="AA74" s="77"/>
      <c r="AB74" s="77"/>
      <c r="AC74" s="77"/>
      <c r="AD74" s="77"/>
      <c r="AE74" s="77"/>
      <c r="AF74" s="78"/>
      <c r="AG74" s="216"/>
      <c r="AH74" s="164"/>
      <c r="AI74" s="164"/>
      <c r="AJ74" s="164"/>
      <c r="AK74" s="164"/>
      <c r="AL74" s="164"/>
      <c r="AM74" s="164"/>
      <c r="AN74" s="164"/>
      <c r="AO74" s="164"/>
      <c r="AP74" s="164"/>
      <c r="AQ74" s="164"/>
      <c r="AR74" s="164"/>
      <c r="AS74" s="164"/>
      <c r="AT74" s="164"/>
      <c r="AU74" s="164"/>
      <c r="AV74" s="164"/>
      <c r="AW74" s="164"/>
      <c r="AX74" s="217"/>
    </row>
    <row r="75" spans="1:50" ht="57.6" customHeight="1" x14ac:dyDescent="0.2">
      <c r="A75" s="241" t="s">
        <v>37</v>
      </c>
      <c r="B75" s="424"/>
      <c r="C75" s="441" t="s">
        <v>41</v>
      </c>
      <c r="D75" s="442"/>
      <c r="E75" s="442"/>
      <c r="F75" s="443"/>
      <c r="G75" s="207" t="s">
        <v>572</v>
      </c>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8"/>
    </row>
    <row r="76" spans="1:50" ht="57.6" customHeight="1" thickBot="1" x14ac:dyDescent="0.25">
      <c r="A76" s="425"/>
      <c r="B76" s="426"/>
      <c r="C76" s="280" t="s">
        <v>45</v>
      </c>
      <c r="D76" s="281"/>
      <c r="E76" s="281"/>
      <c r="F76" s="282"/>
      <c r="G76" s="205" t="s">
        <v>572</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6"/>
    </row>
    <row r="77" spans="1:50" ht="24" customHeight="1" x14ac:dyDescent="0.2">
      <c r="A77" s="277" t="s">
        <v>22</v>
      </c>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9"/>
    </row>
    <row r="78" spans="1:50" ht="57.6" customHeight="1" thickBot="1" x14ac:dyDescent="0.25">
      <c r="A78" s="235" t="s">
        <v>570</v>
      </c>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7"/>
    </row>
    <row r="79" spans="1:50" ht="24.75" customHeight="1" x14ac:dyDescent="0.2">
      <c r="A79" s="329" t="s">
        <v>23</v>
      </c>
      <c r="B79" s="330"/>
      <c r="C79" s="330"/>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1"/>
    </row>
    <row r="80" spans="1:50" ht="57.6" customHeight="1" thickBot="1" x14ac:dyDescent="0.25">
      <c r="A80" s="421" t="s">
        <v>569</v>
      </c>
      <c r="B80" s="422"/>
      <c r="C80" s="422"/>
      <c r="D80" s="422"/>
      <c r="E80" s="423"/>
      <c r="F80" s="358" t="s">
        <v>573</v>
      </c>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7"/>
    </row>
    <row r="81" spans="1:52" ht="27" customHeight="1" x14ac:dyDescent="0.2">
      <c r="A81" s="329" t="s">
        <v>35</v>
      </c>
      <c r="B81" s="330"/>
      <c r="C81" s="330"/>
      <c r="D81" s="330"/>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330"/>
      <c r="AX81" s="331"/>
    </row>
    <row r="82" spans="1:52" ht="57.6" customHeight="1" thickBot="1" x14ac:dyDescent="0.25">
      <c r="A82" s="268" t="s">
        <v>228</v>
      </c>
      <c r="B82" s="269"/>
      <c r="C82" s="269"/>
      <c r="D82" s="269"/>
      <c r="E82" s="270"/>
      <c r="F82" s="238" t="s">
        <v>571</v>
      </c>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40"/>
    </row>
    <row r="83" spans="1:52" ht="24.75" customHeight="1" x14ac:dyDescent="0.2">
      <c r="A83" s="345" t="s">
        <v>24</v>
      </c>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6"/>
      <c r="AI83" s="346"/>
      <c r="AJ83" s="346"/>
      <c r="AK83" s="346"/>
      <c r="AL83" s="346"/>
      <c r="AM83" s="346"/>
      <c r="AN83" s="346"/>
      <c r="AO83" s="346"/>
      <c r="AP83" s="346"/>
      <c r="AQ83" s="346"/>
      <c r="AR83" s="346"/>
      <c r="AS83" s="346"/>
      <c r="AT83" s="346"/>
      <c r="AU83" s="346"/>
      <c r="AV83" s="346"/>
      <c r="AW83" s="346"/>
      <c r="AX83" s="347"/>
    </row>
    <row r="84" spans="1:52" ht="23.4" customHeight="1" thickBot="1" x14ac:dyDescent="0.25">
      <c r="A84" s="414"/>
      <c r="B84" s="415"/>
      <c r="C84" s="415"/>
      <c r="D84" s="415"/>
      <c r="E84" s="415"/>
      <c r="F84" s="415"/>
      <c r="G84" s="415"/>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6"/>
    </row>
    <row r="85" spans="1:52" ht="24.75" customHeight="1" x14ac:dyDescent="0.2">
      <c r="A85" s="251" t="s">
        <v>209</v>
      </c>
      <c r="B85" s="252"/>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3"/>
      <c r="AZ85" s="8"/>
    </row>
    <row r="86" spans="1:52" ht="24.75" customHeight="1" x14ac:dyDescent="0.2">
      <c r="A86" s="528" t="s">
        <v>234</v>
      </c>
      <c r="B86" s="528"/>
      <c r="C86" s="528"/>
      <c r="D86" s="528"/>
      <c r="E86" s="556" t="s">
        <v>546</v>
      </c>
      <c r="F86" s="557"/>
      <c r="G86" s="557"/>
      <c r="H86" s="557"/>
      <c r="I86" s="557"/>
      <c r="J86" s="557"/>
      <c r="K86" s="557"/>
      <c r="L86" s="557"/>
      <c r="M86" s="557"/>
      <c r="N86" s="557"/>
      <c r="O86" s="557"/>
      <c r="P86" s="558"/>
      <c r="Q86" s="556"/>
      <c r="R86" s="557"/>
      <c r="S86" s="557"/>
      <c r="T86" s="557"/>
      <c r="U86" s="557"/>
      <c r="V86" s="557"/>
      <c r="W86" s="557"/>
      <c r="X86" s="557"/>
      <c r="Y86" s="557"/>
      <c r="Z86" s="557"/>
      <c r="AA86" s="557"/>
      <c r="AB86" s="558"/>
      <c r="AC86" s="556"/>
      <c r="AD86" s="557"/>
      <c r="AE86" s="557"/>
      <c r="AF86" s="557"/>
      <c r="AG86" s="557"/>
      <c r="AH86" s="557"/>
      <c r="AI86" s="557"/>
      <c r="AJ86" s="557"/>
      <c r="AK86" s="557"/>
      <c r="AL86" s="557"/>
      <c r="AM86" s="557"/>
      <c r="AN86" s="558"/>
      <c r="AO86" s="559"/>
      <c r="AP86" s="560"/>
      <c r="AQ86" s="560"/>
      <c r="AR86" s="560"/>
      <c r="AS86" s="560"/>
      <c r="AT86" s="560"/>
      <c r="AU86" s="560"/>
      <c r="AV86" s="560"/>
      <c r="AW86" s="560"/>
      <c r="AX86" s="561"/>
    </row>
    <row r="87" spans="1:52" ht="24.75" customHeight="1" x14ac:dyDescent="0.2">
      <c r="A87" s="528" t="s">
        <v>373</v>
      </c>
      <c r="B87" s="528"/>
      <c r="C87" s="528"/>
      <c r="D87" s="528"/>
      <c r="E87" s="529" t="s">
        <v>545</v>
      </c>
      <c r="F87" s="526"/>
      <c r="G87" s="526"/>
      <c r="H87" s="61" t="str">
        <f>IF(E87="","","-")</f>
        <v>-</v>
      </c>
      <c r="I87" s="526"/>
      <c r="J87" s="526"/>
      <c r="K87" s="61" t="str">
        <f>IF(I87="","","-")</f>
        <v/>
      </c>
      <c r="L87" s="527">
        <v>150</v>
      </c>
      <c r="M87" s="527"/>
      <c r="N87" s="61" t="str">
        <f>IF(O87="","","-")</f>
        <v/>
      </c>
      <c r="O87" s="530"/>
      <c r="P87" s="531"/>
      <c r="Q87" s="529"/>
      <c r="R87" s="526"/>
      <c r="S87" s="526"/>
      <c r="T87" s="61" t="str">
        <f>IF(Q87="","","-")</f>
        <v/>
      </c>
      <c r="U87" s="526"/>
      <c r="V87" s="526"/>
      <c r="W87" s="61" t="str">
        <f>IF(U87="","","-")</f>
        <v/>
      </c>
      <c r="X87" s="527"/>
      <c r="Y87" s="527"/>
      <c r="Z87" s="61" t="str">
        <f>IF(AA87="","","-")</f>
        <v/>
      </c>
      <c r="AA87" s="530"/>
      <c r="AB87" s="531"/>
      <c r="AC87" s="529"/>
      <c r="AD87" s="526"/>
      <c r="AE87" s="526"/>
      <c r="AF87" s="61" t="str">
        <f>IF(AC87="","","-")</f>
        <v/>
      </c>
      <c r="AG87" s="526"/>
      <c r="AH87" s="526"/>
      <c r="AI87" s="61" t="str">
        <f>IF(AG87="","","-")</f>
        <v/>
      </c>
      <c r="AJ87" s="527"/>
      <c r="AK87" s="527"/>
      <c r="AL87" s="61" t="str">
        <f>IF(AM87="","","-")</f>
        <v/>
      </c>
      <c r="AM87" s="530"/>
      <c r="AN87" s="531"/>
      <c r="AO87" s="529"/>
      <c r="AP87" s="526"/>
      <c r="AQ87" s="61" t="str">
        <f>IF(AO87="","","-")</f>
        <v/>
      </c>
      <c r="AR87" s="526"/>
      <c r="AS87" s="526"/>
      <c r="AT87" s="61" t="str">
        <f>IF(AR87="","","-")</f>
        <v/>
      </c>
      <c r="AU87" s="527"/>
      <c r="AV87" s="527"/>
      <c r="AW87" s="61" t="str">
        <f>IF(AX87="","","-")</f>
        <v/>
      </c>
      <c r="AX87" s="63"/>
    </row>
    <row r="88" spans="1:52" ht="24.75" customHeight="1" x14ac:dyDescent="0.2">
      <c r="A88" s="528" t="s">
        <v>340</v>
      </c>
      <c r="B88" s="528"/>
      <c r="C88" s="528"/>
      <c r="D88" s="528"/>
      <c r="E88" s="529" t="s">
        <v>545</v>
      </c>
      <c r="F88" s="526"/>
      <c r="G88" s="526"/>
      <c r="H88" s="61" t="str">
        <f>IF(E88="","","-")</f>
        <v>-</v>
      </c>
      <c r="I88" s="526"/>
      <c r="J88" s="526"/>
      <c r="K88" s="61" t="str">
        <f>IF(I88="","","-")</f>
        <v/>
      </c>
      <c r="L88" s="527">
        <v>166</v>
      </c>
      <c r="M88" s="527"/>
      <c r="N88" s="61" t="str">
        <f>IF(O88="","","-")</f>
        <v/>
      </c>
      <c r="O88" s="530"/>
      <c r="P88" s="531"/>
      <c r="Q88" s="529"/>
      <c r="R88" s="526"/>
      <c r="S88" s="526"/>
      <c r="T88" s="61" t="str">
        <f>IF(Q88="","","-")</f>
        <v/>
      </c>
      <c r="U88" s="526"/>
      <c r="V88" s="526"/>
      <c r="W88" s="61" t="str">
        <f>IF(U88="","","-")</f>
        <v/>
      </c>
      <c r="X88" s="527"/>
      <c r="Y88" s="527"/>
      <c r="Z88" s="61" t="str">
        <f>IF(AA88="","","-")</f>
        <v/>
      </c>
      <c r="AA88" s="530"/>
      <c r="AB88" s="531"/>
      <c r="AC88" s="529"/>
      <c r="AD88" s="526"/>
      <c r="AE88" s="526"/>
      <c r="AF88" s="61" t="str">
        <f>IF(AC88="","","-")</f>
        <v/>
      </c>
      <c r="AG88" s="526"/>
      <c r="AH88" s="526"/>
      <c r="AI88" s="61" t="str">
        <f>IF(AG88="","","-")</f>
        <v/>
      </c>
      <c r="AJ88" s="527"/>
      <c r="AK88" s="527"/>
      <c r="AL88" s="61" t="str">
        <f>IF(AM88="","","-")</f>
        <v/>
      </c>
      <c r="AM88" s="530"/>
      <c r="AN88" s="531"/>
      <c r="AO88" s="529"/>
      <c r="AP88" s="526"/>
      <c r="AQ88" s="61" t="str">
        <f>IF(AO88="","","-")</f>
        <v/>
      </c>
      <c r="AR88" s="526"/>
      <c r="AS88" s="526"/>
      <c r="AT88" s="61" t="str">
        <f>IF(AR88="","","-")</f>
        <v/>
      </c>
      <c r="AU88" s="527"/>
      <c r="AV88" s="527"/>
      <c r="AW88" s="61" t="str">
        <f>IF(AX88="","","-")</f>
        <v/>
      </c>
      <c r="AX88" s="63"/>
    </row>
    <row r="89" spans="1:52" ht="22.2" customHeight="1" x14ac:dyDescent="0.2">
      <c r="A89" s="221" t="s">
        <v>229</v>
      </c>
      <c r="B89" s="222"/>
      <c r="C89" s="222"/>
      <c r="D89" s="222"/>
      <c r="E89" s="222"/>
      <c r="F89" s="223"/>
      <c r="G89" s="48" t="s">
        <v>533</v>
      </c>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3"/>
    </row>
    <row r="90" spans="1:52" ht="28.35" customHeight="1" x14ac:dyDescent="0.2">
      <c r="A90" s="221"/>
      <c r="B90" s="222"/>
      <c r="C90" s="222"/>
      <c r="D90" s="222"/>
      <c r="E90" s="222"/>
      <c r="F90" s="223"/>
      <c r="G90" s="31"/>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3"/>
    </row>
    <row r="91" spans="1:52" ht="28.35" customHeight="1" x14ac:dyDescent="0.2">
      <c r="A91" s="221"/>
      <c r="B91" s="222"/>
      <c r="C91" s="222"/>
      <c r="D91" s="222"/>
      <c r="E91" s="222"/>
      <c r="F91" s="223"/>
      <c r="G91" s="31"/>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3"/>
    </row>
    <row r="92" spans="1:52" ht="28.35" customHeight="1" x14ac:dyDescent="0.2">
      <c r="A92" s="221"/>
      <c r="B92" s="222"/>
      <c r="C92" s="222"/>
      <c r="D92" s="222"/>
      <c r="E92" s="222"/>
      <c r="F92" s="223"/>
      <c r="G92" s="31"/>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3"/>
    </row>
    <row r="93" spans="1:52" ht="27.75" customHeight="1" x14ac:dyDescent="0.2">
      <c r="A93" s="221"/>
      <c r="B93" s="222"/>
      <c r="C93" s="222"/>
      <c r="D93" s="222"/>
      <c r="E93" s="222"/>
      <c r="F93" s="223"/>
      <c r="G93" s="31"/>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row>
    <row r="94" spans="1:52" ht="28.35" customHeight="1" x14ac:dyDescent="0.2">
      <c r="A94" s="221"/>
      <c r="B94" s="222"/>
      <c r="C94" s="222"/>
      <c r="D94" s="222"/>
      <c r="E94" s="222"/>
      <c r="F94" s="223"/>
      <c r="G94" s="31"/>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row>
    <row r="95" spans="1:52" ht="28.35" customHeight="1" x14ac:dyDescent="0.2">
      <c r="A95" s="221"/>
      <c r="B95" s="222"/>
      <c r="C95" s="222"/>
      <c r="D95" s="222"/>
      <c r="E95" s="222"/>
      <c r="F95" s="223"/>
      <c r="G95" s="31"/>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2" ht="27.75" customHeight="1" x14ac:dyDescent="0.2">
      <c r="A96" s="221"/>
      <c r="B96" s="222"/>
      <c r="C96" s="222"/>
      <c r="D96" s="222"/>
      <c r="E96" s="222"/>
      <c r="F96" s="223"/>
      <c r="G96" s="31"/>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row>
    <row r="97" spans="1:50" ht="28.35" customHeight="1" x14ac:dyDescent="0.2">
      <c r="A97" s="221"/>
      <c r="B97" s="222"/>
      <c r="C97" s="222"/>
      <c r="D97" s="222"/>
      <c r="E97" s="222"/>
      <c r="F97" s="223"/>
      <c r="G97" s="31"/>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0" ht="28.35" customHeight="1" x14ac:dyDescent="0.2">
      <c r="A98" s="221"/>
      <c r="B98" s="222"/>
      <c r="C98" s="222"/>
      <c r="D98" s="222"/>
      <c r="E98" s="222"/>
      <c r="F98" s="223"/>
      <c r="G98" s="31"/>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0" ht="28.35" customHeight="1" x14ac:dyDescent="0.2">
      <c r="A99" s="221"/>
      <c r="B99" s="222"/>
      <c r="C99" s="222"/>
      <c r="D99" s="222"/>
      <c r="E99" s="222"/>
      <c r="F99" s="223"/>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0" ht="18.600000000000001" customHeight="1" x14ac:dyDescent="0.2">
      <c r="A100" s="221"/>
      <c r="B100" s="222"/>
      <c r="C100" s="222"/>
      <c r="D100" s="222"/>
      <c r="E100" s="222"/>
      <c r="F100" s="223"/>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0" ht="24.75" customHeight="1" thickBot="1" x14ac:dyDescent="0.25">
      <c r="A101" s="224"/>
      <c r="B101" s="225"/>
      <c r="C101" s="225"/>
      <c r="D101" s="225"/>
      <c r="E101" s="225"/>
      <c r="F101" s="226"/>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4.75" customHeight="1" x14ac:dyDescent="0.2">
      <c r="A102" s="3"/>
      <c r="B102" s="3"/>
      <c r="C102" s="3"/>
      <c r="D102" s="3"/>
      <c r="E102" s="3"/>
      <c r="F102" s="3"/>
      <c r="G102" s="6"/>
      <c r="H102" s="6"/>
      <c r="I102" s="6"/>
      <c r="J102" s="6"/>
      <c r="K102" s="6"/>
      <c r="L102" s="2"/>
      <c r="M102" s="6"/>
      <c r="N102" s="6"/>
      <c r="O102" s="6"/>
      <c r="P102" s="6"/>
      <c r="Q102" s="6"/>
      <c r="R102" s="6"/>
      <c r="S102" s="6"/>
      <c r="T102" s="6"/>
      <c r="U102" s="6"/>
      <c r="V102" s="6"/>
      <c r="W102" s="6"/>
      <c r="X102" s="6"/>
      <c r="Y102" s="7"/>
      <c r="Z102" s="7"/>
      <c r="AA102" s="7"/>
      <c r="AB102" s="7"/>
      <c r="AC102" s="6"/>
      <c r="AD102" s="6"/>
      <c r="AE102" s="6"/>
      <c r="AF102" s="6"/>
      <c r="AG102" s="6"/>
      <c r="AH102" s="2"/>
      <c r="AI102" s="6"/>
      <c r="AJ102" s="6"/>
      <c r="AK102" s="6"/>
      <c r="AL102" s="6"/>
      <c r="AM102" s="6"/>
      <c r="AN102" s="6"/>
      <c r="AO102" s="6"/>
      <c r="AP102" s="6"/>
      <c r="AQ102" s="6"/>
      <c r="AR102" s="6"/>
      <c r="AS102" s="6"/>
      <c r="AT102" s="6"/>
      <c r="AU102" s="7"/>
      <c r="AV102" s="7"/>
      <c r="AW102" s="7"/>
      <c r="AX102" s="7"/>
    </row>
  </sheetData>
  <sheetProtection formatRows="0"/>
  <dataConsolidate/>
  <mergeCells count="376">
    <mergeCell ref="O88:P88"/>
    <mergeCell ref="AA88:AB88"/>
    <mergeCell ref="AM88:AN88"/>
    <mergeCell ref="AO88:AP88"/>
    <mergeCell ref="AR88:AS88"/>
    <mergeCell ref="AU88:AV88"/>
    <mergeCell ref="A86:D86"/>
    <mergeCell ref="E86:P86"/>
    <mergeCell ref="Q86:AB86"/>
    <mergeCell ref="AC86:AN86"/>
    <mergeCell ref="AO86:AX86"/>
    <mergeCell ref="A87:D87"/>
    <mergeCell ref="E87:G87"/>
    <mergeCell ref="I87:J87"/>
    <mergeCell ref="L87:M87"/>
    <mergeCell ref="O87:P87"/>
    <mergeCell ref="Q87:S87"/>
    <mergeCell ref="AJ87:AK87"/>
    <mergeCell ref="AM87:AN87"/>
    <mergeCell ref="AO87:AP87"/>
    <mergeCell ref="AR87:AS87"/>
    <mergeCell ref="A12:F21"/>
    <mergeCell ref="AS39:AX39"/>
    <mergeCell ref="G22:O22"/>
    <mergeCell ref="G23:O23"/>
    <mergeCell ref="A22:F24"/>
    <mergeCell ref="AD22:AX22"/>
    <mergeCell ref="AD23:AX24"/>
    <mergeCell ref="W22:AC22"/>
    <mergeCell ref="AU87:AV87"/>
    <mergeCell ref="Q88:S88"/>
    <mergeCell ref="U88:V88"/>
    <mergeCell ref="X88:Y88"/>
    <mergeCell ref="AC88:AE88"/>
    <mergeCell ref="U87:V87"/>
    <mergeCell ref="X87:Y87"/>
    <mergeCell ref="AA87:AB87"/>
    <mergeCell ref="AC87:AE87"/>
    <mergeCell ref="AG87:AH87"/>
    <mergeCell ref="G24:O24"/>
    <mergeCell ref="AD2:AH2"/>
    <mergeCell ref="AJ2:AM2"/>
    <mergeCell ref="G8:X8"/>
    <mergeCell ref="C65:AC65"/>
    <mergeCell ref="AD65:AF65"/>
    <mergeCell ref="AO2:AQ2"/>
    <mergeCell ref="AS2:AU2"/>
    <mergeCell ref="P24:V24"/>
    <mergeCell ref="W24:AC24"/>
    <mergeCell ref="W23:AC23"/>
    <mergeCell ref="AE34:AH34"/>
    <mergeCell ref="AI34:AL34"/>
    <mergeCell ref="AM34:AP34"/>
    <mergeCell ref="AQ34:AT34"/>
    <mergeCell ref="AU34:AX34"/>
    <mergeCell ref="AE35:AH35"/>
    <mergeCell ref="AI35:AL35"/>
    <mergeCell ref="AQ35:AT35"/>
    <mergeCell ref="AS46:AT46"/>
    <mergeCell ref="AU46:AV46"/>
    <mergeCell ref="AW46:AX46"/>
    <mergeCell ref="AU33:AV33"/>
    <mergeCell ref="AW33:AX33"/>
    <mergeCell ref="AE32:AH33"/>
    <mergeCell ref="AI32:AL33"/>
    <mergeCell ref="AM32:AP33"/>
    <mergeCell ref="AQ32:AT32"/>
    <mergeCell ref="AU32:AX32"/>
    <mergeCell ref="AQ33:AR33"/>
    <mergeCell ref="AS33:AT33"/>
    <mergeCell ref="AW2:AX2"/>
    <mergeCell ref="AU27:AX27"/>
    <mergeCell ref="AU28:AX28"/>
    <mergeCell ref="AU29:AX29"/>
    <mergeCell ref="AE36:AH36"/>
    <mergeCell ref="AI36:AL36"/>
    <mergeCell ref="AM36:AP36"/>
    <mergeCell ref="AQ36:AT36"/>
    <mergeCell ref="AU36:AX36"/>
    <mergeCell ref="AM35:AP35"/>
    <mergeCell ref="AU35:AX3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G60:AX60"/>
    <mergeCell ref="A54:B5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AE42:AH42"/>
    <mergeCell ref="AI42:AL42"/>
    <mergeCell ref="AM42:AP42"/>
    <mergeCell ref="G41:X42"/>
    <mergeCell ref="Y40:AA40"/>
    <mergeCell ref="A52:AX52"/>
    <mergeCell ref="Y29:AA29"/>
    <mergeCell ref="AB34:AD34"/>
    <mergeCell ref="Y35:AA35"/>
    <mergeCell ref="AE7:AX7"/>
    <mergeCell ref="AE25:AH26"/>
    <mergeCell ref="AI25:AL26"/>
    <mergeCell ref="AM25:AP26"/>
    <mergeCell ref="A25:F29"/>
    <mergeCell ref="AB28:AD28"/>
    <mergeCell ref="A3:AH3"/>
    <mergeCell ref="AJ3:AW3"/>
    <mergeCell ref="AK13:AQ13"/>
    <mergeCell ref="AR13:AX13"/>
    <mergeCell ref="Y7:AD7"/>
    <mergeCell ref="AE27:AH27"/>
    <mergeCell ref="AQ26:AR26"/>
    <mergeCell ref="AE28:AH28"/>
    <mergeCell ref="AS26:AT26"/>
    <mergeCell ref="AW26:AX26"/>
    <mergeCell ref="AU26:AV26"/>
    <mergeCell ref="AD15:AJ15"/>
    <mergeCell ref="AR15:AX15"/>
    <mergeCell ref="W12:AC12"/>
    <mergeCell ref="AK21:AQ21"/>
    <mergeCell ref="AR21:AX21"/>
    <mergeCell ref="G5:L5"/>
    <mergeCell ref="M5:R5"/>
    <mergeCell ref="S5:X5"/>
    <mergeCell ref="Y8:AD8"/>
    <mergeCell ref="A9:F9"/>
    <mergeCell ref="G9:AX9"/>
    <mergeCell ref="I15:O15"/>
    <mergeCell ref="P15:V15"/>
    <mergeCell ref="W15:AC15"/>
    <mergeCell ref="G12:O12"/>
    <mergeCell ref="P14:V14"/>
    <mergeCell ref="AB35:AD35"/>
    <mergeCell ref="F80:AX80"/>
    <mergeCell ref="E58:AC58"/>
    <mergeCell ref="I14:O14"/>
    <mergeCell ref="P32:X33"/>
    <mergeCell ref="Y32:AA33"/>
    <mergeCell ref="AB32:AD33"/>
    <mergeCell ref="I17:O17"/>
    <mergeCell ref="I13:O13"/>
    <mergeCell ref="AQ25:AT25"/>
    <mergeCell ref="A32:F36"/>
    <mergeCell ref="G25:O26"/>
    <mergeCell ref="AD13:AJ13"/>
    <mergeCell ref="A71:B74"/>
    <mergeCell ref="AD64:AF64"/>
    <mergeCell ref="A67:B70"/>
    <mergeCell ref="C67:AC67"/>
    <mergeCell ref="AR14:AX14"/>
    <mergeCell ref="AK15:AQ15"/>
    <mergeCell ref="AG69:AX69"/>
    <mergeCell ref="AD60:AF60"/>
    <mergeCell ref="P19:V19"/>
    <mergeCell ref="AD14:AJ14"/>
    <mergeCell ref="AK14:AQ14"/>
    <mergeCell ref="P13:V13"/>
    <mergeCell ref="P17:V17"/>
    <mergeCell ref="W17:AC17"/>
    <mergeCell ref="AD16:AJ16"/>
    <mergeCell ref="AR16:AX16"/>
    <mergeCell ref="AK16:AQ16"/>
    <mergeCell ref="P27:X29"/>
    <mergeCell ref="AR20:AX20"/>
    <mergeCell ref="Y25:AA26"/>
    <mergeCell ref="Y27:AA27"/>
    <mergeCell ref="Y28:AA28"/>
    <mergeCell ref="P25:X26"/>
    <mergeCell ref="AB25:AD26"/>
    <mergeCell ref="AB27:AD27"/>
    <mergeCell ref="AK20:AQ20"/>
    <mergeCell ref="AU25:AX25"/>
    <mergeCell ref="AB29:AD29"/>
    <mergeCell ref="P22:V22"/>
    <mergeCell ref="P23:V23"/>
    <mergeCell ref="G4:X4"/>
    <mergeCell ref="Y4:AD4"/>
    <mergeCell ref="AE4:AP4"/>
    <mergeCell ref="AQ4:AX4"/>
    <mergeCell ref="A5:F5"/>
    <mergeCell ref="C61:AC61"/>
    <mergeCell ref="G11:AX11"/>
    <mergeCell ref="Y5:AD5"/>
    <mergeCell ref="AE5:AP5"/>
    <mergeCell ref="AQ5:AX5"/>
    <mergeCell ref="A4:F4"/>
    <mergeCell ref="A6:F6"/>
    <mergeCell ref="AK12:AQ12"/>
    <mergeCell ref="W14:AC14"/>
    <mergeCell ref="AG56:AX56"/>
    <mergeCell ref="AG61:AX61"/>
    <mergeCell ref="C54:AC54"/>
    <mergeCell ref="I16:O16"/>
    <mergeCell ref="P16:V16"/>
    <mergeCell ref="AD57:AF57"/>
    <mergeCell ref="I18:O18"/>
    <mergeCell ref="AD12:AJ12"/>
    <mergeCell ref="AE8:AX8"/>
    <mergeCell ref="W16:AC16"/>
    <mergeCell ref="A57:B66"/>
    <mergeCell ref="C66:AC66"/>
    <mergeCell ref="A85:AX85"/>
    <mergeCell ref="AD70:AF70"/>
    <mergeCell ref="AG57:AX59"/>
    <mergeCell ref="C62:AC62"/>
    <mergeCell ref="A10:F10"/>
    <mergeCell ref="AR12:AX12"/>
    <mergeCell ref="G13:H18"/>
    <mergeCell ref="W13:AC13"/>
    <mergeCell ref="G27:O29"/>
    <mergeCell ref="A11:F11"/>
    <mergeCell ref="AD58:AF58"/>
    <mergeCell ref="A82:E82"/>
    <mergeCell ref="G32:O33"/>
    <mergeCell ref="P12:V12"/>
    <mergeCell ref="A77:AX77"/>
    <mergeCell ref="C76:F76"/>
    <mergeCell ref="E59:AC59"/>
    <mergeCell ref="AG66:AX66"/>
    <mergeCell ref="A79:AX79"/>
    <mergeCell ref="AG67:AX67"/>
    <mergeCell ref="AD55:AF55"/>
    <mergeCell ref="AG63:AX63"/>
    <mergeCell ref="A89:F101"/>
    <mergeCell ref="AG71:AX74"/>
    <mergeCell ref="C68:AC68"/>
    <mergeCell ref="AG68:AX68"/>
    <mergeCell ref="C71:AC71"/>
    <mergeCell ref="AD69:AF69"/>
    <mergeCell ref="AD68:AF68"/>
    <mergeCell ref="A78:AX78"/>
    <mergeCell ref="F82:AX82"/>
    <mergeCell ref="C69:AC69"/>
    <mergeCell ref="N73:AF73"/>
    <mergeCell ref="A83:AX83"/>
    <mergeCell ref="C70:AC70"/>
    <mergeCell ref="A84:AX84"/>
    <mergeCell ref="A80:E80"/>
    <mergeCell ref="A75:B76"/>
    <mergeCell ref="A81:AX81"/>
    <mergeCell ref="C75:F75"/>
    <mergeCell ref="AG88:AH88"/>
    <mergeCell ref="AJ88:AK88"/>
    <mergeCell ref="A88:D88"/>
    <mergeCell ref="E88:G88"/>
    <mergeCell ref="I88:J88"/>
    <mergeCell ref="L88:M88"/>
    <mergeCell ref="G76:AX76"/>
    <mergeCell ref="G75:AX75"/>
    <mergeCell ref="Y36:AA36"/>
    <mergeCell ref="AB36:AD36"/>
    <mergeCell ref="AD61:AF61"/>
    <mergeCell ref="AB42:AD42"/>
    <mergeCell ref="AD67:AF67"/>
    <mergeCell ref="AD71:AF71"/>
    <mergeCell ref="AG70:AX70"/>
    <mergeCell ref="C64:AC64"/>
    <mergeCell ref="C63:AC63"/>
    <mergeCell ref="AD66:AF66"/>
    <mergeCell ref="AG64:AX64"/>
    <mergeCell ref="C60:AC60"/>
    <mergeCell ref="AD62:AF62"/>
    <mergeCell ref="C58:D59"/>
    <mergeCell ref="C55:AC55"/>
    <mergeCell ref="C56:AC56"/>
    <mergeCell ref="C57:AC57"/>
    <mergeCell ref="AG53:AX53"/>
    <mergeCell ref="AD59:AF59"/>
    <mergeCell ref="AD56:AF56"/>
    <mergeCell ref="P34:X36"/>
    <mergeCell ref="Y34:AA34"/>
    <mergeCell ref="Y47:AA47"/>
    <mergeCell ref="AD53:AF53"/>
    <mergeCell ref="C53:AC53"/>
    <mergeCell ref="AG54:AX54"/>
    <mergeCell ref="G6:AX6"/>
    <mergeCell ref="Y42:AA42"/>
    <mergeCell ref="E44:F44"/>
    <mergeCell ref="G44:AX44"/>
    <mergeCell ref="AB41:AD41"/>
    <mergeCell ref="AB40:AD40"/>
    <mergeCell ref="A7:F7"/>
    <mergeCell ref="G7:X7"/>
    <mergeCell ref="A8:F8"/>
    <mergeCell ref="A40:F42"/>
    <mergeCell ref="G40:X40"/>
    <mergeCell ref="AE41:AH41"/>
    <mergeCell ref="AI41:AL41"/>
    <mergeCell ref="AM41:AP41"/>
    <mergeCell ref="AE40:AH40"/>
    <mergeCell ref="AI40:AL40"/>
    <mergeCell ref="AM40:AP40"/>
    <mergeCell ref="A39:AN39"/>
    <mergeCell ref="Y41:AA41"/>
    <mergeCell ref="G10:AX10"/>
    <mergeCell ref="C74:F74"/>
    <mergeCell ref="AD63:AF63"/>
    <mergeCell ref="AG62:AX62"/>
    <mergeCell ref="A30:F31"/>
    <mergeCell ref="G30:AX31"/>
    <mergeCell ref="AG55:AX55"/>
    <mergeCell ref="AD54:AF54"/>
    <mergeCell ref="AB47:AD47"/>
    <mergeCell ref="AM47:AP47"/>
    <mergeCell ref="AQ47:AT47"/>
    <mergeCell ref="AU47:AX47"/>
    <mergeCell ref="Y48:AA48"/>
    <mergeCell ref="AB48:AD48"/>
    <mergeCell ref="AE48:AH48"/>
    <mergeCell ref="AI48:AL48"/>
    <mergeCell ref="AM48:AP48"/>
    <mergeCell ref="AQ48:AT48"/>
    <mergeCell ref="AU48:AX48"/>
    <mergeCell ref="AI45:AL46"/>
    <mergeCell ref="AM45:AP46"/>
    <mergeCell ref="G45:X46"/>
    <mergeCell ref="G21:O21"/>
    <mergeCell ref="P21:V21"/>
    <mergeCell ref="W21:AC21"/>
    <mergeCell ref="AD21:AJ21"/>
    <mergeCell ref="AE47:AH47"/>
    <mergeCell ref="AI47:AL47"/>
    <mergeCell ref="E49:AX49"/>
    <mergeCell ref="E50:AX51"/>
    <mergeCell ref="E43:F43"/>
    <mergeCell ref="G43:AX43"/>
    <mergeCell ref="AQ40:AT40"/>
    <mergeCell ref="AU40:AX40"/>
    <mergeCell ref="AQ41:AT41"/>
    <mergeCell ref="AQ42:AT42"/>
    <mergeCell ref="AU41:AX41"/>
    <mergeCell ref="AU42:AX42"/>
    <mergeCell ref="Y45:AA46"/>
    <mergeCell ref="AB45:AD46"/>
    <mergeCell ref="AE45:AH46"/>
    <mergeCell ref="E45:F48"/>
    <mergeCell ref="AQ45:AT45"/>
    <mergeCell ref="AU45:AX45"/>
    <mergeCell ref="AQ46:AR46"/>
    <mergeCell ref="G47:X48"/>
    <mergeCell ref="AG65:AX65"/>
    <mergeCell ref="C43:D51"/>
    <mergeCell ref="A43:B51"/>
    <mergeCell ref="A37:F38"/>
    <mergeCell ref="G37:AX38"/>
    <mergeCell ref="N74:AF74"/>
    <mergeCell ref="AO39:AQ39"/>
    <mergeCell ref="G74:H74"/>
    <mergeCell ref="J74:K74"/>
    <mergeCell ref="J73:K73"/>
    <mergeCell ref="C73:F73"/>
    <mergeCell ref="G72:M72"/>
    <mergeCell ref="N72:AF72"/>
    <mergeCell ref="C72:F72"/>
    <mergeCell ref="G73:H73"/>
  </mergeCells>
  <phoneticPr fontId="6"/>
  <conditionalFormatting sqref="AE27">
    <cfRule type="expression" dxfId="103" priority="14105">
      <formula>IF(RIGHT(TEXT(AE27,"0.#"),1)=".",FALSE,TRUE)</formula>
    </cfRule>
    <cfRule type="expression" dxfId="102" priority="14106">
      <formula>IF(RIGHT(TEXT(AE27,"0.#"),1)=".",TRUE,FALSE)</formula>
    </cfRule>
  </conditionalFormatting>
  <conditionalFormatting sqref="P18:AX18">
    <cfRule type="expression" dxfId="101" priority="13991">
      <formula>IF(RIGHT(TEXT(P18,"0.#"),1)=".",FALSE,TRUE)</formula>
    </cfRule>
    <cfRule type="expression" dxfId="100" priority="13992">
      <formula>IF(RIGHT(TEXT(P18,"0.#"),1)=".",TRUE,FALSE)</formula>
    </cfRule>
  </conditionalFormatting>
  <conditionalFormatting sqref="AR13:AX13 AR15:AX15">
    <cfRule type="expression" dxfId="99" priority="13813">
      <formula>IF(RIGHT(TEXT(AR13,"0.#"),1)=".",FALSE,TRUE)</formula>
    </cfRule>
    <cfRule type="expression" dxfId="98" priority="13814">
      <formula>IF(RIGHT(TEXT(AR13,"0.#"),1)=".",TRUE,FALSE)</formula>
    </cfRule>
  </conditionalFormatting>
  <conditionalFormatting sqref="P19:AJ19">
    <cfRule type="expression" dxfId="97" priority="13811">
      <formula>IF(RIGHT(TEXT(P19,"0.#"),1)=".",FALSE,TRUE)</formula>
    </cfRule>
    <cfRule type="expression" dxfId="96" priority="13812">
      <formula>IF(RIGHT(TEXT(P19,"0.#"),1)=".",TRUE,FALSE)</formula>
    </cfRule>
  </conditionalFormatting>
  <conditionalFormatting sqref="AM29">
    <cfRule type="expression" dxfId="95" priority="13559">
      <formula>IF(RIGHT(TEXT(AM29,"0.#"),1)=".",FALSE,TRUE)</formula>
    </cfRule>
    <cfRule type="expression" dxfId="94" priority="13560">
      <formula>IF(RIGHT(TEXT(AM29,"0.#"),1)=".",TRUE,FALSE)</formula>
    </cfRule>
  </conditionalFormatting>
  <conditionalFormatting sqref="AE28">
    <cfRule type="expression" dxfId="93" priority="13573">
      <formula>IF(RIGHT(TEXT(AE28,"0.#"),1)=".",FALSE,TRUE)</formula>
    </cfRule>
    <cfRule type="expression" dxfId="92" priority="13574">
      <formula>IF(RIGHT(TEXT(AE28,"0.#"),1)=".",TRUE,FALSE)</formula>
    </cfRule>
  </conditionalFormatting>
  <conditionalFormatting sqref="AE29">
    <cfRule type="expression" dxfId="91" priority="13571">
      <formula>IF(RIGHT(TEXT(AE29,"0.#"),1)=".",FALSE,TRUE)</formula>
    </cfRule>
    <cfRule type="expression" dxfId="90" priority="13572">
      <formula>IF(RIGHT(TEXT(AE29,"0.#"),1)=".",TRUE,FALSE)</formula>
    </cfRule>
  </conditionalFormatting>
  <conditionalFormatting sqref="AI29">
    <cfRule type="expression" dxfId="89" priority="13569">
      <formula>IF(RIGHT(TEXT(AI29,"0.#"),1)=".",FALSE,TRUE)</formula>
    </cfRule>
    <cfRule type="expression" dxfId="88" priority="13570">
      <formula>IF(RIGHT(TEXT(AI29,"0.#"),1)=".",TRUE,FALSE)</formula>
    </cfRule>
  </conditionalFormatting>
  <conditionalFormatting sqref="AI28">
    <cfRule type="expression" dxfId="87" priority="13567">
      <formula>IF(RIGHT(TEXT(AI28,"0.#"),1)=".",FALSE,TRUE)</formula>
    </cfRule>
    <cfRule type="expression" dxfId="86" priority="13568">
      <formula>IF(RIGHT(TEXT(AI28,"0.#"),1)=".",TRUE,FALSE)</formula>
    </cfRule>
  </conditionalFormatting>
  <conditionalFormatting sqref="AI27">
    <cfRule type="expression" dxfId="85" priority="13565">
      <formula>IF(RIGHT(TEXT(AI27,"0.#"),1)=".",FALSE,TRUE)</formula>
    </cfRule>
    <cfRule type="expression" dxfId="84" priority="13566">
      <formula>IF(RIGHT(TEXT(AI27,"0.#"),1)=".",TRUE,FALSE)</formula>
    </cfRule>
  </conditionalFormatting>
  <conditionalFormatting sqref="AM27">
    <cfRule type="expression" dxfId="83" priority="13563">
      <formula>IF(RIGHT(TEXT(AM27,"0.#"),1)=".",FALSE,TRUE)</formula>
    </cfRule>
    <cfRule type="expression" dxfId="82" priority="13564">
      <formula>IF(RIGHT(TEXT(AM27,"0.#"),1)=".",TRUE,FALSE)</formula>
    </cfRule>
  </conditionalFormatting>
  <conditionalFormatting sqref="AM28">
    <cfRule type="expression" dxfId="81" priority="13561">
      <formula>IF(RIGHT(TEXT(AM28,"0.#"),1)=".",FALSE,TRUE)</formula>
    </cfRule>
    <cfRule type="expression" dxfId="80" priority="13562">
      <formula>IF(RIGHT(TEXT(AM28,"0.#"),1)=".",TRUE,FALSE)</formula>
    </cfRule>
  </conditionalFormatting>
  <conditionalFormatting sqref="AQ27:AQ29">
    <cfRule type="expression" dxfId="79" priority="13553">
      <formula>IF(RIGHT(TEXT(AQ27,"0.#"),1)=".",FALSE,TRUE)</formula>
    </cfRule>
    <cfRule type="expression" dxfId="78" priority="13554">
      <formula>IF(RIGHT(TEXT(AQ27,"0.#"),1)=".",TRUE,FALSE)</formula>
    </cfRule>
  </conditionalFormatting>
  <conditionalFormatting sqref="AU28">
    <cfRule type="expression" dxfId="77" priority="13551">
      <formula>IF(RIGHT(TEXT(AU28,"0.#"),1)=".",FALSE,TRUE)</formula>
    </cfRule>
    <cfRule type="expression" dxfId="76" priority="13552">
      <formula>IF(RIGHT(TEXT(AU28,"0.#"),1)=".",TRUE,FALSE)</formula>
    </cfRule>
  </conditionalFormatting>
  <conditionalFormatting sqref="AQ42">
    <cfRule type="expression" dxfId="75" priority="13325">
      <formula>IF(RIGHT(TEXT(AQ42,"0.#"),1)=".",FALSE,TRUE)</formula>
    </cfRule>
    <cfRule type="expression" dxfId="74" priority="13326">
      <formula>IF(RIGHT(TEXT(AQ42,"0.#"),1)=".",TRUE,FALSE)</formula>
    </cfRule>
  </conditionalFormatting>
  <conditionalFormatting sqref="W23">
    <cfRule type="expression" dxfId="73" priority="2417">
      <formula>IF(RIGHT(TEXT(W23,"0.#"),1)=".",FALSE,TRUE)</formula>
    </cfRule>
    <cfRule type="expression" dxfId="72" priority="2418">
      <formula>IF(RIGHT(TEXT(W23,"0.#"),1)=".",TRUE,FALSE)</formula>
    </cfRule>
  </conditionalFormatting>
  <conditionalFormatting sqref="AU41">
    <cfRule type="expression" dxfId="69" priority="569">
      <formula>IF(RIGHT(TEXT(AU41,"0.#"),1)=".",FALSE,TRUE)</formula>
    </cfRule>
    <cfRule type="expression" dxfId="68" priority="570">
      <formula>IF(RIGHT(TEXT(AU41,"0.#"),1)=".",TRUE,FALSE)</formula>
    </cfRule>
  </conditionalFormatting>
  <conditionalFormatting sqref="AU42">
    <cfRule type="expression" dxfId="67" priority="567">
      <formula>IF(RIGHT(TEXT(AU42,"0.#"),1)=".",FALSE,TRUE)</formula>
    </cfRule>
    <cfRule type="expression" dxfId="66" priority="568">
      <formula>IF(RIGHT(TEXT(AU42,"0.#"),1)=".",TRUE,FALSE)</formula>
    </cfRule>
  </conditionalFormatting>
  <conditionalFormatting sqref="W24:AC24">
    <cfRule type="expression" dxfId="65" priority="113">
      <formula>IF(RIGHT(TEXT(W24,"0.#"),1)=".",FALSE,TRUE)</formula>
    </cfRule>
    <cfRule type="expression" dxfId="64" priority="114">
      <formula>IF(RIGHT(TEXT(W24,"0.#"),1)=".",TRUE,FALSE)</formula>
    </cfRule>
  </conditionalFormatting>
  <conditionalFormatting sqref="AE41:AE42 AI41:AI42 AM41:AM42">
    <cfRule type="expression" dxfId="63" priority="103">
      <formula>IF(RIGHT(TEXT(AE41,"0.#"),1)=".",FALSE,TRUE)</formula>
    </cfRule>
    <cfRule type="expression" dxfId="62" priority="104">
      <formula>IF(RIGHT(TEXT(AE41,"0.#"),1)=".",TRUE,FALSE)</formula>
    </cfRule>
  </conditionalFormatting>
  <conditionalFormatting sqref="AQ41">
    <cfRule type="expression" dxfId="61" priority="99">
      <formula>IF(RIGHT(TEXT(AQ41,"0.#"),1)=".",FALSE,TRUE)</formula>
    </cfRule>
    <cfRule type="expression" dxfId="60" priority="100">
      <formula>IF(RIGHT(TEXT(AQ41,"0.#"),1)=".",TRUE,FALSE)</formula>
    </cfRule>
  </conditionalFormatting>
  <conditionalFormatting sqref="AE34">
    <cfRule type="expression" dxfId="59" priority="75">
      <formula>IF(RIGHT(TEXT(AE34,"0.#"),1)=".",FALSE,TRUE)</formula>
    </cfRule>
    <cfRule type="expression" dxfId="58" priority="76">
      <formula>IF(RIGHT(TEXT(AE34,"0.#"),1)=".",TRUE,FALSE)</formula>
    </cfRule>
  </conditionalFormatting>
  <conditionalFormatting sqref="AE35">
    <cfRule type="expression" dxfId="57" priority="73">
      <formula>IF(RIGHT(TEXT(AE35,"0.#"),1)=".",FALSE,TRUE)</formula>
    </cfRule>
    <cfRule type="expression" dxfId="56" priority="74">
      <formula>IF(RIGHT(TEXT(AE35,"0.#"),1)=".",TRUE,FALSE)</formula>
    </cfRule>
  </conditionalFormatting>
  <conditionalFormatting sqref="AI35">
    <cfRule type="expression" dxfId="55" priority="71">
      <formula>IF(RIGHT(TEXT(AI35,"0.#"),1)=".",FALSE,TRUE)</formula>
    </cfRule>
    <cfRule type="expression" dxfId="54" priority="72">
      <formula>IF(RIGHT(TEXT(AI35,"0.#"),1)=".",TRUE,FALSE)</formula>
    </cfRule>
  </conditionalFormatting>
  <conditionalFormatting sqref="AI34">
    <cfRule type="expression" dxfId="53" priority="69">
      <formula>IF(RIGHT(TEXT(AI34,"0.#"),1)=".",FALSE,TRUE)</formula>
    </cfRule>
    <cfRule type="expression" dxfId="52" priority="70">
      <formula>IF(RIGHT(TEXT(AI34,"0.#"),1)=".",TRUE,FALSE)</formula>
    </cfRule>
  </conditionalFormatting>
  <conditionalFormatting sqref="AM34">
    <cfRule type="expression" dxfId="51" priority="67">
      <formula>IF(RIGHT(TEXT(AM34,"0.#"),1)=".",FALSE,TRUE)</formula>
    </cfRule>
    <cfRule type="expression" dxfId="50" priority="68">
      <formula>IF(RIGHT(TEXT(AM34,"0.#"),1)=".",TRUE,FALSE)</formula>
    </cfRule>
  </conditionalFormatting>
  <conditionalFormatting sqref="AM35">
    <cfRule type="expression" dxfId="49" priority="65">
      <formula>IF(RIGHT(TEXT(AM35,"0.#"),1)=".",FALSE,TRUE)</formula>
    </cfRule>
    <cfRule type="expression" dxfId="48" priority="66">
      <formula>IF(RIGHT(TEXT(AM35,"0.#"),1)=".",TRUE,FALSE)</formula>
    </cfRule>
  </conditionalFormatting>
  <conditionalFormatting sqref="AQ34:AQ35">
    <cfRule type="expression" dxfId="47" priority="63">
      <formula>IF(RIGHT(TEXT(AQ34,"0.#"),1)=".",FALSE,TRUE)</formula>
    </cfRule>
    <cfRule type="expression" dxfId="46" priority="64">
      <formula>IF(RIGHT(TEXT(AQ34,"0.#"),1)=".",TRUE,FALSE)</formula>
    </cfRule>
  </conditionalFormatting>
  <conditionalFormatting sqref="AM36">
    <cfRule type="expression" dxfId="45" priority="53">
      <formula>IF(RIGHT(TEXT(AM36,"0.#"),1)=".",FALSE,TRUE)</formula>
    </cfRule>
    <cfRule type="expression" dxfId="44" priority="54">
      <formula>IF(RIGHT(TEXT(AM36,"0.#"),1)=".",TRUE,FALSE)</formula>
    </cfRule>
  </conditionalFormatting>
  <conditionalFormatting sqref="AE36">
    <cfRule type="expression" dxfId="43" priority="57">
      <formula>IF(RIGHT(TEXT(AE36,"0.#"),1)=".",FALSE,TRUE)</formula>
    </cfRule>
    <cfRule type="expression" dxfId="42" priority="58">
      <formula>IF(RIGHT(TEXT(AE36,"0.#"),1)=".",TRUE,FALSE)</formula>
    </cfRule>
  </conditionalFormatting>
  <conditionalFormatting sqref="AI36">
    <cfRule type="expression" dxfId="41" priority="55">
      <formula>IF(RIGHT(TEXT(AI36,"0.#"),1)=".",FALSE,TRUE)</formula>
    </cfRule>
    <cfRule type="expression" dxfId="40" priority="56">
      <formula>IF(RIGHT(TEXT(AI36,"0.#"),1)=".",TRUE,FALSE)</formula>
    </cfRule>
  </conditionalFormatting>
  <conditionalFormatting sqref="AQ36">
    <cfRule type="expression" dxfId="39" priority="51">
      <formula>IF(RIGHT(TEXT(AQ36,"0.#"),1)=".",FALSE,TRUE)</formula>
    </cfRule>
    <cfRule type="expression" dxfId="38" priority="52">
      <formula>IF(RIGHT(TEXT(AQ36,"0.#"),1)=".",TRUE,FALSE)</formula>
    </cfRule>
  </conditionalFormatting>
  <conditionalFormatting sqref="AU27">
    <cfRule type="expression" dxfId="37" priority="47">
      <formula>IF(RIGHT(TEXT(AU27,"0.#"),1)=".",FALSE,TRUE)</formula>
    </cfRule>
    <cfRule type="expression" dxfId="36" priority="48">
      <formula>IF(RIGHT(TEXT(AU27,"0.#"),1)=".",TRUE,FALSE)</formula>
    </cfRule>
  </conditionalFormatting>
  <conditionalFormatting sqref="AU29">
    <cfRule type="expression" dxfId="35" priority="45">
      <formula>IF(RIGHT(TEXT(AU29,"0.#"),1)=".",FALSE,TRUE)</formula>
    </cfRule>
    <cfRule type="expression" dxfId="34" priority="46">
      <formula>IF(RIGHT(TEXT(AU29,"0.#"),1)=".",TRUE,FALSE)</formula>
    </cfRule>
  </conditionalFormatting>
  <conditionalFormatting sqref="AU35">
    <cfRule type="expression" dxfId="33" priority="43">
      <formula>IF(RIGHT(TEXT(AU35,"0.#"),1)=".",FALSE,TRUE)</formula>
    </cfRule>
    <cfRule type="expression" dxfId="32" priority="44">
      <formula>IF(RIGHT(TEXT(AU35,"0.#"),1)=".",TRUE,FALSE)</formula>
    </cfRule>
  </conditionalFormatting>
  <conditionalFormatting sqref="AU34">
    <cfRule type="expression" dxfId="31" priority="41">
      <formula>IF(RIGHT(TEXT(AU34,"0.#"),1)=".",FALSE,TRUE)</formula>
    </cfRule>
    <cfRule type="expression" dxfId="30" priority="42">
      <formula>IF(RIGHT(TEXT(AU34,"0.#"),1)=".",TRUE,FALSE)</formula>
    </cfRule>
  </conditionalFormatting>
  <conditionalFormatting sqref="AU36">
    <cfRule type="expression" dxfId="29" priority="39">
      <formula>IF(RIGHT(TEXT(AU36,"0.#"),1)=".",FALSE,TRUE)</formula>
    </cfRule>
    <cfRule type="expression" dxfId="28" priority="40">
      <formula>IF(RIGHT(TEXT(AU36,"0.#"),1)=".",TRUE,FALSE)</formula>
    </cfRule>
  </conditionalFormatting>
  <conditionalFormatting sqref="AE47">
    <cfRule type="expression" dxfId="27" priority="29">
      <formula>IF(RIGHT(TEXT(AE47,"0.#"),1)=".",FALSE,TRUE)</formula>
    </cfRule>
    <cfRule type="expression" dxfId="26" priority="30">
      <formula>IF(RIGHT(TEXT(AE47,"0.#"),1)=".",TRUE,FALSE)</formula>
    </cfRule>
  </conditionalFormatting>
  <conditionalFormatting sqref="AE48">
    <cfRule type="expression" dxfId="25" priority="27">
      <formula>IF(RIGHT(TEXT(AE48,"0.#"),1)=".",FALSE,TRUE)</formula>
    </cfRule>
    <cfRule type="expression" dxfId="24" priority="28">
      <formula>IF(RIGHT(TEXT(AE48,"0.#"),1)=".",TRUE,FALSE)</formula>
    </cfRule>
  </conditionalFormatting>
  <conditionalFormatting sqref="AI48">
    <cfRule type="expression" dxfId="23" priority="25">
      <formula>IF(RIGHT(TEXT(AI48,"0.#"),1)=".",FALSE,TRUE)</formula>
    </cfRule>
    <cfRule type="expression" dxfId="22" priority="26">
      <formula>IF(RIGHT(TEXT(AI48,"0.#"),1)=".",TRUE,FALSE)</formula>
    </cfRule>
  </conditionalFormatting>
  <conditionalFormatting sqref="AI47">
    <cfRule type="expression" dxfId="21" priority="23">
      <formula>IF(RIGHT(TEXT(AI47,"0.#"),1)=".",FALSE,TRUE)</formula>
    </cfRule>
    <cfRule type="expression" dxfId="20" priority="24">
      <formula>IF(RIGHT(TEXT(AI47,"0.#"),1)=".",TRUE,FALSE)</formula>
    </cfRule>
  </conditionalFormatting>
  <conditionalFormatting sqref="AM47">
    <cfRule type="expression" dxfId="19" priority="21">
      <formula>IF(RIGHT(TEXT(AM47,"0.#"),1)=".",FALSE,TRUE)</formula>
    </cfRule>
    <cfRule type="expression" dxfId="18" priority="22">
      <formula>IF(RIGHT(TEXT(AM47,"0.#"),1)=".",TRUE,FALSE)</formula>
    </cfRule>
  </conditionalFormatting>
  <conditionalFormatting sqref="AM48">
    <cfRule type="expression" dxfId="17" priority="19">
      <formula>IF(RIGHT(TEXT(AM48,"0.#"),1)=".",FALSE,TRUE)</formula>
    </cfRule>
    <cfRule type="expression" dxfId="16" priority="20">
      <formula>IF(RIGHT(TEXT(AM48,"0.#"),1)=".",TRUE,FALSE)</formula>
    </cfRule>
  </conditionalFormatting>
  <conditionalFormatting sqref="AQ47">
    <cfRule type="expression" dxfId="15" priority="17">
      <formula>IF(RIGHT(TEXT(AQ47,"0.#"),1)=".",FALSE,TRUE)</formula>
    </cfRule>
    <cfRule type="expression" dxfId="14" priority="18">
      <formula>IF(RIGHT(TEXT(AQ47,"0.#"),1)=".",TRUE,FALSE)</formula>
    </cfRule>
  </conditionalFormatting>
  <conditionalFormatting sqref="AU47">
    <cfRule type="expression" dxfId="13" priority="13">
      <formula>IF(RIGHT(TEXT(AU47,"0.#"),1)=".",FALSE,TRUE)</formula>
    </cfRule>
    <cfRule type="expression" dxfId="12" priority="14">
      <formula>IF(RIGHT(TEXT(AU47,"0.#"),1)=".",TRUE,FALSE)</formula>
    </cfRule>
  </conditionalFormatting>
  <conditionalFormatting sqref="AQ48">
    <cfRule type="expression" dxfId="11" priority="11">
      <formula>IF(RIGHT(TEXT(AQ48,"0.#"),1)=".",FALSE,TRUE)</formula>
    </cfRule>
    <cfRule type="expression" dxfId="10" priority="12">
      <formula>IF(RIGHT(TEXT(AQ48,"0.#"),1)=".",TRUE,FALSE)</formula>
    </cfRule>
  </conditionalFormatting>
  <conditionalFormatting sqref="AU48">
    <cfRule type="expression" dxfId="9" priority="9">
      <formula>IF(RIGHT(TEXT(AU48,"0.#"),1)=".",FALSE,TRUE)</formula>
    </cfRule>
    <cfRule type="expression" dxfId="8" priority="10">
      <formula>IF(RIGHT(TEXT(AU48,"0.#"),1)=".",TRUE,FALSE)</formula>
    </cfRule>
  </conditionalFormatting>
  <conditionalFormatting sqref="P14:AQ14">
    <cfRule type="expression" dxfId="7" priority="7">
      <formula>IF(RIGHT(TEXT(P14,"0.#"),1)=".",FALSE,TRUE)</formula>
    </cfRule>
    <cfRule type="expression" dxfId="6" priority="8">
      <formula>IF(RIGHT(TEXT(P14,"0.#"),1)=".",TRUE,FALSE)</formula>
    </cfRule>
  </conditionalFormatting>
  <conditionalFormatting sqref="P15:AQ17 P13:AQ13">
    <cfRule type="expression" dxfId="5" priority="5">
      <formula>IF(RIGHT(TEXT(P13,"0.#"),1)=".",FALSE,TRUE)</formula>
    </cfRule>
    <cfRule type="expression" dxfId="4" priority="6">
      <formula>IF(RIGHT(TEXT(P13,"0.#"),1)=".",TRUE,FALSE)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46:AY48 P13:AX13 AR15:AX15 P14:AQ18 AR18:AX18 P19:AJ19 AQ26:AR26 AU26:AX26 AE27:AX29 AQ33:AR33 AU33:AX33 AE34:AX36 AE41:AX42 AQ46:AR46 AU46:AX46 AE47:AX48 AY51 P23:AC24 J73:K74">
      <formula1>OR(ISNUMBER(J13), J13="-")</formula1>
    </dataValidation>
    <dataValidation type="list" allowBlank="1" showInputMessage="1" showErrorMessage="1" sqref="S5:X5">
      <formula1>T終了年度</formula1>
    </dataValidation>
    <dataValidation type="list" allowBlank="1" showInputMessage="1" showErrorMessage="1" sqref="AR39">
      <formula1>"　, ☑"</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sqref="A82:E82">
      <formula1>T所見を踏まえた改善点</formula1>
    </dataValidation>
    <dataValidation type="whole" imeMode="disabled" allowBlank="1" showInputMessage="1" showErrorMessage="1" sqref="AW2:AX2 M73:M74">
      <formula1>0</formula1>
      <formula2>99</formula2>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7:M88 X87:Y88 AJ87:AK88 AU87:AV88">
      <formula1>0</formula1>
      <formula2>9999</formula2>
    </dataValidation>
    <dataValidation type="whole" allowBlank="1" showInputMessage="1" showErrorMessage="1" sqref="O87:P88 AA87:AB88 AM87:AN88 AX87:AX88">
      <formula1>0</formula1>
      <formula2>99</formula2>
    </dataValidation>
    <dataValidation type="list" allowBlank="1" showInputMessage="1" showErrorMessage="1" sqref="G73:H74">
      <formula1>T事業番号</formula1>
    </dataValidation>
    <dataValidation imeMode="disabled" allowBlank="1" showInputMessage="1" showErrorMessage="1" sqref="L73:L74"/>
    <dataValidation type="list" allowBlank="1" showInputMessage="1" showErrorMessage="1" sqref="C73:F74">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24" max="49" man="1"/>
    <brk id="6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AO88 E87:G88 Q87:S88 AC87:AE88 AO87:AP87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I87:J87 U87:V87 AG87:AH87 AR87:AS87</xm:sqref>
        </x14:dataValidation>
        <x14:dataValidation type="list" allowBlank="1" showInputMessage="1" showErrorMessage="1">
          <x14:formula1>
            <xm:f>入力規則等!$U$7:$U$9</xm:f>
          </x14:formula1>
          <xm:sqref>I88:J88 U88:V88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1" hidden="1" customWidth="1"/>
    <col min="4" max="4" width="4" style="11" hidden="1" customWidth="1"/>
    <col min="5" max="5" width="4" style="11" customWidth="1"/>
    <col min="6" max="6" width="32.44140625" customWidth="1"/>
    <col min="7" max="7" width="10.109375" style="14" customWidth="1"/>
    <col min="8" max="8" width="17" style="11" hidden="1" customWidth="1"/>
    <col min="9" max="9" width="4" style="11" hidden="1" customWidth="1"/>
    <col min="10" max="10" width="4" style="11" customWidth="1"/>
    <col min="11" max="11" width="15.33203125" customWidth="1"/>
    <col min="12" max="12" width="8.77734375"/>
    <col min="13" max="13" width="12" style="11" hidden="1" customWidth="1"/>
    <col min="14" max="14" width="4" style="11" hidden="1" customWidth="1"/>
    <col min="15" max="15" width="3.6640625" customWidth="1"/>
    <col min="16" max="16" width="8.33203125" customWidth="1"/>
    <col min="17" max="17" width="8.77734375" style="14" customWidth="1"/>
    <col min="18" max="18" width="9.44140625" style="11" hidden="1" customWidth="1"/>
    <col min="19" max="19" width="4" style="11" hidden="1" customWidth="1"/>
    <col min="20" max="20" width="8.77734375"/>
    <col min="21" max="21" width="9" style="24"/>
    <col min="22" max="22" width="3.33203125" style="24" customWidth="1"/>
    <col min="23" max="23" width="12.44140625" style="24" bestFit="1" customWidth="1"/>
    <col min="24" max="24" width="3.6640625" style="24" customWidth="1"/>
    <col min="25" max="25" width="12.44140625" style="29" bestFit="1" customWidth="1"/>
    <col min="26" max="26" width="12.109375" style="24" customWidth="1"/>
    <col min="27" max="27" width="11.33203125" style="29" bestFit="1" customWidth="1"/>
    <col min="28" max="28" width="12.21875" style="29" customWidth="1"/>
    <col min="29" max="29" width="24.109375" style="29" bestFit="1" customWidth="1"/>
    <col min="30" max="30" width="3.77734375" style="29" customWidth="1"/>
    <col min="31" max="31" width="33.77734375" style="29" bestFit="1" customWidth="1"/>
    <col min="32" max="32" width="3" style="24" customWidth="1"/>
    <col min="33" max="33" width="30.6640625" style="24" customWidth="1"/>
    <col min="34" max="34" width="9" style="24"/>
    <col min="35" max="35" width="14.6640625" style="24" customWidth="1"/>
    <col min="36" max="41" width="9" style="24"/>
    <col min="42" max="42" width="13" style="24" customWidth="1"/>
    <col min="43" max="16384" width="9" style="24"/>
  </cols>
  <sheetData>
    <row r="1" spans="1:42" x14ac:dyDescent="0.2">
      <c r="A1" s="21" t="s">
        <v>68</v>
      </c>
      <c r="B1" s="21" t="s">
        <v>69</v>
      </c>
      <c r="F1" s="22" t="s">
        <v>4</v>
      </c>
      <c r="G1" s="22" t="s">
        <v>58</v>
      </c>
      <c r="K1" s="23" t="s">
        <v>87</v>
      </c>
      <c r="L1" s="21" t="s">
        <v>69</v>
      </c>
      <c r="O1" s="11"/>
      <c r="P1" s="22" t="s">
        <v>5</v>
      </c>
      <c r="Q1" s="22" t="s">
        <v>58</v>
      </c>
      <c r="T1" s="11"/>
      <c r="U1" s="25" t="s">
        <v>151</v>
      </c>
      <c r="W1" s="25" t="s">
        <v>150</v>
      </c>
      <c r="Y1" s="25" t="s">
        <v>66</v>
      </c>
      <c r="Z1" s="25" t="s">
        <v>374</v>
      </c>
      <c r="AA1" s="25" t="s">
        <v>67</v>
      </c>
      <c r="AB1" s="25" t="s">
        <v>375</v>
      </c>
      <c r="AC1" s="25" t="s">
        <v>23</v>
      </c>
      <c r="AD1" s="24"/>
      <c r="AE1" s="25" t="s">
        <v>35</v>
      </c>
      <c r="AF1" s="26"/>
      <c r="AG1" s="37" t="s">
        <v>163</v>
      </c>
      <c r="AI1" s="37" t="s">
        <v>168</v>
      </c>
      <c r="AK1" s="37" t="s">
        <v>172</v>
      </c>
      <c r="AM1" s="47"/>
      <c r="AN1" s="47"/>
      <c r="AP1" s="24" t="s">
        <v>211</v>
      </c>
    </row>
    <row r="2" spans="1:42" ht="13.5" customHeight="1" x14ac:dyDescent="0.2">
      <c r="A2" s="12" t="s">
        <v>70</v>
      </c>
      <c r="B2" s="13"/>
      <c r="C2" s="11" t="str">
        <f>IF(B2="","",A2)</f>
        <v/>
      </c>
      <c r="D2" s="11" t="str">
        <f>IF(C2="","",IF(D1&lt;&gt;"",CONCATENATE(D1,"、",C2),C2))</f>
        <v/>
      </c>
      <c r="F2" s="10" t="s">
        <v>57</v>
      </c>
      <c r="G2" s="15" t="s">
        <v>535</v>
      </c>
      <c r="H2" s="11" t="str">
        <f>IF(G2="","",F2)</f>
        <v>一般会計</v>
      </c>
      <c r="I2" s="11" t="str">
        <f>IF(H2="","",IF(I1&lt;&gt;"",CONCATENATE(I1,"、",H2),H2))</f>
        <v>一般会計</v>
      </c>
      <c r="K2" s="12" t="s">
        <v>88</v>
      </c>
      <c r="L2" s="13"/>
      <c r="M2" s="11" t="str">
        <f>IF(L2="","",K2)</f>
        <v/>
      </c>
      <c r="N2" s="11" t="str">
        <f>IF(M2="","",IF(N1&lt;&gt;"",CONCATENATE(N1,"、",M2),M2))</f>
        <v/>
      </c>
      <c r="O2" s="11"/>
      <c r="P2" s="10" t="s">
        <v>59</v>
      </c>
      <c r="Q2" s="15"/>
      <c r="R2" s="11" t="str">
        <f>IF(Q2="","",P2)</f>
        <v/>
      </c>
      <c r="S2" s="11" t="str">
        <f>IF(R2="","",IF(S1&lt;&gt;"",CONCATENATE(S1,"、",R2),R2))</f>
        <v/>
      </c>
      <c r="T2" s="11"/>
      <c r="U2" s="62">
        <v>20</v>
      </c>
      <c r="W2" s="28" t="s">
        <v>156</v>
      </c>
      <c r="Y2" s="28" t="s">
        <v>53</v>
      </c>
      <c r="Z2" s="28" t="s">
        <v>53</v>
      </c>
      <c r="AA2" s="56" t="s">
        <v>242</v>
      </c>
      <c r="AB2" s="56" t="s">
        <v>469</v>
      </c>
      <c r="AC2" s="57" t="s">
        <v>120</v>
      </c>
      <c r="AD2" s="24"/>
      <c r="AE2" s="30" t="s">
        <v>152</v>
      </c>
      <c r="AF2" s="26"/>
      <c r="AG2" s="38" t="s">
        <v>218</v>
      </c>
      <c r="AI2" s="37" t="s">
        <v>239</v>
      </c>
      <c r="AK2" s="37" t="s">
        <v>173</v>
      </c>
      <c r="AM2" s="47"/>
      <c r="AN2" s="47"/>
      <c r="AP2" s="38" t="s">
        <v>218</v>
      </c>
    </row>
    <row r="3" spans="1:42" ht="13.5" customHeight="1" x14ac:dyDescent="0.2">
      <c r="A3" s="12" t="s">
        <v>71</v>
      </c>
      <c r="B3" s="13"/>
      <c r="C3" s="11" t="str">
        <f t="shared" ref="C3:C11" si="0">IF(B3="","",A3)</f>
        <v/>
      </c>
      <c r="D3" s="11" t="str">
        <f>IF(C3="",D2,IF(D2&lt;&gt;"",CONCATENATE(D2,"、",C3),C3))</f>
        <v/>
      </c>
      <c r="F3" s="16" t="s">
        <v>97</v>
      </c>
      <c r="G3" s="15"/>
      <c r="H3" s="11" t="str">
        <f t="shared" ref="H3:H37" si="1">IF(G3="","",F3)</f>
        <v/>
      </c>
      <c r="I3" s="11" t="str">
        <f>IF(H3="",I2,IF(I2&lt;&gt;"",CONCATENATE(I2,"、",H3),H3))</f>
        <v>一般会計</v>
      </c>
      <c r="K3" s="12" t="s">
        <v>89</v>
      </c>
      <c r="L3" s="13"/>
      <c r="M3" s="11" t="str">
        <f t="shared" ref="M3:M11" si="2">IF(L3="","",K3)</f>
        <v/>
      </c>
      <c r="N3" s="11" t="str">
        <f>IF(M3="",N2,IF(N2&lt;&gt;"",CONCATENATE(N2,"、",M3),M3))</f>
        <v/>
      </c>
      <c r="O3" s="11"/>
      <c r="P3" s="10" t="s">
        <v>60</v>
      </c>
      <c r="Q3" s="15" t="s">
        <v>535</v>
      </c>
      <c r="R3" s="11" t="str">
        <f t="shared" ref="R3:R8" si="3">IF(Q3="","",P3)</f>
        <v>委託・請負</v>
      </c>
      <c r="S3" s="11" t="str">
        <f t="shared" ref="S3:S8" si="4">IF(R3="",S2,IF(S2&lt;&gt;"",CONCATENATE(S2,"、",R3),R3))</f>
        <v>委託・請負</v>
      </c>
      <c r="T3" s="11"/>
      <c r="U3" s="28" t="s">
        <v>499</v>
      </c>
      <c r="W3" s="28" t="s">
        <v>131</v>
      </c>
      <c r="Y3" s="28" t="s">
        <v>54</v>
      </c>
      <c r="Z3" s="28" t="s">
        <v>376</v>
      </c>
      <c r="AA3" s="56" t="s">
        <v>342</v>
      </c>
      <c r="AB3" s="56" t="s">
        <v>470</v>
      </c>
      <c r="AC3" s="57" t="s">
        <v>121</v>
      </c>
      <c r="AD3" s="24"/>
      <c r="AE3" s="30" t="s">
        <v>153</v>
      </c>
      <c r="AF3" s="26"/>
      <c r="AG3" s="38" t="s">
        <v>219</v>
      </c>
      <c r="AI3" s="37" t="s">
        <v>167</v>
      </c>
      <c r="AK3" s="37" t="str">
        <f>CHAR(CODE(AK2)+1)</f>
        <v>B</v>
      </c>
      <c r="AM3" s="47"/>
      <c r="AN3" s="47"/>
      <c r="AP3" s="38" t="s">
        <v>219</v>
      </c>
    </row>
    <row r="4" spans="1:42" ht="13.5" customHeight="1" x14ac:dyDescent="0.2">
      <c r="A4" s="12" t="s">
        <v>72</v>
      </c>
      <c r="B4" s="13"/>
      <c r="C4" s="11" t="str">
        <f t="shared" si="0"/>
        <v/>
      </c>
      <c r="D4" s="11" t="str">
        <f>IF(C4="",D3,IF(D3&lt;&gt;"",CONCATENATE(D3,"、",C4),C4))</f>
        <v/>
      </c>
      <c r="F4" s="16" t="s">
        <v>98</v>
      </c>
      <c r="G4" s="15"/>
      <c r="H4" s="11" t="str">
        <f t="shared" si="1"/>
        <v/>
      </c>
      <c r="I4" s="11" t="str">
        <f t="shared" ref="I4:I37" si="5">IF(H4="",I3,IF(I3&lt;&gt;"",CONCATENATE(I3,"、",H4),H4))</f>
        <v>一般会計</v>
      </c>
      <c r="K4" s="12" t="s">
        <v>90</v>
      </c>
      <c r="L4" s="13"/>
      <c r="M4" s="11" t="str">
        <f t="shared" si="2"/>
        <v/>
      </c>
      <c r="N4" s="11" t="str">
        <f t="shared" ref="N4:N11" si="6">IF(M4="",N3,IF(N3&lt;&gt;"",CONCATENATE(N3,"、",M4),M4))</f>
        <v/>
      </c>
      <c r="O4" s="11"/>
      <c r="P4" s="10" t="s">
        <v>61</v>
      </c>
      <c r="Q4" s="15"/>
      <c r="R4" s="11" t="str">
        <f t="shared" si="3"/>
        <v/>
      </c>
      <c r="S4" s="11" t="str">
        <f t="shared" si="4"/>
        <v>委託・請負</v>
      </c>
      <c r="T4" s="11"/>
      <c r="U4" s="28" t="s">
        <v>500</v>
      </c>
      <c r="W4" s="28" t="s">
        <v>132</v>
      </c>
      <c r="Y4" s="28" t="s">
        <v>249</v>
      </c>
      <c r="Z4" s="28" t="s">
        <v>377</v>
      </c>
      <c r="AA4" s="56" t="s">
        <v>343</v>
      </c>
      <c r="AB4" s="56" t="s">
        <v>471</v>
      </c>
      <c r="AC4" s="56" t="s">
        <v>122</v>
      </c>
      <c r="AD4" s="24"/>
      <c r="AE4" s="30" t="s">
        <v>154</v>
      </c>
      <c r="AF4" s="26"/>
      <c r="AG4" s="38" t="s">
        <v>220</v>
      </c>
      <c r="AI4" s="37" t="s">
        <v>169</v>
      </c>
      <c r="AK4" s="37" t="str">
        <f t="shared" ref="AK4:AK49" si="7">CHAR(CODE(AK3)+1)</f>
        <v>C</v>
      </c>
      <c r="AM4" s="47"/>
      <c r="AN4" s="47"/>
      <c r="AP4" s="38" t="s">
        <v>220</v>
      </c>
    </row>
    <row r="5" spans="1:42" ht="13.5" customHeight="1" x14ac:dyDescent="0.2">
      <c r="A5" s="12" t="s">
        <v>73</v>
      </c>
      <c r="B5" s="13"/>
      <c r="C5" s="11" t="str">
        <f t="shared" si="0"/>
        <v/>
      </c>
      <c r="D5" s="11" t="str">
        <f>IF(C5="",D4,IF(D4&lt;&gt;"",CONCATENATE(D4,"、",C5),C5))</f>
        <v/>
      </c>
      <c r="F5" s="16" t="s">
        <v>99</v>
      </c>
      <c r="G5" s="15"/>
      <c r="H5" s="11" t="str">
        <f t="shared" si="1"/>
        <v/>
      </c>
      <c r="I5" s="11" t="str">
        <f t="shared" si="5"/>
        <v>一般会計</v>
      </c>
      <c r="K5" s="12" t="s">
        <v>91</v>
      </c>
      <c r="L5" s="13"/>
      <c r="M5" s="11" t="str">
        <f t="shared" si="2"/>
        <v/>
      </c>
      <c r="N5" s="11" t="str">
        <f t="shared" si="6"/>
        <v/>
      </c>
      <c r="O5" s="11"/>
      <c r="P5" s="10" t="s">
        <v>62</v>
      </c>
      <c r="Q5" s="15"/>
      <c r="R5" s="11" t="str">
        <f t="shared" si="3"/>
        <v/>
      </c>
      <c r="S5" s="11" t="str">
        <f t="shared" si="4"/>
        <v>委託・請負</v>
      </c>
      <c r="T5" s="11"/>
      <c r="W5" s="28" t="s">
        <v>524</v>
      </c>
      <c r="Y5" s="28" t="s">
        <v>250</v>
      </c>
      <c r="Z5" s="28" t="s">
        <v>378</v>
      </c>
      <c r="AA5" s="56" t="s">
        <v>344</v>
      </c>
      <c r="AB5" s="56" t="s">
        <v>472</v>
      </c>
      <c r="AC5" s="56" t="s">
        <v>155</v>
      </c>
      <c r="AD5" s="27"/>
      <c r="AE5" s="30" t="s">
        <v>230</v>
      </c>
      <c r="AF5" s="26"/>
      <c r="AG5" s="38" t="s">
        <v>221</v>
      </c>
      <c r="AI5" s="37" t="s">
        <v>246</v>
      </c>
      <c r="AK5" s="37" t="str">
        <f t="shared" si="7"/>
        <v>D</v>
      </c>
      <c r="AP5" s="38" t="s">
        <v>221</v>
      </c>
    </row>
    <row r="6" spans="1:42" ht="13.5" customHeight="1" x14ac:dyDescent="0.2">
      <c r="A6" s="12" t="s">
        <v>74</v>
      </c>
      <c r="B6" s="13"/>
      <c r="C6" s="11" t="str">
        <f t="shared" si="0"/>
        <v/>
      </c>
      <c r="D6" s="11" t="str">
        <f t="shared" ref="D6:D21" si="8">IF(C6="",D5,IF(D5&lt;&gt;"",CONCATENATE(D5,"、",C6),C6))</f>
        <v/>
      </c>
      <c r="F6" s="16" t="s">
        <v>100</v>
      </c>
      <c r="G6" s="15"/>
      <c r="H6" s="11" t="str">
        <f t="shared" si="1"/>
        <v/>
      </c>
      <c r="I6" s="11" t="str">
        <f t="shared" si="5"/>
        <v>一般会計</v>
      </c>
      <c r="K6" s="12" t="s">
        <v>92</v>
      </c>
      <c r="L6" s="13"/>
      <c r="M6" s="11" t="str">
        <f t="shared" si="2"/>
        <v/>
      </c>
      <c r="N6" s="11" t="str">
        <f t="shared" si="6"/>
        <v/>
      </c>
      <c r="O6" s="11"/>
      <c r="P6" s="10" t="s">
        <v>63</v>
      </c>
      <c r="Q6" s="15"/>
      <c r="R6" s="11" t="str">
        <f t="shared" si="3"/>
        <v/>
      </c>
      <c r="S6" s="11" t="str">
        <f t="shared" si="4"/>
        <v>委託・請負</v>
      </c>
      <c r="T6" s="11"/>
      <c r="U6" s="28" t="s">
        <v>231</v>
      </c>
      <c r="W6" s="28" t="s">
        <v>133</v>
      </c>
      <c r="Y6" s="28" t="s">
        <v>251</v>
      </c>
      <c r="Z6" s="28" t="s">
        <v>379</v>
      </c>
      <c r="AA6" s="56" t="s">
        <v>345</v>
      </c>
      <c r="AB6" s="56" t="s">
        <v>473</v>
      </c>
      <c r="AC6" s="56" t="s">
        <v>123</v>
      </c>
      <c r="AD6" s="27"/>
      <c r="AE6" s="30" t="s">
        <v>228</v>
      </c>
      <c r="AF6" s="26"/>
      <c r="AG6" s="38" t="s">
        <v>222</v>
      </c>
      <c r="AI6" s="37" t="s">
        <v>247</v>
      </c>
      <c r="AK6" s="37" t="str">
        <f>CHAR(CODE(AK5)+1)</f>
        <v>E</v>
      </c>
      <c r="AP6" s="38" t="s">
        <v>222</v>
      </c>
    </row>
    <row r="7" spans="1:42" ht="13.5" customHeight="1" x14ac:dyDescent="0.2">
      <c r="A7" s="12" t="s">
        <v>75</v>
      </c>
      <c r="B7" s="13"/>
      <c r="C7" s="11" t="str">
        <f t="shared" si="0"/>
        <v/>
      </c>
      <c r="D7" s="11" t="str">
        <f t="shared" si="8"/>
        <v/>
      </c>
      <c r="F7" s="16" t="s">
        <v>178</v>
      </c>
      <c r="G7" s="15"/>
      <c r="H7" s="11" t="str">
        <f t="shared" si="1"/>
        <v/>
      </c>
      <c r="I7" s="11" t="str">
        <f t="shared" si="5"/>
        <v>一般会計</v>
      </c>
      <c r="K7" s="12" t="s">
        <v>93</v>
      </c>
      <c r="L7" s="13"/>
      <c r="M7" s="11" t="str">
        <f t="shared" si="2"/>
        <v/>
      </c>
      <c r="N7" s="11" t="str">
        <f t="shared" si="6"/>
        <v/>
      </c>
      <c r="O7" s="11"/>
      <c r="P7" s="10" t="s">
        <v>64</v>
      </c>
      <c r="Q7" s="15"/>
      <c r="R7" s="11" t="str">
        <f t="shared" si="3"/>
        <v/>
      </c>
      <c r="S7" s="11" t="str">
        <f t="shared" si="4"/>
        <v>委託・請負</v>
      </c>
      <c r="T7" s="11"/>
      <c r="U7" s="28"/>
      <c r="W7" s="28" t="s">
        <v>134</v>
      </c>
      <c r="Y7" s="28" t="s">
        <v>252</v>
      </c>
      <c r="Z7" s="28" t="s">
        <v>380</v>
      </c>
      <c r="AA7" s="56" t="s">
        <v>346</v>
      </c>
      <c r="AB7" s="56" t="s">
        <v>474</v>
      </c>
      <c r="AC7" s="27"/>
      <c r="AD7" s="27"/>
      <c r="AE7" s="28" t="s">
        <v>123</v>
      </c>
      <c r="AF7" s="26"/>
      <c r="AG7" s="38" t="s">
        <v>223</v>
      </c>
      <c r="AH7" s="50"/>
      <c r="AI7" s="38" t="s">
        <v>236</v>
      </c>
      <c r="AK7" s="37" t="str">
        <f>CHAR(CODE(AK6)+1)</f>
        <v>F</v>
      </c>
      <c r="AP7" s="38" t="s">
        <v>223</v>
      </c>
    </row>
    <row r="8" spans="1:42" ht="13.5" customHeight="1" x14ac:dyDescent="0.2">
      <c r="A8" s="12" t="s">
        <v>76</v>
      </c>
      <c r="B8" s="13"/>
      <c r="C8" s="11" t="str">
        <f t="shared" si="0"/>
        <v/>
      </c>
      <c r="D8" s="11" t="str">
        <f t="shared" si="8"/>
        <v/>
      </c>
      <c r="F8" s="16" t="s">
        <v>101</v>
      </c>
      <c r="G8" s="15"/>
      <c r="H8" s="11" t="str">
        <f t="shared" si="1"/>
        <v/>
      </c>
      <c r="I8" s="11" t="str">
        <f t="shared" si="5"/>
        <v>一般会計</v>
      </c>
      <c r="K8" s="12" t="s">
        <v>94</v>
      </c>
      <c r="L8" s="13"/>
      <c r="M8" s="11" t="str">
        <f t="shared" si="2"/>
        <v/>
      </c>
      <c r="N8" s="11" t="str">
        <f t="shared" si="6"/>
        <v/>
      </c>
      <c r="O8" s="11"/>
      <c r="P8" s="10" t="s">
        <v>65</v>
      </c>
      <c r="Q8" s="15"/>
      <c r="R8" s="11" t="str">
        <f t="shared" si="3"/>
        <v/>
      </c>
      <c r="S8" s="11" t="str">
        <f t="shared" si="4"/>
        <v>委託・請負</v>
      </c>
      <c r="T8" s="11"/>
      <c r="U8" s="28" t="s">
        <v>244</v>
      </c>
      <c r="W8" s="28" t="s">
        <v>135</v>
      </c>
      <c r="Y8" s="28" t="s">
        <v>253</v>
      </c>
      <c r="Z8" s="28" t="s">
        <v>381</v>
      </c>
      <c r="AA8" s="56" t="s">
        <v>347</v>
      </c>
      <c r="AB8" s="56" t="s">
        <v>475</v>
      </c>
      <c r="AC8" s="27"/>
      <c r="AD8" s="27"/>
      <c r="AE8" s="27"/>
      <c r="AF8" s="26"/>
      <c r="AG8" s="38" t="s">
        <v>224</v>
      </c>
      <c r="AI8" s="37" t="s">
        <v>237</v>
      </c>
      <c r="AK8" s="37" t="str">
        <f t="shared" si="7"/>
        <v>G</v>
      </c>
      <c r="AP8" s="38" t="s">
        <v>224</v>
      </c>
    </row>
    <row r="9" spans="1:42" ht="13.5" customHeight="1" x14ac:dyDescent="0.2">
      <c r="A9" s="12" t="s">
        <v>77</v>
      </c>
      <c r="B9" s="13"/>
      <c r="C9" s="11" t="str">
        <f t="shared" si="0"/>
        <v/>
      </c>
      <c r="D9" s="11" t="str">
        <f t="shared" si="8"/>
        <v/>
      </c>
      <c r="F9" s="16" t="s">
        <v>179</v>
      </c>
      <c r="G9" s="15"/>
      <c r="H9" s="11" t="str">
        <f t="shared" si="1"/>
        <v/>
      </c>
      <c r="I9" s="11" t="str">
        <f t="shared" si="5"/>
        <v>一般会計</v>
      </c>
      <c r="K9" s="12" t="s">
        <v>95</v>
      </c>
      <c r="L9" s="13"/>
      <c r="M9" s="11" t="str">
        <f t="shared" si="2"/>
        <v/>
      </c>
      <c r="N9" s="11" t="str">
        <f t="shared" si="6"/>
        <v/>
      </c>
      <c r="O9" s="11"/>
      <c r="P9" s="11"/>
      <c r="Q9" s="17"/>
      <c r="T9" s="11"/>
      <c r="U9" s="28" t="s">
        <v>245</v>
      </c>
      <c r="W9" s="28" t="s">
        <v>136</v>
      </c>
      <c r="Y9" s="28" t="s">
        <v>254</v>
      </c>
      <c r="Z9" s="28" t="s">
        <v>382</v>
      </c>
      <c r="AA9" s="56" t="s">
        <v>348</v>
      </c>
      <c r="AB9" s="56" t="s">
        <v>476</v>
      </c>
      <c r="AC9" s="27"/>
      <c r="AD9" s="27"/>
      <c r="AE9" s="27"/>
      <c r="AF9" s="26"/>
      <c r="AG9" s="38" t="s">
        <v>225</v>
      </c>
      <c r="AI9" s="46"/>
      <c r="AK9" s="37" t="str">
        <f t="shared" si="7"/>
        <v>H</v>
      </c>
      <c r="AP9" s="38" t="s">
        <v>225</v>
      </c>
    </row>
    <row r="10" spans="1:42" ht="13.5" customHeight="1" x14ac:dyDescent="0.2">
      <c r="A10" s="12" t="s">
        <v>196</v>
      </c>
      <c r="B10" s="13"/>
      <c r="C10" s="11" t="str">
        <f t="shared" si="0"/>
        <v/>
      </c>
      <c r="D10" s="11" t="str">
        <f t="shared" si="8"/>
        <v/>
      </c>
      <c r="F10" s="16" t="s">
        <v>102</v>
      </c>
      <c r="G10" s="15"/>
      <c r="H10" s="11" t="str">
        <f t="shared" si="1"/>
        <v/>
      </c>
      <c r="I10" s="11" t="str">
        <f t="shared" si="5"/>
        <v>一般会計</v>
      </c>
      <c r="K10" s="12" t="s">
        <v>197</v>
      </c>
      <c r="L10" s="13"/>
      <c r="M10" s="11" t="str">
        <f t="shared" si="2"/>
        <v/>
      </c>
      <c r="N10" s="11" t="str">
        <f t="shared" si="6"/>
        <v/>
      </c>
      <c r="O10" s="11"/>
      <c r="P10" s="11" t="str">
        <f>S8</f>
        <v>委託・請負</v>
      </c>
      <c r="Q10" s="17"/>
      <c r="T10" s="11"/>
      <c r="W10" s="28" t="s">
        <v>137</v>
      </c>
      <c r="Y10" s="28" t="s">
        <v>255</v>
      </c>
      <c r="Z10" s="28" t="s">
        <v>383</v>
      </c>
      <c r="AA10" s="56" t="s">
        <v>349</v>
      </c>
      <c r="AB10" s="56" t="s">
        <v>477</v>
      </c>
      <c r="AC10" s="27"/>
      <c r="AD10" s="27"/>
      <c r="AE10" s="27"/>
      <c r="AF10" s="26"/>
      <c r="AG10" s="38" t="s">
        <v>213</v>
      </c>
      <c r="AK10" s="37" t="str">
        <f t="shared" si="7"/>
        <v>I</v>
      </c>
      <c r="AP10" s="37" t="s">
        <v>212</v>
      </c>
    </row>
    <row r="11" spans="1:42" ht="13.5" customHeight="1" x14ac:dyDescent="0.2">
      <c r="A11" s="12" t="s">
        <v>78</v>
      </c>
      <c r="B11" s="13"/>
      <c r="C11" s="11" t="str">
        <f t="shared" si="0"/>
        <v/>
      </c>
      <c r="D11" s="11" t="str">
        <f t="shared" si="8"/>
        <v/>
      </c>
      <c r="F11" s="16" t="s">
        <v>103</v>
      </c>
      <c r="G11" s="15"/>
      <c r="H11" s="11" t="str">
        <f t="shared" si="1"/>
        <v/>
      </c>
      <c r="I11" s="11" t="str">
        <f t="shared" si="5"/>
        <v>一般会計</v>
      </c>
      <c r="K11" s="12" t="s">
        <v>96</v>
      </c>
      <c r="L11" s="13" t="s">
        <v>535</v>
      </c>
      <c r="M11" s="11" t="str">
        <f t="shared" si="2"/>
        <v>その他の事項経費</v>
      </c>
      <c r="N11" s="11" t="str">
        <f t="shared" si="6"/>
        <v>その他の事項経費</v>
      </c>
      <c r="O11" s="11"/>
      <c r="P11" s="11"/>
      <c r="Q11" s="17"/>
      <c r="T11" s="11"/>
      <c r="W11" s="28" t="s">
        <v>138</v>
      </c>
      <c r="Y11" s="28" t="s">
        <v>256</v>
      </c>
      <c r="Z11" s="28" t="s">
        <v>384</v>
      </c>
      <c r="AA11" s="56" t="s">
        <v>350</v>
      </c>
      <c r="AB11" s="56" t="s">
        <v>478</v>
      </c>
      <c r="AC11" s="27"/>
      <c r="AD11" s="27"/>
      <c r="AE11" s="27"/>
      <c r="AF11" s="26"/>
      <c r="AG11" s="37" t="s">
        <v>216</v>
      </c>
      <c r="AK11" s="37" t="str">
        <f t="shared" si="7"/>
        <v>J</v>
      </c>
    </row>
    <row r="12" spans="1:42" ht="13.5" customHeight="1" x14ac:dyDescent="0.2">
      <c r="A12" s="12" t="s">
        <v>79</v>
      </c>
      <c r="B12" s="13"/>
      <c r="C12" s="11" t="str">
        <f t="shared" ref="C12:C24" si="9">IF(B12="","",A12)</f>
        <v/>
      </c>
      <c r="D12" s="11" t="str">
        <f t="shared" si="8"/>
        <v/>
      </c>
      <c r="F12" s="16" t="s">
        <v>104</v>
      </c>
      <c r="G12" s="15"/>
      <c r="H12" s="11" t="str">
        <f t="shared" si="1"/>
        <v/>
      </c>
      <c r="I12" s="11" t="str">
        <f t="shared" si="5"/>
        <v>一般会計</v>
      </c>
      <c r="K12" s="11"/>
      <c r="L12" s="11"/>
      <c r="O12" s="11"/>
      <c r="P12" s="11"/>
      <c r="Q12" s="17"/>
      <c r="T12" s="11"/>
      <c r="U12" s="25" t="s">
        <v>501</v>
      </c>
      <c r="W12" s="28" t="s">
        <v>139</v>
      </c>
      <c r="Y12" s="28" t="s">
        <v>257</v>
      </c>
      <c r="Z12" s="28" t="s">
        <v>385</v>
      </c>
      <c r="AA12" s="56" t="s">
        <v>351</v>
      </c>
      <c r="AB12" s="56" t="s">
        <v>479</v>
      </c>
      <c r="AC12" s="27"/>
      <c r="AD12" s="27"/>
      <c r="AE12" s="27"/>
      <c r="AF12" s="26"/>
      <c r="AG12" s="37" t="s">
        <v>214</v>
      </c>
      <c r="AK12" s="37" t="str">
        <f t="shared" si="7"/>
        <v>K</v>
      </c>
    </row>
    <row r="13" spans="1:42" ht="13.5" customHeight="1" x14ac:dyDescent="0.2">
      <c r="A13" s="12" t="s">
        <v>80</v>
      </c>
      <c r="B13" s="13"/>
      <c r="C13" s="11" t="str">
        <f t="shared" si="9"/>
        <v/>
      </c>
      <c r="D13" s="11" t="str">
        <f t="shared" si="8"/>
        <v/>
      </c>
      <c r="F13" s="16" t="s">
        <v>105</v>
      </c>
      <c r="G13" s="15"/>
      <c r="H13" s="11" t="str">
        <f t="shared" si="1"/>
        <v/>
      </c>
      <c r="I13" s="11" t="str">
        <f t="shared" si="5"/>
        <v>一般会計</v>
      </c>
      <c r="K13" s="11" t="str">
        <f>N11</f>
        <v>その他の事項経費</v>
      </c>
      <c r="L13" s="11"/>
      <c r="O13" s="11"/>
      <c r="P13" s="11"/>
      <c r="Q13" s="17"/>
      <c r="T13" s="11"/>
      <c r="U13" s="28" t="s">
        <v>156</v>
      </c>
      <c r="W13" s="28" t="s">
        <v>140</v>
      </c>
      <c r="Y13" s="28" t="s">
        <v>258</v>
      </c>
      <c r="Z13" s="28" t="s">
        <v>386</v>
      </c>
      <c r="AA13" s="56" t="s">
        <v>352</v>
      </c>
      <c r="AB13" s="56" t="s">
        <v>480</v>
      </c>
      <c r="AC13" s="27"/>
      <c r="AD13" s="27"/>
      <c r="AE13" s="27"/>
      <c r="AF13" s="26"/>
      <c r="AG13" s="37" t="s">
        <v>215</v>
      </c>
      <c r="AK13" s="37" t="str">
        <f t="shared" si="7"/>
        <v>L</v>
      </c>
    </row>
    <row r="14" spans="1:42" ht="13.5" customHeight="1" x14ac:dyDescent="0.2">
      <c r="A14" s="12" t="s">
        <v>81</v>
      </c>
      <c r="B14" s="13"/>
      <c r="C14" s="11" t="str">
        <f t="shared" si="9"/>
        <v/>
      </c>
      <c r="D14" s="11" t="str">
        <f t="shared" si="8"/>
        <v/>
      </c>
      <c r="F14" s="16" t="s">
        <v>106</v>
      </c>
      <c r="G14" s="15"/>
      <c r="H14" s="11" t="str">
        <f t="shared" si="1"/>
        <v/>
      </c>
      <c r="I14" s="11" t="str">
        <f t="shared" si="5"/>
        <v>一般会計</v>
      </c>
      <c r="K14" s="11"/>
      <c r="L14" s="11"/>
      <c r="O14" s="11"/>
      <c r="P14" s="11"/>
      <c r="Q14" s="17"/>
      <c r="T14" s="11"/>
      <c r="U14" s="28" t="s">
        <v>502</v>
      </c>
      <c r="W14" s="28" t="s">
        <v>141</v>
      </c>
      <c r="Y14" s="28" t="s">
        <v>259</v>
      </c>
      <c r="Z14" s="28" t="s">
        <v>387</v>
      </c>
      <c r="AA14" s="56" t="s">
        <v>353</v>
      </c>
      <c r="AB14" s="56" t="s">
        <v>481</v>
      </c>
      <c r="AC14" s="27"/>
      <c r="AD14" s="27"/>
      <c r="AE14" s="27"/>
      <c r="AF14" s="26"/>
      <c r="AG14" s="46"/>
      <c r="AK14" s="37" t="str">
        <f t="shared" si="7"/>
        <v>M</v>
      </c>
    </row>
    <row r="15" spans="1:42" ht="13.5" customHeight="1" x14ac:dyDescent="0.2">
      <c r="A15" s="12" t="s">
        <v>82</v>
      </c>
      <c r="B15" s="13"/>
      <c r="C15" s="11" t="str">
        <f t="shared" si="9"/>
        <v/>
      </c>
      <c r="D15" s="11" t="str">
        <f t="shared" si="8"/>
        <v/>
      </c>
      <c r="F15" s="16" t="s">
        <v>107</v>
      </c>
      <c r="G15" s="15"/>
      <c r="H15" s="11" t="str">
        <f t="shared" si="1"/>
        <v/>
      </c>
      <c r="I15" s="11" t="str">
        <f t="shared" si="5"/>
        <v>一般会計</v>
      </c>
      <c r="K15" s="11"/>
      <c r="L15" s="11"/>
      <c r="O15" s="11"/>
      <c r="P15" s="11"/>
      <c r="Q15" s="17"/>
      <c r="T15" s="11"/>
      <c r="U15" s="28" t="s">
        <v>503</v>
      </c>
      <c r="W15" s="28" t="s">
        <v>142</v>
      </c>
      <c r="Y15" s="28" t="s">
        <v>260</v>
      </c>
      <c r="Z15" s="28" t="s">
        <v>388</v>
      </c>
      <c r="AA15" s="56" t="s">
        <v>354</v>
      </c>
      <c r="AB15" s="56" t="s">
        <v>482</v>
      </c>
      <c r="AC15" s="27"/>
      <c r="AD15" s="27"/>
      <c r="AE15" s="27"/>
      <c r="AF15" s="26"/>
      <c r="AG15" s="47"/>
      <c r="AK15" s="37" t="str">
        <f t="shared" si="7"/>
        <v>N</v>
      </c>
    </row>
    <row r="16" spans="1:42" ht="13.5" customHeight="1" x14ac:dyDescent="0.2">
      <c r="A16" s="12" t="s">
        <v>83</v>
      </c>
      <c r="B16" s="13"/>
      <c r="C16" s="11" t="str">
        <f t="shared" si="9"/>
        <v/>
      </c>
      <c r="D16" s="11" t="str">
        <f t="shared" si="8"/>
        <v/>
      </c>
      <c r="F16" s="16" t="s">
        <v>108</v>
      </c>
      <c r="G16" s="15"/>
      <c r="H16" s="11" t="str">
        <f t="shared" si="1"/>
        <v/>
      </c>
      <c r="I16" s="11" t="str">
        <f t="shared" si="5"/>
        <v>一般会計</v>
      </c>
      <c r="K16" s="11"/>
      <c r="L16" s="11"/>
      <c r="O16" s="11"/>
      <c r="P16" s="11"/>
      <c r="Q16" s="17"/>
      <c r="T16" s="11"/>
      <c r="U16" s="28" t="s">
        <v>504</v>
      </c>
      <c r="W16" s="28" t="s">
        <v>143</v>
      </c>
      <c r="Y16" s="28" t="s">
        <v>261</v>
      </c>
      <c r="Z16" s="28" t="s">
        <v>389</v>
      </c>
      <c r="AA16" s="56" t="s">
        <v>355</v>
      </c>
      <c r="AB16" s="56" t="s">
        <v>483</v>
      </c>
      <c r="AC16" s="27"/>
      <c r="AD16" s="27"/>
      <c r="AE16" s="27"/>
      <c r="AF16" s="26"/>
      <c r="AG16" s="47"/>
      <c r="AK16" s="37" t="str">
        <f t="shared" si="7"/>
        <v>O</v>
      </c>
    </row>
    <row r="17" spans="1:37" ht="13.5" customHeight="1" x14ac:dyDescent="0.2">
      <c r="A17" s="12" t="s">
        <v>84</v>
      </c>
      <c r="B17" s="13"/>
      <c r="C17" s="11" t="str">
        <f t="shared" si="9"/>
        <v/>
      </c>
      <c r="D17" s="11" t="str">
        <f t="shared" si="8"/>
        <v/>
      </c>
      <c r="F17" s="16" t="s">
        <v>109</v>
      </c>
      <c r="G17" s="15"/>
      <c r="H17" s="11" t="str">
        <f t="shared" si="1"/>
        <v/>
      </c>
      <c r="I17" s="11" t="str">
        <f t="shared" si="5"/>
        <v>一般会計</v>
      </c>
      <c r="K17" s="11"/>
      <c r="L17" s="11"/>
      <c r="O17" s="11"/>
      <c r="P17" s="11"/>
      <c r="Q17" s="17"/>
      <c r="T17" s="11"/>
      <c r="U17" s="28" t="s">
        <v>505</v>
      </c>
      <c r="W17" s="28" t="s">
        <v>144</v>
      </c>
      <c r="Y17" s="28" t="s">
        <v>262</v>
      </c>
      <c r="Z17" s="28" t="s">
        <v>390</v>
      </c>
      <c r="AA17" s="56" t="s">
        <v>356</v>
      </c>
      <c r="AB17" s="56" t="s">
        <v>484</v>
      </c>
      <c r="AC17" s="27"/>
      <c r="AD17" s="27"/>
      <c r="AE17" s="27"/>
      <c r="AF17" s="26"/>
      <c r="AG17" s="47"/>
      <c r="AK17" s="37" t="str">
        <f t="shared" si="7"/>
        <v>P</v>
      </c>
    </row>
    <row r="18" spans="1:37" ht="13.5" customHeight="1" x14ac:dyDescent="0.2">
      <c r="A18" s="12" t="s">
        <v>85</v>
      </c>
      <c r="B18" s="13" t="s">
        <v>535</v>
      </c>
      <c r="C18" s="11" t="str">
        <f t="shared" si="9"/>
        <v>ＩＴ戦略</v>
      </c>
      <c r="D18" s="11" t="str">
        <f t="shared" si="8"/>
        <v>ＩＴ戦略</v>
      </c>
      <c r="F18" s="16" t="s">
        <v>110</v>
      </c>
      <c r="G18" s="15"/>
      <c r="H18" s="11" t="str">
        <f t="shared" si="1"/>
        <v/>
      </c>
      <c r="I18" s="11" t="str">
        <f t="shared" si="5"/>
        <v>一般会計</v>
      </c>
      <c r="K18" s="11"/>
      <c r="L18" s="11"/>
      <c r="O18" s="11"/>
      <c r="P18" s="11"/>
      <c r="Q18" s="17"/>
      <c r="T18" s="11"/>
      <c r="U18" s="28" t="s">
        <v>506</v>
      </c>
      <c r="W18" s="28" t="s">
        <v>145</v>
      </c>
      <c r="Y18" s="28" t="s">
        <v>263</v>
      </c>
      <c r="Z18" s="28" t="s">
        <v>391</v>
      </c>
      <c r="AA18" s="56" t="s">
        <v>357</v>
      </c>
      <c r="AB18" s="56" t="s">
        <v>485</v>
      </c>
      <c r="AC18" s="27"/>
      <c r="AD18" s="27"/>
      <c r="AE18" s="27"/>
      <c r="AF18" s="26"/>
      <c r="AK18" s="37" t="str">
        <f t="shared" si="7"/>
        <v>Q</v>
      </c>
    </row>
    <row r="19" spans="1:37" ht="13.5" customHeight="1" x14ac:dyDescent="0.2">
      <c r="A19" s="12" t="s">
        <v>86</v>
      </c>
      <c r="B19" s="13"/>
      <c r="C19" s="11" t="str">
        <f t="shared" si="9"/>
        <v/>
      </c>
      <c r="D19" s="11" t="str">
        <f t="shared" si="8"/>
        <v>ＩＴ戦略</v>
      </c>
      <c r="F19" s="16" t="s">
        <v>111</v>
      </c>
      <c r="G19" s="15"/>
      <c r="H19" s="11" t="str">
        <f t="shared" si="1"/>
        <v/>
      </c>
      <c r="I19" s="11" t="str">
        <f t="shared" si="5"/>
        <v>一般会計</v>
      </c>
      <c r="K19" s="11"/>
      <c r="L19" s="11"/>
      <c r="O19" s="11"/>
      <c r="P19" s="11"/>
      <c r="Q19" s="17"/>
      <c r="T19" s="11"/>
      <c r="U19" s="28" t="s">
        <v>507</v>
      </c>
      <c r="W19" s="28" t="s">
        <v>146</v>
      </c>
      <c r="Y19" s="28" t="s">
        <v>264</v>
      </c>
      <c r="Z19" s="28" t="s">
        <v>392</v>
      </c>
      <c r="AA19" s="56" t="s">
        <v>358</v>
      </c>
      <c r="AB19" s="56" t="s">
        <v>486</v>
      </c>
      <c r="AC19" s="27"/>
      <c r="AD19" s="27"/>
      <c r="AE19" s="27"/>
      <c r="AF19" s="26"/>
      <c r="AK19" s="37" t="str">
        <f t="shared" si="7"/>
        <v>R</v>
      </c>
    </row>
    <row r="20" spans="1:37" ht="13.5" customHeight="1" x14ac:dyDescent="0.2">
      <c r="A20" s="12" t="s">
        <v>189</v>
      </c>
      <c r="B20" s="13"/>
      <c r="C20" s="11" t="str">
        <f t="shared" si="9"/>
        <v/>
      </c>
      <c r="D20" s="11" t="str">
        <f t="shared" si="8"/>
        <v>ＩＴ戦略</v>
      </c>
      <c r="F20" s="16" t="s">
        <v>188</v>
      </c>
      <c r="G20" s="15"/>
      <c r="H20" s="11" t="str">
        <f t="shared" si="1"/>
        <v/>
      </c>
      <c r="I20" s="11" t="str">
        <f t="shared" si="5"/>
        <v>一般会計</v>
      </c>
      <c r="K20" s="11"/>
      <c r="L20" s="11"/>
      <c r="O20" s="11"/>
      <c r="P20" s="11"/>
      <c r="Q20" s="17"/>
      <c r="T20" s="11"/>
      <c r="U20" s="28" t="s">
        <v>508</v>
      </c>
      <c r="W20" s="28" t="s">
        <v>147</v>
      </c>
      <c r="Y20" s="28" t="s">
        <v>265</v>
      </c>
      <c r="Z20" s="28" t="s">
        <v>393</v>
      </c>
      <c r="AA20" s="56" t="s">
        <v>359</v>
      </c>
      <c r="AB20" s="56" t="s">
        <v>487</v>
      </c>
      <c r="AC20" s="27"/>
      <c r="AD20" s="27"/>
      <c r="AE20" s="27"/>
      <c r="AF20" s="26"/>
      <c r="AK20" s="37" t="str">
        <f t="shared" si="7"/>
        <v>S</v>
      </c>
    </row>
    <row r="21" spans="1:37" ht="13.5" customHeight="1" x14ac:dyDescent="0.2">
      <c r="A21" s="12" t="s">
        <v>190</v>
      </c>
      <c r="B21" s="13"/>
      <c r="C21" s="11" t="str">
        <f t="shared" si="9"/>
        <v/>
      </c>
      <c r="D21" s="11" t="str">
        <f t="shared" si="8"/>
        <v>ＩＴ戦略</v>
      </c>
      <c r="F21" s="16" t="s">
        <v>112</v>
      </c>
      <c r="G21" s="15"/>
      <c r="H21" s="11" t="str">
        <f t="shared" si="1"/>
        <v/>
      </c>
      <c r="I21" s="11" t="str">
        <f t="shared" si="5"/>
        <v>一般会計</v>
      </c>
      <c r="K21" s="11"/>
      <c r="L21" s="11"/>
      <c r="O21" s="11"/>
      <c r="P21" s="11"/>
      <c r="Q21" s="17"/>
      <c r="T21" s="11"/>
      <c r="U21" s="28" t="s">
        <v>509</v>
      </c>
      <c r="W21" s="28" t="s">
        <v>148</v>
      </c>
      <c r="Y21" s="28" t="s">
        <v>266</v>
      </c>
      <c r="Z21" s="28" t="s">
        <v>394</v>
      </c>
      <c r="AA21" s="56" t="s">
        <v>360</v>
      </c>
      <c r="AB21" s="56" t="s">
        <v>488</v>
      </c>
      <c r="AC21" s="27"/>
      <c r="AD21" s="27"/>
      <c r="AE21" s="27"/>
      <c r="AF21" s="26"/>
      <c r="AK21" s="37" t="str">
        <f t="shared" si="7"/>
        <v>T</v>
      </c>
    </row>
    <row r="22" spans="1:37" ht="13.5" customHeight="1" x14ac:dyDescent="0.2">
      <c r="A22" s="12" t="s">
        <v>191</v>
      </c>
      <c r="B22" s="13"/>
      <c r="C22" s="11" t="str">
        <f t="shared" si="9"/>
        <v/>
      </c>
      <c r="D22" s="11" t="str">
        <f>IF(C22="",D21,IF(D21&lt;&gt;"",CONCATENATE(D21,"、",C22),C22))</f>
        <v>ＩＴ戦略</v>
      </c>
      <c r="F22" s="16" t="s">
        <v>113</v>
      </c>
      <c r="G22" s="15"/>
      <c r="H22" s="11" t="str">
        <f t="shared" si="1"/>
        <v/>
      </c>
      <c r="I22" s="11" t="str">
        <f t="shared" si="5"/>
        <v>一般会計</v>
      </c>
      <c r="K22" s="11"/>
      <c r="L22" s="11"/>
      <c r="O22" s="11"/>
      <c r="P22" s="11"/>
      <c r="Q22" s="17"/>
      <c r="T22" s="11"/>
      <c r="U22" s="28" t="s">
        <v>510</v>
      </c>
      <c r="W22" s="28" t="s">
        <v>149</v>
      </c>
      <c r="Y22" s="28" t="s">
        <v>267</v>
      </c>
      <c r="Z22" s="28" t="s">
        <v>395</v>
      </c>
      <c r="AA22" s="56" t="s">
        <v>361</v>
      </c>
      <c r="AB22" s="56" t="s">
        <v>489</v>
      </c>
      <c r="AC22" s="27"/>
      <c r="AD22" s="27"/>
      <c r="AE22" s="27"/>
      <c r="AF22" s="26"/>
      <c r="AK22" s="37" t="str">
        <f t="shared" si="7"/>
        <v>U</v>
      </c>
    </row>
    <row r="23" spans="1:37" ht="13.5" customHeight="1" x14ac:dyDescent="0.2">
      <c r="A23" s="12" t="s">
        <v>192</v>
      </c>
      <c r="B23" s="13"/>
      <c r="C23" s="11" t="str">
        <f t="shared" si="9"/>
        <v/>
      </c>
      <c r="D23" s="11" t="str">
        <f>IF(C23="",D22,IF(D22&lt;&gt;"",CONCATENATE(D22,"、",C23),C23))</f>
        <v>ＩＴ戦略</v>
      </c>
      <c r="F23" s="16" t="s">
        <v>114</v>
      </c>
      <c r="G23" s="15"/>
      <c r="H23" s="11" t="str">
        <f t="shared" si="1"/>
        <v/>
      </c>
      <c r="I23" s="11" t="str">
        <f t="shared" si="5"/>
        <v>一般会計</v>
      </c>
      <c r="K23" s="11"/>
      <c r="L23" s="11"/>
      <c r="O23" s="11"/>
      <c r="P23" s="11"/>
      <c r="Q23" s="17"/>
      <c r="T23" s="11"/>
      <c r="U23" s="28" t="s">
        <v>511</v>
      </c>
      <c r="W23" s="28" t="s">
        <v>526</v>
      </c>
      <c r="Y23" s="28" t="s">
        <v>268</v>
      </c>
      <c r="Z23" s="28" t="s">
        <v>396</v>
      </c>
      <c r="AA23" s="56" t="s">
        <v>362</v>
      </c>
      <c r="AB23" s="56" t="s">
        <v>490</v>
      </c>
      <c r="AC23" s="27"/>
      <c r="AD23" s="27"/>
      <c r="AE23" s="27"/>
      <c r="AF23" s="26"/>
      <c r="AK23" s="37" t="str">
        <f t="shared" si="7"/>
        <v>V</v>
      </c>
    </row>
    <row r="24" spans="1:37" ht="13.5" customHeight="1" x14ac:dyDescent="0.2">
      <c r="A24" s="53" t="s">
        <v>238</v>
      </c>
      <c r="B24" s="13"/>
      <c r="C24" s="11" t="str">
        <f t="shared" si="9"/>
        <v/>
      </c>
      <c r="D24" s="11" t="str">
        <f>IF(C24="",D23,IF(D23&lt;&gt;"",CONCATENATE(D23,"、",C24),C24))</f>
        <v>ＩＴ戦略</v>
      </c>
      <c r="F24" s="16" t="s">
        <v>240</v>
      </c>
      <c r="G24" s="15"/>
      <c r="H24" s="11" t="str">
        <f t="shared" si="1"/>
        <v/>
      </c>
      <c r="I24" s="11" t="str">
        <f t="shared" si="5"/>
        <v>一般会計</v>
      </c>
      <c r="K24" s="11"/>
      <c r="L24" s="11"/>
      <c r="O24" s="11"/>
      <c r="P24" s="11"/>
      <c r="Q24" s="17"/>
      <c r="T24" s="11"/>
      <c r="U24" s="28" t="s">
        <v>512</v>
      </c>
      <c r="Y24" s="28" t="s">
        <v>269</v>
      </c>
      <c r="Z24" s="28" t="s">
        <v>397</v>
      </c>
      <c r="AA24" s="56" t="s">
        <v>363</v>
      </c>
      <c r="AB24" s="56" t="s">
        <v>491</v>
      </c>
      <c r="AC24" s="27"/>
      <c r="AD24" s="27"/>
      <c r="AE24" s="27"/>
      <c r="AF24" s="26"/>
      <c r="AK24" s="37" t="str">
        <f>CHAR(CODE(AK23)+1)</f>
        <v>W</v>
      </c>
    </row>
    <row r="25" spans="1:37" ht="13.5" customHeight="1" x14ac:dyDescent="0.2">
      <c r="A25" s="55"/>
      <c r="B25" s="54"/>
      <c r="F25" s="16" t="s">
        <v>115</v>
      </c>
      <c r="G25" s="15"/>
      <c r="H25" s="11" t="str">
        <f t="shared" si="1"/>
        <v/>
      </c>
      <c r="I25" s="11" t="str">
        <f t="shared" si="5"/>
        <v>一般会計</v>
      </c>
      <c r="K25" s="11"/>
      <c r="L25" s="11"/>
      <c r="O25" s="11"/>
      <c r="P25" s="11"/>
      <c r="Q25" s="17"/>
      <c r="T25" s="11"/>
      <c r="U25" s="28" t="s">
        <v>513</v>
      </c>
      <c r="Y25" s="28" t="s">
        <v>270</v>
      </c>
      <c r="Z25" s="28" t="s">
        <v>398</v>
      </c>
      <c r="AA25" s="56" t="s">
        <v>364</v>
      </c>
      <c r="AB25" s="56" t="s">
        <v>492</v>
      </c>
      <c r="AC25" s="27"/>
      <c r="AD25" s="27"/>
      <c r="AE25" s="27"/>
      <c r="AF25" s="26"/>
      <c r="AK25" s="37" t="str">
        <f t="shared" si="7"/>
        <v>X</v>
      </c>
    </row>
    <row r="26" spans="1:37" ht="13.5" customHeight="1" x14ac:dyDescent="0.2">
      <c r="A26" s="52"/>
      <c r="B26" s="51"/>
      <c r="F26" s="16" t="s">
        <v>116</v>
      </c>
      <c r="G26" s="15"/>
      <c r="H26" s="11" t="str">
        <f t="shared" si="1"/>
        <v/>
      </c>
      <c r="I26" s="11" t="str">
        <f t="shared" si="5"/>
        <v>一般会計</v>
      </c>
      <c r="K26" s="11"/>
      <c r="L26" s="11"/>
      <c r="O26" s="11"/>
      <c r="P26" s="11"/>
      <c r="Q26" s="17"/>
      <c r="T26" s="11"/>
      <c r="U26" s="28" t="s">
        <v>514</v>
      </c>
      <c r="Y26" s="28" t="s">
        <v>271</v>
      </c>
      <c r="Z26" s="28" t="s">
        <v>399</v>
      </c>
      <c r="AA26" s="56" t="s">
        <v>365</v>
      </c>
      <c r="AB26" s="56" t="s">
        <v>493</v>
      </c>
      <c r="AC26" s="27"/>
      <c r="AD26" s="27"/>
      <c r="AE26" s="27"/>
      <c r="AF26" s="26"/>
      <c r="AK26" s="37" t="str">
        <f t="shared" si="7"/>
        <v>Y</v>
      </c>
    </row>
    <row r="27" spans="1:37" ht="13.5" customHeight="1" x14ac:dyDescent="0.2">
      <c r="A27" s="11" t="str">
        <f>IF(D24="", "-", D24)</f>
        <v>ＩＴ戦略</v>
      </c>
      <c r="B27" s="11"/>
      <c r="F27" s="16" t="s">
        <v>117</v>
      </c>
      <c r="G27" s="15"/>
      <c r="H27" s="11" t="str">
        <f t="shared" si="1"/>
        <v/>
      </c>
      <c r="I27" s="11" t="str">
        <f t="shared" si="5"/>
        <v>一般会計</v>
      </c>
      <c r="K27" s="11"/>
      <c r="L27" s="11"/>
      <c r="O27" s="11"/>
      <c r="P27" s="11"/>
      <c r="Q27" s="17"/>
      <c r="T27" s="11"/>
      <c r="U27" s="28" t="s">
        <v>515</v>
      </c>
      <c r="Y27" s="28" t="s">
        <v>272</v>
      </c>
      <c r="Z27" s="28" t="s">
        <v>400</v>
      </c>
      <c r="AA27" s="56" t="s">
        <v>366</v>
      </c>
      <c r="AB27" s="56" t="s">
        <v>494</v>
      </c>
      <c r="AC27" s="27"/>
      <c r="AD27" s="27"/>
      <c r="AE27" s="27"/>
      <c r="AF27" s="26"/>
      <c r="AK27" s="37" t="str">
        <f>CHAR(CODE(AK26)+1)</f>
        <v>Z</v>
      </c>
    </row>
    <row r="28" spans="1:37" ht="13.5" customHeight="1" x14ac:dyDescent="0.2">
      <c r="B28" s="11"/>
      <c r="F28" s="16" t="s">
        <v>118</v>
      </c>
      <c r="G28" s="15"/>
      <c r="H28" s="11" t="str">
        <f t="shared" si="1"/>
        <v/>
      </c>
      <c r="I28" s="11" t="str">
        <f t="shared" si="5"/>
        <v>一般会計</v>
      </c>
      <c r="K28" s="11"/>
      <c r="L28" s="11"/>
      <c r="O28" s="11"/>
      <c r="P28" s="11"/>
      <c r="Q28" s="17"/>
      <c r="T28" s="11"/>
      <c r="U28" s="28" t="s">
        <v>516</v>
      </c>
      <c r="Y28" s="28" t="s">
        <v>273</v>
      </c>
      <c r="Z28" s="28" t="s">
        <v>401</v>
      </c>
      <c r="AA28" s="56" t="s">
        <v>367</v>
      </c>
      <c r="AB28" s="56" t="s">
        <v>495</v>
      </c>
      <c r="AC28" s="27"/>
      <c r="AD28" s="27"/>
      <c r="AE28" s="27"/>
      <c r="AF28" s="26"/>
      <c r="AK28" s="37" t="s">
        <v>174</v>
      </c>
    </row>
    <row r="29" spans="1:37" ht="13.5" customHeight="1" x14ac:dyDescent="0.2">
      <c r="A29" s="11"/>
      <c r="B29" s="11"/>
      <c r="F29" s="16" t="s">
        <v>180</v>
      </c>
      <c r="G29" s="15"/>
      <c r="H29" s="11" t="str">
        <f t="shared" si="1"/>
        <v/>
      </c>
      <c r="I29" s="11" t="str">
        <f t="shared" si="5"/>
        <v>一般会計</v>
      </c>
      <c r="K29" s="11"/>
      <c r="L29" s="11"/>
      <c r="O29" s="11"/>
      <c r="P29" s="11"/>
      <c r="Q29" s="17"/>
      <c r="T29" s="11"/>
      <c r="U29" s="28" t="s">
        <v>517</v>
      </c>
      <c r="Y29" s="28" t="s">
        <v>274</v>
      </c>
      <c r="Z29" s="28" t="s">
        <v>402</v>
      </c>
      <c r="AA29" s="56" t="s">
        <v>368</v>
      </c>
      <c r="AB29" s="56" t="s">
        <v>496</v>
      </c>
      <c r="AC29" s="27"/>
      <c r="AD29" s="27"/>
      <c r="AE29" s="27"/>
      <c r="AF29" s="26"/>
      <c r="AK29" s="37" t="str">
        <f t="shared" si="7"/>
        <v>b</v>
      </c>
    </row>
    <row r="30" spans="1:37" ht="13.5" customHeight="1" x14ac:dyDescent="0.2">
      <c r="A30" s="11"/>
      <c r="B30" s="11"/>
      <c r="F30" s="16" t="s">
        <v>181</v>
      </c>
      <c r="G30" s="15"/>
      <c r="H30" s="11" t="str">
        <f t="shared" si="1"/>
        <v/>
      </c>
      <c r="I30" s="11" t="str">
        <f t="shared" si="5"/>
        <v>一般会計</v>
      </c>
      <c r="K30" s="11"/>
      <c r="L30" s="11"/>
      <c r="O30" s="11"/>
      <c r="P30" s="11"/>
      <c r="Q30" s="17"/>
      <c r="T30" s="11"/>
      <c r="U30" s="28" t="s">
        <v>518</v>
      </c>
      <c r="Y30" s="28" t="s">
        <v>275</v>
      </c>
      <c r="Z30" s="28" t="s">
        <v>403</v>
      </c>
      <c r="AA30" s="56" t="s">
        <v>369</v>
      </c>
      <c r="AB30" s="56" t="s">
        <v>497</v>
      </c>
      <c r="AC30" s="27"/>
      <c r="AD30" s="27"/>
      <c r="AE30" s="27"/>
      <c r="AF30" s="26"/>
      <c r="AK30" s="37" t="str">
        <f t="shared" si="7"/>
        <v>c</v>
      </c>
    </row>
    <row r="31" spans="1:37" ht="13.5" customHeight="1" x14ac:dyDescent="0.2">
      <c r="A31" s="11"/>
      <c r="B31" s="11"/>
      <c r="F31" s="16" t="s">
        <v>182</v>
      </c>
      <c r="G31" s="15"/>
      <c r="H31" s="11" t="str">
        <f t="shared" si="1"/>
        <v/>
      </c>
      <c r="I31" s="11" t="str">
        <f t="shared" si="5"/>
        <v>一般会計</v>
      </c>
      <c r="K31" s="11"/>
      <c r="L31" s="11"/>
      <c r="O31" s="11"/>
      <c r="P31" s="11"/>
      <c r="Q31" s="17"/>
      <c r="T31" s="11"/>
      <c r="U31" s="28" t="s">
        <v>519</v>
      </c>
      <c r="Y31" s="28" t="s">
        <v>276</v>
      </c>
      <c r="Z31" s="28" t="s">
        <v>404</v>
      </c>
      <c r="AA31" s="56" t="s">
        <v>370</v>
      </c>
      <c r="AB31" s="56" t="s">
        <v>498</v>
      </c>
      <c r="AC31" s="27"/>
      <c r="AD31" s="27"/>
      <c r="AE31" s="27"/>
      <c r="AF31" s="26"/>
      <c r="AK31" s="37" t="str">
        <f t="shared" si="7"/>
        <v>d</v>
      </c>
    </row>
    <row r="32" spans="1:37" ht="13.5" customHeight="1" x14ac:dyDescent="0.2">
      <c r="A32" s="11"/>
      <c r="B32" s="11"/>
      <c r="F32" s="16" t="s">
        <v>183</v>
      </c>
      <c r="G32" s="15"/>
      <c r="H32" s="11" t="str">
        <f t="shared" si="1"/>
        <v/>
      </c>
      <c r="I32" s="11" t="str">
        <f t="shared" si="5"/>
        <v>一般会計</v>
      </c>
      <c r="K32" s="11"/>
      <c r="L32" s="11"/>
      <c r="O32" s="11"/>
      <c r="P32" s="11"/>
      <c r="Q32" s="17"/>
      <c r="T32" s="11"/>
      <c r="U32" s="28" t="s">
        <v>520</v>
      </c>
      <c r="Y32" s="28" t="s">
        <v>277</v>
      </c>
      <c r="Z32" s="28" t="s">
        <v>405</v>
      </c>
      <c r="AA32" s="56" t="s">
        <v>55</v>
      </c>
      <c r="AB32" s="56" t="s">
        <v>55</v>
      </c>
      <c r="AC32" s="27"/>
      <c r="AD32" s="27"/>
      <c r="AE32" s="27"/>
      <c r="AF32" s="26"/>
      <c r="AK32" s="37" t="str">
        <f t="shared" si="7"/>
        <v>e</v>
      </c>
    </row>
    <row r="33" spans="1:37" ht="13.5" customHeight="1" x14ac:dyDescent="0.2">
      <c r="A33" s="11"/>
      <c r="B33" s="11"/>
      <c r="F33" s="16" t="s">
        <v>184</v>
      </c>
      <c r="G33" s="15"/>
      <c r="H33" s="11" t="str">
        <f t="shared" si="1"/>
        <v/>
      </c>
      <c r="I33" s="11" t="str">
        <f t="shared" si="5"/>
        <v>一般会計</v>
      </c>
      <c r="K33" s="11"/>
      <c r="L33" s="11"/>
      <c r="O33" s="11"/>
      <c r="P33" s="11"/>
      <c r="Q33" s="17"/>
      <c r="T33" s="11"/>
      <c r="U33" s="28" t="s">
        <v>521</v>
      </c>
      <c r="Y33" s="28" t="s">
        <v>278</v>
      </c>
      <c r="Z33" s="28" t="s">
        <v>406</v>
      </c>
      <c r="AA33" s="40"/>
      <c r="AB33" s="27"/>
      <c r="AC33" s="27"/>
      <c r="AD33" s="27"/>
      <c r="AE33" s="27"/>
      <c r="AF33" s="26"/>
      <c r="AK33" s="37" t="str">
        <f t="shared" si="7"/>
        <v>f</v>
      </c>
    </row>
    <row r="34" spans="1:37" ht="13.5" customHeight="1" x14ac:dyDescent="0.2">
      <c r="A34" s="11"/>
      <c r="B34" s="11"/>
      <c r="F34" s="16" t="s">
        <v>185</v>
      </c>
      <c r="G34" s="15"/>
      <c r="H34" s="11" t="str">
        <f t="shared" si="1"/>
        <v/>
      </c>
      <c r="I34" s="11" t="str">
        <f t="shared" si="5"/>
        <v>一般会計</v>
      </c>
      <c r="K34" s="11"/>
      <c r="L34" s="11"/>
      <c r="O34" s="11"/>
      <c r="P34" s="11"/>
      <c r="Q34" s="17"/>
      <c r="T34" s="11"/>
      <c r="U34" s="28" t="s">
        <v>522</v>
      </c>
      <c r="Y34" s="28" t="s">
        <v>279</v>
      </c>
      <c r="Z34" s="28" t="s">
        <v>407</v>
      </c>
      <c r="AB34" s="27"/>
      <c r="AC34" s="27"/>
      <c r="AD34" s="27"/>
      <c r="AE34" s="27"/>
      <c r="AF34" s="26"/>
      <c r="AK34" s="37" t="str">
        <f t="shared" si="7"/>
        <v>g</v>
      </c>
    </row>
    <row r="35" spans="1:37" ht="13.5" customHeight="1" x14ac:dyDescent="0.2">
      <c r="A35" s="11"/>
      <c r="B35" s="11"/>
      <c r="F35" s="16" t="s">
        <v>186</v>
      </c>
      <c r="G35" s="15"/>
      <c r="H35" s="11" t="str">
        <f t="shared" si="1"/>
        <v/>
      </c>
      <c r="I35" s="11" t="str">
        <f t="shared" si="5"/>
        <v>一般会計</v>
      </c>
      <c r="K35" s="11"/>
      <c r="L35" s="11"/>
      <c r="O35" s="11"/>
      <c r="P35" s="11"/>
      <c r="Q35" s="17"/>
      <c r="T35" s="11"/>
      <c r="Y35" s="28" t="s">
        <v>280</v>
      </c>
      <c r="Z35" s="28" t="s">
        <v>408</v>
      </c>
      <c r="AC35" s="27"/>
      <c r="AF35" s="26"/>
      <c r="AK35" s="37" t="str">
        <f t="shared" si="7"/>
        <v>h</v>
      </c>
    </row>
    <row r="36" spans="1:37" ht="13.5" customHeight="1" x14ac:dyDescent="0.2">
      <c r="A36" s="11"/>
      <c r="B36" s="11"/>
      <c r="F36" s="16" t="s">
        <v>187</v>
      </c>
      <c r="G36" s="15"/>
      <c r="H36" s="11" t="str">
        <f t="shared" si="1"/>
        <v/>
      </c>
      <c r="I36" s="11" t="str">
        <f t="shared" si="5"/>
        <v>一般会計</v>
      </c>
      <c r="K36" s="11"/>
      <c r="L36" s="11"/>
      <c r="O36" s="11"/>
      <c r="P36" s="11"/>
      <c r="Q36" s="17"/>
      <c r="T36" s="11"/>
      <c r="U36" s="28" t="s">
        <v>523</v>
      </c>
      <c r="Y36" s="28" t="s">
        <v>281</v>
      </c>
      <c r="Z36" s="28" t="s">
        <v>409</v>
      </c>
      <c r="AF36" s="26"/>
      <c r="AK36" s="37" t="str">
        <f t="shared" si="7"/>
        <v>i</v>
      </c>
    </row>
    <row r="37" spans="1:37" ht="13.5" customHeight="1" x14ac:dyDescent="0.2">
      <c r="A37" s="11"/>
      <c r="B37" s="11"/>
      <c r="F37" s="11"/>
      <c r="G37" s="17"/>
      <c r="H37" s="11" t="str">
        <f t="shared" si="1"/>
        <v/>
      </c>
      <c r="I37" s="11" t="str">
        <f t="shared" si="5"/>
        <v>一般会計</v>
      </c>
      <c r="K37" s="11"/>
      <c r="L37" s="11"/>
      <c r="O37" s="11"/>
      <c r="P37" s="11"/>
      <c r="Q37" s="17"/>
      <c r="T37" s="11"/>
      <c r="U37" s="28"/>
      <c r="Y37" s="28" t="s">
        <v>282</v>
      </c>
      <c r="Z37" s="28" t="s">
        <v>410</v>
      </c>
      <c r="AF37" s="26"/>
      <c r="AK37" s="37" t="str">
        <f t="shared" si="7"/>
        <v>j</v>
      </c>
    </row>
    <row r="38" spans="1:37" x14ac:dyDescent="0.2">
      <c r="A38" s="11"/>
      <c r="B38" s="11"/>
      <c r="F38" s="11"/>
      <c r="G38" s="17"/>
      <c r="K38" s="11"/>
      <c r="L38" s="11"/>
      <c r="O38" s="11"/>
      <c r="P38" s="11"/>
      <c r="Q38" s="17"/>
      <c r="T38" s="11"/>
      <c r="U38" s="28" t="s">
        <v>232</v>
      </c>
      <c r="Y38" s="28" t="s">
        <v>283</v>
      </c>
      <c r="Z38" s="28" t="s">
        <v>411</v>
      </c>
      <c r="AF38" s="26"/>
      <c r="AK38" s="37" t="str">
        <f t="shared" si="7"/>
        <v>k</v>
      </c>
    </row>
    <row r="39" spans="1:37" x14ac:dyDescent="0.2">
      <c r="A39" s="11"/>
      <c r="B39" s="11"/>
      <c r="F39" s="11" t="str">
        <f>I37</f>
        <v>一般会計</v>
      </c>
      <c r="G39" s="17"/>
      <c r="K39" s="11"/>
      <c r="L39" s="11"/>
      <c r="O39" s="11"/>
      <c r="P39" s="11"/>
      <c r="Q39" s="17"/>
      <c r="T39" s="11"/>
      <c r="U39" s="28" t="s">
        <v>235</v>
      </c>
      <c r="Y39" s="28" t="s">
        <v>284</v>
      </c>
      <c r="Z39" s="28" t="s">
        <v>412</v>
      </c>
      <c r="AF39" s="26"/>
      <c r="AK39" s="37" t="str">
        <f t="shared" si="7"/>
        <v>l</v>
      </c>
    </row>
    <row r="40" spans="1:37" x14ac:dyDescent="0.2">
      <c r="A40" s="11"/>
      <c r="B40" s="11"/>
      <c r="F40" s="11"/>
      <c r="G40" s="17"/>
      <c r="K40" s="11"/>
      <c r="L40" s="11"/>
      <c r="O40" s="11"/>
      <c r="P40" s="11"/>
      <c r="Q40" s="17"/>
      <c r="T40" s="11"/>
      <c r="Y40" s="28" t="s">
        <v>285</v>
      </c>
      <c r="Z40" s="28" t="s">
        <v>413</v>
      </c>
      <c r="AF40" s="26"/>
      <c r="AK40" s="37" t="str">
        <f t="shared" si="7"/>
        <v>m</v>
      </c>
    </row>
    <row r="41" spans="1:37" x14ac:dyDescent="0.2">
      <c r="A41" s="11"/>
      <c r="B41" s="11"/>
      <c r="F41" s="11"/>
      <c r="G41" s="17"/>
      <c r="K41" s="11"/>
      <c r="L41" s="11"/>
      <c r="O41" s="11"/>
      <c r="P41" s="11"/>
      <c r="Q41" s="17"/>
      <c r="T41" s="11"/>
      <c r="Y41" s="28" t="s">
        <v>286</v>
      </c>
      <c r="Z41" s="28" t="s">
        <v>414</v>
      </c>
      <c r="AF41" s="26"/>
      <c r="AK41" s="37" t="str">
        <f t="shared" si="7"/>
        <v>n</v>
      </c>
    </row>
    <row r="42" spans="1:37" x14ac:dyDescent="0.2">
      <c r="A42" s="11"/>
      <c r="B42" s="11"/>
      <c r="F42" s="11"/>
      <c r="G42" s="17"/>
      <c r="K42" s="11"/>
      <c r="L42" s="11"/>
      <c r="O42" s="11"/>
      <c r="P42" s="11"/>
      <c r="Q42" s="17"/>
      <c r="T42" s="11"/>
      <c r="Y42" s="28" t="s">
        <v>287</v>
      </c>
      <c r="Z42" s="28" t="s">
        <v>415</v>
      </c>
      <c r="AF42" s="26"/>
      <c r="AK42" s="37" t="str">
        <f t="shared" si="7"/>
        <v>o</v>
      </c>
    </row>
    <row r="43" spans="1:37" x14ac:dyDescent="0.2">
      <c r="A43" s="11"/>
      <c r="B43" s="11"/>
      <c r="F43" s="11"/>
      <c r="G43" s="17"/>
      <c r="K43" s="11"/>
      <c r="L43" s="11"/>
      <c r="O43" s="11"/>
      <c r="P43" s="11"/>
      <c r="Q43" s="17"/>
      <c r="T43" s="11"/>
      <c r="Y43" s="28" t="s">
        <v>288</v>
      </c>
      <c r="Z43" s="28" t="s">
        <v>416</v>
      </c>
      <c r="AF43" s="26"/>
      <c r="AK43" s="37" t="str">
        <f t="shared" si="7"/>
        <v>p</v>
      </c>
    </row>
    <row r="44" spans="1:37" x14ac:dyDescent="0.2">
      <c r="A44" s="11"/>
      <c r="B44" s="11"/>
      <c r="F44" s="11"/>
      <c r="G44" s="17"/>
      <c r="K44" s="11"/>
      <c r="L44" s="11"/>
      <c r="O44" s="11"/>
      <c r="P44" s="11"/>
      <c r="Q44" s="17"/>
      <c r="T44" s="11"/>
      <c r="Y44" s="28" t="s">
        <v>289</v>
      </c>
      <c r="Z44" s="28" t="s">
        <v>417</v>
      </c>
      <c r="AF44" s="26"/>
      <c r="AK44" s="37" t="str">
        <f t="shared" si="7"/>
        <v>q</v>
      </c>
    </row>
    <row r="45" spans="1:37" x14ac:dyDescent="0.2">
      <c r="A45" s="11"/>
      <c r="B45" s="11"/>
      <c r="F45" s="11"/>
      <c r="G45" s="17"/>
      <c r="K45" s="11"/>
      <c r="L45" s="11"/>
      <c r="O45" s="11"/>
      <c r="P45" s="11"/>
      <c r="Q45" s="17"/>
      <c r="T45" s="11"/>
      <c r="Y45" s="28" t="s">
        <v>290</v>
      </c>
      <c r="Z45" s="28" t="s">
        <v>418</v>
      </c>
      <c r="AF45" s="26"/>
      <c r="AK45" s="37" t="str">
        <f t="shared" si="7"/>
        <v>r</v>
      </c>
    </row>
    <row r="46" spans="1:37" x14ac:dyDescent="0.2">
      <c r="A46" s="11"/>
      <c r="B46" s="11"/>
      <c r="F46" s="11"/>
      <c r="G46" s="17"/>
      <c r="K46" s="11"/>
      <c r="L46" s="11"/>
      <c r="O46" s="11"/>
      <c r="P46" s="11"/>
      <c r="Q46" s="17"/>
      <c r="T46" s="11"/>
      <c r="Y46" s="28" t="s">
        <v>291</v>
      </c>
      <c r="Z46" s="28" t="s">
        <v>419</v>
      </c>
      <c r="AF46" s="26"/>
      <c r="AK46" s="37" t="str">
        <f t="shared" si="7"/>
        <v>s</v>
      </c>
    </row>
    <row r="47" spans="1:37" x14ac:dyDescent="0.2">
      <c r="A47" s="11"/>
      <c r="B47" s="11"/>
      <c r="F47" s="11"/>
      <c r="G47" s="17"/>
      <c r="K47" s="11"/>
      <c r="L47" s="11"/>
      <c r="O47" s="11"/>
      <c r="P47" s="11"/>
      <c r="Q47" s="17"/>
      <c r="T47" s="11"/>
      <c r="Y47" s="28" t="s">
        <v>292</v>
      </c>
      <c r="Z47" s="28" t="s">
        <v>420</v>
      </c>
      <c r="AF47" s="26"/>
      <c r="AK47" s="37" t="str">
        <f t="shared" si="7"/>
        <v>t</v>
      </c>
    </row>
    <row r="48" spans="1:37" x14ac:dyDescent="0.2">
      <c r="A48" s="11"/>
      <c r="B48" s="11"/>
      <c r="F48" s="11"/>
      <c r="G48" s="17"/>
      <c r="K48" s="11"/>
      <c r="L48" s="11"/>
      <c r="O48" s="11"/>
      <c r="P48" s="11"/>
      <c r="Q48" s="17"/>
      <c r="T48" s="11"/>
      <c r="Y48" s="28" t="s">
        <v>293</v>
      </c>
      <c r="Z48" s="28" t="s">
        <v>421</v>
      </c>
      <c r="AF48" s="26"/>
      <c r="AK48" s="37" t="str">
        <f t="shared" si="7"/>
        <v>u</v>
      </c>
    </row>
    <row r="49" spans="1:37" x14ac:dyDescent="0.2">
      <c r="A49" s="11"/>
      <c r="B49" s="11"/>
      <c r="F49" s="11"/>
      <c r="G49" s="17"/>
      <c r="K49" s="11"/>
      <c r="L49" s="11"/>
      <c r="O49" s="11"/>
      <c r="P49" s="11"/>
      <c r="Q49" s="17"/>
      <c r="T49" s="11"/>
      <c r="Y49" s="28" t="s">
        <v>294</v>
      </c>
      <c r="Z49" s="28" t="s">
        <v>422</v>
      </c>
      <c r="AF49" s="26"/>
      <c r="AK49" s="37" t="str">
        <f t="shared" si="7"/>
        <v>v</v>
      </c>
    </row>
    <row r="50" spans="1:37" x14ac:dyDescent="0.2">
      <c r="A50" s="11"/>
      <c r="B50" s="11"/>
      <c r="F50" s="11"/>
      <c r="G50" s="17"/>
      <c r="K50" s="11"/>
      <c r="L50" s="11"/>
      <c r="O50" s="11"/>
      <c r="P50" s="11"/>
      <c r="Q50" s="17"/>
      <c r="T50" s="11"/>
      <c r="Y50" s="28" t="s">
        <v>295</v>
      </c>
      <c r="Z50" s="28" t="s">
        <v>423</v>
      </c>
      <c r="AF50" s="26"/>
    </row>
    <row r="51" spans="1:37" x14ac:dyDescent="0.2">
      <c r="A51" s="11"/>
      <c r="B51" s="11"/>
      <c r="F51" s="11"/>
      <c r="G51" s="17"/>
      <c r="K51" s="11"/>
      <c r="L51" s="11"/>
      <c r="O51" s="11"/>
      <c r="P51" s="11"/>
      <c r="Q51" s="17"/>
      <c r="T51" s="11"/>
      <c r="Y51" s="28" t="s">
        <v>296</v>
      </c>
      <c r="Z51" s="28" t="s">
        <v>424</v>
      </c>
      <c r="AF51" s="26"/>
    </row>
    <row r="52" spans="1:37" x14ac:dyDescent="0.2">
      <c r="A52" s="11"/>
      <c r="B52" s="11"/>
      <c r="F52" s="11"/>
      <c r="G52" s="17"/>
      <c r="K52" s="11"/>
      <c r="L52" s="11"/>
      <c r="O52" s="11"/>
      <c r="P52" s="11"/>
      <c r="Q52" s="17"/>
      <c r="T52" s="11"/>
      <c r="Y52" s="28" t="s">
        <v>297</v>
      </c>
      <c r="Z52" s="28" t="s">
        <v>425</v>
      </c>
      <c r="AF52" s="26"/>
    </row>
    <row r="53" spans="1:37" x14ac:dyDescent="0.2">
      <c r="A53" s="11"/>
      <c r="B53" s="11"/>
      <c r="F53" s="11"/>
      <c r="G53" s="17"/>
      <c r="K53" s="11"/>
      <c r="L53" s="11"/>
      <c r="O53" s="11"/>
      <c r="P53" s="11"/>
      <c r="Q53" s="17"/>
      <c r="T53" s="11"/>
      <c r="Y53" s="28" t="s">
        <v>298</v>
      </c>
      <c r="Z53" s="28" t="s">
        <v>426</v>
      </c>
      <c r="AF53" s="26"/>
    </row>
    <row r="54" spans="1:37" x14ac:dyDescent="0.2">
      <c r="A54" s="11"/>
      <c r="B54" s="11"/>
      <c r="F54" s="11"/>
      <c r="G54" s="17"/>
      <c r="K54" s="11"/>
      <c r="L54" s="11"/>
      <c r="O54" s="11"/>
      <c r="P54" s="18"/>
      <c r="Q54" s="17"/>
      <c r="T54" s="11"/>
      <c r="Y54" s="28" t="s">
        <v>299</v>
      </c>
      <c r="Z54" s="28" t="s">
        <v>427</v>
      </c>
      <c r="AF54" s="26"/>
    </row>
    <row r="55" spans="1:37" x14ac:dyDescent="0.2">
      <c r="A55" s="11"/>
      <c r="B55" s="11"/>
      <c r="F55" s="11"/>
      <c r="G55" s="17"/>
      <c r="K55" s="11"/>
      <c r="L55" s="11"/>
      <c r="O55" s="11"/>
      <c r="P55" s="11"/>
      <c r="Q55" s="17"/>
      <c r="T55" s="11"/>
      <c r="Y55" s="28" t="s">
        <v>300</v>
      </c>
      <c r="Z55" s="28" t="s">
        <v>428</v>
      </c>
      <c r="AF55" s="26"/>
    </row>
    <row r="56" spans="1:37" x14ac:dyDescent="0.2">
      <c r="A56" s="11"/>
      <c r="B56" s="11"/>
      <c r="F56" s="11"/>
      <c r="G56" s="17"/>
      <c r="K56" s="11"/>
      <c r="L56" s="11"/>
      <c r="O56" s="11"/>
      <c r="P56" s="11"/>
      <c r="Q56" s="17"/>
      <c r="T56" s="11"/>
      <c r="Y56" s="28" t="s">
        <v>301</v>
      </c>
      <c r="Z56" s="28" t="s">
        <v>429</v>
      </c>
      <c r="AF56" s="26"/>
    </row>
    <row r="57" spans="1:37" x14ac:dyDescent="0.2">
      <c r="A57" s="11"/>
      <c r="B57" s="11"/>
      <c r="F57" s="11"/>
      <c r="G57" s="17"/>
      <c r="K57" s="11"/>
      <c r="L57" s="11"/>
      <c r="O57" s="11"/>
      <c r="P57" s="11"/>
      <c r="Q57" s="17"/>
      <c r="T57" s="11"/>
      <c r="Y57" s="28" t="s">
        <v>302</v>
      </c>
      <c r="Z57" s="28" t="s">
        <v>430</v>
      </c>
      <c r="AF57" s="26"/>
    </row>
    <row r="58" spans="1:37" x14ac:dyDescent="0.2">
      <c r="A58" s="11"/>
      <c r="B58" s="11"/>
      <c r="F58" s="11"/>
      <c r="G58" s="17"/>
      <c r="K58" s="11"/>
      <c r="L58" s="11"/>
      <c r="O58" s="11"/>
      <c r="P58" s="11"/>
      <c r="Q58" s="17"/>
      <c r="T58" s="11"/>
      <c r="Y58" s="28" t="s">
        <v>303</v>
      </c>
      <c r="Z58" s="28" t="s">
        <v>431</v>
      </c>
      <c r="AF58" s="26"/>
    </row>
    <row r="59" spans="1:37" x14ac:dyDescent="0.2">
      <c r="A59" s="11"/>
      <c r="B59" s="11"/>
      <c r="F59" s="11"/>
      <c r="G59" s="17"/>
      <c r="K59" s="11"/>
      <c r="L59" s="11"/>
      <c r="O59" s="11"/>
      <c r="P59" s="11"/>
      <c r="Q59" s="17"/>
      <c r="T59" s="11"/>
      <c r="Y59" s="28" t="s">
        <v>304</v>
      </c>
      <c r="Z59" s="28" t="s">
        <v>432</v>
      </c>
      <c r="AF59" s="26"/>
    </row>
    <row r="60" spans="1:37" x14ac:dyDescent="0.2">
      <c r="A60" s="11"/>
      <c r="B60" s="11"/>
      <c r="F60" s="11"/>
      <c r="G60" s="17"/>
      <c r="K60" s="11"/>
      <c r="L60" s="11"/>
      <c r="O60" s="11"/>
      <c r="P60" s="11"/>
      <c r="Q60" s="17"/>
      <c r="T60" s="11"/>
      <c r="Y60" s="28" t="s">
        <v>305</v>
      </c>
      <c r="Z60" s="28" t="s">
        <v>433</v>
      </c>
      <c r="AF60" s="26"/>
    </row>
    <row r="61" spans="1:37" x14ac:dyDescent="0.2">
      <c r="A61" s="11"/>
      <c r="B61" s="11"/>
      <c r="F61" s="11"/>
      <c r="G61" s="17"/>
      <c r="K61" s="11"/>
      <c r="L61" s="11"/>
      <c r="O61" s="11"/>
      <c r="P61" s="11"/>
      <c r="Q61" s="17"/>
      <c r="T61" s="11"/>
      <c r="Y61" s="28" t="s">
        <v>306</v>
      </c>
      <c r="Z61" s="28" t="s">
        <v>434</v>
      </c>
      <c r="AF61" s="26"/>
    </row>
    <row r="62" spans="1:37" x14ac:dyDescent="0.2">
      <c r="A62" s="11"/>
      <c r="B62" s="11"/>
      <c r="F62" s="11"/>
      <c r="G62" s="17"/>
      <c r="K62" s="11"/>
      <c r="L62" s="11"/>
      <c r="O62" s="11"/>
      <c r="P62" s="11"/>
      <c r="Q62" s="17"/>
      <c r="T62" s="11"/>
      <c r="Y62" s="28" t="s">
        <v>307</v>
      </c>
      <c r="Z62" s="28" t="s">
        <v>435</v>
      </c>
      <c r="AF62" s="26"/>
    </row>
    <row r="63" spans="1:37" x14ac:dyDescent="0.2">
      <c r="A63" s="11"/>
      <c r="B63" s="11"/>
      <c r="F63" s="11"/>
      <c r="G63" s="17"/>
      <c r="K63" s="11"/>
      <c r="L63" s="11"/>
      <c r="O63" s="11"/>
      <c r="P63" s="11"/>
      <c r="Q63" s="17"/>
      <c r="T63" s="11"/>
      <c r="Y63" s="28" t="s">
        <v>308</v>
      </c>
      <c r="Z63" s="28" t="s">
        <v>436</v>
      </c>
      <c r="AF63" s="26"/>
    </row>
    <row r="64" spans="1:37" x14ac:dyDescent="0.2">
      <c r="A64" s="11"/>
      <c r="B64" s="11"/>
      <c r="F64" s="11"/>
      <c r="G64" s="17"/>
      <c r="K64" s="11"/>
      <c r="L64" s="11"/>
      <c r="O64" s="11"/>
      <c r="P64" s="11"/>
      <c r="Q64" s="17"/>
      <c r="T64" s="11"/>
      <c r="Y64" s="28" t="s">
        <v>309</v>
      </c>
      <c r="Z64" s="28" t="s">
        <v>437</v>
      </c>
      <c r="AF64" s="26"/>
    </row>
    <row r="65" spans="1:32" x14ac:dyDescent="0.2">
      <c r="A65" s="11"/>
      <c r="B65" s="11"/>
      <c r="F65" s="11"/>
      <c r="G65" s="17"/>
      <c r="K65" s="11"/>
      <c r="L65" s="11"/>
      <c r="O65" s="11"/>
      <c r="P65" s="11"/>
      <c r="Q65" s="17"/>
      <c r="T65" s="11"/>
      <c r="Y65" s="28" t="s">
        <v>310</v>
      </c>
      <c r="Z65" s="28" t="s">
        <v>438</v>
      </c>
      <c r="AF65" s="26"/>
    </row>
    <row r="66" spans="1:32" x14ac:dyDescent="0.2">
      <c r="A66" s="11"/>
      <c r="B66" s="11"/>
      <c r="F66" s="11"/>
      <c r="G66" s="17"/>
      <c r="K66" s="11"/>
      <c r="L66" s="11"/>
      <c r="O66" s="11"/>
      <c r="P66" s="11"/>
      <c r="Q66" s="17"/>
      <c r="T66" s="11"/>
      <c r="Y66" s="28" t="s">
        <v>56</v>
      </c>
      <c r="Z66" s="28" t="s">
        <v>439</v>
      </c>
      <c r="AF66" s="26"/>
    </row>
    <row r="67" spans="1:32" x14ac:dyDescent="0.2">
      <c r="A67" s="11"/>
      <c r="B67" s="11"/>
      <c r="F67" s="11"/>
      <c r="G67" s="17"/>
      <c r="K67" s="11"/>
      <c r="L67" s="11"/>
      <c r="O67" s="11"/>
      <c r="P67" s="11"/>
      <c r="Q67" s="17"/>
      <c r="T67" s="11"/>
      <c r="Y67" s="28" t="s">
        <v>311</v>
      </c>
      <c r="Z67" s="28" t="s">
        <v>440</v>
      </c>
      <c r="AF67" s="26"/>
    </row>
    <row r="68" spans="1:32" x14ac:dyDescent="0.2">
      <c r="A68" s="11"/>
      <c r="B68" s="11"/>
      <c r="F68" s="11"/>
      <c r="G68" s="17"/>
      <c r="K68" s="11"/>
      <c r="L68" s="11"/>
      <c r="O68" s="11"/>
      <c r="P68" s="11"/>
      <c r="Q68" s="17"/>
      <c r="T68" s="11"/>
      <c r="Y68" s="28" t="s">
        <v>312</v>
      </c>
      <c r="Z68" s="28" t="s">
        <v>441</v>
      </c>
      <c r="AF68" s="26"/>
    </row>
    <row r="69" spans="1:32" x14ac:dyDescent="0.2">
      <c r="A69" s="11"/>
      <c r="B69" s="11"/>
      <c r="F69" s="11"/>
      <c r="G69" s="17"/>
      <c r="K69" s="11"/>
      <c r="L69" s="11"/>
      <c r="O69" s="11"/>
      <c r="P69" s="11"/>
      <c r="Q69" s="17"/>
      <c r="T69" s="11"/>
      <c r="Y69" s="28" t="s">
        <v>313</v>
      </c>
      <c r="Z69" s="28" t="s">
        <v>442</v>
      </c>
      <c r="AF69" s="26"/>
    </row>
    <row r="70" spans="1:32" x14ac:dyDescent="0.2">
      <c r="A70" s="11"/>
      <c r="B70" s="11"/>
      <c r="Y70" s="28" t="s">
        <v>314</v>
      </c>
      <c r="Z70" s="28" t="s">
        <v>443</v>
      </c>
    </row>
    <row r="71" spans="1:32" x14ac:dyDescent="0.2">
      <c r="Y71" s="28" t="s">
        <v>315</v>
      </c>
      <c r="Z71" s="28" t="s">
        <v>444</v>
      </c>
    </row>
    <row r="72" spans="1:32" x14ac:dyDescent="0.2">
      <c r="Y72" s="28" t="s">
        <v>316</v>
      </c>
      <c r="Z72" s="28" t="s">
        <v>445</v>
      </c>
    </row>
    <row r="73" spans="1:32" x14ac:dyDescent="0.2">
      <c r="Y73" s="28" t="s">
        <v>317</v>
      </c>
      <c r="Z73" s="28" t="s">
        <v>446</v>
      </c>
    </row>
    <row r="74" spans="1:32" x14ac:dyDescent="0.2">
      <c r="Y74" s="28" t="s">
        <v>318</v>
      </c>
      <c r="Z74" s="28" t="s">
        <v>447</v>
      </c>
    </row>
    <row r="75" spans="1:32" x14ac:dyDescent="0.2">
      <c r="Y75" s="28" t="s">
        <v>319</v>
      </c>
      <c r="Z75" s="28" t="s">
        <v>448</v>
      </c>
    </row>
    <row r="76" spans="1:32" x14ac:dyDescent="0.2">
      <c r="Y76" s="28" t="s">
        <v>320</v>
      </c>
      <c r="Z76" s="28" t="s">
        <v>449</v>
      </c>
    </row>
    <row r="77" spans="1:32" x14ac:dyDescent="0.2">
      <c r="Y77" s="28" t="s">
        <v>321</v>
      </c>
      <c r="Z77" s="28" t="s">
        <v>450</v>
      </c>
    </row>
    <row r="78" spans="1:32" x14ac:dyDescent="0.2">
      <c r="Y78" s="28" t="s">
        <v>322</v>
      </c>
      <c r="Z78" s="28" t="s">
        <v>451</v>
      </c>
    </row>
    <row r="79" spans="1:32" x14ac:dyDescent="0.2">
      <c r="Y79" s="28" t="s">
        <v>323</v>
      </c>
      <c r="Z79" s="28" t="s">
        <v>452</v>
      </c>
    </row>
    <row r="80" spans="1:32" x14ac:dyDescent="0.2">
      <c r="Y80" s="28" t="s">
        <v>324</v>
      </c>
      <c r="Z80" s="28" t="s">
        <v>453</v>
      </c>
    </row>
    <row r="81" spans="25:26" x14ac:dyDescent="0.2">
      <c r="Y81" s="28" t="s">
        <v>325</v>
      </c>
      <c r="Z81" s="28" t="s">
        <v>454</v>
      </c>
    </row>
    <row r="82" spans="25:26" x14ac:dyDescent="0.2">
      <c r="Y82" s="28" t="s">
        <v>326</v>
      </c>
      <c r="Z82" s="28" t="s">
        <v>455</v>
      </c>
    </row>
    <row r="83" spans="25:26" x14ac:dyDescent="0.2">
      <c r="Y83" s="28" t="s">
        <v>327</v>
      </c>
      <c r="Z83" s="28" t="s">
        <v>456</v>
      </c>
    </row>
    <row r="84" spans="25:26" x14ac:dyDescent="0.2">
      <c r="Y84" s="28" t="s">
        <v>328</v>
      </c>
      <c r="Z84" s="28" t="s">
        <v>457</v>
      </c>
    </row>
    <row r="85" spans="25:26" x14ac:dyDescent="0.2">
      <c r="Y85" s="28" t="s">
        <v>329</v>
      </c>
      <c r="Z85" s="28" t="s">
        <v>458</v>
      </c>
    </row>
    <row r="86" spans="25:26" x14ac:dyDescent="0.2">
      <c r="Y86" s="28" t="s">
        <v>330</v>
      </c>
      <c r="Z86" s="28" t="s">
        <v>459</v>
      </c>
    </row>
    <row r="87" spans="25:26" x14ac:dyDescent="0.2">
      <c r="Y87" s="28" t="s">
        <v>331</v>
      </c>
      <c r="Z87" s="28" t="s">
        <v>460</v>
      </c>
    </row>
    <row r="88" spans="25:26" x14ac:dyDescent="0.2">
      <c r="Y88" s="28" t="s">
        <v>332</v>
      </c>
      <c r="Z88" s="28" t="s">
        <v>461</v>
      </c>
    </row>
    <row r="89" spans="25:26" x14ac:dyDescent="0.2">
      <c r="Y89" s="28" t="s">
        <v>333</v>
      </c>
      <c r="Z89" s="28" t="s">
        <v>462</v>
      </c>
    </row>
    <row r="90" spans="25:26" x14ac:dyDescent="0.2">
      <c r="Y90" s="28" t="s">
        <v>334</v>
      </c>
      <c r="Z90" s="28" t="s">
        <v>463</v>
      </c>
    </row>
    <row r="91" spans="25:26" x14ac:dyDescent="0.2">
      <c r="Y91" s="28" t="s">
        <v>335</v>
      </c>
      <c r="Z91" s="28" t="s">
        <v>464</v>
      </c>
    </row>
    <row r="92" spans="25:26" x14ac:dyDescent="0.2">
      <c r="Y92" s="28" t="s">
        <v>336</v>
      </c>
      <c r="Z92" s="28" t="s">
        <v>465</v>
      </c>
    </row>
    <row r="93" spans="25:26" x14ac:dyDescent="0.2">
      <c r="Y93" s="28" t="s">
        <v>337</v>
      </c>
      <c r="Z93" s="28" t="s">
        <v>466</v>
      </c>
    </row>
    <row r="94" spans="25:26" x14ac:dyDescent="0.2">
      <c r="Y94" s="28" t="s">
        <v>338</v>
      </c>
      <c r="Z94" s="28" t="s">
        <v>467</v>
      </c>
    </row>
    <row r="95" spans="25:26" x14ac:dyDescent="0.2">
      <c r="Y95" s="28" t="s">
        <v>339</v>
      </c>
      <c r="Z95" s="28" t="s">
        <v>468</v>
      </c>
    </row>
    <row r="96" spans="25:26" x14ac:dyDescent="0.2">
      <c r="Y96" s="28" t="s">
        <v>241</v>
      </c>
      <c r="Z96" s="28" t="s">
        <v>469</v>
      </c>
    </row>
    <row r="97" spans="25:26" x14ac:dyDescent="0.2">
      <c r="Y97" s="28" t="s">
        <v>340</v>
      </c>
      <c r="Z97" s="28" t="s">
        <v>470</v>
      </c>
    </row>
    <row r="98" spans="25:26" x14ac:dyDescent="0.2">
      <c r="Y98" s="28" t="s">
        <v>341</v>
      </c>
      <c r="Z98" s="28" t="s">
        <v>471</v>
      </c>
    </row>
    <row r="99" spans="25:26" x14ac:dyDescent="0.2">
      <c r="Y99" s="28" t="s">
        <v>371</v>
      </c>
      <c r="Z99" s="28" t="s">
        <v>472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2021-08-31T13:19:12Z</dcterms:created>
  <dcterms:modified xsi:type="dcterms:W3CDTF">2021-09-13T11:18:33Z</dcterms:modified>
</cp:coreProperties>
</file>