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2280" windowWidth="28800" windowHeight="12216"/>
  </bookViews>
  <sheets>
    <sheet name="行政事業レビューシート" sheetId="3" r:id="rId1"/>
    <sheet name="入力規則等" sheetId="4" r:id="rId2"/>
  </sheets>
  <definedNames>
    <definedName name="_xlnm._FilterDatabase" localSheetId="0" hidden="1">行政事業レビューシート!$BF$1:$BF$115</definedName>
    <definedName name="_xlnm.Print_Area" localSheetId="0">行政事業レビューシート!$A$1:$AX$115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64" i="3" l="1"/>
  <c r="I64" i="3"/>
  <c r="AY115" i="3" l="1"/>
  <c r="AY27" i="3"/>
  <c r="AY32" i="3" s="1"/>
  <c r="AY26" i="3"/>
  <c r="AY31" i="3" l="1"/>
  <c r="AY33" i="3"/>
  <c r="AY34" i="3"/>
  <c r="AY28" i="3"/>
  <c r="AY35" i="3"/>
  <c r="AY29" i="3"/>
  <c r="AY36" i="3"/>
  <c r="AY30" i="3"/>
  <c r="AW86" i="3"/>
  <c r="AT86" i="3"/>
  <c r="AQ86" i="3"/>
  <c r="AL86" i="3"/>
  <c r="AI86" i="3"/>
  <c r="AF86" i="3"/>
  <c r="Z86" i="3"/>
  <c r="W86" i="3"/>
  <c r="T86" i="3"/>
  <c r="N86" i="3"/>
  <c r="K86" i="3"/>
  <c r="H86" i="3"/>
  <c r="AW85" i="3"/>
  <c r="AT85" i="3"/>
  <c r="AQ85" i="3"/>
  <c r="AL85" i="3"/>
  <c r="AI85" i="3"/>
  <c r="AF85" i="3"/>
  <c r="Z85" i="3"/>
  <c r="W85" i="3"/>
  <c r="T85" i="3"/>
  <c r="N85" i="3"/>
  <c r="K85" i="3"/>
  <c r="H85" i="3"/>
  <c r="AV2" i="3" l="1"/>
  <c r="C12" i="4" l="1"/>
  <c r="P25" i="3" l="1"/>
  <c r="W25" i="3" l="1"/>
  <c r="C23" i="4" l="1"/>
  <c r="C24" i="4"/>
  <c r="W21" i="3" l="1"/>
  <c r="AD21" i="3"/>
  <c r="P21" i="3"/>
  <c r="P18" i="3" l="1"/>
  <c r="P20" i="3" s="1"/>
  <c r="W18" i="3"/>
  <c r="W20" i="3" s="1"/>
  <c r="AU108" i="3"/>
  <c r="Y10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<sst xmlns="http://schemas.openxmlformats.org/spreadsheetml/2006/main" count="663" uniqueCount="596">
  <si>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</si>
  <si>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</si>
  <si>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</si>
  <si>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</si>
  <si>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</si>
  <si>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</si>
  <si>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</si>
  <si>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</si>
  <si>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</si>
  <si>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</si>
  <si>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</si>
  <si>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</si>
  <si>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</si>
  <si>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</si>
  <si>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</si>
  <si>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</si>
  <si>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</si>
  <si>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</si>
  <si>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</si>
  <si>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</si>
  <si>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</si>
  <si>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</si>
  <si>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</si>
  <si>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</si>
  <si>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</si>
  <si>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</si>
  <si>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</si>
  <si>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</si>
  <si>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</si>
  <si>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</si>
  <si>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</si>
  <si>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</si>
  <si>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</si>
  <si>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</si>
  <si>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</si>
  <si>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</si>
  <si>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</si>
  <si>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</si>
  <si>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</si>
  <si>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</si>
  <si>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</si>
  <si>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</si>
  <si>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</si>
  <si>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</si>
  <si>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</si>
  <si>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</si>
  <si>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</si>
  <si>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</si>
  <si>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</si>
  <si>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</si>
  <si>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</si>
  <si>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</si>
  <si>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</si>
  <si>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</si>
  <si>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</si>
  <si>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</si>
  <si>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</si>
  <si>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</si>
  <si>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</si>
  <si>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</si>
  <si>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</si>
  <si>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</si>
  <si>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</si>
  <si>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</si>
  <si>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</si>
  <si>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</si>
  <si>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</si>
  <si>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</si>
  <si>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</si>
  <si>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</si>
  <si>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</si>
  <si>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</si>
  <si>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</si>
  <si>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</si>
  <si>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</si>
  <si>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</si>
  <si>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</si>
  <si>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</si>
  <si>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</si>
  <si>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</si>
  <si>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</si>
  <si>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</si>
  <si>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</si>
  <si>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</si>
  <si>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</si>
  <si>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</si>
  <si>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</si>
  <si>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</si>
  <si>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</si>
  <si>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</si>
  <si>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</si>
  <si>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</si>
  <si>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</si>
  <si>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</si>
  <si>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</si>
  <si>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</si>
  <si>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</si>
  <si>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</si>
  <si>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</si>
  <si>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</si>
  <si>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</si>
  <si>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</si>
  <si>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</si>
  <si>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</si>
  <si>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</si>
  <si>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</si>
  <si>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</si>
  <si>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</si>
  <si>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</si>
  <si>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</si>
  <si>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</si>
  <si>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</si>
  <si>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</si>
  <si>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</si>
  <si>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</si>
  <si>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</si>
  <si>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</si>
  <si>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</si>
  <si>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</si>
  <si>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</si>
  <si>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</si>
  <si>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</si>
  <si>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</si>
  <si>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</si>
  <si>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</si>
  <si>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</si>
  <si>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</si>
  <si>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</si>
  <si>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</si>
  <si>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</si>
  <si>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</si>
  <si>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</si>
  <si>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</si>
  <si>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</si>
  <si>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</si>
  <si>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</si>
  <si>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</si>
  <si>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</si>
  <si>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</si>
  <si>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</si>
  <si>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</si>
  <si>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</si>
  <si>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</si>
  <si>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</si>
  <si>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</si>
  <si>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</si>
  <si>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</si>
  <si>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</si>
  <si>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</si>
  <si>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</si>
  <si>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</si>
  <si>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</si>
  <si>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</si>
  <si>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</si>
  <si>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</si>
  <si>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</si>
  <si>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</si>
  <si>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</si>
  <si>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</si>
  <si>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</si>
  <si>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</si>
  <si>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</si>
  <si>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</si>
  <si>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</si>
  <si>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</si>
  <si>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</si>
  <si>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</si>
  <si>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</si>
  <si>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</si>
  <si>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</si>
  <si>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</si>
  <si>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</si>
  <si>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</si>
  <si>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</si>
  <si>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</si>
  <si>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</si>
  <si>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</si>
  <si>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</si>
  <si>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</si>
  <si>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</si>
  <si>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</si>
  <si>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</si>
  <si>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</si>
  <si>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</si>
  <si>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</si>
  <si>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</si>
  <si>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</si>
  <si>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</si>
  <si>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</si>
  <si>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</si>
  <si>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</si>
  <si>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</si>
  <si>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</si>
  <si>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</si>
  <si>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</si>
  <si>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</si>
  <si>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</si>
  <si>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</si>
  <si>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</si>
  <si>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</si>
  <si>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</si>
  <si>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</si>
  <si>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</si>
  <si>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</si>
  <si>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</si>
  <si>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</si>
  <si>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</si>
  <si>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</si>
  <si>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</si>
  <si>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</si>
  <si>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</si>
  <si>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</si>
  <si>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</si>
  <si>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</si>
  <si>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</si>
  <si>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</si>
  <si>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</si>
  <si>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</si>
  <si>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</si>
  <si>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</si>
  <si>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</si>
  <si>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</si>
  <si>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</si>
  <si>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</si>
  <si>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</si>
  <si>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</si>
  <si>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</si>
  <si>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</si>
  <si>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</si>
  <si>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</si>
  <si>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</si>
  <si>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</si>
  <si>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</si>
  <si>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</si>
  <si>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</si>
  <si>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</si>
  <si>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</si>
  <si>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</si>
  <si>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</si>
  <si>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</si>
  <si>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</si>
  <si>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</si>
  <si>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</si>
  <si>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</si>
  <si>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</si>
  <si>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</si>
  <si>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</si>
  <si>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</si>
  <si>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</si>
  <si>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</si>
  <si>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</si>
  <si>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</si>
  <si>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</si>
  <si>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</si>
  <si>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</si>
  <si>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</si>
  <si>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</si>
  <si>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</si>
  <si>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</si>
  <si>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</si>
  <si>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</si>
  <si>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</si>
  <si>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</si>
  <si>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</si>
  <si>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</si>
  <si>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</si>
  <si>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</si>
  <si>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</si>
  <si>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</si>
  <si>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</si>
  <si>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</si>
  <si>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</si>
  <si>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</si>
  <si>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</si>
  <si>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</si>
  <si>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</si>
  <si>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</si>
  <si>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</si>
  <si>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</si>
  <si>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</si>
  <si>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</si>
  <si>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</si>
  <si>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</si>
  <si>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</si>
  <si>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</si>
  <si>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</si>
  <si>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</si>
  <si>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</si>
  <si>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</si>
  <si>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</si>
  <si>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</si>
  <si>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</si>
  <si>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</si>
  <si>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</si>
  <si>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</si>
  <si>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</si>
  <si>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</si>
  <si>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</si>
  <si>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</si>
  <si>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</si>
  <si>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</si>
  <si>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</si>
  <si>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</si>
  <si>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</si>
  <si>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</si>
  <si>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</si>
  <si>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</si>
  <si>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</si>
  <si>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</si>
  <si>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</si>
  <si>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</si>
  <si>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</si>
  <si>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</si>
  <si>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</si>
  <si>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</si>
  <si>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</si>
  <si>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</si>
  <si>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</si>
  <si>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</si>
  <si>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</si>
  <si>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</si>
  <si>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</si>
  <si>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</si>
  <si>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</si>
  <si>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</si>
  <si>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</si>
  <si>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</si>
  <si>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</si>
  <si>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</si>
  <si>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</si>
  <si>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</si>
  <si>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</si>
  <si>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</si>
  <si>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</si>
  <si>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</si>
  <si>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</si>
  <si>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</si>
  <si>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</si>
  <si>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</si>
  <si>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</si>
  <si>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</si>
  <si>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</si>
  <si>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</si>
  <si>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</si>
  <si>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</si>
  <si>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</si>
  <si>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</si>
  <si>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</si>
  <si>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</si>
  <si>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</si>
  <si>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</si>
  <si>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</si>
  <si>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</si>
  <si>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</si>
  <si>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</si>
  <si>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</si>
  <si>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</si>
  <si>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</si>
  <si>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</si>
  <si>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</si>
  <si>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</si>
  <si>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</si>
  <si>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</si>
  <si>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</si>
  <si>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</si>
  <si>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</si>
  <si>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</si>
  <si>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</si>
  <si>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</si>
  <si>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</si>
  <si>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</si>
  <si>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</si>
  <si>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</si>
  <si>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</si>
  <si>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</si>
  <si>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</si>
  <si>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</si>
  <si>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</si>
  <si>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</si>
  <si>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</si>
  <si>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</si>
  <si>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</si>
  <si>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</si>
  <si>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</si>
  <si>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</si>
  <si>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</si>
  <si>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</si>
  <si>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</si>
  <si>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</si>
  <si>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</si>
  <si>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</si>
  <si>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</si>
  <si>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</si>
  <si>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</si>
  <si>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</si>
  <si>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</si>
  <si>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</si>
  <si>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</si>
  <si>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</si>
  <si>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</si>
  <si>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</si>
  <si>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</si>
  <si>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</si>
  <si>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</si>
  <si>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</si>
  <si>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</si>
  <si>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</si>
  <si>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</si>
  <si>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</si>
  <si>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</si>
  <si>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</si>
  <si>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</si>
  <si>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</si>
  <si>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</si>
  <si>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</si>
  <si>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</si>
  <si>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</si>
  <si>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</si>
  <si>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</si>
  <si>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</si>
  <si>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</si>
  <si>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</si>
  <si>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</si>
  <si>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</si>
  <si>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</si>
  <si>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</si>
  <si>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</si>
  <si>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</si>
  <si>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</si>
  <si>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</si>
  <si>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</si>
  <si>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</si>
  <si>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</si>
  <si>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</si>
  <si>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</si>
  <si>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</si>
  <si>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</si>
  <si>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</si>
  <si>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</si>
  <si>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</si>
  <si>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</si>
  <si>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</si>
  <si>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</si>
  <si>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</si>
  <si>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</si>
  <si>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</si>
  <si>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</si>
  <si>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</si>
  <si>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</si>
  <si>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</si>
  <si>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</si>
  <si>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</si>
  <si>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</si>
  <si>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</si>
  <si>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</si>
  <si>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</si>
  <si>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</si>
  <si>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</si>
  <si>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</si>
  <si>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</si>
  <si>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</si>
  <si>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</si>
  <si>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</si>
  <si>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</si>
  <si>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</si>
  <si>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</si>
  <si>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</si>
  <si>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</si>
  <si>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</si>
  <si>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</si>
  <si>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</si>
  <si>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</si>
  <si>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</si>
  <si>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</si>
  <si>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</si>
  <si>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</si>
  <si>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</si>
  <si>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</si>
  <si>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</si>
  <si>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</si>
  <si>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</si>
  <si>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</si>
  <si>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</si>
  <si>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</si>
  <si>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</si>
  <si>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</si>
  <si>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</si>
  <si>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</si>
  <si>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</si>
  <si>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</si>
  <si>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</si>
  <si>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</si>
  <si>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</si>
  <si>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</si>
  <si>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</si>
  <si>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</si>
  <si>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</si>
  <si>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</si>
  <si>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</si>
  <si>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</si>
  <si>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</si>
  <si>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</si>
  <si>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</si>
  <si>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</si>
  <si>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</si>
  <si>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</si>
  <si>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</si>
  <si>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</si>
  <si>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</si>
  <si>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</si>
  <si>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</si>
  <si>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</si>
  <si>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</si>
  <si>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</si>
  <si>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</si>
  <si>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</si>
  <si>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</si>
  <si>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</si>
  <si>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</si>
  <si>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</si>
  <si>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</si>
  <si>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</si>
  <si>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</si>
  <si>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</si>
  <si>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</si>
  <si>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</si>
  <si>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</si>
  <si>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</si>
  <si>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</si>
  <si>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</si>
  <si>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</si>
  <si>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</si>
  <si>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</si>
  <si>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</si>
  <si>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</si>
  <si>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</si>
  <si>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</si>
  <si>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</si>
  <si>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</si>
  <si>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</si>
  <si>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</si>
  <si>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</si>
  <si>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</si>
  <si>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</si>
  <si>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</si>
  <si>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</si>
  <si>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</si>
  <si>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</si>
  <si>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</si>
  <si>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</si>
  <si>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</si>
  <si>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</si>
  <si>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</si>
  <si>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</si>
  <si>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</si>
  <si>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phoneticPr fontId="5"/>
  </si>
  <si>
    <t>新型コロナウイルス感染症対策推進室</t>
    <phoneticPr fontId="5"/>
  </si>
  <si>
    <t>新型インフルエンザ等対策特別措置法（平成24年法律第31号）第３条　等</t>
    <phoneticPr fontId="5"/>
  </si>
  <si>
    <t>本事業は、新型コロナウイルス感染症の拡大防止と社会経済活動の両立に資すると考えられる施策を講じた場合の効果等についてシミュレーションを行い、感染拡大防止に配慮した新しい生活様式を促進するための事業である。新型コロナウイルス自体について未知の部分が多くあり、また、感染状況や社会経済活動の状況が時々刻々と変化するため、一意に定量的な成果目標、成果指標を設定することは困難である。</t>
    <phoneticPr fontId="5"/>
  </si>
  <si>
    <t>効果的な感染拡大防止策及び感染拡大防止に配慮した新しい生活様式の実現</t>
    <phoneticPr fontId="5"/>
  </si>
  <si>
    <t>シミュレーションによる分析結果を新型コロナウイルス感染症対策に反映する</t>
    <phoneticPr fontId="5"/>
  </si>
  <si>
    <t>実施したシミュレーションのテーマ数</t>
    <phoneticPr fontId="5"/>
  </si>
  <si>
    <t>Ｘ＝シミュレーションに必要な経費／
Ｙ＝シミュレーションのテーマ数　　　　　　　　　　　　　　　</t>
    <phoneticPr fontId="5"/>
  </si>
  <si>
    <t>億円</t>
    <phoneticPr fontId="5"/>
  </si>
  <si>
    <t>　　 Ｘ/Ｙ</t>
    <phoneticPr fontId="5"/>
  </si>
  <si>
    <t>○</t>
  </si>
  <si>
    <t>新型コロナウイルス感染症の拡大防止と社会経済活動の両立は社会全体の課題である。</t>
    <rPh sb="28" eb="30">
      <t>シャカイ</t>
    </rPh>
    <rPh sb="30" eb="32">
      <t>ゼンタイ</t>
    </rPh>
    <rPh sb="33" eb="35">
      <t>カダイ</t>
    </rPh>
    <phoneticPr fontId="5"/>
  </si>
  <si>
    <t>新型コロナウイルス感染症の拡大は全国的な事象であり、国において対策を講ずることが適当である。</t>
    <rPh sb="16" eb="19">
      <t>ゼンコクテキ</t>
    </rPh>
    <rPh sb="20" eb="22">
      <t>ジショウ</t>
    </rPh>
    <rPh sb="26" eb="27">
      <t>クニ</t>
    </rPh>
    <rPh sb="31" eb="33">
      <t>タイサク</t>
    </rPh>
    <rPh sb="34" eb="35">
      <t>コウ</t>
    </rPh>
    <rPh sb="40" eb="42">
      <t>テキトウ</t>
    </rPh>
    <phoneticPr fontId="5"/>
  </si>
  <si>
    <t>政策立案に当たって具体的な対策の効果をシミュレートすることは必要かつ適切な手段である。</t>
    <rPh sb="0" eb="2">
      <t>セイサク</t>
    </rPh>
    <rPh sb="2" eb="4">
      <t>リツアン</t>
    </rPh>
    <rPh sb="5" eb="6">
      <t>ア</t>
    </rPh>
    <rPh sb="9" eb="12">
      <t>グタイテキ</t>
    </rPh>
    <rPh sb="13" eb="15">
      <t>タイサク</t>
    </rPh>
    <rPh sb="16" eb="18">
      <t>コウカ</t>
    </rPh>
    <rPh sb="30" eb="32">
      <t>ヒツヨウ</t>
    </rPh>
    <rPh sb="34" eb="36">
      <t>テキセツ</t>
    </rPh>
    <rPh sb="37" eb="39">
      <t>シュダン</t>
    </rPh>
    <phoneticPr fontId="5"/>
  </si>
  <si>
    <t>企業やアカデミア等におけるAI等を活用した感染拡大の早期探知等に係るデータ収集・分析やシミュレーションの実施、感染防止対策に資する新技術の開発、その結果を社会実装するための検証等を行い、新型コロナウイルス感染症の感染防止対策と経済活動の両立を図る。</t>
    <phoneticPr fontId="5"/>
  </si>
  <si>
    <t xml:space="preserve">新型コロナウイルス感染症の拡大防止と経済社会活動の両立を実現するため、SNS等のデータをAI等を用いて分析すること等による感染拡大の早期探知・予測の方策や、感染症対策に資する新たな技術の確立に向けた調査研究を行う。
</t>
    <phoneticPr fontId="5"/>
  </si>
  <si>
    <t>スマートライフ実現のためのＡＩシミュレーション</t>
    <phoneticPr fontId="5"/>
  </si>
  <si>
    <t>庁費</t>
    <rPh sb="0" eb="1">
      <t>チョウ</t>
    </rPh>
    <rPh sb="1" eb="2">
      <t>ヒ</t>
    </rPh>
    <phoneticPr fontId="5"/>
  </si>
  <si>
    <t>官房</t>
  </si>
  <si>
    <t>内閣審議官　渡邊　昇治</t>
    <rPh sb="0" eb="2">
      <t>ナイカク</t>
    </rPh>
    <rPh sb="2" eb="5">
      <t>シンギカン</t>
    </rPh>
    <rPh sb="6" eb="8">
      <t>ワタナベ</t>
    </rPh>
    <rPh sb="9" eb="10">
      <t>ノボル</t>
    </rPh>
    <rPh sb="10" eb="11">
      <t>オサ</t>
    </rPh>
    <phoneticPr fontId="5"/>
  </si>
  <si>
    <t>三菱総合研究所</t>
    <rPh sb="0" eb="2">
      <t>ミツビシ</t>
    </rPh>
    <rPh sb="2" eb="4">
      <t>ソウゴウ</t>
    </rPh>
    <rPh sb="4" eb="7">
      <t>ケンキュウジョ</t>
    </rPh>
    <phoneticPr fontId="5"/>
  </si>
  <si>
    <t>有</t>
  </si>
  <si>
    <t>‐</t>
  </si>
  <si>
    <t>事業目的以外の費目・使途は見受けられない。</t>
    <phoneticPr fontId="5"/>
  </si>
  <si>
    <t>本事業で実施したシミュレーションの結果等が、新型コロナウイルス感染症対策に活用されている。</t>
    <rPh sb="0" eb="1">
      <t>ホン</t>
    </rPh>
    <rPh sb="1" eb="3">
      <t>ジギョウ</t>
    </rPh>
    <rPh sb="4" eb="6">
      <t>ジッシ</t>
    </rPh>
    <rPh sb="17" eb="19">
      <t>ケッカ</t>
    </rPh>
    <rPh sb="19" eb="20">
      <t>ナド</t>
    </rPh>
    <rPh sb="22" eb="24">
      <t>シンガタ</t>
    </rPh>
    <rPh sb="31" eb="34">
      <t>カンセンショウ</t>
    </rPh>
    <rPh sb="34" eb="36">
      <t>タイサク</t>
    </rPh>
    <rPh sb="37" eb="39">
      <t>カツヨウ</t>
    </rPh>
    <phoneticPr fontId="5"/>
  </si>
  <si>
    <t>十分な数のシミュレーションを実施できている。</t>
    <rPh sb="0" eb="2">
      <t>ジュウブン</t>
    </rPh>
    <rPh sb="3" eb="4">
      <t>カズ</t>
    </rPh>
    <rPh sb="14" eb="16">
      <t>ジッシ</t>
    </rPh>
    <phoneticPr fontId="5"/>
  </si>
  <si>
    <t>事業実施前の外部有識者からの、現状の感染状況を鑑みるに、感染状況の把握とそれを活用した早期探知の研究に資するため事業実施の期間について改善が必要との意見等があったことを踏まえ、事業計画の再検討（事業実施手法の変更及び実施期間の延長）を行ったことから、年度内の完了が困難となった。</t>
    <phoneticPr fontId="5"/>
  </si>
  <si>
    <t>新型コロナウイルスの感染動向に鑑み、緊急的に実施することとした一部の契約を除き、総合評価方式による競争入札を活用している。</t>
    <rPh sb="10" eb="12">
      <t>カンセン</t>
    </rPh>
    <rPh sb="12" eb="14">
      <t>ドウコウ</t>
    </rPh>
    <rPh sb="15" eb="16">
      <t>カンガ</t>
    </rPh>
    <phoneticPr fontId="5"/>
  </si>
  <si>
    <t>-</t>
    <phoneticPr fontId="5"/>
  </si>
  <si>
    <t>スマートライフ実現のためのAI等を活用したシミュレーション調査研究業務</t>
    <phoneticPr fontId="5"/>
  </si>
  <si>
    <t>A.三菱総合研究所</t>
    <rPh sb="2" eb="4">
      <t>ミツビシ</t>
    </rPh>
    <rPh sb="4" eb="6">
      <t>ソウゴウ</t>
    </rPh>
    <rPh sb="6" eb="9">
      <t>ケンキュウジョ</t>
    </rPh>
    <phoneticPr fontId="5"/>
  </si>
  <si>
    <t>落札率については、予定価格が類推される恐れがあることから未記載とする。
複数企業に見積もりの依頼、応募の案内を実施したものの、本事業に必要な体制確保が困難である等の理由により、複数社からの入札がなされなかった。次回調達時には、分離調達についても検討する。</t>
    <rPh sb="0" eb="2">
      <t>ラクサツ</t>
    </rPh>
    <rPh sb="2" eb="3">
      <t>リツ</t>
    </rPh>
    <rPh sb="9" eb="11">
      <t>ヨテイ</t>
    </rPh>
    <rPh sb="11" eb="13">
      <t>カカク</t>
    </rPh>
    <rPh sb="14" eb="16">
      <t>ルイスイ</t>
    </rPh>
    <rPh sb="19" eb="20">
      <t>オソ</t>
    </rPh>
    <rPh sb="28" eb="31">
      <t>ミキサイ</t>
    </rPh>
    <rPh sb="38" eb="40">
      <t>キギョウ</t>
    </rPh>
    <rPh sb="63" eb="64">
      <t>ホン</t>
    </rPh>
    <rPh sb="64" eb="66">
      <t>ジギョウ</t>
    </rPh>
    <rPh sb="67" eb="69">
      <t>ヒツヨウ</t>
    </rPh>
    <rPh sb="70" eb="72">
      <t>タイセイ</t>
    </rPh>
    <rPh sb="72" eb="74">
      <t>カクホ</t>
    </rPh>
    <rPh sb="75" eb="77">
      <t>コンナン</t>
    </rPh>
    <rPh sb="80" eb="81">
      <t>ナド</t>
    </rPh>
    <rPh sb="82" eb="84">
      <t>リユウ</t>
    </rPh>
    <rPh sb="88" eb="90">
      <t>フクスウ</t>
    </rPh>
    <rPh sb="90" eb="91">
      <t>シャ</t>
    </rPh>
    <rPh sb="105" eb="107">
      <t>ジカイ</t>
    </rPh>
    <rPh sb="107" eb="109">
      <t>チョウタツ</t>
    </rPh>
    <rPh sb="109" eb="110">
      <t>ジ</t>
    </rPh>
    <rPh sb="113" eb="115">
      <t>ブンリ</t>
    </rPh>
    <rPh sb="115" eb="117">
      <t>チョウタツ</t>
    </rPh>
    <rPh sb="122" eb="124">
      <t>ケントウ</t>
    </rPh>
    <phoneticPr fontId="5"/>
  </si>
  <si>
    <t>B.</t>
    <phoneticPr fontId="5"/>
  </si>
  <si>
    <t>一般競争入札による支出のうち一者応募となったものについては、落札者以外の複数者に見積もりの依頼、応募の案内を実施したものの、各者の判断によって入札がなされなかった。</t>
    <rPh sb="0" eb="2">
      <t>イッパン</t>
    </rPh>
    <rPh sb="2" eb="4">
      <t>キョウソウ</t>
    </rPh>
    <rPh sb="4" eb="6">
      <t>ニュウサツ</t>
    </rPh>
    <rPh sb="9" eb="11">
      <t>シシュツ</t>
    </rPh>
    <rPh sb="14" eb="16">
      <t>イッシャ</t>
    </rPh>
    <rPh sb="16" eb="18">
      <t>オウボ</t>
    </rPh>
    <rPh sb="30" eb="32">
      <t>ラクサツ</t>
    </rPh>
    <rPh sb="32" eb="33">
      <t>シャ</t>
    </rPh>
    <rPh sb="33" eb="35">
      <t>イガイ</t>
    </rPh>
    <rPh sb="36" eb="38">
      <t>フクスウ</t>
    </rPh>
    <rPh sb="38" eb="39">
      <t>モノ</t>
    </rPh>
    <rPh sb="40" eb="42">
      <t>ミツ</t>
    </rPh>
    <rPh sb="45" eb="47">
      <t>イライ</t>
    </rPh>
    <rPh sb="48" eb="50">
      <t>オウボ</t>
    </rPh>
    <rPh sb="51" eb="53">
      <t>アンナイ</t>
    </rPh>
    <rPh sb="54" eb="56">
      <t>ジッシ</t>
    </rPh>
    <rPh sb="62" eb="63">
      <t>カク</t>
    </rPh>
    <rPh sb="63" eb="64">
      <t>シャ</t>
    </rPh>
    <rPh sb="65" eb="67">
      <t>ハンダン</t>
    </rPh>
    <rPh sb="71" eb="73">
      <t>ニュウサツ</t>
    </rPh>
    <phoneticPr fontId="5"/>
  </si>
  <si>
    <t>無</t>
  </si>
  <si>
    <t>14.17億円/12</t>
    <rPh sb="5" eb="7">
      <t>オクエン</t>
    </rPh>
    <phoneticPr fontId="5"/>
  </si>
  <si>
    <t>110.71億円/19</t>
    <rPh sb="6" eb="8">
      <t>オクエン</t>
    </rPh>
    <phoneticPr fontId="5"/>
  </si>
  <si>
    <t>緊急の調査研究である。また、極めて重要な事業である。しかし、コロナが蔓延している状況でこの検証、調査が政策･施策に反映できるとは思えない。したがって今後の同様な事件が発生したときのための『教訓』を得るという視点を入れるべきであろう。この視点からの調査･検証の有効性を検討する必要があるだろう。また、調査･検証を単年度で行わせると、２年で得られる結論しか出ない。会計処理に関して、会計年度を前提とする考え方以外の方法を模索できないか、検討して欲しい。なお、金額がこれで適切だったのかについても、再検討すべきだと考える。</t>
    <phoneticPr fontId="5"/>
  </si>
  <si>
    <t>一者応札を是正のための競争性の確保を図るため、調達スケジュールも意識しつつ計画的に事業を実施し、予算の効率的な執行に努めること。
また外部有識者の所見についてあるとおり、同様の状況が起こりえる可能性も踏まえ、しっかりと検証し、複数年での契約も視野に入れ検討していただきたい。</t>
    <rPh sb="0" eb="2">
      <t>イッシャ</t>
    </rPh>
    <rPh sb="2" eb="4">
      <t>オウサツ</t>
    </rPh>
    <rPh sb="5" eb="7">
      <t>ゼセイ</t>
    </rPh>
    <rPh sb="11" eb="14">
      <t>キョウソウセイ</t>
    </rPh>
    <rPh sb="15" eb="17">
      <t>カクホ</t>
    </rPh>
    <rPh sb="18" eb="19">
      <t>ハカ</t>
    </rPh>
    <rPh sb="23" eb="25">
      <t>チョウタツ</t>
    </rPh>
    <rPh sb="32" eb="34">
      <t>イシキ</t>
    </rPh>
    <rPh sb="37" eb="40">
      <t>ケイカクテキ</t>
    </rPh>
    <rPh sb="41" eb="43">
      <t>ジギョウ</t>
    </rPh>
    <rPh sb="44" eb="46">
      <t>ジッシ</t>
    </rPh>
    <rPh sb="48" eb="50">
      <t>ヨサン</t>
    </rPh>
    <rPh sb="51" eb="54">
      <t>コウリツテキ</t>
    </rPh>
    <rPh sb="55" eb="57">
      <t>シッコウ</t>
    </rPh>
    <rPh sb="58" eb="59">
      <t>ツト</t>
    </rPh>
    <rPh sb="67" eb="69">
      <t>ガイブ</t>
    </rPh>
    <rPh sb="69" eb="72">
      <t>ユウシキシャ</t>
    </rPh>
    <rPh sb="73" eb="75">
      <t>ショケン</t>
    </rPh>
    <rPh sb="85" eb="87">
      <t>ドウヨウ</t>
    </rPh>
    <rPh sb="88" eb="90">
      <t>ジョウキョウ</t>
    </rPh>
    <rPh sb="91" eb="92">
      <t>オ</t>
    </rPh>
    <rPh sb="96" eb="99">
      <t>カノウセイ</t>
    </rPh>
    <rPh sb="100" eb="101">
      <t>フ</t>
    </rPh>
    <rPh sb="109" eb="111">
      <t>ケンショウ</t>
    </rPh>
    <rPh sb="113" eb="116">
      <t>フクスウネン</t>
    </rPh>
    <rPh sb="118" eb="120">
      <t>ケイヤク</t>
    </rPh>
    <rPh sb="121" eb="123">
      <t>シヤ</t>
    </rPh>
    <rPh sb="124" eb="125">
      <t>イ</t>
    </rPh>
    <rPh sb="126" eb="128">
      <t>ケントウ</t>
    </rPh>
    <phoneticPr fontId="5"/>
  </si>
  <si>
    <t>応札可能な事業者が増えるよう、余裕を持った調達スケジュールを計画するよう努める。
なお、本事業では、コロナ対策の企画・立案・実行が喫緊かつ現在進行形の課題であることに鑑み、調査研究の結果を即座に政策に活かしていくことを目的として、単年度の事業として実施している。</t>
    <rPh sb="0" eb="2">
      <t>オウサツ</t>
    </rPh>
    <rPh sb="2" eb="4">
      <t>カノウ</t>
    </rPh>
    <rPh sb="5" eb="8">
      <t>ジギョウシャ</t>
    </rPh>
    <rPh sb="9" eb="10">
      <t>フ</t>
    </rPh>
    <rPh sb="15" eb="17">
      <t>ヨユウ</t>
    </rPh>
    <rPh sb="18" eb="19">
      <t>モ</t>
    </rPh>
    <rPh sb="21" eb="23">
      <t>チョウタツ</t>
    </rPh>
    <rPh sb="30" eb="32">
      <t>ケイカク</t>
    </rPh>
    <rPh sb="36" eb="37">
      <t>ツト</t>
    </rPh>
    <rPh sb="44" eb="45">
      <t>ホン</t>
    </rPh>
    <rPh sb="45" eb="47">
      <t>ジギョウ</t>
    </rPh>
    <rPh sb="53" eb="55">
      <t>タイサク</t>
    </rPh>
    <rPh sb="56" eb="58">
      <t>キカク</t>
    </rPh>
    <rPh sb="59" eb="61">
      <t>リツアン</t>
    </rPh>
    <rPh sb="62" eb="64">
      <t>ジッコウ</t>
    </rPh>
    <rPh sb="65" eb="67">
      <t>キッキン</t>
    </rPh>
    <rPh sb="69" eb="71">
      <t>ゲンザイ</t>
    </rPh>
    <rPh sb="71" eb="73">
      <t>シンコウ</t>
    </rPh>
    <rPh sb="73" eb="74">
      <t>ケイ</t>
    </rPh>
    <rPh sb="75" eb="77">
      <t>カダイ</t>
    </rPh>
    <rPh sb="83" eb="84">
      <t>カンガ</t>
    </rPh>
    <rPh sb="86" eb="88">
      <t>チョウサ</t>
    </rPh>
    <rPh sb="88" eb="90">
      <t>ケンキュウ</t>
    </rPh>
    <rPh sb="91" eb="93">
      <t>ケッカ</t>
    </rPh>
    <rPh sb="94" eb="96">
      <t>ソクザ</t>
    </rPh>
    <rPh sb="97" eb="99">
      <t>セイサク</t>
    </rPh>
    <rPh sb="100" eb="101">
      <t>イ</t>
    </rPh>
    <rPh sb="109" eb="111">
      <t>モクテキ</t>
    </rPh>
    <rPh sb="115" eb="118">
      <t>タンネンド</t>
    </rPh>
    <rPh sb="119" eb="121">
      <t>ジギョウ</t>
    </rPh>
    <rPh sb="124" eb="126">
      <t>ジッシ</t>
    </rPh>
    <phoneticPr fontId="5"/>
  </si>
  <si>
    <r>
      <t xml:space="preserve">費目・使途
</t>
    </r>
    <r>
      <rPr>
        <sz val="10"/>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</si>
</sst>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5" fillId="3" borderId="37"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9" xfId="0" applyFont="1" applyFill="1" applyBorder="1" applyAlignment="1" applyProtection="1">
      <alignment horizontal="center" vertical="center" wrapText="1"/>
    </xf>
    <xf numFmtId="178" fontId="20" fillId="5" borderId="103"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13" fillId="6" borderId="111" xfId="0" applyFont="1" applyFill="1" applyBorder="1" applyAlignment="1">
      <alignment horizontal="center" vertical="center" wrapText="1"/>
    </xf>
    <xf numFmtId="0" fontId="13" fillId="6" borderId="117" xfId="0" applyFont="1" applyFill="1" applyBorder="1" applyAlignment="1">
      <alignment horizontal="center" vertical="center" wrapText="1"/>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13" fillId="2" borderId="40" xfId="0" applyFont="1" applyFill="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9" fontId="0" fillId="0" borderId="10" xfId="0" applyNumberFormat="1" applyFont="1" applyFill="1" applyBorder="1" applyAlignment="1">
      <alignment horizontal="center" vertical="center"/>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49"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6" fillId="2" borderId="36" xfId="0" applyFont="1" applyFill="1" applyBorder="1" applyAlignment="1">
      <alignment horizontal="center" vertical="center" wrapText="1"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20" fillId="5" borderId="104"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177" fontId="0" fillId="0" borderId="33" xfId="0" applyNumberFormat="1" applyFont="1" applyFill="1" applyBorder="1" applyAlignment="1" applyProtection="1">
      <alignment horizontal="center" vertical="center"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20" fillId="5" borderId="70"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3" xfId="0" applyFont="1" applyFill="1" applyBorder="1" applyAlignment="1" applyProtection="1">
      <alignment horizontal="left" vertical="center" wrapText="1"/>
      <protection locked="0"/>
    </xf>
    <xf numFmtId="0" fontId="20" fillId="5" borderId="70"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177" fontId="0" fillId="0" borderId="58"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7" xfId="0" applyFont="1" applyFill="1" applyBorder="1" applyAlignment="1">
      <alignment vertical="center"/>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112"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8" xfId="0" applyFont="1" applyBorder="1" applyAlignment="1">
      <alignment horizontal="center" vertical="center"/>
    </xf>
    <xf numFmtId="0" fontId="0" fillId="5" borderId="89"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0" fillId="0" borderId="36"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5" borderId="37"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28" fillId="6" borderId="34" xfId="0" applyFont="1" applyFill="1" applyBorder="1" applyAlignment="1">
      <alignment horizontal="left" vertical="center" wrapText="1"/>
    </xf>
    <xf numFmtId="0" fontId="28" fillId="6" borderId="110" xfId="0" applyFont="1" applyFill="1" applyBorder="1" applyAlignment="1">
      <alignment horizontal="left" vertical="center" wrapText="1"/>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5" xfId="0" applyFont="1" applyBorder="1" applyAlignment="1">
      <alignment horizontal="center" vertical="center"/>
    </xf>
    <xf numFmtId="49" fontId="0" fillId="0" borderId="118"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38" xfId="0" applyFont="1" applyBorder="1" applyAlignment="1">
      <alignment horizontal="center" vertical="center"/>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177" fontId="0" fillId="0" borderId="29" xfId="0" applyNumberFormat="1" applyFont="1" applyFill="1" applyBorder="1" applyAlignment="1" applyProtection="1">
      <alignment horizontal="center" vertical="center"/>
      <protection locked="0"/>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0" borderId="69" xfId="0" applyFont="1" applyFill="1" applyBorder="1" applyAlignment="1">
      <alignment horizontal="center"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89" xfId="0" applyFont="1" applyFill="1" applyBorder="1" applyAlignment="1">
      <alignmen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88"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0" fillId="3" borderId="10" xfId="0" applyFill="1" applyBorder="1" applyAlignment="1">
      <alignment horizontal="center" vertical="center" wrapText="1"/>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89" xfId="0" applyNumberFormat="1" applyFont="1" applyFill="1" applyBorder="1" applyAlignment="1" applyProtection="1">
      <alignment horizontal="center" vertical="center"/>
      <protection locked="0"/>
    </xf>
    <xf numFmtId="0" fontId="0" fillId="0" borderId="116"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0" fillId="0" borderId="119" xfId="0" applyFont="1" applyFill="1" applyBorder="1" applyAlignment="1" applyProtection="1">
      <alignment horizontal="center" vertical="center" wrapText="1"/>
      <protection locked="0"/>
    </xf>
    <xf numFmtId="0" fontId="0" fillId="0" borderId="101" xfId="0" applyFont="1" applyFill="1" applyBorder="1" applyAlignment="1" applyProtection="1">
      <alignment horizontal="center" vertical="center" wrapText="1"/>
      <protection locked="0"/>
    </xf>
    <xf numFmtId="0" fontId="0" fillId="0" borderId="121" xfId="0" applyFont="1" applyFill="1" applyBorder="1" applyAlignment="1" applyProtection="1">
      <alignment horizontal="center" vertical="center" wrapText="1"/>
      <protection locked="0"/>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0" fontId="11" fillId="5" borderId="37" xfId="0" applyFont="1" applyFill="1" applyBorder="1" applyAlignment="1" applyProtection="1">
      <alignment horizontal="left" vertical="center" wrapText="1" shrinkToFit="1"/>
      <protection locked="0"/>
    </xf>
    <xf numFmtId="0" fontId="11" fillId="5" borderId="38" xfId="0" applyFont="1" applyFill="1" applyBorder="1" applyAlignment="1" applyProtection="1">
      <alignment horizontal="left" vertical="center" wrapText="1" shrinkToFit="1"/>
      <protection locked="0"/>
    </xf>
    <xf numFmtId="0" fontId="11" fillId="5" borderId="0" xfId="0" applyFont="1" applyFill="1" applyBorder="1" applyAlignment="1" applyProtection="1">
      <alignment horizontal="left" vertical="center" wrapText="1" shrinkToFit="1"/>
      <protection locked="0"/>
    </xf>
    <xf numFmtId="0" fontId="11" fillId="5" borderId="85" xfId="0" applyFont="1" applyFill="1" applyBorder="1" applyAlignment="1" applyProtection="1">
      <alignment horizontal="left" vertical="center" wrapText="1" shrinkToFit="1"/>
      <protection locked="0"/>
    </xf>
    <xf numFmtId="0" fontId="11" fillId="5" borderId="16" xfId="0" applyFont="1" applyFill="1" applyBorder="1" applyAlignment="1" applyProtection="1">
      <alignment horizontal="left" vertical="center" wrapText="1" shrinkToFit="1"/>
      <protection locked="0"/>
    </xf>
    <xf numFmtId="0" fontId="11" fillId="5" borderId="17" xfId="0" applyFont="1" applyFill="1" applyBorder="1" applyAlignment="1" applyProtection="1">
      <alignment horizontal="left" vertical="center" wrapText="1" shrinkToFit="1"/>
      <protection locked="0"/>
    </xf>
    <xf numFmtId="0" fontId="11" fillId="5" borderId="26"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36" xfId="0" applyFont="1" applyFill="1" applyBorder="1" applyAlignment="1" applyProtection="1">
      <alignment horizontal="left" vertical="center" wrapText="1"/>
      <protection locked="0"/>
    </xf>
    <xf numFmtId="0" fontId="11" fillId="5" borderId="37" xfId="0" applyFont="1" applyFill="1" applyBorder="1" applyAlignment="1" applyProtection="1">
      <alignment horizontal="left" vertical="center" wrapText="1"/>
      <protection locked="0"/>
    </xf>
    <xf numFmtId="0" fontId="11" fillId="5" borderId="58" xfId="0" applyFont="1" applyFill="1" applyBorder="1" applyAlignment="1" applyProtection="1">
      <alignment horizontal="left" vertical="center" wrapText="1"/>
      <protection locked="0"/>
    </xf>
    <xf numFmtId="0" fontId="15" fillId="2" borderId="77"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79"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4">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27217</xdr:colOff>
      <xdr:row>428</xdr:row>
      <xdr:rowOff>95250</xdr:rowOff>
    </xdr:from>
    <xdr:to>
      <xdr:col>22</xdr:col>
      <xdr:colOff>108812</xdr:colOff>
      <xdr:row>434</xdr:row>
      <xdr:rowOff>56899</xdr:rowOff>
    </xdr:to>
    <xdr:sp macro="" textlink="">
      <xdr:nvSpPr>
        <xdr:cNvPr id="8" name="テキスト ボックス 7">
          <a:extLst>
            <a:ext uri="{FF2B5EF4-FFF2-40B4-BE49-F238E27FC236}">
              <a16:creationId xmlns:a16="http://schemas.microsoft.com/office/drawing/2014/main" id="{00000000-0008-0000-0000-000002000000}"/>
            </a:ext>
          </a:extLst>
        </xdr:cNvPr>
        <xdr:cNvSpPr txBox="1"/>
      </xdr:nvSpPr>
      <xdr:spPr>
        <a:xfrm>
          <a:off x="2272396" y="238206643"/>
          <a:ext cx="2326773" cy="10230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内閣官房</a:t>
          </a:r>
          <a:endParaRPr kumimoji="1" lang="en-US" altLang="ja-JP" sz="1800"/>
        </a:p>
        <a:p>
          <a:pPr algn="ctr"/>
          <a:r>
            <a:rPr kumimoji="1" lang="en-US" altLang="ja-JP" sz="1800"/>
            <a:t>(715</a:t>
          </a:r>
          <a:r>
            <a:rPr kumimoji="1" lang="ja-JP" altLang="en-US" sz="1800"/>
            <a:t>百万円</a:t>
          </a:r>
          <a:r>
            <a:rPr kumimoji="1" lang="en-US" altLang="ja-JP" sz="1800"/>
            <a:t>)</a:t>
          </a:r>
          <a:endParaRPr kumimoji="1" lang="ja-JP" altLang="en-US" sz="1600"/>
        </a:p>
      </xdr:txBody>
    </xdr:sp>
    <xdr:clientData/>
  </xdr:twoCellAnchor>
  <xdr:twoCellAnchor>
    <xdr:from>
      <xdr:col>11</xdr:col>
      <xdr:colOff>179617</xdr:colOff>
      <xdr:row>429</xdr:row>
      <xdr:rowOff>70757</xdr:rowOff>
    </xdr:from>
    <xdr:to>
      <xdr:col>23</xdr:col>
      <xdr:colOff>57105</xdr:colOff>
      <xdr:row>435</xdr:row>
      <xdr:rowOff>32406</xdr:rowOff>
    </xdr:to>
    <xdr:sp macro="" textlink="">
      <xdr:nvSpPr>
        <xdr:cNvPr id="9" name="テキスト ボックス 8">
          <a:extLst>
            <a:ext uri="{FF2B5EF4-FFF2-40B4-BE49-F238E27FC236}">
              <a16:creationId xmlns:a16="http://schemas.microsoft.com/office/drawing/2014/main" id="{00000000-0008-0000-0000-000002000000}"/>
            </a:ext>
          </a:extLst>
        </xdr:cNvPr>
        <xdr:cNvSpPr txBox="1"/>
      </xdr:nvSpPr>
      <xdr:spPr>
        <a:xfrm>
          <a:off x="2424796" y="238359043"/>
          <a:ext cx="2326773" cy="10230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内閣官房</a:t>
          </a:r>
          <a:endParaRPr kumimoji="1" lang="en-US" altLang="ja-JP" sz="1800"/>
        </a:p>
        <a:p>
          <a:pPr algn="ctr"/>
          <a:r>
            <a:rPr kumimoji="1" lang="en-US" altLang="ja-JP" sz="1800"/>
            <a:t>(715</a:t>
          </a:r>
          <a:r>
            <a:rPr kumimoji="1" lang="ja-JP" altLang="en-US" sz="1800"/>
            <a:t>百万円</a:t>
          </a:r>
          <a:r>
            <a:rPr kumimoji="1" lang="en-US" altLang="ja-JP" sz="1800"/>
            <a:t>)</a:t>
          </a:r>
          <a:endParaRPr kumimoji="1" lang="ja-JP" altLang="en-US" sz="1600"/>
        </a:p>
      </xdr:txBody>
    </xdr:sp>
    <xdr:clientData/>
  </xdr:twoCellAnchor>
  <xdr:twoCellAnchor>
    <xdr:from>
      <xdr:col>6</xdr:col>
      <xdr:colOff>84365</xdr:colOff>
      <xdr:row>87</xdr:row>
      <xdr:rowOff>299357</xdr:rowOff>
    </xdr:from>
    <xdr:to>
      <xdr:col>21</xdr:col>
      <xdr:colOff>123825</xdr:colOff>
      <xdr:row>89</xdr:row>
      <xdr:rowOff>123826</xdr:rowOff>
    </xdr:to>
    <xdr:sp macro="" textlink="">
      <xdr:nvSpPr>
        <xdr:cNvPr id="12" name="正方形/長方形 11"/>
        <xdr:cNvSpPr/>
      </xdr:nvSpPr>
      <xdr:spPr>
        <a:xfrm>
          <a:off x="1284515" y="37075382"/>
          <a:ext cx="3039835" cy="5293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a:t>
          </a:r>
          <a:r>
            <a:rPr kumimoji="1" lang="ja-JP" altLang="en-US" sz="1100">
              <a:solidFill>
                <a:schemeClr val="tx1"/>
              </a:solidFill>
            </a:rPr>
            <a:t>スマートライフ実現のための</a:t>
          </a:r>
          <a:r>
            <a:rPr kumimoji="1" lang="en-US" altLang="ja-JP" sz="1100">
              <a:solidFill>
                <a:schemeClr val="tx1"/>
              </a:solidFill>
            </a:rPr>
            <a:t>AI</a:t>
          </a:r>
          <a:r>
            <a:rPr kumimoji="1" lang="ja-JP" altLang="en-US" sz="1100">
              <a:solidFill>
                <a:schemeClr val="tx1"/>
              </a:solidFill>
            </a:rPr>
            <a:t>等を活用したシミュレーション調査研究業務</a:t>
          </a:r>
        </a:p>
      </xdr:txBody>
    </xdr:sp>
    <xdr:clientData/>
  </xdr:twoCellAnchor>
  <xdr:twoCellAnchor>
    <xdr:from>
      <xdr:col>7</xdr:col>
      <xdr:colOff>160567</xdr:colOff>
      <xdr:row>91</xdr:row>
      <xdr:rowOff>228600</xdr:rowOff>
    </xdr:from>
    <xdr:to>
      <xdr:col>19</xdr:col>
      <xdr:colOff>42137</xdr:colOff>
      <xdr:row>94</xdr:row>
      <xdr:rowOff>191610</xdr:rowOff>
    </xdr:to>
    <xdr:sp macro="" textlink="">
      <xdr:nvSpPr>
        <xdr:cNvPr id="13" name="テキスト ボックス 12">
          <a:extLst>
            <a:ext uri="{FF2B5EF4-FFF2-40B4-BE49-F238E27FC236}">
              <a16:creationId xmlns:a16="http://schemas.microsoft.com/office/drawing/2014/main" id="{00000000-0008-0000-0000-000002000000}"/>
            </a:ext>
          </a:extLst>
        </xdr:cNvPr>
        <xdr:cNvSpPr txBox="1"/>
      </xdr:nvSpPr>
      <xdr:spPr>
        <a:xfrm>
          <a:off x="1560742" y="38414325"/>
          <a:ext cx="2281870" cy="10202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内閣官房</a:t>
          </a:r>
          <a:endParaRPr kumimoji="1" lang="en-US" altLang="ja-JP" sz="1800"/>
        </a:p>
        <a:p>
          <a:pPr algn="ctr"/>
          <a:r>
            <a:rPr kumimoji="1" lang="en-US" altLang="ja-JP" sz="1800"/>
            <a:t>(1417</a:t>
          </a:r>
          <a:r>
            <a:rPr kumimoji="1" lang="ja-JP" altLang="en-US" sz="1800"/>
            <a:t>百万円</a:t>
          </a:r>
          <a:r>
            <a:rPr kumimoji="1" lang="en-US" altLang="ja-JP" sz="1800"/>
            <a:t>)</a:t>
          </a:r>
          <a:endParaRPr kumimoji="1" lang="ja-JP" altLang="en-US" sz="1600"/>
        </a:p>
      </xdr:txBody>
    </xdr:sp>
    <xdr:clientData/>
  </xdr:twoCellAnchor>
  <xdr:twoCellAnchor>
    <xdr:from>
      <xdr:col>13</xdr:col>
      <xdr:colOff>43543</xdr:colOff>
      <xdr:row>94</xdr:row>
      <xdr:rowOff>220185</xdr:rowOff>
    </xdr:from>
    <xdr:to>
      <xdr:col>13</xdr:col>
      <xdr:colOff>63665</xdr:colOff>
      <xdr:row>97</xdr:row>
      <xdr:rowOff>304800</xdr:rowOff>
    </xdr:to>
    <xdr:cxnSp macro="">
      <xdr:nvCxnSpPr>
        <xdr:cNvPr id="14" name="直線矢印コネクタ 13"/>
        <xdr:cNvCxnSpPr/>
      </xdr:nvCxnSpPr>
      <xdr:spPr>
        <a:xfrm flipH="1">
          <a:off x="2449286" y="35315728"/>
          <a:ext cx="20122" cy="116230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182549</xdr:colOff>
      <xdr:row>97</xdr:row>
      <xdr:rowOff>356854</xdr:rowOff>
    </xdr:from>
    <xdr:to>
      <xdr:col>19</xdr:col>
      <xdr:colOff>64119</xdr:colOff>
      <xdr:row>100</xdr:row>
      <xdr:rowOff>325028</xdr:rowOff>
    </xdr:to>
    <xdr:sp macro="" textlink="">
      <xdr:nvSpPr>
        <xdr:cNvPr id="15" name="テキスト ボックス 14">
          <a:extLst>
            <a:ext uri="{FF2B5EF4-FFF2-40B4-BE49-F238E27FC236}">
              <a16:creationId xmlns:a16="http://schemas.microsoft.com/office/drawing/2014/main" id="{00000000-0008-0000-0000-000002000000}"/>
            </a:ext>
          </a:extLst>
        </xdr:cNvPr>
        <xdr:cNvSpPr txBox="1"/>
      </xdr:nvSpPr>
      <xdr:spPr>
        <a:xfrm>
          <a:off x="1477949" y="36530083"/>
          <a:ext cx="2102256" cy="10349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三菱総合研究所</a:t>
          </a:r>
          <a:endParaRPr kumimoji="1" lang="en-US" altLang="ja-JP" sz="1800"/>
        </a:p>
      </xdr:txBody>
    </xdr:sp>
    <xdr:clientData/>
  </xdr:twoCellAnchor>
  <xdr:twoCellAnchor>
    <xdr:from>
      <xdr:col>7</xdr:col>
      <xdr:colOff>190500</xdr:colOff>
      <xdr:row>90</xdr:row>
      <xdr:rowOff>76200</xdr:rowOff>
    </xdr:from>
    <xdr:to>
      <xdr:col>19</xdr:col>
      <xdr:colOff>0</xdr:colOff>
      <xdr:row>91</xdr:row>
      <xdr:rowOff>123825</xdr:rowOff>
    </xdr:to>
    <xdr:sp macro="" textlink="">
      <xdr:nvSpPr>
        <xdr:cNvPr id="16" name="テキスト ボックス 15"/>
        <xdr:cNvSpPr txBox="1"/>
      </xdr:nvSpPr>
      <xdr:spPr>
        <a:xfrm>
          <a:off x="1590675" y="37909500"/>
          <a:ext cx="220980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一般競争（総合評価）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5"/>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8" ht="23.25" customHeight="1" x14ac:dyDescent="0.2">
      <c r="AP1" s="11"/>
      <c r="AQ1" s="11"/>
      <c r="AR1" s="11"/>
      <c r="AS1" s="11"/>
      <c r="AT1" s="11"/>
      <c r="AU1" s="11"/>
      <c r="AV1" s="11"/>
      <c r="AW1" s="2"/>
      <c r="BF1" s="39"/>
    </row>
    <row r="2" spans="1:58" ht="21.75"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60" t="s">
        <v>0</v>
      </c>
      <c r="Y2" s="51"/>
      <c r="Z2" s="39"/>
      <c r="AA2" s="39"/>
      <c r="AB2" s="39"/>
      <c r="AC2" s="39"/>
      <c r="AD2" s="511">
        <v>2021</v>
      </c>
      <c r="AE2" s="511"/>
      <c r="AF2" s="511"/>
      <c r="AG2" s="511"/>
      <c r="AH2" s="511"/>
      <c r="AI2" s="62" t="s">
        <v>256</v>
      </c>
      <c r="AJ2" s="511" t="s">
        <v>573</v>
      </c>
      <c r="AK2" s="511"/>
      <c r="AL2" s="511"/>
      <c r="AM2" s="511"/>
      <c r="AN2" s="62" t="s">
        <v>256</v>
      </c>
      <c r="AO2" s="511">
        <v>20</v>
      </c>
      <c r="AP2" s="511"/>
      <c r="AQ2" s="511"/>
      <c r="AR2" s="63" t="s">
        <v>554</v>
      </c>
      <c r="AS2" s="512">
        <v>43</v>
      </c>
      <c r="AT2" s="512"/>
      <c r="AU2" s="512"/>
      <c r="AV2" s="62" t="str">
        <f>IF(AW2="","","-")</f>
        <v/>
      </c>
      <c r="AW2" s="535"/>
      <c r="AX2" s="535"/>
      <c r="BF2" s="39"/>
    </row>
    <row r="3" spans="1:58" ht="21" customHeight="1" thickBot="1" x14ac:dyDescent="0.25">
      <c r="A3" s="490" t="s">
        <v>547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21" t="s">
        <v>60</v>
      </c>
      <c r="AJ3" s="492" t="s">
        <v>144</v>
      </c>
      <c r="AK3" s="492"/>
      <c r="AL3" s="492"/>
      <c r="AM3" s="492"/>
      <c r="AN3" s="492"/>
      <c r="AO3" s="492"/>
      <c r="AP3" s="492"/>
      <c r="AQ3" s="492"/>
      <c r="AR3" s="492"/>
      <c r="AS3" s="492"/>
      <c r="AT3" s="492"/>
      <c r="AU3" s="492"/>
      <c r="AV3" s="492"/>
      <c r="AW3" s="492"/>
      <c r="AX3" s="22" t="s">
        <v>61</v>
      </c>
      <c r="BF3" s="39"/>
    </row>
    <row r="4" spans="1:58" ht="24.75" customHeight="1" x14ac:dyDescent="0.2">
      <c r="A4" s="322" t="s">
        <v>24</v>
      </c>
      <c r="B4" s="323"/>
      <c r="C4" s="323"/>
      <c r="D4" s="323"/>
      <c r="E4" s="323"/>
      <c r="F4" s="323"/>
      <c r="G4" s="549" t="s">
        <v>571</v>
      </c>
      <c r="H4" s="550"/>
      <c r="I4" s="550"/>
      <c r="J4" s="550"/>
      <c r="K4" s="550"/>
      <c r="L4" s="550"/>
      <c r="M4" s="550"/>
      <c r="N4" s="550"/>
      <c r="O4" s="550"/>
      <c r="P4" s="550"/>
      <c r="Q4" s="550"/>
      <c r="R4" s="550"/>
      <c r="S4" s="550"/>
      <c r="T4" s="550"/>
      <c r="U4" s="550"/>
      <c r="V4" s="550"/>
      <c r="W4" s="550"/>
      <c r="X4" s="550"/>
      <c r="Y4" s="551" t="s">
        <v>1</v>
      </c>
      <c r="Z4" s="552"/>
      <c r="AA4" s="552"/>
      <c r="AB4" s="552"/>
      <c r="AC4" s="552"/>
      <c r="AD4" s="553"/>
      <c r="AE4" s="554" t="s">
        <v>555</v>
      </c>
      <c r="AF4" s="555"/>
      <c r="AG4" s="555"/>
      <c r="AH4" s="555"/>
      <c r="AI4" s="555"/>
      <c r="AJ4" s="555"/>
      <c r="AK4" s="555"/>
      <c r="AL4" s="555"/>
      <c r="AM4" s="555"/>
      <c r="AN4" s="555"/>
      <c r="AO4" s="555"/>
      <c r="AP4" s="556"/>
      <c r="AQ4" s="557" t="s">
        <v>2</v>
      </c>
      <c r="AR4" s="552"/>
      <c r="AS4" s="552"/>
      <c r="AT4" s="552"/>
      <c r="AU4" s="552"/>
      <c r="AV4" s="552"/>
      <c r="AW4" s="552"/>
      <c r="AX4" s="558"/>
      <c r="BF4" s="39"/>
    </row>
    <row r="5" spans="1:58" ht="30" customHeight="1" x14ac:dyDescent="0.2">
      <c r="A5" s="310" t="s">
        <v>63</v>
      </c>
      <c r="B5" s="311"/>
      <c r="C5" s="311"/>
      <c r="D5" s="311"/>
      <c r="E5" s="311"/>
      <c r="F5" s="312"/>
      <c r="G5" s="452" t="s">
        <v>357</v>
      </c>
      <c r="H5" s="453"/>
      <c r="I5" s="453"/>
      <c r="J5" s="453"/>
      <c r="K5" s="453"/>
      <c r="L5" s="453"/>
      <c r="M5" s="454" t="s">
        <v>62</v>
      </c>
      <c r="N5" s="455"/>
      <c r="O5" s="455"/>
      <c r="P5" s="455"/>
      <c r="Q5" s="455"/>
      <c r="R5" s="456"/>
      <c r="S5" s="457" t="s">
        <v>360</v>
      </c>
      <c r="T5" s="453"/>
      <c r="U5" s="453"/>
      <c r="V5" s="453"/>
      <c r="W5" s="453"/>
      <c r="X5" s="458"/>
      <c r="Y5" s="316" t="s">
        <v>3</v>
      </c>
      <c r="Z5" s="118"/>
      <c r="AA5" s="118"/>
      <c r="AB5" s="118"/>
      <c r="AC5" s="118"/>
      <c r="AD5" s="119"/>
      <c r="AE5" s="317" t="s">
        <v>556</v>
      </c>
      <c r="AF5" s="317"/>
      <c r="AG5" s="317"/>
      <c r="AH5" s="317"/>
      <c r="AI5" s="317"/>
      <c r="AJ5" s="317"/>
      <c r="AK5" s="317"/>
      <c r="AL5" s="317"/>
      <c r="AM5" s="317"/>
      <c r="AN5" s="317"/>
      <c r="AO5" s="317"/>
      <c r="AP5" s="318"/>
      <c r="AQ5" s="319" t="s">
        <v>574</v>
      </c>
      <c r="AR5" s="320"/>
      <c r="AS5" s="320"/>
      <c r="AT5" s="320"/>
      <c r="AU5" s="320"/>
      <c r="AV5" s="320"/>
      <c r="AW5" s="320"/>
      <c r="AX5" s="321"/>
      <c r="BF5" s="39"/>
    </row>
    <row r="6" spans="1:58" ht="39" customHeight="1" x14ac:dyDescent="0.2">
      <c r="A6" s="324" t="s">
        <v>4</v>
      </c>
      <c r="B6" s="325"/>
      <c r="C6" s="325"/>
      <c r="D6" s="325"/>
      <c r="E6" s="325"/>
      <c r="F6" s="325"/>
      <c r="G6" s="181" t="str">
        <f>入力規則等!F39</f>
        <v>一般会計</v>
      </c>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3"/>
      <c r="BF6" s="39"/>
    </row>
    <row r="7" spans="1:58" ht="49.5" customHeight="1" x14ac:dyDescent="0.2">
      <c r="A7" s="210" t="s">
        <v>21</v>
      </c>
      <c r="B7" s="211"/>
      <c r="C7" s="211"/>
      <c r="D7" s="211"/>
      <c r="E7" s="211"/>
      <c r="F7" s="212"/>
      <c r="G7" s="213" t="s">
        <v>557</v>
      </c>
      <c r="H7" s="214"/>
      <c r="I7" s="214"/>
      <c r="J7" s="214"/>
      <c r="K7" s="214"/>
      <c r="L7" s="214"/>
      <c r="M7" s="214"/>
      <c r="N7" s="214"/>
      <c r="O7" s="214"/>
      <c r="P7" s="214"/>
      <c r="Q7" s="214"/>
      <c r="R7" s="214"/>
      <c r="S7" s="214"/>
      <c r="T7" s="214"/>
      <c r="U7" s="214"/>
      <c r="V7" s="214"/>
      <c r="W7" s="214"/>
      <c r="X7" s="215"/>
      <c r="Y7" s="544" t="s">
        <v>243</v>
      </c>
      <c r="Z7" s="197"/>
      <c r="AA7" s="197"/>
      <c r="AB7" s="197"/>
      <c r="AC7" s="197"/>
      <c r="AD7" s="545"/>
      <c r="AE7" s="536"/>
      <c r="AF7" s="537"/>
      <c r="AG7" s="537"/>
      <c r="AH7" s="537"/>
      <c r="AI7" s="537"/>
      <c r="AJ7" s="537"/>
      <c r="AK7" s="537"/>
      <c r="AL7" s="537"/>
      <c r="AM7" s="537"/>
      <c r="AN7" s="537"/>
      <c r="AO7" s="537"/>
      <c r="AP7" s="537"/>
      <c r="AQ7" s="537"/>
      <c r="AR7" s="537"/>
      <c r="AS7" s="537"/>
      <c r="AT7" s="537"/>
      <c r="AU7" s="537"/>
      <c r="AV7" s="537"/>
      <c r="AW7" s="537"/>
      <c r="AX7" s="538"/>
      <c r="BF7" s="39"/>
    </row>
    <row r="8" spans="1:58" ht="53.25" customHeight="1" x14ac:dyDescent="0.2">
      <c r="A8" s="210" t="s">
        <v>179</v>
      </c>
      <c r="B8" s="211"/>
      <c r="C8" s="211"/>
      <c r="D8" s="211"/>
      <c r="E8" s="211"/>
      <c r="F8" s="212"/>
      <c r="G8" s="467" t="str">
        <f>入力規則等!A27</f>
        <v>-</v>
      </c>
      <c r="H8" s="337"/>
      <c r="I8" s="337"/>
      <c r="J8" s="337"/>
      <c r="K8" s="337"/>
      <c r="L8" s="337"/>
      <c r="M8" s="337"/>
      <c r="N8" s="337"/>
      <c r="O8" s="337"/>
      <c r="P8" s="337"/>
      <c r="Q8" s="337"/>
      <c r="R8" s="337"/>
      <c r="S8" s="337"/>
      <c r="T8" s="337"/>
      <c r="U8" s="337"/>
      <c r="V8" s="337"/>
      <c r="W8" s="337"/>
      <c r="X8" s="468"/>
      <c r="Y8" s="459" t="s">
        <v>180</v>
      </c>
      <c r="Z8" s="460"/>
      <c r="AA8" s="460"/>
      <c r="AB8" s="460"/>
      <c r="AC8" s="460"/>
      <c r="AD8" s="461"/>
      <c r="AE8" s="336" t="str">
        <f>入力規則等!K13</f>
        <v>その他の事項経費</v>
      </c>
      <c r="AF8" s="337"/>
      <c r="AG8" s="337"/>
      <c r="AH8" s="337"/>
      <c r="AI8" s="337"/>
      <c r="AJ8" s="337"/>
      <c r="AK8" s="337"/>
      <c r="AL8" s="337"/>
      <c r="AM8" s="337"/>
      <c r="AN8" s="337"/>
      <c r="AO8" s="337"/>
      <c r="AP8" s="337"/>
      <c r="AQ8" s="337"/>
      <c r="AR8" s="337"/>
      <c r="AS8" s="337"/>
      <c r="AT8" s="337"/>
      <c r="AU8" s="337"/>
      <c r="AV8" s="337"/>
      <c r="AW8" s="337"/>
      <c r="AX8" s="338"/>
      <c r="BF8" s="39"/>
    </row>
    <row r="9" spans="1:58" ht="58.5" customHeight="1" x14ac:dyDescent="0.2">
      <c r="A9" s="462" t="s">
        <v>22</v>
      </c>
      <c r="B9" s="463"/>
      <c r="C9" s="463"/>
      <c r="D9" s="463"/>
      <c r="E9" s="463"/>
      <c r="F9" s="463"/>
      <c r="G9" s="464" t="s">
        <v>569</v>
      </c>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s="465"/>
      <c r="AV9" s="465"/>
      <c r="AW9" s="465"/>
      <c r="AX9" s="466"/>
      <c r="BF9" s="39"/>
    </row>
    <row r="10" spans="1:58" ht="61.2" customHeight="1" x14ac:dyDescent="0.2">
      <c r="A10" s="279" t="s">
        <v>27</v>
      </c>
      <c r="B10" s="280"/>
      <c r="C10" s="280"/>
      <c r="D10" s="280"/>
      <c r="E10" s="280"/>
      <c r="F10" s="280"/>
      <c r="G10" s="546" t="s">
        <v>570</v>
      </c>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7"/>
      <c r="AO10" s="547"/>
      <c r="AP10" s="547"/>
      <c r="AQ10" s="547"/>
      <c r="AR10" s="547"/>
      <c r="AS10" s="547"/>
      <c r="AT10" s="547"/>
      <c r="AU10" s="547"/>
      <c r="AV10" s="547"/>
      <c r="AW10" s="547"/>
      <c r="AX10" s="548"/>
      <c r="BF10" s="39"/>
    </row>
    <row r="11" spans="1:58" ht="42" customHeight="1" x14ac:dyDescent="0.2">
      <c r="A11" s="279" t="s">
        <v>5</v>
      </c>
      <c r="B11" s="280"/>
      <c r="C11" s="280"/>
      <c r="D11" s="280"/>
      <c r="E11" s="280"/>
      <c r="F11" s="281"/>
      <c r="G11" s="313" t="str">
        <f>入力規則等!P10</f>
        <v>委託・請負</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5"/>
      <c r="BF11" s="39"/>
    </row>
    <row r="12" spans="1:58" ht="21" customHeight="1" x14ac:dyDescent="0.2">
      <c r="A12" s="564" t="s">
        <v>23</v>
      </c>
      <c r="B12" s="565"/>
      <c r="C12" s="565"/>
      <c r="D12" s="565"/>
      <c r="E12" s="565"/>
      <c r="F12" s="566"/>
      <c r="G12" s="305"/>
      <c r="H12" s="306"/>
      <c r="I12" s="306"/>
      <c r="J12" s="306"/>
      <c r="K12" s="306"/>
      <c r="L12" s="306"/>
      <c r="M12" s="306"/>
      <c r="N12" s="306"/>
      <c r="O12" s="306"/>
      <c r="P12" s="298" t="s">
        <v>244</v>
      </c>
      <c r="Q12" s="199"/>
      <c r="R12" s="199"/>
      <c r="S12" s="199"/>
      <c r="T12" s="199"/>
      <c r="U12" s="199"/>
      <c r="V12" s="200"/>
      <c r="W12" s="298" t="s">
        <v>260</v>
      </c>
      <c r="X12" s="199"/>
      <c r="Y12" s="199"/>
      <c r="Z12" s="199"/>
      <c r="AA12" s="199"/>
      <c r="AB12" s="199"/>
      <c r="AC12" s="200"/>
      <c r="AD12" s="298" t="s">
        <v>544</v>
      </c>
      <c r="AE12" s="199"/>
      <c r="AF12" s="199"/>
      <c r="AG12" s="199"/>
      <c r="AH12" s="199"/>
      <c r="AI12" s="199"/>
      <c r="AJ12" s="200"/>
      <c r="AK12" s="298" t="s">
        <v>548</v>
      </c>
      <c r="AL12" s="199"/>
      <c r="AM12" s="199"/>
      <c r="AN12" s="199"/>
      <c r="AO12" s="199"/>
      <c r="AP12" s="199"/>
      <c r="AQ12" s="200"/>
      <c r="AR12" s="298" t="s">
        <v>549</v>
      </c>
      <c r="AS12" s="199"/>
      <c r="AT12" s="199"/>
      <c r="AU12" s="199"/>
      <c r="AV12" s="199"/>
      <c r="AW12" s="199"/>
      <c r="AX12" s="477"/>
      <c r="BF12" s="39"/>
    </row>
    <row r="13" spans="1:58" ht="21" customHeight="1" x14ac:dyDescent="0.2">
      <c r="A13" s="255"/>
      <c r="B13" s="256"/>
      <c r="C13" s="256"/>
      <c r="D13" s="256"/>
      <c r="E13" s="256"/>
      <c r="F13" s="257"/>
      <c r="G13" s="478" t="s">
        <v>6</v>
      </c>
      <c r="H13" s="479"/>
      <c r="I13" s="471" t="s">
        <v>7</v>
      </c>
      <c r="J13" s="472"/>
      <c r="K13" s="472"/>
      <c r="L13" s="472"/>
      <c r="M13" s="472"/>
      <c r="N13" s="472"/>
      <c r="O13" s="473"/>
      <c r="P13" s="276"/>
      <c r="Q13" s="277"/>
      <c r="R13" s="277"/>
      <c r="S13" s="277"/>
      <c r="T13" s="277"/>
      <c r="U13" s="277"/>
      <c r="V13" s="278"/>
      <c r="W13" s="276"/>
      <c r="X13" s="277"/>
      <c r="Y13" s="277"/>
      <c r="Z13" s="277"/>
      <c r="AA13" s="277"/>
      <c r="AB13" s="277"/>
      <c r="AC13" s="278"/>
      <c r="AD13" s="276"/>
      <c r="AE13" s="277"/>
      <c r="AF13" s="277"/>
      <c r="AG13" s="277"/>
      <c r="AH13" s="277"/>
      <c r="AI13" s="277"/>
      <c r="AJ13" s="278"/>
      <c r="AK13" s="276"/>
      <c r="AL13" s="277"/>
      <c r="AM13" s="277"/>
      <c r="AN13" s="277"/>
      <c r="AO13" s="277"/>
      <c r="AP13" s="277"/>
      <c r="AQ13" s="278"/>
      <c r="AR13" s="541"/>
      <c r="AS13" s="542"/>
      <c r="AT13" s="542"/>
      <c r="AU13" s="542"/>
      <c r="AV13" s="542"/>
      <c r="AW13" s="542"/>
      <c r="AX13" s="543"/>
      <c r="BF13" s="39"/>
    </row>
    <row r="14" spans="1:58" ht="21" customHeight="1" x14ac:dyDescent="0.2">
      <c r="A14" s="255"/>
      <c r="B14" s="256"/>
      <c r="C14" s="256"/>
      <c r="D14" s="256"/>
      <c r="E14" s="256"/>
      <c r="F14" s="257"/>
      <c r="G14" s="480"/>
      <c r="H14" s="481"/>
      <c r="I14" s="307" t="s">
        <v>8</v>
      </c>
      <c r="J14" s="308"/>
      <c r="K14" s="308"/>
      <c r="L14" s="308"/>
      <c r="M14" s="308"/>
      <c r="N14" s="308"/>
      <c r="O14" s="309"/>
      <c r="P14" s="276"/>
      <c r="Q14" s="277"/>
      <c r="R14" s="277"/>
      <c r="S14" s="277"/>
      <c r="T14" s="277"/>
      <c r="U14" s="277"/>
      <c r="V14" s="278"/>
      <c r="W14" s="276"/>
      <c r="X14" s="277"/>
      <c r="Y14" s="277"/>
      <c r="Z14" s="277"/>
      <c r="AA14" s="277"/>
      <c r="AB14" s="277"/>
      <c r="AC14" s="278"/>
      <c r="AD14" s="276">
        <v>4423</v>
      </c>
      <c r="AE14" s="277"/>
      <c r="AF14" s="277"/>
      <c r="AG14" s="277"/>
      <c r="AH14" s="277"/>
      <c r="AI14" s="277"/>
      <c r="AJ14" s="278"/>
      <c r="AK14" s="276"/>
      <c r="AL14" s="277"/>
      <c r="AM14" s="277"/>
      <c r="AN14" s="277"/>
      <c r="AO14" s="277"/>
      <c r="AP14" s="277"/>
      <c r="AQ14" s="278"/>
      <c r="AR14" s="469"/>
      <c r="AS14" s="469"/>
      <c r="AT14" s="469"/>
      <c r="AU14" s="469"/>
      <c r="AV14" s="469"/>
      <c r="AW14" s="469"/>
      <c r="AX14" s="470"/>
      <c r="BF14" s="39"/>
    </row>
    <row r="15" spans="1:58" ht="21" customHeight="1" x14ac:dyDescent="0.2">
      <c r="A15" s="255"/>
      <c r="B15" s="256"/>
      <c r="C15" s="256"/>
      <c r="D15" s="256"/>
      <c r="E15" s="256"/>
      <c r="F15" s="257"/>
      <c r="G15" s="480"/>
      <c r="H15" s="481"/>
      <c r="I15" s="307" t="s">
        <v>48</v>
      </c>
      <c r="J15" s="329"/>
      <c r="K15" s="329"/>
      <c r="L15" s="329"/>
      <c r="M15" s="329"/>
      <c r="N15" s="329"/>
      <c r="O15" s="330"/>
      <c r="P15" s="276"/>
      <c r="Q15" s="277"/>
      <c r="R15" s="277"/>
      <c r="S15" s="277"/>
      <c r="T15" s="277"/>
      <c r="U15" s="277"/>
      <c r="V15" s="278"/>
      <c r="W15" s="276"/>
      <c r="X15" s="277"/>
      <c r="Y15" s="277"/>
      <c r="Z15" s="277"/>
      <c r="AA15" s="277"/>
      <c r="AB15" s="277"/>
      <c r="AC15" s="278"/>
      <c r="AD15" s="276"/>
      <c r="AE15" s="277"/>
      <c r="AF15" s="277"/>
      <c r="AG15" s="277"/>
      <c r="AH15" s="277"/>
      <c r="AI15" s="277"/>
      <c r="AJ15" s="278"/>
      <c r="AK15" s="276">
        <v>11071</v>
      </c>
      <c r="AL15" s="277"/>
      <c r="AM15" s="277"/>
      <c r="AN15" s="277"/>
      <c r="AO15" s="277"/>
      <c r="AP15" s="277"/>
      <c r="AQ15" s="278"/>
      <c r="AR15" s="276"/>
      <c r="AS15" s="277"/>
      <c r="AT15" s="277"/>
      <c r="AU15" s="277"/>
      <c r="AV15" s="277"/>
      <c r="AW15" s="277"/>
      <c r="AX15" s="405"/>
      <c r="BF15" s="39"/>
    </row>
    <row r="16" spans="1:58" ht="21" customHeight="1" x14ac:dyDescent="0.2">
      <c r="A16" s="255"/>
      <c r="B16" s="256"/>
      <c r="C16" s="256"/>
      <c r="D16" s="256"/>
      <c r="E16" s="256"/>
      <c r="F16" s="257"/>
      <c r="G16" s="480"/>
      <c r="H16" s="481"/>
      <c r="I16" s="307" t="s">
        <v>49</v>
      </c>
      <c r="J16" s="329"/>
      <c r="K16" s="329"/>
      <c r="L16" s="329"/>
      <c r="M16" s="329"/>
      <c r="N16" s="329"/>
      <c r="O16" s="330"/>
      <c r="P16" s="276"/>
      <c r="Q16" s="277"/>
      <c r="R16" s="277"/>
      <c r="S16" s="277"/>
      <c r="T16" s="277"/>
      <c r="U16" s="277"/>
      <c r="V16" s="278"/>
      <c r="W16" s="276"/>
      <c r="X16" s="277"/>
      <c r="Y16" s="277"/>
      <c r="Z16" s="277"/>
      <c r="AA16" s="277"/>
      <c r="AB16" s="277"/>
      <c r="AC16" s="278"/>
      <c r="AD16" s="276">
        <v>-11071</v>
      </c>
      <c r="AE16" s="277"/>
      <c r="AF16" s="277"/>
      <c r="AG16" s="277"/>
      <c r="AH16" s="277"/>
      <c r="AI16" s="277"/>
      <c r="AJ16" s="278"/>
      <c r="AK16" s="276"/>
      <c r="AL16" s="277"/>
      <c r="AM16" s="277"/>
      <c r="AN16" s="277"/>
      <c r="AO16" s="277"/>
      <c r="AP16" s="277"/>
      <c r="AQ16" s="278"/>
      <c r="AR16" s="302"/>
      <c r="AS16" s="303"/>
      <c r="AT16" s="303"/>
      <c r="AU16" s="303"/>
      <c r="AV16" s="303"/>
      <c r="AW16" s="303"/>
      <c r="AX16" s="304"/>
      <c r="BF16" s="39"/>
    </row>
    <row r="17" spans="1:58" ht="24.75" customHeight="1" x14ac:dyDescent="0.2">
      <c r="A17" s="255"/>
      <c r="B17" s="256"/>
      <c r="C17" s="256"/>
      <c r="D17" s="256"/>
      <c r="E17" s="256"/>
      <c r="F17" s="257"/>
      <c r="G17" s="480"/>
      <c r="H17" s="481"/>
      <c r="I17" s="307" t="s">
        <v>47</v>
      </c>
      <c r="J17" s="308"/>
      <c r="K17" s="308"/>
      <c r="L17" s="308"/>
      <c r="M17" s="308"/>
      <c r="N17" s="308"/>
      <c r="O17" s="309"/>
      <c r="P17" s="276"/>
      <c r="Q17" s="277"/>
      <c r="R17" s="277"/>
      <c r="S17" s="277"/>
      <c r="T17" s="277"/>
      <c r="U17" s="277"/>
      <c r="V17" s="278"/>
      <c r="W17" s="276"/>
      <c r="X17" s="277"/>
      <c r="Y17" s="277"/>
      <c r="Z17" s="277"/>
      <c r="AA17" s="277"/>
      <c r="AB17" s="277"/>
      <c r="AC17" s="278"/>
      <c r="AD17" s="276">
        <v>8086</v>
      </c>
      <c r="AE17" s="277"/>
      <c r="AF17" s="277"/>
      <c r="AG17" s="277"/>
      <c r="AH17" s="277"/>
      <c r="AI17" s="277"/>
      <c r="AJ17" s="278"/>
      <c r="AK17" s="276"/>
      <c r="AL17" s="277"/>
      <c r="AM17" s="277"/>
      <c r="AN17" s="277"/>
      <c r="AO17" s="277"/>
      <c r="AP17" s="277"/>
      <c r="AQ17" s="278"/>
      <c r="AR17" s="539"/>
      <c r="AS17" s="539"/>
      <c r="AT17" s="539"/>
      <c r="AU17" s="539"/>
      <c r="AV17" s="539"/>
      <c r="AW17" s="539"/>
      <c r="AX17" s="540"/>
      <c r="BF17" s="39"/>
    </row>
    <row r="18" spans="1:58" ht="24.75" customHeight="1" x14ac:dyDescent="0.2">
      <c r="A18" s="255"/>
      <c r="B18" s="256"/>
      <c r="C18" s="256"/>
      <c r="D18" s="256"/>
      <c r="E18" s="256"/>
      <c r="F18" s="257"/>
      <c r="G18" s="482"/>
      <c r="H18" s="483"/>
      <c r="I18" s="333" t="s">
        <v>19</v>
      </c>
      <c r="J18" s="334"/>
      <c r="K18" s="334"/>
      <c r="L18" s="334"/>
      <c r="M18" s="334"/>
      <c r="N18" s="334"/>
      <c r="O18" s="335"/>
      <c r="P18" s="501">
        <f>SUM(P13:V17)</f>
        <v>0</v>
      </c>
      <c r="Q18" s="502"/>
      <c r="R18" s="502"/>
      <c r="S18" s="502"/>
      <c r="T18" s="502"/>
      <c r="U18" s="502"/>
      <c r="V18" s="503"/>
      <c r="W18" s="501">
        <f>SUM(W13:AC17)</f>
        <v>0</v>
      </c>
      <c r="X18" s="502"/>
      <c r="Y18" s="502"/>
      <c r="Z18" s="502"/>
      <c r="AA18" s="502"/>
      <c r="AB18" s="502"/>
      <c r="AC18" s="503"/>
      <c r="AD18" s="501">
        <f>SUM(AD13:AJ17)</f>
        <v>1438</v>
      </c>
      <c r="AE18" s="502"/>
      <c r="AF18" s="502"/>
      <c r="AG18" s="502"/>
      <c r="AH18" s="502"/>
      <c r="AI18" s="502"/>
      <c r="AJ18" s="503"/>
      <c r="AK18" s="501">
        <f>SUM(AK13:AQ17)</f>
        <v>11071</v>
      </c>
      <c r="AL18" s="502"/>
      <c r="AM18" s="502"/>
      <c r="AN18" s="502"/>
      <c r="AO18" s="502"/>
      <c r="AP18" s="502"/>
      <c r="AQ18" s="503"/>
      <c r="AR18" s="501">
        <f>SUM(AR13:AX17)</f>
        <v>0</v>
      </c>
      <c r="AS18" s="502"/>
      <c r="AT18" s="502"/>
      <c r="AU18" s="502"/>
      <c r="AV18" s="502"/>
      <c r="AW18" s="502"/>
      <c r="AX18" s="504"/>
      <c r="BF18" s="39"/>
    </row>
    <row r="19" spans="1:58" ht="24.75" customHeight="1" x14ac:dyDescent="0.2">
      <c r="A19" s="255"/>
      <c r="B19" s="256"/>
      <c r="C19" s="256"/>
      <c r="D19" s="256"/>
      <c r="E19" s="256"/>
      <c r="F19" s="257"/>
      <c r="G19" s="499" t="s">
        <v>9</v>
      </c>
      <c r="H19" s="500"/>
      <c r="I19" s="500"/>
      <c r="J19" s="500"/>
      <c r="K19" s="500"/>
      <c r="L19" s="500"/>
      <c r="M19" s="500"/>
      <c r="N19" s="500"/>
      <c r="O19" s="500"/>
      <c r="P19" s="276"/>
      <c r="Q19" s="277"/>
      <c r="R19" s="277"/>
      <c r="S19" s="277"/>
      <c r="T19" s="277"/>
      <c r="U19" s="277"/>
      <c r="V19" s="278"/>
      <c r="W19" s="276"/>
      <c r="X19" s="277"/>
      <c r="Y19" s="277"/>
      <c r="Z19" s="277"/>
      <c r="AA19" s="277"/>
      <c r="AB19" s="277"/>
      <c r="AC19" s="278"/>
      <c r="AD19" s="276">
        <v>1417</v>
      </c>
      <c r="AE19" s="277"/>
      <c r="AF19" s="277"/>
      <c r="AG19" s="277"/>
      <c r="AH19" s="277"/>
      <c r="AI19" s="277"/>
      <c r="AJ19" s="278"/>
      <c r="AK19" s="485"/>
      <c r="AL19" s="485"/>
      <c r="AM19" s="485"/>
      <c r="AN19" s="485"/>
      <c r="AO19" s="485"/>
      <c r="AP19" s="485"/>
      <c r="AQ19" s="485"/>
      <c r="AR19" s="485"/>
      <c r="AS19" s="485"/>
      <c r="AT19" s="485"/>
      <c r="AU19" s="485"/>
      <c r="AV19" s="485"/>
      <c r="AW19" s="485"/>
      <c r="AX19" s="486"/>
      <c r="BF19" s="39"/>
    </row>
    <row r="20" spans="1:58" ht="24.75" customHeight="1" x14ac:dyDescent="0.2">
      <c r="A20" s="255"/>
      <c r="B20" s="256"/>
      <c r="C20" s="256"/>
      <c r="D20" s="256"/>
      <c r="E20" s="256"/>
      <c r="F20" s="257"/>
      <c r="G20" s="499" t="s">
        <v>10</v>
      </c>
      <c r="H20" s="500"/>
      <c r="I20" s="500"/>
      <c r="J20" s="500"/>
      <c r="K20" s="500"/>
      <c r="L20" s="500"/>
      <c r="M20" s="500"/>
      <c r="N20" s="500"/>
      <c r="O20" s="500"/>
      <c r="P20" s="79" t="str">
        <f>IF(P18=0, "-", SUM(P19)/P18)</f>
        <v>-</v>
      </c>
      <c r="Q20" s="79"/>
      <c r="R20" s="79"/>
      <c r="S20" s="79"/>
      <c r="T20" s="79"/>
      <c r="U20" s="79"/>
      <c r="V20" s="79"/>
      <c r="W20" s="79" t="str">
        <f>IF(W18=0, "-", SUM(W19)/W18)</f>
        <v>-</v>
      </c>
      <c r="X20" s="79"/>
      <c r="Y20" s="79"/>
      <c r="Z20" s="79"/>
      <c r="AA20" s="79"/>
      <c r="AB20" s="79"/>
      <c r="AC20" s="79"/>
      <c r="AD20" s="79">
        <f>IF(AD18=0, "-", SUM(AD19)/AD18)</f>
        <v>0.98539638386648121</v>
      </c>
      <c r="AE20" s="79"/>
      <c r="AF20" s="79"/>
      <c r="AG20" s="79"/>
      <c r="AH20" s="79"/>
      <c r="AI20" s="79"/>
      <c r="AJ20" s="79"/>
      <c r="AK20" s="485"/>
      <c r="AL20" s="485"/>
      <c r="AM20" s="485"/>
      <c r="AN20" s="485"/>
      <c r="AO20" s="485"/>
      <c r="AP20" s="485"/>
      <c r="AQ20" s="484"/>
      <c r="AR20" s="484"/>
      <c r="AS20" s="484"/>
      <c r="AT20" s="484"/>
      <c r="AU20" s="485"/>
      <c r="AV20" s="485"/>
      <c r="AW20" s="485"/>
      <c r="AX20" s="486"/>
      <c r="BF20" s="39"/>
    </row>
    <row r="21" spans="1:58" ht="25.5" customHeight="1" x14ac:dyDescent="0.2">
      <c r="A21" s="462"/>
      <c r="B21" s="463"/>
      <c r="C21" s="463"/>
      <c r="D21" s="463"/>
      <c r="E21" s="463"/>
      <c r="F21" s="567"/>
      <c r="G21" s="559" t="s">
        <v>220</v>
      </c>
      <c r="H21" s="560"/>
      <c r="I21" s="560"/>
      <c r="J21" s="560"/>
      <c r="K21" s="560"/>
      <c r="L21" s="560"/>
      <c r="M21" s="560"/>
      <c r="N21" s="560"/>
      <c r="O21" s="560"/>
      <c r="P21" s="79" t="str">
        <f>IF(P19=0, "-", SUM(P19)/SUM(P13,P14))</f>
        <v>-</v>
      </c>
      <c r="Q21" s="79"/>
      <c r="R21" s="79"/>
      <c r="S21" s="79"/>
      <c r="T21" s="79"/>
      <c r="U21" s="79"/>
      <c r="V21" s="79"/>
      <c r="W21" s="79" t="str">
        <f>IF(W19=0, "-", SUM(W19)/SUM(W13,W14))</f>
        <v>-</v>
      </c>
      <c r="X21" s="79"/>
      <c r="Y21" s="79"/>
      <c r="Z21" s="79"/>
      <c r="AA21" s="79"/>
      <c r="AB21" s="79"/>
      <c r="AC21" s="79"/>
      <c r="AD21" s="79">
        <f>IF(AD19=0, "-", SUM(AD19)/SUM(AD13,AD14))</f>
        <v>0.32037078905720101</v>
      </c>
      <c r="AE21" s="79"/>
      <c r="AF21" s="79"/>
      <c r="AG21" s="79"/>
      <c r="AH21" s="79"/>
      <c r="AI21" s="79"/>
      <c r="AJ21" s="79"/>
      <c r="AK21" s="485"/>
      <c r="AL21" s="485"/>
      <c r="AM21" s="485"/>
      <c r="AN21" s="485"/>
      <c r="AO21" s="485"/>
      <c r="AP21" s="485"/>
      <c r="AQ21" s="484"/>
      <c r="AR21" s="484"/>
      <c r="AS21" s="484"/>
      <c r="AT21" s="484"/>
      <c r="AU21" s="485"/>
      <c r="AV21" s="485"/>
      <c r="AW21" s="485"/>
      <c r="AX21" s="486"/>
      <c r="BF21" s="39"/>
    </row>
    <row r="22" spans="1:58" ht="18.75" customHeight="1" x14ac:dyDescent="0.2">
      <c r="A22" s="573" t="s">
        <v>552</v>
      </c>
      <c r="B22" s="574"/>
      <c r="C22" s="574"/>
      <c r="D22" s="574"/>
      <c r="E22" s="574"/>
      <c r="F22" s="575"/>
      <c r="G22" s="569" t="s">
        <v>208</v>
      </c>
      <c r="H22" s="475"/>
      <c r="I22" s="475"/>
      <c r="J22" s="475"/>
      <c r="K22" s="475"/>
      <c r="L22" s="475"/>
      <c r="M22" s="475"/>
      <c r="N22" s="475"/>
      <c r="O22" s="476"/>
      <c r="P22" s="474" t="s">
        <v>550</v>
      </c>
      <c r="Q22" s="475"/>
      <c r="R22" s="475"/>
      <c r="S22" s="475"/>
      <c r="T22" s="475"/>
      <c r="U22" s="475"/>
      <c r="V22" s="476"/>
      <c r="W22" s="474" t="s">
        <v>551</v>
      </c>
      <c r="X22" s="475"/>
      <c r="Y22" s="475"/>
      <c r="Z22" s="475"/>
      <c r="AA22" s="475"/>
      <c r="AB22" s="475"/>
      <c r="AC22" s="476"/>
      <c r="AD22" s="474" t="s">
        <v>207</v>
      </c>
      <c r="AE22" s="475"/>
      <c r="AF22" s="475"/>
      <c r="AG22" s="475"/>
      <c r="AH22" s="475"/>
      <c r="AI22" s="475"/>
      <c r="AJ22" s="475"/>
      <c r="AK22" s="475"/>
      <c r="AL22" s="475"/>
      <c r="AM22" s="475"/>
      <c r="AN22" s="475"/>
      <c r="AO22" s="475"/>
      <c r="AP22" s="475"/>
      <c r="AQ22" s="475"/>
      <c r="AR22" s="475"/>
      <c r="AS22" s="475"/>
      <c r="AT22" s="475"/>
      <c r="AU22" s="475"/>
      <c r="AV22" s="475"/>
      <c r="AW22" s="475"/>
      <c r="AX22" s="582"/>
      <c r="BF22" s="39"/>
    </row>
    <row r="23" spans="1:58" ht="25.5" customHeight="1" x14ac:dyDescent="0.2">
      <c r="A23" s="576"/>
      <c r="B23" s="577"/>
      <c r="C23" s="577"/>
      <c r="D23" s="577"/>
      <c r="E23" s="577"/>
      <c r="F23" s="578"/>
      <c r="G23" s="570"/>
      <c r="H23" s="571"/>
      <c r="I23" s="571"/>
      <c r="J23" s="571"/>
      <c r="K23" s="571"/>
      <c r="L23" s="571"/>
      <c r="M23" s="571"/>
      <c r="N23" s="571"/>
      <c r="O23" s="572"/>
      <c r="P23" s="541"/>
      <c r="Q23" s="542"/>
      <c r="R23" s="542"/>
      <c r="S23" s="542"/>
      <c r="T23" s="542"/>
      <c r="U23" s="542"/>
      <c r="V23" s="591"/>
      <c r="W23" s="541"/>
      <c r="X23" s="542"/>
      <c r="Y23" s="542"/>
      <c r="Z23" s="542"/>
      <c r="AA23" s="542"/>
      <c r="AB23" s="542"/>
      <c r="AC23" s="591"/>
      <c r="AD23" s="583"/>
      <c r="AE23" s="584"/>
      <c r="AF23" s="584"/>
      <c r="AG23" s="584"/>
      <c r="AH23" s="584"/>
      <c r="AI23" s="584"/>
      <c r="AJ23" s="584"/>
      <c r="AK23" s="584"/>
      <c r="AL23" s="584"/>
      <c r="AM23" s="584"/>
      <c r="AN23" s="584"/>
      <c r="AO23" s="584"/>
      <c r="AP23" s="584"/>
      <c r="AQ23" s="584"/>
      <c r="AR23" s="584"/>
      <c r="AS23" s="584"/>
      <c r="AT23" s="584"/>
      <c r="AU23" s="584"/>
      <c r="AV23" s="584"/>
      <c r="AW23" s="584"/>
      <c r="AX23" s="585"/>
      <c r="BF23" s="39"/>
    </row>
    <row r="24" spans="1:58" ht="25.5" customHeight="1" x14ac:dyDescent="0.2">
      <c r="A24" s="576"/>
      <c r="B24" s="577"/>
      <c r="C24" s="577"/>
      <c r="D24" s="577"/>
      <c r="E24" s="577"/>
      <c r="F24" s="578"/>
      <c r="G24" s="604"/>
      <c r="H24" s="605"/>
      <c r="I24" s="605"/>
      <c r="J24" s="605"/>
      <c r="K24" s="605"/>
      <c r="L24" s="605"/>
      <c r="M24" s="605"/>
      <c r="N24" s="605"/>
      <c r="O24" s="606"/>
      <c r="P24" s="607"/>
      <c r="Q24" s="608"/>
      <c r="R24" s="608"/>
      <c r="S24" s="608"/>
      <c r="T24" s="608"/>
      <c r="U24" s="608"/>
      <c r="V24" s="609"/>
      <c r="W24" s="607"/>
      <c r="X24" s="608"/>
      <c r="Y24" s="608"/>
      <c r="Z24" s="608"/>
      <c r="AA24" s="608"/>
      <c r="AB24" s="608"/>
      <c r="AC24" s="609"/>
      <c r="AD24" s="586"/>
      <c r="AE24" s="587"/>
      <c r="AF24" s="587"/>
      <c r="AG24" s="587"/>
      <c r="AH24" s="587"/>
      <c r="AI24" s="587"/>
      <c r="AJ24" s="587"/>
      <c r="AK24" s="587"/>
      <c r="AL24" s="587"/>
      <c r="AM24" s="587"/>
      <c r="AN24" s="587"/>
      <c r="AO24" s="587"/>
      <c r="AP24" s="587"/>
      <c r="AQ24" s="587"/>
      <c r="AR24" s="587"/>
      <c r="AS24" s="587"/>
      <c r="AT24" s="587"/>
      <c r="AU24" s="587"/>
      <c r="AV24" s="587"/>
      <c r="AW24" s="587"/>
      <c r="AX24" s="588"/>
      <c r="BF24" s="39"/>
    </row>
    <row r="25" spans="1:58" ht="25.5" customHeight="1" thickBot="1" x14ac:dyDescent="0.25">
      <c r="A25" s="579"/>
      <c r="B25" s="580"/>
      <c r="C25" s="580"/>
      <c r="D25" s="580"/>
      <c r="E25" s="580"/>
      <c r="F25" s="581"/>
      <c r="G25" s="592" t="s">
        <v>209</v>
      </c>
      <c r="H25" s="593"/>
      <c r="I25" s="593"/>
      <c r="J25" s="593"/>
      <c r="K25" s="593"/>
      <c r="L25" s="593"/>
      <c r="M25" s="593"/>
      <c r="N25" s="593"/>
      <c r="O25" s="594"/>
      <c r="P25" s="595">
        <f>AK13</f>
        <v>0</v>
      </c>
      <c r="Q25" s="596"/>
      <c r="R25" s="596"/>
      <c r="S25" s="596"/>
      <c r="T25" s="596"/>
      <c r="U25" s="596"/>
      <c r="V25" s="597"/>
      <c r="W25" s="595">
        <f>AR13</f>
        <v>0</v>
      </c>
      <c r="X25" s="596"/>
      <c r="Y25" s="596"/>
      <c r="Z25" s="596"/>
      <c r="AA25" s="596"/>
      <c r="AB25" s="596"/>
      <c r="AC25" s="597"/>
      <c r="AD25" s="589"/>
      <c r="AE25" s="589"/>
      <c r="AF25" s="589"/>
      <c r="AG25" s="589"/>
      <c r="AH25" s="589"/>
      <c r="AI25" s="589"/>
      <c r="AJ25" s="589"/>
      <c r="AK25" s="589"/>
      <c r="AL25" s="589"/>
      <c r="AM25" s="589"/>
      <c r="AN25" s="589"/>
      <c r="AO25" s="589"/>
      <c r="AP25" s="589"/>
      <c r="AQ25" s="589"/>
      <c r="AR25" s="589"/>
      <c r="AS25" s="589"/>
      <c r="AT25" s="589"/>
      <c r="AU25" s="589"/>
      <c r="AV25" s="589"/>
      <c r="AW25" s="589"/>
      <c r="AX25" s="590"/>
      <c r="BF25" s="39"/>
    </row>
    <row r="26" spans="1:58" ht="18.75" customHeight="1" x14ac:dyDescent="0.2">
      <c r="A26" s="67" t="s">
        <v>143</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93" t="s">
        <v>215</v>
      </c>
      <c r="AP26" s="94"/>
      <c r="AQ26" s="94"/>
      <c r="AR26" s="45"/>
      <c r="AS26" s="93"/>
      <c r="AT26" s="94"/>
      <c r="AU26" s="94"/>
      <c r="AV26" s="94"/>
      <c r="AW26" s="94"/>
      <c r="AX26" s="568"/>
      <c r="AY26">
        <f>COUNTIF($AR$26,"☑")</f>
        <v>0</v>
      </c>
      <c r="BF26" s="39"/>
    </row>
    <row r="27" spans="1:58" ht="18.75" customHeight="1" x14ac:dyDescent="0.2">
      <c r="A27" s="380" t="s">
        <v>142</v>
      </c>
      <c r="B27" s="140" t="s">
        <v>213</v>
      </c>
      <c r="C27" s="141"/>
      <c r="D27" s="141"/>
      <c r="E27" s="141"/>
      <c r="F27" s="142"/>
      <c r="G27" s="187" t="s">
        <v>135</v>
      </c>
      <c r="H27" s="187"/>
      <c r="I27" s="187"/>
      <c r="J27" s="187"/>
      <c r="K27" s="187"/>
      <c r="L27" s="187"/>
      <c r="M27" s="187"/>
      <c r="N27" s="187"/>
      <c r="O27" s="187"/>
      <c r="P27" s="187"/>
      <c r="Q27" s="187"/>
      <c r="R27" s="187"/>
      <c r="S27" s="187"/>
      <c r="T27" s="187"/>
      <c r="U27" s="187"/>
      <c r="V27" s="187"/>
      <c r="W27" s="187"/>
      <c r="X27" s="187"/>
      <c r="Y27" s="187"/>
      <c r="Z27" s="187"/>
      <c r="AA27" s="236"/>
      <c r="AB27" s="186" t="s">
        <v>545</v>
      </c>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8"/>
      <c r="AY27">
        <f>COUNTA($G$29)</f>
        <v>1</v>
      </c>
      <c r="BF27" s="39"/>
    </row>
    <row r="28" spans="1:58" ht="22.5" customHeight="1" x14ac:dyDescent="0.2">
      <c r="A28" s="381"/>
      <c r="B28" s="143"/>
      <c r="C28" s="144"/>
      <c r="D28" s="144"/>
      <c r="E28" s="144"/>
      <c r="F28" s="145"/>
      <c r="G28" s="184"/>
      <c r="H28" s="184"/>
      <c r="I28" s="184"/>
      <c r="J28" s="184"/>
      <c r="K28" s="184"/>
      <c r="L28" s="184"/>
      <c r="M28" s="184"/>
      <c r="N28" s="184"/>
      <c r="O28" s="184"/>
      <c r="P28" s="184"/>
      <c r="Q28" s="184"/>
      <c r="R28" s="184"/>
      <c r="S28" s="184"/>
      <c r="T28" s="184"/>
      <c r="U28" s="184"/>
      <c r="V28" s="184"/>
      <c r="W28" s="184"/>
      <c r="X28" s="184"/>
      <c r="Y28" s="184"/>
      <c r="Z28" s="184"/>
      <c r="AA28" s="237"/>
      <c r="AB28" s="189"/>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5"/>
      <c r="AY28">
        <f>$AY$27</f>
        <v>1</v>
      </c>
      <c r="BF28" s="39"/>
    </row>
    <row r="29" spans="1:58" ht="22.5" customHeight="1" x14ac:dyDescent="0.2">
      <c r="A29" s="381"/>
      <c r="B29" s="143"/>
      <c r="C29" s="144"/>
      <c r="D29" s="144"/>
      <c r="E29" s="144"/>
      <c r="F29" s="145"/>
      <c r="G29" s="610" t="s">
        <v>558</v>
      </c>
      <c r="H29" s="610"/>
      <c r="I29" s="610"/>
      <c r="J29" s="610"/>
      <c r="K29" s="610"/>
      <c r="L29" s="610"/>
      <c r="M29" s="610"/>
      <c r="N29" s="610"/>
      <c r="O29" s="610"/>
      <c r="P29" s="610"/>
      <c r="Q29" s="610"/>
      <c r="R29" s="610"/>
      <c r="S29" s="610"/>
      <c r="T29" s="610"/>
      <c r="U29" s="610"/>
      <c r="V29" s="610"/>
      <c r="W29" s="610"/>
      <c r="X29" s="610"/>
      <c r="Y29" s="610"/>
      <c r="Z29" s="610"/>
      <c r="AA29" s="611"/>
      <c r="AB29" s="382" t="s">
        <v>559</v>
      </c>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383"/>
      <c r="AY29">
        <f t="shared" ref="AY29:AY36" si="0">$AY$27</f>
        <v>1</v>
      </c>
      <c r="BF29" s="39"/>
    </row>
    <row r="30" spans="1:58" ht="22.5" customHeight="1" x14ac:dyDescent="0.2">
      <c r="A30" s="381"/>
      <c r="B30" s="143"/>
      <c r="C30" s="144"/>
      <c r="D30" s="144"/>
      <c r="E30" s="144"/>
      <c r="F30" s="145"/>
      <c r="G30" s="612"/>
      <c r="H30" s="612"/>
      <c r="I30" s="612"/>
      <c r="J30" s="612"/>
      <c r="K30" s="612"/>
      <c r="L30" s="612"/>
      <c r="M30" s="612"/>
      <c r="N30" s="612"/>
      <c r="O30" s="612"/>
      <c r="P30" s="612"/>
      <c r="Q30" s="612"/>
      <c r="R30" s="612"/>
      <c r="S30" s="612"/>
      <c r="T30" s="612"/>
      <c r="U30" s="612"/>
      <c r="V30" s="612"/>
      <c r="W30" s="612"/>
      <c r="X30" s="612"/>
      <c r="Y30" s="612"/>
      <c r="Z30" s="612"/>
      <c r="AA30" s="613"/>
      <c r="AB30" s="384"/>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385"/>
      <c r="AY30">
        <f t="shared" si="0"/>
        <v>1</v>
      </c>
      <c r="BF30" s="39"/>
    </row>
    <row r="31" spans="1:58" ht="52.5" customHeight="1" x14ac:dyDescent="0.2">
      <c r="A31" s="381"/>
      <c r="B31" s="146"/>
      <c r="C31" s="147"/>
      <c r="D31" s="147"/>
      <c r="E31" s="147"/>
      <c r="F31" s="148"/>
      <c r="G31" s="614"/>
      <c r="H31" s="614"/>
      <c r="I31" s="614"/>
      <c r="J31" s="614"/>
      <c r="K31" s="614"/>
      <c r="L31" s="614"/>
      <c r="M31" s="614"/>
      <c r="N31" s="614"/>
      <c r="O31" s="614"/>
      <c r="P31" s="614"/>
      <c r="Q31" s="614"/>
      <c r="R31" s="614"/>
      <c r="S31" s="614"/>
      <c r="T31" s="614"/>
      <c r="U31" s="614"/>
      <c r="V31" s="614"/>
      <c r="W31" s="614"/>
      <c r="X31" s="614"/>
      <c r="Y31" s="614"/>
      <c r="Z31" s="614"/>
      <c r="AA31" s="615"/>
      <c r="AB31" s="386"/>
      <c r="AC31" s="297"/>
      <c r="AD31" s="297"/>
      <c r="AE31" s="296"/>
      <c r="AF31" s="296"/>
      <c r="AG31" s="296"/>
      <c r="AH31" s="296"/>
      <c r="AI31" s="296"/>
      <c r="AJ31" s="296"/>
      <c r="AK31" s="296"/>
      <c r="AL31" s="296"/>
      <c r="AM31" s="296"/>
      <c r="AN31" s="296"/>
      <c r="AO31" s="296"/>
      <c r="AP31" s="296"/>
      <c r="AQ31" s="296"/>
      <c r="AR31" s="296"/>
      <c r="AS31" s="296"/>
      <c r="AT31" s="296"/>
      <c r="AU31" s="297"/>
      <c r="AV31" s="297"/>
      <c r="AW31" s="297"/>
      <c r="AX31" s="387"/>
      <c r="AY31">
        <f t="shared" si="0"/>
        <v>1</v>
      </c>
      <c r="BF31" s="39"/>
    </row>
    <row r="32" spans="1:58" ht="18.75" customHeight="1" x14ac:dyDescent="0.2">
      <c r="A32" s="381"/>
      <c r="B32" s="144" t="s">
        <v>141</v>
      </c>
      <c r="C32" s="144"/>
      <c r="D32" s="144"/>
      <c r="E32" s="144"/>
      <c r="F32" s="145"/>
      <c r="G32" s="339" t="s">
        <v>57</v>
      </c>
      <c r="H32" s="187"/>
      <c r="I32" s="187"/>
      <c r="J32" s="187"/>
      <c r="K32" s="187"/>
      <c r="L32" s="187"/>
      <c r="M32" s="187"/>
      <c r="N32" s="187"/>
      <c r="O32" s="236"/>
      <c r="P32" s="186" t="s">
        <v>59</v>
      </c>
      <c r="Q32" s="187"/>
      <c r="R32" s="187"/>
      <c r="S32" s="187"/>
      <c r="T32" s="187"/>
      <c r="U32" s="187"/>
      <c r="V32" s="187"/>
      <c r="W32" s="187"/>
      <c r="X32" s="236"/>
      <c r="Y32" s="238"/>
      <c r="Z32" s="239"/>
      <c r="AA32" s="240"/>
      <c r="AB32" s="154" t="s">
        <v>11</v>
      </c>
      <c r="AC32" s="155"/>
      <c r="AD32" s="156"/>
      <c r="AE32" s="120" t="s">
        <v>244</v>
      </c>
      <c r="AF32" s="120"/>
      <c r="AG32" s="120"/>
      <c r="AH32" s="120"/>
      <c r="AI32" s="120" t="s">
        <v>260</v>
      </c>
      <c r="AJ32" s="120"/>
      <c r="AK32" s="120"/>
      <c r="AL32" s="120"/>
      <c r="AM32" s="120" t="s">
        <v>357</v>
      </c>
      <c r="AN32" s="120"/>
      <c r="AO32" s="120"/>
      <c r="AP32" s="120"/>
      <c r="AQ32" s="241" t="s">
        <v>171</v>
      </c>
      <c r="AR32" s="242"/>
      <c r="AS32" s="242"/>
      <c r="AT32" s="243"/>
      <c r="AU32" s="509" t="s">
        <v>130</v>
      </c>
      <c r="AV32" s="509"/>
      <c r="AW32" s="509"/>
      <c r="AX32" s="510"/>
      <c r="AY32">
        <f t="shared" si="0"/>
        <v>1</v>
      </c>
      <c r="AZ32" s="10"/>
      <c r="BA32" s="10"/>
      <c r="BB32" s="10"/>
      <c r="BC32" s="10"/>
      <c r="BF32" s="39"/>
    </row>
    <row r="33" spans="1:60" ht="18.75" customHeight="1" x14ac:dyDescent="0.2">
      <c r="A33" s="381"/>
      <c r="B33" s="144"/>
      <c r="C33" s="144"/>
      <c r="D33" s="144"/>
      <c r="E33" s="144"/>
      <c r="F33" s="145"/>
      <c r="G33" s="340"/>
      <c r="H33" s="184"/>
      <c r="I33" s="184"/>
      <c r="J33" s="184"/>
      <c r="K33" s="184"/>
      <c r="L33" s="184"/>
      <c r="M33" s="184"/>
      <c r="N33" s="184"/>
      <c r="O33" s="237"/>
      <c r="P33" s="189"/>
      <c r="Q33" s="184"/>
      <c r="R33" s="184"/>
      <c r="S33" s="184"/>
      <c r="T33" s="184"/>
      <c r="U33" s="184"/>
      <c r="V33" s="184"/>
      <c r="W33" s="184"/>
      <c r="X33" s="237"/>
      <c r="Y33" s="238"/>
      <c r="Z33" s="239"/>
      <c r="AA33" s="240"/>
      <c r="AB33" s="157"/>
      <c r="AC33" s="158"/>
      <c r="AD33" s="159"/>
      <c r="AE33" s="120"/>
      <c r="AF33" s="120"/>
      <c r="AG33" s="120"/>
      <c r="AH33" s="120"/>
      <c r="AI33" s="120"/>
      <c r="AJ33" s="120"/>
      <c r="AK33" s="120"/>
      <c r="AL33" s="120"/>
      <c r="AM33" s="120"/>
      <c r="AN33" s="120"/>
      <c r="AO33" s="120"/>
      <c r="AP33" s="120"/>
      <c r="AQ33" s="244"/>
      <c r="AR33" s="245"/>
      <c r="AS33" s="388" t="s">
        <v>172</v>
      </c>
      <c r="AT33" s="389"/>
      <c r="AU33" s="245"/>
      <c r="AV33" s="245"/>
      <c r="AW33" s="184" t="s">
        <v>170</v>
      </c>
      <c r="AX33" s="185"/>
      <c r="AY33">
        <f t="shared" si="0"/>
        <v>1</v>
      </c>
      <c r="AZ33" s="10"/>
      <c r="BA33" s="10"/>
      <c r="BB33" s="10"/>
      <c r="BC33" s="10"/>
      <c r="BD33" s="10"/>
      <c r="BE33" s="10"/>
      <c r="BF33" s="39"/>
      <c r="BG33" s="10"/>
      <c r="BH33" s="10"/>
    </row>
    <row r="34" spans="1:60" ht="23.25" customHeight="1" x14ac:dyDescent="0.2">
      <c r="A34" s="381"/>
      <c r="B34" s="144"/>
      <c r="C34" s="144"/>
      <c r="D34" s="144"/>
      <c r="E34" s="144"/>
      <c r="F34" s="145"/>
      <c r="G34" s="505" t="s">
        <v>560</v>
      </c>
      <c r="H34" s="124"/>
      <c r="I34" s="124"/>
      <c r="J34" s="124"/>
      <c r="K34" s="124"/>
      <c r="L34" s="124"/>
      <c r="M34" s="124"/>
      <c r="N34" s="124"/>
      <c r="O34" s="125"/>
      <c r="P34" s="124" t="s">
        <v>560</v>
      </c>
      <c r="Q34" s="128"/>
      <c r="R34" s="128"/>
      <c r="S34" s="128"/>
      <c r="T34" s="128"/>
      <c r="U34" s="128"/>
      <c r="V34" s="128"/>
      <c r="W34" s="128"/>
      <c r="X34" s="129"/>
      <c r="Y34" s="87" t="s">
        <v>58</v>
      </c>
      <c r="Z34" s="88"/>
      <c r="AA34" s="89"/>
      <c r="AB34" s="204"/>
      <c r="AC34" s="204"/>
      <c r="AD34" s="204"/>
      <c r="AE34" s="69"/>
      <c r="AF34" s="70"/>
      <c r="AG34" s="70"/>
      <c r="AH34" s="70"/>
      <c r="AI34" s="69"/>
      <c r="AJ34" s="70"/>
      <c r="AK34" s="70"/>
      <c r="AL34" s="70"/>
      <c r="AM34" s="69"/>
      <c r="AN34" s="70"/>
      <c r="AO34" s="70"/>
      <c r="AP34" s="70"/>
      <c r="AQ34" s="114"/>
      <c r="AR34" s="115"/>
      <c r="AS34" s="115"/>
      <c r="AT34" s="116"/>
      <c r="AU34" s="70"/>
      <c r="AV34" s="70"/>
      <c r="AW34" s="70"/>
      <c r="AX34" s="139"/>
      <c r="AY34">
        <f t="shared" si="0"/>
        <v>1</v>
      </c>
      <c r="BF34" s="39"/>
    </row>
    <row r="35" spans="1:60" ht="23.25" customHeight="1" x14ac:dyDescent="0.2">
      <c r="A35" s="381"/>
      <c r="B35" s="144"/>
      <c r="C35" s="144"/>
      <c r="D35" s="144"/>
      <c r="E35" s="144"/>
      <c r="F35" s="145"/>
      <c r="G35" s="506"/>
      <c r="H35" s="179"/>
      <c r="I35" s="179"/>
      <c r="J35" s="179"/>
      <c r="K35" s="179"/>
      <c r="L35" s="179"/>
      <c r="M35" s="179"/>
      <c r="N35" s="179"/>
      <c r="O35" s="507"/>
      <c r="P35" s="130"/>
      <c r="Q35" s="130"/>
      <c r="R35" s="130"/>
      <c r="S35" s="130"/>
      <c r="T35" s="130"/>
      <c r="U35" s="130"/>
      <c r="V35" s="130"/>
      <c r="W35" s="130"/>
      <c r="X35" s="131"/>
      <c r="Y35" s="84" t="s">
        <v>51</v>
      </c>
      <c r="Z35" s="85"/>
      <c r="AA35" s="86"/>
      <c r="AB35" s="83"/>
      <c r="AC35" s="83"/>
      <c r="AD35" s="83"/>
      <c r="AE35" s="69"/>
      <c r="AF35" s="70"/>
      <c r="AG35" s="70"/>
      <c r="AH35" s="70"/>
      <c r="AI35" s="69"/>
      <c r="AJ35" s="70"/>
      <c r="AK35" s="70"/>
      <c r="AL35" s="70"/>
      <c r="AM35" s="69"/>
      <c r="AN35" s="70"/>
      <c r="AO35" s="70"/>
      <c r="AP35" s="70"/>
      <c r="AQ35" s="114"/>
      <c r="AR35" s="115"/>
      <c r="AS35" s="115"/>
      <c r="AT35" s="116"/>
      <c r="AU35" s="70"/>
      <c r="AV35" s="70"/>
      <c r="AW35" s="70"/>
      <c r="AX35" s="139"/>
      <c r="AY35">
        <f t="shared" si="0"/>
        <v>1</v>
      </c>
      <c r="AZ35" s="10"/>
      <c r="BA35" s="10"/>
      <c r="BB35" s="10"/>
      <c r="BC35" s="10"/>
      <c r="BF35" s="39"/>
    </row>
    <row r="36" spans="1:60" ht="23.25" customHeight="1" thickBot="1" x14ac:dyDescent="0.25">
      <c r="A36" s="381"/>
      <c r="B36" s="147"/>
      <c r="C36" s="147"/>
      <c r="D36" s="147"/>
      <c r="E36" s="147"/>
      <c r="F36" s="148"/>
      <c r="G36" s="508"/>
      <c r="H36" s="126"/>
      <c r="I36" s="126"/>
      <c r="J36" s="126"/>
      <c r="K36" s="126"/>
      <c r="L36" s="126"/>
      <c r="M36" s="126"/>
      <c r="N36" s="126"/>
      <c r="O36" s="127"/>
      <c r="P36" s="132"/>
      <c r="Q36" s="132"/>
      <c r="R36" s="132"/>
      <c r="S36" s="132"/>
      <c r="T36" s="132"/>
      <c r="U36" s="132"/>
      <c r="V36" s="132"/>
      <c r="W36" s="132"/>
      <c r="X36" s="133"/>
      <c r="Y36" s="84" t="s">
        <v>12</v>
      </c>
      <c r="Z36" s="85"/>
      <c r="AA36" s="86"/>
      <c r="AB36" s="391" t="s">
        <v>13</v>
      </c>
      <c r="AC36" s="391"/>
      <c r="AD36" s="391"/>
      <c r="AE36" s="112"/>
      <c r="AF36" s="113"/>
      <c r="AG36" s="113"/>
      <c r="AH36" s="113"/>
      <c r="AI36" s="112"/>
      <c r="AJ36" s="113"/>
      <c r="AK36" s="113"/>
      <c r="AL36" s="113"/>
      <c r="AM36" s="112"/>
      <c r="AN36" s="113"/>
      <c r="AO36" s="113"/>
      <c r="AP36" s="113"/>
      <c r="AQ36" s="114"/>
      <c r="AR36" s="115"/>
      <c r="AS36" s="115"/>
      <c r="AT36" s="116"/>
      <c r="AU36" s="70"/>
      <c r="AV36" s="70"/>
      <c r="AW36" s="70"/>
      <c r="AX36" s="139"/>
      <c r="AY36">
        <f t="shared" si="0"/>
        <v>1</v>
      </c>
      <c r="AZ36" s="10"/>
      <c r="BA36" s="10"/>
      <c r="BB36" s="10"/>
      <c r="BC36" s="10"/>
      <c r="BD36" s="10"/>
      <c r="BE36" s="10"/>
      <c r="BF36" s="39"/>
      <c r="BG36" s="10"/>
      <c r="BH36" s="10"/>
    </row>
    <row r="37" spans="1:60" ht="31.5" customHeight="1" x14ac:dyDescent="0.2">
      <c r="A37" s="216" t="s">
        <v>218</v>
      </c>
      <c r="B37" s="217"/>
      <c r="C37" s="217"/>
      <c r="D37" s="217"/>
      <c r="E37" s="217"/>
      <c r="F37" s="218"/>
      <c r="G37" s="225" t="s">
        <v>56</v>
      </c>
      <c r="H37" s="225"/>
      <c r="I37" s="225"/>
      <c r="J37" s="225"/>
      <c r="K37" s="225"/>
      <c r="L37" s="225"/>
      <c r="M37" s="225"/>
      <c r="N37" s="225"/>
      <c r="O37" s="225"/>
      <c r="P37" s="225"/>
      <c r="Q37" s="225"/>
      <c r="R37" s="225"/>
      <c r="S37" s="225"/>
      <c r="T37" s="225"/>
      <c r="U37" s="225"/>
      <c r="V37" s="225"/>
      <c r="W37" s="225"/>
      <c r="X37" s="226"/>
      <c r="Y37" s="514"/>
      <c r="Z37" s="515"/>
      <c r="AA37" s="516"/>
      <c r="AB37" s="209" t="s">
        <v>11</v>
      </c>
      <c r="AC37" s="209"/>
      <c r="AD37" s="209"/>
      <c r="AE37" s="109" t="s">
        <v>244</v>
      </c>
      <c r="AF37" s="110"/>
      <c r="AG37" s="110"/>
      <c r="AH37" s="111"/>
      <c r="AI37" s="109" t="s">
        <v>260</v>
      </c>
      <c r="AJ37" s="110"/>
      <c r="AK37" s="110"/>
      <c r="AL37" s="111"/>
      <c r="AM37" s="109" t="s">
        <v>357</v>
      </c>
      <c r="AN37" s="110"/>
      <c r="AO37" s="110"/>
      <c r="AP37" s="111"/>
      <c r="AQ37" s="95" t="s">
        <v>265</v>
      </c>
      <c r="AR37" s="96"/>
      <c r="AS37" s="96"/>
      <c r="AT37" s="97"/>
      <c r="AU37" s="95" t="s">
        <v>389</v>
      </c>
      <c r="AV37" s="96"/>
      <c r="AW37" s="96"/>
      <c r="AX37" s="98"/>
      <c r="BF37" s="39"/>
    </row>
    <row r="38" spans="1:60" ht="23.25" customHeight="1" x14ac:dyDescent="0.2">
      <c r="A38" s="219"/>
      <c r="B38" s="220"/>
      <c r="C38" s="220"/>
      <c r="D38" s="220"/>
      <c r="E38" s="220"/>
      <c r="F38" s="221"/>
      <c r="G38" s="124" t="s">
        <v>561</v>
      </c>
      <c r="H38" s="124"/>
      <c r="I38" s="124"/>
      <c r="J38" s="124"/>
      <c r="K38" s="124"/>
      <c r="L38" s="124"/>
      <c r="M38" s="124"/>
      <c r="N38" s="124"/>
      <c r="O38" s="124"/>
      <c r="P38" s="124"/>
      <c r="Q38" s="124"/>
      <c r="R38" s="124"/>
      <c r="S38" s="124"/>
      <c r="T38" s="124"/>
      <c r="U38" s="124"/>
      <c r="V38" s="124"/>
      <c r="W38" s="124"/>
      <c r="X38" s="125"/>
      <c r="Y38" s="117" t="s">
        <v>52</v>
      </c>
      <c r="Z38" s="118"/>
      <c r="AA38" s="119"/>
      <c r="AB38" s="204"/>
      <c r="AC38" s="204"/>
      <c r="AD38" s="204"/>
      <c r="AE38" s="149"/>
      <c r="AF38" s="149"/>
      <c r="AG38" s="149"/>
      <c r="AH38" s="149"/>
      <c r="AI38" s="149"/>
      <c r="AJ38" s="149"/>
      <c r="AK38" s="149"/>
      <c r="AL38" s="149"/>
      <c r="AM38" s="149">
        <v>12</v>
      </c>
      <c r="AN38" s="149"/>
      <c r="AO38" s="149"/>
      <c r="AP38" s="149"/>
      <c r="AQ38" s="149">
        <v>19</v>
      </c>
      <c r="AR38" s="149"/>
      <c r="AS38" s="149"/>
      <c r="AT38" s="149"/>
      <c r="AU38" s="69"/>
      <c r="AV38" s="70"/>
      <c r="AW38" s="70"/>
      <c r="AX38" s="139"/>
      <c r="BF38" s="39"/>
    </row>
    <row r="39" spans="1:60" ht="23.25" customHeight="1" x14ac:dyDescent="0.2">
      <c r="A39" s="222"/>
      <c r="B39" s="223"/>
      <c r="C39" s="223"/>
      <c r="D39" s="223"/>
      <c r="E39" s="223"/>
      <c r="F39" s="224"/>
      <c r="G39" s="126"/>
      <c r="H39" s="126"/>
      <c r="I39" s="126"/>
      <c r="J39" s="126"/>
      <c r="K39" s="126"/>
      <c r="L39" s="126"/>
      <c r="M39" s="126"/>
      <c r="N39" s="126"/>
      <c r="O39" s="126"/>
      <c r="P39" s="126"/>
      <c r="Q39" s="126"/>
      <c r="R39" s="126"/>
      <c r="S39" s="126"/>
      <c r="T39" s="126"/>
      <c r="U39" s="126"/>
      <c r="V39" s="126"/>
      <c r="W39" s="126"/>
      <c r="X39" s="127"/>
      <c r="Y39" s="201" t="s">
        <v>53</v>
      </c>
      <c r="Z39" s="202"/>
      <c r="AA39" s="203"/>
      <c r="AB39" s="204"/>
      <c r="AC39" s="204"/>
      <c r="AD39" s="204"/>
      <c r="AE39" s="149"/>
      <c r="AF39" s="149"/>
      <c r="AG39" s="149"/>
      <c r="AH39" s="149"/>
      <c r="AI39" s="149"/>
      <c r="AJ39" s="149"/>
      <c r="AK39" s="149"/>
      <c r="AL39" s="149"/>
      <c r="AM39" s="149">
        <v>10</v>
      </c>
      <c r="AN39" s="149"/>
      <c r="AO39" s="149"/>
      <c r="AP39" s="149"/>
      <c r="AQ39" s="149">
        <v>10</v>
      </c>
      <c r="AR39" s="149"/>
      <c r="AS39" s="149"/>
      <c r="AT39" s="149"/>
      <c r="AU39" s="112"/>
      <c r="AV39" s="113"/>
      <c r="AW39" s="113"/>
      <c r="AX39" s="166"/>
      <c r="BF39" s="39"/>
    </row>
    <row r="40" spans="1:60" ht="23.25" customHeight="1" x14ac:dyDescent="0.2">
      <c r="A40" s="190" t="s">
        <v>14</v>
      </c>
      <c r="B40" s="191"/>
      <c r="C40" s="191"/>
      <c r="D40" s="191"/>
      <c r="E40" s="191"/>
      <c r="F40" s="192"/>
      <c r="G40" s="199" t="s">
        <v>15</v>
      </c>
      <c r="H40" s="199"/>
      <c r="I40" s="199"/>
      <c r="J40" s="199"/>
      <c r="K40" s="199"/>
      <c r="L40" s="199"/>
      <c r="M40" s="199"/>
      <c r="N40" s="199"/>
      <c r="O40" s="199"/>
      <c r="P40" s="199"/>
      <c r="Q40" s="199"/>
      <c r="R40" s="199"/>
      <c r="S40" s="199"/>
      <c r="T40" s="199"/>
      <c r="U40" s="199"/>
      <c r="V40" s="199"/>
      <c r="W40" s="199"/>
      <c r="X40" s="200"/>
      <c r="Y40" s="366"/>
      <c r="Z40" s="367"/>
      <c r="AA40" s="368"/>
      <c r="AB40" s="298" t="s">
        <v>11</v>
      </c>
      <c r="AC40" s="199"/>
      <c r="AD40" s="200"/>
      <c r="AE40" s="120" t="s">
        <v>244</v>
      </c>
      <c r="AF40" s="120"/>
      <c r="AG40" s="120"/>
      <c r="AH40" s="120"/>
      <c r="AI40" s="120" t="s">
        <v>260</v>
      </c>
      <c r="AJ40" s="120"/>
      <c r="AK40" s="120"/>
      <c r="AL40" s="120"/>
      <c r="AM40" s="120" t="s">
        <v>357</v>
      </c>
      <c r="AN40" s="120"/>
      <c r="AO40" s="120"/>
      <c r="AP40" s="120"/>
      <c r="AQ40" s="167" t="s">
        <v>390</v>
      </c>
      <c r="AR40" s="168"/>
      <c r="AS40" s="168"/>
      <c r="AT40" s="168"/>
      <c r="AU40" s="168"/>
      <c r="AV40" s="168"/>
      <c r="AW40" s="168"/>
      <c r="AX40" s="169"/>
      <c r="BF40" s="39"/>
    </row>
    <row r="41" spans="1:60" ht="23.25" customHeight="1" x14ac:dyDescent="0.2">
      <c r="A41" s="193"/>
      <c r="B41" s="194"/>
      <c r="C41" s="194"/>
      <c r="D41" s="194"/>
      <c r="E41" s="194"/>
      <c r="F41" s="195"/>
      <c r="G41" s="369" t="s">
        <v>562</v>
      </c>
      <c r="H41" s="369"/>
      <c r="I41" s="369"/>
      <c r="J41" s="369"/>
      <c r="K41" s="369"/>
      <c r="L41" s="369"/>
      <c r="M41" s="369"/>
      <c r="N41" s="369"/>
      <c r="O41" s="369"/>
      <c r="P41" s="369"/>
      <c r="Q41" s="369"/>
      <c r="R41" s="369"/>
      <c r="S41" s="369"/>
      <c r="T41" s="369"/>
      <c r="U41" s="369"/>
      <c r="V41" s="369"/>
      <c r="W41" s="369"/>
      <c r="X41" s="369"/>
      <c r="Y41" s="371" t="s">
        <v>14</v>
      </c>
      <c r="Z41" s="372"/>
      <c r="AA41" s="373"/>
      <c r="AB41" s="121" t="s">
        <v>563</v>
      </c>
      <c r="AC41" s="122"/>
      <c r="AD41" s="123"/>
      <c r="AE41" s="149"/>
      <c r="AF41" s="149"/>
      <c r="AG41" s="149"/>
      <c r="AH41" s="149"/>
      <c r="AI41" s="149"/>
      <c r="AJ41" s="149"/>
      <c r="AK41" s="149"/>
      <c r="AL41" s="149"/>
      <c r="AM41" s="69">
        <v>1.18</v>
      </c>
      <c r="AN41" s="70"/>
      <c r="AO41" s="70"/>
      <c r="AP41" s="71"/>
      <c r="AQ41" s="69">
        <v>5.83</v>
      </c>
      <c r="AR41" s="70"/>
      <c r="AS41" s="70"/>
      <c r="AT41" s="70"/>
      <c r="AU41" s="70"/>
      <c r="AV41" s="70"/>
      <c r="AW41" s="70"/>
      <c r="AX41" s="139"/>
      <c r="BF41" s="39"/>
    </row>
    <row r="42" spans="1:60" ht="46.5" customHeight="1" thickBot="1" x14ac:dyDescent="0.25">
      <c r="A42" s="196"/>
      <c r="B42" s="197"/>
      <c r="C42" s="197"/>
      <c r="D42" s="197"/>
      <c r="E42" s="197"/>
      <c r="F42" s="198"/>
      <c r="G42" s="370"/>
      <c r="H42" s="370"/>
      <c r="I42" s="370"/>
      <c r="J42" s="370"/>
      <c r="K42" s="370"/>
      <c r="L42" s="370"/>
      <c r="M42" s="370"/>
      <c r="N42" s="370"/>
      <c r="O42" s="370"/>
      <c r="P42" s="370"/>
      <c r="Q42" s="370"/>
      <c r="R42" s="370"/>
      <c r="S42" s="370"/>
      <c r="T42" s="370"/>
      <c r="U42" s="370"/>
      <c r="V42" s="370"/>
      <c r="W42" s="370"/>
      <c r="X42" s="370"/>
      <c r="Y42" s="205" t="s">
        <v>46</v>
      </c>
      <c r="Z42" s="202"/>
      <c r="AA42" s="203"/>
      <c r="AB42" s="206" t="s">
        <v>564</v>
      </c>
      <c r="AC42" s="207"/>
      <c r="AD42" s="208"/>
      <c r="AE42" s="390"/>
      <c r="AF42" s="390"/>
      <c r="AG42" s="390"/>
      <c r="AH42" s="390"/>
      <c r="AI42" s="390"/>
      <c r="AJ42" s="390"/>
      <c r="AK42" s="390"/>
      <c r="AL42" s="390"/>
      <c r="AM42" s="390" t="s">
        <v>590</v>
      </c>
      <c r="AN42" s="390"/>
      <c r="AO42" s="390"/>
      <c r="AP42" s="390"/>
      <c r="AQ42" s="390" t="s">
        <v>591</v>
      </c>
      <c r="AR42" s="390"/>
      <c r="AS42" s="390"/>
      <c r="AT42" s="390"/>
      <c r="AU42" s="390"/>
      <c r="AV42" s="390"/>
      <c r="AW42" s="390"/>
      <c r="AX42" s="392"/>
      <c r="BF42" s="39"/>
    </row>
    <row r="43" spans="1:60" ht="27" customHeight="1" x14ac:dyDescent="0.2">
      <c r="A43" s="532" t="s">
        <v>44</v>
      </c>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3"/>
      <c r="AP43" s="533"/>
      <c r="AQ43" s="533"/>
      <c r="AR43" s="533"/>
      <c r="AS43" s="533"/>
      <c r="AT43" s="533"/>
      <c r="AU43" s="533"/>
      <c r="AV43" s="533"/>
      <c r="AW43" s="533"/>
      <c r="AX43" s="534"/>
      <c r="BF43" s="39"/>
    </row>
    <row r="44" spans="1:60" ht="27" customHeight="1" x14ac:dyDescent="0.2">
      <c r="A44" s="5"/>
      <c r="B44" s="6"/>
      <c r="C44" s="102" t="s">
        <v>29</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3"/>
      <c r="AD44" s="101" t="s">
        <v>33</v>
      </c>
      <c r="AE44" s="101"/>
      <c r="AF44" s="101"/>
      <c r="AG44" s="378" t="s">
        <v>28</v>
      </c>
      <c r="AH44" s="101"/>
      <c r="AI44" s="101"/>
      <c r="AJ44" s="101"/>
      <c r="AK44" s="101"/>
      <c r="AL44" s="101"/>
      <c r="AM44" s="101"/>
      <c r="AN44" s="101"/>
      <c r="AO44" s="101"/>
      <c r="AP44" s="101"/>
      <c r="AQ44" s="101"/>
      <c r="AR44" s="101"/>
      <c r="AS44" s="101"/>
      <c r="AT44" s="101"/>
      <c r="AU44" s="101"/>
      <c r="AV44" s="101"/>
      <c r="AW44" s="101"/>
      <c r="AX44" s="379"/>
      <c r="BF44" s="39"/>
    </row>
    <row r="45" spans="1:60" ht="27" customHeight="1" x14ac:dyDescent="0.2">
      <c r="A45" s="493" t="s">
        <v>136</v>
      </c>
      <c r="B45" s="494"/>
      <c r="C45" s="326" t="s">
        <v>137</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8"/>
      <c r="AD45" s="152" t="s">
        <v>565</v>
      </c>
      <c r="AE45" s="153"/>
      <c r="AF45" s="153"/>
      <c r="AG45" s="616" t="s">
        <v>566</v>
      </c>
      <c r="AH45" s="617"/>
      <c r="AI45" s="617"/>
      <c r="AJ45" s="617"/>
      <c r="AK45" s="617"/>
      <c r="AL45" s="617"/>
      <c r="AM45" s="617"/>
      <c r="AN45" s="617"/>
      <c r="AO45" s="617"/>
      <c r="AP45" s="617"/>
      <c r="AQ45" s="617"/>
      <c r="AR45" s="617"/>
      <c r="AS45" s="617"/>
      <c r="AT45" s="617"/>
      <c r="AU45" s="617"/>
      <c r="AV45" s="617"/>
      <c r="AW45" s="617"/>
      <c r="AX45" s="618"/>
      <c r="BF45" s="39"/>
    </row>
    <row r="46" spans="1:60" ht="27" customHeight="1" x14ac:dyDescent="0.2">
      <c r="A46" s="495"/>
      <c r="B46" s="496"/>
      <c r="C46" s="421" t="s">
        <v>34</v>
      </c>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108"/>
      <c r="AD46" s="150" t="s">
        <v>565</v>
      </c>
      <c r="AE46" s="151"/>
      <c r="AF46" s="151"/>
      <c r="AG46" s="619" t="s">
        <v>567</v>
      </c>
      <c r="AH46" s="620"/>
      <c r="AI46" s="620"/>
      <c r="AJ46" s="620"/>
      <c r="AK46" s="620"/>
      <c r="AL46" s="620"/>
      <c r="AM46" s="620"/>
      <c r="AN46" s="620"/>
      <c r="AO46" s="620"/>
      <c r="AP46" s="620"/>
      <c r="AQ46" s="620"/>
      <c r="AR46" s="620"/>
      <c r="AS46" s="620"/>
      <c r="AT46" s="620"/>
      <c r="AU46" s="620"/>
      <c r="AV46" s="620"/>
      <c r="AW46" s="620"/>
      <c r="AX46" s="621"/>
      <c r="BF46" s="39"/>
    </row>
    <row r="47" spans="1:60" ht="27" customHeight="1" x14ac:dyDescent="0.2">
      <c r="A47" s="497"/>
      <c r="B47" s="498"/>
      <c r="C47" s="423" t="s">
        <v>138</v>
      </c>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5"/>
      <c r="AD47" s="364" t="s">
        <v>565</v>
      </c>
      <c r="AE47" s="365"/>
      <c r="AF47" s="365"/>
      <c r="AG47" s="622" t="s">
        <v>568</v>
      </c>
      <c r="AH47" s="623"/>
      <c r="AI47" s="623"/>
      <c r="AJ47" s="623"/>
      <c r="AK47" s="623"/>
      <c r="AL47" s="623"/>
      <c r="AM47" s="623"/>
      <c r="AN47" s="623"/>
      <c r="AO47" s="623"/>
      <c r="AP47" s="623"/>
      <c r="AQ47" s="623"/>
      <c r="AR47" s="623"/>
      <c r="AS47" s="623"/>
      <c r="AT47" s="623"/>
      <c r="AU47" s="623"/>
      <c r="AV47" s="623"/>
      <c r="AW47" s="623"/>
      <c r="AX47" s="624"/>
      <c r="BF47" s="39"/>
    </row>
    <row r="48" spans="1:60" ht="27" customHeight="1" x14ac:dyDescent="0.2">
      <c r="A48" s="72" t="s">
        <v>36</v>
      </c>
      <c r="B48" s="73"/>
      <c r="C48" s="426" t="s">
        <v>38</v>
      </c>
      <c r="D48" s="427"/>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428"/>
      <c r="AD48" s="331" t="s">
        <v>565</v>
      </c>
      <c r="AE48" s="332"/>
      <c r="AF48" s="332"/>
      <c r="AG48" s="625" t="s">
        <v>588</v>
      </c>
      <c r="AH48" s="626"/>
      <c r="AI48" s="626"/>
      <c r="AJ48" s="626"/>
      <c r="AK48" s="626"/>
      <c r="AL48" s="626"/>
      <c r="AM48" s="626"/>
      <c r="AN48" s="626"/>
      <c r="AO48" s="626"/>
      <c r="AP48" s="626"/>
      <c r="AQ48" s="626"/>
      <c r="AR48" s="626"/>
      <c r="AS48" s="626"/>
      <c r="AT48" s="626"/>
      <c r="AU48" s="626"/>
      <c r="AV48" s="626"/>
      <c r="AW48" s="626"/>
      <c r="AX48" s="627"/>
      <c r="BF48" s="39"/>
    </row>
    <row r="49" spans="1:58" ht="35.25" customHeight="1" x14ac:dyDescent="0.2">
      <c r="A49" s="74"/>
      <c r="B49" s="75"/>
      <c r="C49" s="397"/>
      <c r="D49" s="398"/>
      <c r="E49" s="342" t="s">
        <v>237</v>
      </c>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4"/>
      <c r="AD49" s="150" t="s">
        <v>576</v>
      </c>
      <c r="AE49" s="151"/>
      <c r="AF49" s="282"/>
      <c r="AG49" s="622"/>
      <c r="AH49" s="623"/>
      <c r="AI49" s="623"/>
      <c r="AJ49" s="623"/>
      <c r="AK49" s="623"/>
      <c r="AL49" s="623"/>
      <c r="AM49" s="623"/>
      <c r="AN49" s="623"/>
      <c r="AO49" s="623"/>
      <c r="AP49" s="623"/>
      <c r="AQ49" s="623"/>
      <c r="AR49" s="623"/>
      <c r="AS49" s="623"/>
      <c r="AT49" s="623"/>
      <c r="AU49" s="623"/>
      <c r="AV49" s="623"/>
      <c r="AW49" s="623"/>
      <c r="AX49" s="624"/>
      <c r="BF49" s="39"/>
    </row>
    <row r="50" spans="1:58" ht="26.25" customHeight="1" x14ac:dyDescent="0.2">
      <c r="A50" s="74"/>
      <c r="B50" s="75"/>
      <c r="C50" s="399"/>
      <c r="D50" s="400"/>
      <c r="E50" s="345" t="s">
        <v>202</v>
      </c>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D50" s="447" t="s">
        <v>589</v>
      </c>
      <c r="AE50" s="448"/>
      <c r="AF50" s="448"/>
      <c r="AG50" s="622"/>
      <c r="AH50" s="623"/>
      <c r="AI50" s="623"/>
      <c r="AJ50" s="623"/>
      <c r="AK50" s="623"/>
      <c r="AL50" s="623"/>
      <c r="AM50" s="623"/>
      <c r="AN50" s="623"/>
      <c r="AO50" s="623"/>
      <c r="AP50" s="623"/>
      <c r="AQ50" s="623"/>
      <c r="AR50" s="623"/>
      <c r="AS50" s="623"/>
      <c r="AT50" s="623"/>
      <c r="AU50" s="623"/>
      <c r="AV50" s="623"/>
      <c r="AW50" s="623"/>
      <c r="AX50" s="624"/>
      <c r="BF50" s="39"/>
    </row>
    <row r="51" spans="1:58" ht="26.25" customHeight="1" x14ac:dyDescent="0.2">
      <c r="A51" s="74"/>
      <c r="B51" s="76"/>
      <c r="C51" s="418" t="s">
        <v>39</v>
      </c>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246" t="s">
        <v>577</v>
      </c>
      <c r="AE51" s="247"/>
      <c r="AF51" s="247"/>
      <c r="AG51" s="351"/>
      <c r="AH51" s="352"/>
      <c r="AI51" s="352"/>
      <c r="AJ51" s="352"/>
      <c r="AK51" s="352"/>
      <c r="AL51" s="352"/>
      <c r="AM51" s="352"/>
      <c r="AN51" s="352"/>
      <c r="AO51" s="352"/>
      <c r="AP51" s="352"/>
      <c r="AQ51" s="352"/>
      <c r="AR51" s="352"/>
      <c r="AS51" s="352"/>
      <c r="AT51" s="352"/>
      <c r="AU51" s="352"/>
      <c r="AV51" s="352"/>
      <c r="AW51" s="352"/>
      <c r="AX51" s="353"/>
      <c r="BF51" s="39"/>
    </row>
    <row r="52" spans="1:58" ht="26.25" customHeight="1" x14ac:dyDescent="0.2">
      <c r="A52" s="74"/>
      <c r="B52" s="76"/>
      <c r="C52" s="107" t="s">
        <v>139</v>
      </c>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50" t="s">
        <v>577</v>
      </c>
      <c r="AE52" s="151"/>
      <c r="AF52" s="151"/>
      <c r="AG52" s="90"/>
      <c r="AH52" s="91"/>
      <c r="AI52" s="91"/>
      <c r="AJ52" s="91"/>
      <c r="AK52" s="91"/>
      <c r="AL52" s="91"/>
      <c r="AM52" s="91"/>
      <c r="AN52" s="91"/>
      <c r="AO52" s="91"/>
      <c r="AP52" s="91"/>
      <c r="AQ52" s="91"/>
      <c r="AR52" s="91"/>
      <c r="AS52" s="91"/>
      <c r="AT52" s="91"/>
      <c r="AU52" s="91"/>
      <c r="AV52" s="91"/>
      <c r="AW52" s="91"/>
      <c r="AX52" s="92"/>
      <c r="BF52" s="39"/>
    </row>
    <row r="53" spans="1:58" ht="26.25" customHeight="1" x14ac:dyDescent="0.2">
      <c r="A53" s="74"/>
      <c r="B53" s="76"/>
      <c r="C53" s="107" t="s">
        <v>35</v>
      </c>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50" t="s">
        <v>577</v>
      </c>
      <c r="AE53" s="151"/>
      <c r="AF53" s="151"/>
      <c r="AG53" s="90"/>
      <c r="AH53" s="91"/>
      <c r="AI53" s="91"/>
      <c r="AJ53" s="91"/>
      <c r="AK53" s="91"/>
      <c r="AL53" s="91"/>
      <c r="AM53" s="91"/>
      <c r="AN53" s="91"/>
      <c r="AO53" s="91"/>
      <c r="AP53" s="91"/>
      <c r="AQ53" s="91"/>
      <c r="AR53" s="91"/>
      <c r="AS53" s="91"/>
      <c r="AT53" s="91"/>
      <c r="AU53" s="91"/>
      <c r="AV53" s="91"/>
      <c r="AW53" s="91"/>
      <c r="AX53" s="92"/>
      <c r="BF53" s="39"/>
    </row>
    <row r="54" spans="1:58" ht="26.25" customHeight="1" x14ac:dyDescent="0.2">
      <c r="A54" s="74"/>
      <c r="B54" s="76"/>
      <c r="C54" s="107" t="s">
        <v>40</v>
      </c>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254"/>
      <c r="AD54" s="150" t="s">
        <v>565</v>
      </c>
      <c r="AE54" s="151"/>
      <c r="AF54" s="151"/>
      <c r="AG54" s="90" t="s">
        <v>578</v>
      </c>
      <c r="AH54" s="91"/>
      <c r="AI54" s="91"/>
      <c r="AJ54" s="91"/>
      <c r="AK54" s="91"/>
      <c r="AL54" s="91"/>
      <c r="AM54" s="91"/>
      <c r="AN54" s="91"/>
      <c r="AO54" s="91"/>
      <c r="AP54" s="91"/>
      <c r="AQ54" s="91"/>
      <c r="AR54" s="91"/>
      <c r="AS54" s="91"/>
      <c r="AT54" s="91"/>
      <c r="AU54" s="91"/>
      <c r="AV54" s="91"/>
      <c r="AW54" s="91"/>
      <c r="AX54" s="92"/>
      <c r="BF54" s="39"/>
    </row>
    <row r="55" spans="1:58" ht="26.25" customHeight="1" x14ac:dyDescent="0.2">
      <c r="A55" s="74"/>
      <c r="B55" s="76"/>
      <c r="C55" s="107" t="s">
        <v>216</v>
      </c>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254"/>
      <c r="AD55" s="364" t="s">
        <v>577</v>
      </c>
      <c r="AE55" s="365"/>
      <c r="AF55" s="365"/>
      <c r="AG55" s="415"/>
      <c r="AH55" s="416"/>
      <c r="AI55" s="416"/>
      <c r="AJ55" s="416"/>
      <c r="AK55" s="416"/>
      <c r="AL55" s="416"/>
      <c r="AM55" s="416"/>
      <c r="AN55" s="416"/>
      <c r="AO55" s="416"/>
      <c r="AP55" s="416"/>
      <c r="AQ55" s="416"/>
      <c r="AR55" s="416"/>
      <c r="AS55" s="416"/>
      <c r="AT55" s="416"/>
      <c r="AU55" s="416"/>
      <c r="AV55" s="416"/>
      <c r="AW55" s="416"/>
      <c r="AX55" s="417"/>
      <c r="BF55" s="39"/>
    </row>
    <row r="56" spans="1:58" ht="90.6" customHeight="1" x14ac:dyDescent="0.2">
      <c r="A56" s="74"/>
      <c r="B56" s="76"/>
      <c r="C56" s="449" t="s">
        <v>217</v>
      </c>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1"/>
      <c r="AD56" s="150" t="s">
        <v>565</v>
      </c>
      <c r="AE56" s="151"/>
      <c r="AF56" s="282"/>
      <c r="AG56" s="90" t="s">
        <v>581</v>
      </c>
      <c r="AH56" s="91"/>
      <c r="AI56" s="91"/>
      <c r="AJ56" s="91"/>
      <c r="AK56" s="91"/>
      <c r="AL56" s="91"/>
      <c r="AM56" s="91"/>
      <c r="AN56" s="91"/>
      <c r="AO56" s="91"/>
      <c r="AP56" s="91"/>
      <c r="AQ56" s="91"/>
      <c r="AR56" s="91"/>
      <c r="AS56" s="91"/>
      <c r="AT56" s="91"/>
      <c r="AU56" s="91"/>
      <c r="AV56" s="91"/>
      <c r="AW56" s="91"/>
      <c r="AX56" s="92"/>
      <c r="BF56" s="39"/>
    </row>
    <row r="57" spans="1:58" ht="26.25" customHeight="1" x14ac:dyDescent="0.2">
      <c r="A57" s="77"/>
      <c r="B57" s="78"/>
      <c r="C57" s="173" t="s">
        <v>203</v>
      </c>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5"/>
      <c r="AD57" s="412" t="s">
        <v>577</v>
      </c>
      <c r="AE57" s="413"/>
      <c r="AF57" s="414"/>
      <c r="AG57" s="90"/>
      <c r="AH57" s="91"/>
      <c r="AI57" s="91"/>
      <c r="AJ57" s="91"/>
      <c r="AK57" s="91"/>
      <c r="AL57" s="91"/>
      <c r="AM57" s="91"/>
      <c r="AN57" s="91"/>
      <c r="AO57" s="91"/>
      <c r="AP57" s="91"/>
      <c r="AQ57" s="91"/>
      <c r="AR57" s="91"/>
      <c r="AS57" s="91"/>
      <c r="AT57" s="91"/>
      <c r="AU57" s="91"/>
      <c r="AV57" s="91"/>
      <c r="AW57" s="91"/>
      <c r="AX57" s="92"/>
      <c r="BF57" s="39"/>
    </row>
    <row r="58" spans="1:58" ht="27" customHeight="1" x14ac:dyDescent="0.2">
      <c r="A58" s="72" t="s">
        <v>37</v>
      </c>
      <c r="B58" s="374"/>
      <c r="C58" s="375" t="s">
        <v>204</v>
      </c>
      <c r="D58" s="376"/>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7"/>
      <c r="AD58" s="246" t="s">
        <v>565</v>
      </c>
      <c r="AE58" s="247"/>
      <c r="AF58" s="275"/>
      <c r="AG58" s="351" t="s">
        <v>580</v>
      </c>
      <c r="AH58" s="352"/>
      <c r="AI58" s="352"/>
      <c r="AJ58" s="352"/>
      <c r="AK58" s="352"/>
      <c r="AL58" s="352"/>
      <c r="AM58" s="352"/>
      <c r="AN58" s="352"/>
      <c r="AO58" s="352"/>
      <c r="AP58" s="352"/>
      <c r="AQ58" s="352"/>
      <c r="AR58" s="352"/>
      <c r="AS58" s="352"/>
      <c r="AT58" s="352"/>
      <c r="AU58" s="352"/>
      <c r="AV58" s="352"/>
      <c r="AW58" s="352"/>
      <c r="AX58" s="353"/>
      <c r="BF58" s="39"/>
    </row>
    <row r="59" spans="1:58" ht="35.25" customHeight="1" x14ac:dyDescent="0.2">
      <c r="A59" s="74"/>
      <c r="B59" s="76"/>
      <c r="C59" s="258" t="s">
        <v>42</v>
      </c>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60"/>
      <c r="AD59" s="261" t="s">
        <v>577</v>
      </c>
      <c r="AE59" s="262"/>
      <c r="AF59" s="262"/>
      <c r="AG59" s="90"/>
      <c r="AH59" s="91"/>
      <c r="AI59" s="91"/>
      <c r="AJ59" s="91"/>
      <c r="AK59" s="91"/>
      <c r="AL59" s="91"/>
      <c r="AM59" s="91"/>
      <c r="AN59" s="91"/>
      <c r="AO59" s="91"/>
      <c r="AP59" s="91"/>
      <c r="AQ59" s="91"/>
      <c r="AR59" s="91"/>
      <c r="AS59" s="91"/>
      <c r="AT59" s="91"/>
      <c r="AU59" s="91"/>
      <c r="AV59" s="91"/>
      <c r="AW59" s="91"/>
      <c r="AX59" s="92"/>
      <c r="BF59" s="39"/>
    </row>
    <row r="60" spans="1:58" ht="27" customHeight="1" x14ac:dyDescent="0.2">
      <c r="A60" s="74"/>
      <c r="B60" s="76"/>
      <c r="C60" s="107" t="s">
        <v>173</v>
      </c>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50" t="s">
        <v>577</v>
      </c>
      <c r="AE60" s="151"/>
      <c r="AF60" s="151"/>
      <c r="AG60" s="90"/>
      <c r="AH60" s="91"/>
      <c r="AI60" s="91"/>
      <c r="AJ60" s="91"/>
      <c r="AK60" s="91"/>
      <c r="AL60" s="91"/>
      <c r="AM60" s="91"/>
      <c r="AN60" s="91"/>
      <c r="AO60" s="91"/>
      <c r="AP60" s="91"/>
      <c r="AQ60" s="91"/>
      <c r="AR60" s="91"/>
      <c r="AS60" s="91"/>
      <c r="AT60" s="91"/>
      <c r="AU60" s="91"/>
      <c r="AV60" s="91"/>
      <c r="AW60" s="91"/>
      <c r="AX60" s="92"/>
      <c r="BF60" s="39"/>
    </row>
    <row r="61" spans="1:58" ht="27" customHeight="1" x14ac:dyDescent="0.2">
      <c r="A61" s="77"/>
      <c r="B61" s="78"/>
      <c r="C61" s="107" t="s">
        <v>41</v>
      </c>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50" t="s">
        <v>565</v>
      </c>
      <c r="AE61" s="151"/>
      <c r="AF61" s="151"/>
      <c r="AG61" s="251" t="s">
        <v>579</v>
      </c>
      <c r="AH61" s="126"/>
      <c r="AI61" s="126"/>
      <c r="AJ61" s="126"/>
      <c r="AK61" s="126"/>
      <c r="AL61" s="126"/>
      <c r="AM61" s="126"/>
      <c r="AN61" s="126"/>
      <c r="AO61" s="126"/>
      <c r="AP61" s="126"/>
      <c r="AQ61" s="126"/>
      <c r="AR61" s="126"/>
      <c r="AS61" s="126"/>
      <c r="AT61" s="126"/>
      <c r="AU61" s="126"/>
      <c r="AV61" s="126"/>
      <c r="AW61" s="126"/>
      <c r="AX61" s="252"/>
      <c r="BF61" s="39"/>
    </row>
    <row r="62" spans="1:58" ht="41.25" customHeight="1" x14ac:dyDescent="0.2">
      <c r="A62" s="406" t="s">
        <v>55</v>
      </c>
      <c r="B62" s="407"/>
      <c r="C62" s="170" t="s">
        <v>140</v>
      </c>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2"/>
      <c r="AD62" s="246"/>
      <c r="AE62" s="247"/>
      <c r="AF62" s="247"/>
      <c r="AG62" s="176"/>
      <c r="AH62" s="124"/>
      <c r="AI62" s="124"/>
      <c r="AJ62" s="124"/>
      <c r="AK62" s="124"/>
      <c r="AL62" s="124"/>
      <c r="AM62" s="124"/>
      <c r="AN62" s="124"/>
      <c r="AO62" s="124"/>
      <c r="AP62" s="124"/>
      <c r="AQ62" s="124"/>
      <c r="AR62" s="124"/>
      <c r="AS62" s="124"/>
      <c r="AT62" s="124"/>
      <c r="AU62" s="124"/>
      <c r="AV62" s="124"/>
      <c r="AW62" s="124"/>
      <c r="AX62" s="177"/>
      <c r="BF62" s="39"/>
    </row>
    <row r="63" spans="1:58" ht="19.649999999999999" customHeight="1" x14ac:dyDescent="0.2">
      <c r="A63" s="408"/>
      <c r="B63" s="409"/>
      <c r="C63" s="137" t="s">
        <v>211</v>
      </c>
      <c r="D63" s="135"/>
      <c r="E63" s="135"/>
      <c r="F63" s="138"/>
      <c r="G63" s="134" t="s">
        <v>212</v>
      </c>
      <c r="H63" s="135"/>
      <c r="I63" s="135"/>
      <c r="J63" s="135"/>
      <c r="K63" s="135"/>
      <c r="L63" s="135"/>
      <c r="M63" s="135"/>
      <c r="N63" s="134" t="s">
        <v>214</v>
      </c>
      <c r="O63" s="135"/>
      <c r="P63" s="135"/>
      <c r="Q63" s="135"/>
      <c r="R63" s="135"/>
      <c r="S63" s="135"/>
      <c r="T63" s="135"/>
      <c r="U63" s="135"/>
      <c r="V63" s="135"/>
      <c r="W63" s="135"/>
      <c r="X63" s="135"/>
      <c r="Y63" s="135"/>
      <c r="Z63" s="135"/>
      <c r="AA63" s="135"/>
      <c r="AB63" s="135"/>
      <c r="AC63" s="135"/>
      <c r="AD63" s="135"/>
      <c r="AE63" s="135"/>
      <c r="AF63" s="136"/>
      <c r="AG63" s="178"/>
      <c r="AH63" s="179"/>
      <c r="AI63" s="179"/>
      <c r="AJ63" s="179"/>
      <c r="AK63" s="179"/>
      <c r="AL63" s="179"/>
      <c r="AM63" s="179"/>
      <c r="AN63" s="179"/>
      <c r="AO63" s="179"/>
      <c r="AP63" s="179"/>
      <c r="AQ63" s="179"/>
      <c r="AR63" s="179"/>
      <c r="AS63" s="179"/>
      <c r="AT63" s="179"/>
      <c r="AU63" s="179"/>
      <c r="AV63" s="179"/>
      <c r="AW63" s="179"/>
      <c r="AX63" s="180"/>
      <c r="BF63" s="39"/>
    </row>
    <row r="64" spans="1:58" ht="24.75" customHeight="1" x14ac:dyDescent="0.2">
      <c r="A64" s="410"/>
      <c r="B64" s="411"/>
      <c r="C64" s="80"/>
      <c r="D64" s="81"/>
      <c r="E64" s="81"/>
      <c r="F64" s="82"/>
      <c r="G64" s="163"/>
      <c r="H64" s="164"/>
      <c r="I64" s="46" t="str">
        <f>IF(OR(G64="　", G64=""), "", "-")</f>
        <v/>
      </c>
      <c r="J64" s="165"/>
      <c r="K64" s="165"/>
      <c r="L64" s="46" t="str">
        <f>IF(M64="","","-")</f>
        <v/>
      </c>
      <c r="M64" s="47"/>
      <c r="N64" s="160"/>
      <c r="O64" s="161"/>
      <c r="P64" s="161"/>
      <c r="Q64" s="161"/>
      <c r="R64" s="161"/>
      <c r="S64" s="161"/>
      <c r="T64" s="161"/>
      <c r="U64" s="161"/>
      <c r="V64" s="161"/>
      <c r="W64" s="161"/>
      <c r="X64" s="161"/>
      <c r="Y64" s="161"/>
      <c r="Z64" s="161"/>
      <c r="AA64" s="161"/>
      <c r="AB64" s="161"/>
      <c r="AC64" s="161"/>
      <c r="AD64" s="161"/>
      <c r="AE64" s="161"/>
      <c r="AF64" s="162"/>
      <c r="AG64" s="251"/>
      <c r="AH64" s="126"/>
      <c r="AI64" s="126"/>
      <c r="AJ64" s="126"/>
      <c r="AK64" s="126"/>
      <c r="AL64" s="126"/>
      <c r="AM64" s="126"/>
      <c r="AN64" s="126"/>
      <c r="AO64" s="126"/>
      <c r="AP64" s="126"/>
      <c r="AQ64" s="126"/>
      <c r="AR64" s="126"/>
      <c r="AS64" s="126"/>
      <c r="AT64" s="126"/>
      <c r="AU64" s="126"/>
      <c r="AV64" s="126"/>
      <c r="AW64" s="126"/>
      <c r="AX64" s="252"/>
      <c r="BF64" s="39"/>
    </row>
    <row r="65" spans="1:58" ht="51.6" customHeight="1" x14ac:dyDescent="0.2">
      <c r="A65" s="72" t="s">
        <v>45</v>
      </c>
      <c r="B65" s="402"/>
      <c r="C65" s="420" t="s">
        <v>50</v>
      </c>
      <c r="D65" s="429"/>
      <c r="E65" s="429"/>
      <c r="F65" s="430"/>
      <c r="G65" s="362" t="s">
        <v>582</v>
      </c>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3"/>
      <c r="BF65" s="39"/>
    </row>
    <row r="66" spans="1:58" ht="51.6" customHeight="1" thickBot="1" x14ac:dyDescent="0.25">
      <c r="A66" s="403"/>
      <c r="B66" s="404"/>
      <c r="C66" s="357" t="s">
        <v>54</v>
      </c>
      <c r="D66" s="358"/>
      <c r="E66" s="358"/>
      <c r="F66" s="359"/>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1"/>
      <c r="BF66" s="39"/>
    </row>
    <row r="67" spans="1:58" ht="24" customHeight="1" x14ac:dyDescent="0.2">
      <c r="A67" s="354" t="s">
        <v>30</v>
      </c>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5"/>
      <c r="AL67" s="355"/>
      <c r="AM67" s="355"/>
      <c r="AN67" s="355"/>
      <c r="AO67" s="355"/>
      <c r="AP67" s="355"/>
      <c r="AQ67" s="355"/>
      <c r="AR67" s="355"/>
      <c r="AS67" s="355"/>
      <c r="AT67" s="355"/>
      <c r="AU67" s="355"/>
      <c r="AV67" s="355"/>
      <c r="AW67" s="355"/>
      <c r="AX67" s="356"/>
      <c r="BF67" s="39"/>
    </row>
    <row r="68" spans="1:58" ht="67.5" customHeight="1" thickBot="1" x14ac:dyDescent="0.25">
      <c r="A68" s="263" t="s">
        <v>592</v>
      </c>
      <c r="B68" s="264"/>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5"/>
      <c r="BF68" s="39"/>
    </row>
    <row r="69" spans="1:58" ht="24.75" customHeight="1" x14ac:dyDescent="0.2">
      <c r="A69" s="348" t="s">
        <v>31</v>
      </c>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50"/>
      <c r="BF69" s="39"/>
    </row>
    <row r="70" spans="1:58" ht="67.5" customHeight="1" thickBot="1" x14ac:dyDescent="0.25">
      <c r="A70" s="292" t="s">
        <v>134</v>
      </c>
      <c r="B70" s="293"/>
      <c r="C70" s="293"/>
      <c r="D70" s="293"/>
      <c r="E70" s="294"/>
      <c r="F70" s="341" t="s">
        <v>593</v>
      </c>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5"/>
      <c r="BF70" s="39"/>
    </row>
    <row r="71" spans="1:58" ht="24.75" customHeight="1" x14ac:dyDescent="0.2">
      <c r="A71" s="354" t="s">
        <v>43</v>
      </c>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c r="AK71" s="355"/>
      <c r="AL71" s="355"/>
      <c r="AM71" s="355"/>
      <c r="AN71" s="355"/>
      <c r="AO71" s="355"/>
      <c r="AP71" s="355"/>
      <c r="AQ71" s="355"/>
      <c r="AR71" s="355"/>
      <c r="AS71" s="355"/>
      <c r="AT71" s="355"/>
      <c r="AU71" s="355"/>
      <c r="AV71" s="355"/>
      <c r="AW71" s="355"/>
      <c r="AX71" s="356"/>
      <c r="BF71" s="39"/>
    </row>
    <row r="72" spans="1:58" ht="66" customHeight="1" thickBot="1" x14ac:dyDescent="0.25">
      <c r="A72" s="292" t="s">
        <v>134</v>
      </c>
      <c r="B72" s="293"/>
      <c r="C72" s="293"/>
      <c r="D72" s="293"/>
      <c r="E72" s="294"/>
      <c r="F72" s="266" t="s">
        <v>594</v>
      </c>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8"/>
      <c r="BF72" s="39"/>
    </row>
    <row r="73" spans="1:58" ht="14.4" x14ac:dyDescent="0.2">
      <c r="A73" s="299" t="s">
        <v>32</v>
      </c>
      <c r="B73" s="300"/>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1"/>
      <c r="BF73" s="39"/>
    </row>
    <row r="74" spans="1:58" ht="19.8" customHeight="1" thickBot="1" x14ac:dyDescent="0.25">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5"/>
      <c r="BF74" s="39"/>
    </row>
    <row r="75" spans="1:58" ht="24.75" customHeight="1" x14ac:dyDescent="0.2">
      <c r="A75" s="269" t="s">
        <v>219</v>
      </c>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270"/>
      <c r="AX75" s="271"/>
      <c r="AZ75" s="10"/>
      <c r="BF75" s="39"/>
    </row>
    <row r="76" spans="1:58" ht="18.600000000000001" customHeight="1" x14ac:dyDescent="0.2">
      <c r="A76" s="598" t="s">
        <v>517</v>
      </c>
      <c r="B76" s="599"/>
      <c r="C76" s="599"/>
      <c r="D76" s="600"/>
      <c r="E76" s="431"/>
      <c r="F76" s="432"/>
      <c r="G76" s="432"/>
      <c r="H76" s="432"/>
      <c r="I76" s="432"/>
      <c r="J76" s="432"/>
      <c r="K76" s="432"/>
      <c r="L76" s="432"/>
      <c r="M76" s="432"/>
      <c r="N76" s="432"/>
      <c r="O76" s="432"/>
      <c r="P76" s="433"/>
      <c r="Q76" s="431"/>
      <c r="R76" s="432"/>
      <c r="S76" s="432"/>
      <c r="T76" s="432"/>
      <c r="U76" s="432"/>
      <c r="V76" s="432"/>
      <c r="W76" s="432"/>
      <c r="X76" s="432"/>
      <c r="Y76" s="432"/>
      <c r="Z76" s="432"/>
      <c r="AA76" s="432"/>
      <c r="AB76" s="433"/>
      <c r="AC76" s="431"/>
      <c r="AD76" s="432"/>
      <c r="AE76" s="432"/>
      <c r="AF76" s="432"/>
      <c r="AG76" s="432"/>
      <c r="AH76" s="432"/>
      <c r="AI76" s="432"/>
      <c r="AJ76" s="432"/>
      <c r="AK76" s="432"/>
      <c r="AL76" s="432"/>
      <c r="AM76" s="432"/>
      <c r="AN76" s="433"/>
      <c r="AO76" s="431"/>
      <c r="AP76" s="432"/>
      <c r="AQ76" s="432"/>
      <c r="AR76" s="432"/>
      <c r="AS76" s="432"/>
      <c r="AT76" s="432"/>
      <c r="AU76" s="432"/>
      <c r="AV76" s="432"/>
      <c r="AW76" s="432"/>
      <c r="AX76" s="434"/>
      <c r="AY76" s="61"/>
      <c r="BF76" s="39"/>
    </row>
    <row r="77" spans="1:58" ht="18.600000000000001" customHeight="1" x14ac:dyDescent="0.2">
      <c r="A77" s="435" t="s">
        <v>251</v>
      </c>
      <c r="B77" s="435"/>
      <c r="C77" s="435"/>
      <c r="D77" s="435"/>
      <c r="E77" s="431"/>
      <c r="F77" s="432"/>
      <c r="G77" s="432"/>
      <c r="H77" s="432"/>
      <c r="I77" s="432"/>
      <c r="J77" s="432"/>
      <c r="K77" s="432"/>
      <c r="L77" s="432"/>
      <c r="M77" s="432"/>
      <c r="N77" s="432"/>
      <c r="O77" s="432"/>
      <c r="P77" s="433"/>
      <c r="Q77" s="431"/>
      <c r="R77" s="432"/>
      <c r="S77" s="432"/>
      <c r="T77" s="432"/>
      <c r="U77" s="432"/>
      <c r="V77" s="432"/>
      <c r="W77" s="432"/>
      <c r="X77" s="432"/>
      <c r="Y77" s="432"/>
      <c r="Z77" s="432"/>
      <c r="AA77" s="432"/>
      <c r="AB77" s="433"/>
      <c r="AC77" s="431"/>
      <c r="AD77" s="432"/>
      <c r="AE77" s="432"/>
      <c r="AF77" s="432"/>
      <c r="AG77" s="432"/>
      <c r="AH77" s="432"/>
      <c r="AI77" s="432"/>
      <c r="AJ77" s="432"/>
      <c r="AK77" s="432"/>
      <c r="AL77" s="432"/>
      <c r="AM77" s="432"/>
      <c r="AN77" s="433"/>
      <c r="AO77" s="431"/>
      <c r="AP77" s="432"/>
      <c r="AQ77" s="432"/>
      <c r="AR77" s="432"/>
      <c r="AS77" s="432"/>
      <c r="AT77" s="432"/>
      <c r="AU77" s="432"/>
      <c r="AV77" s="432"/>
      <c r="AW77" s="432"/>
      <c r="AX77" s="434"/>
      <c r="BF77" s="39"/>
    </row>
    <row r="78" spans="1:58" ht="18.600000000000001" customHeight="1" x14ac:dyDescent="0.2">
      <c r="A78" s="435" t="s">
        <v>250</v>
      </c>
      <c r="B78" s="435"/>
      <c r="C78" s="435"/>
      <c r="D78" s="435"/>
      <c r="E78" s="431"/>
      <c r="F78" s="432"/>
      <c r="G78" s="432"/>
      <c r="H78" s="432"/>
      <c r="I78" s="432"/>
      <c r="J78" s="432"/>
      <c r="K78" s="432"/>
      <c r="L78" s="432"/>
      <c r="M78" s="432"/>
      <c r="N78" s="432"/>
      <c r="O78" s="432"/>
      <c r="P78" s="433"/>
      <c r="Q78" s="431"/>
      <c r="R78" s="432"/>
      <c r="S78" s="432"/>
      <c r="T78" s="432"/>
      <c r="U78" s="432"/>
      <c r="V78" s="432"/>
      <c r="W78" s="432"/>
      <c r="X78" s="432"/>
      <c r="Y78" s="432"/>
      <c r="Z78" s="432"/>
      <c r="AA78" s="432"/>
      <c r="AB78" s="433"/>
      <c r="AC78" s="431"/>
      <c r="AD78" s="432"/>
      <c r="AE78" s="432"/>
      <c r="AF78" s="432"/>
      <c r="AG78" s="432"/>
      <c r="AH78" s="432"/>
      <c r="AI78" s="432"/>
      <c r="AJ78" s="432"/>
      <c r="AK78" s="432"/>
      <c r="AL78" s="432"/>
      <c r="AM78" s="432"/>
      <c r="AN78" s="433"/>
      <c r="AO78" s="431"/>
      <c r="AP78" s="432"/>
      <c r="AQ78" s="432"/>
      <c r="AR78" s="432"/>
      <c r="AS78" s="432"/>
      <c r="AT78" s="432"/>
      <c r="AU78" s="432"/>
      <c r="AV78" s="432"/>
      <c r="AW78" s="432"/>
      <c r="AX78" s="434"/>
      <c r="BF78" s="39"/>
    </row>
    <row r="79" spans="1:58" ht="18.600000000000001" customHeight="1" x14ac:dyDescent="0.2">
      <c r="A79" s="435" t="s">
        <v>249</v>
      </c>
      <c r="B79" s="435"/>
      <c r="C79" s="435"/>
      <c r="D79" s="435"/>
      <c r="E79" s="431"/>
      <c r="F79" s="432"/>
      <c r="G79" s="432"/>
      <c r="H79" s="432"/>
      <c r="I79" s="432"/>
      <c r="J79" s="432"/>
      <c r="K79" s="432"/>
      <c r="L79" s="432"/>
      <c r="M79" s="432"/>
      <c r="N79" s="432"/>
      <c r="O79" s="432"/>
      <c r="P79" s="433"/>
      <c r="Q79" s="431"/>
      <c r="R79" s="432"/>
      <c r="S79" s="432"/>
      <c r="T79" s="432"/>
      <c r="U79" s="432"/>
      <c r="V79" s="432"/>
      <c r="W79" s="432"/>
      <c r="X79" s="432"/>
      <c r="Y79" s="432"/>
      <c r="Z79" s="432"/>
      <c r="AA79" s="432"/>
      <c r="AB79" s="433"/>
      <c r="AC79" s="431"/>
      <c r="AD79" s="432"/>
      <c r="AE79" s="432"/>
      <c r="AF79" s="432"/>
      <c r="AG79" s="432"/>
      <c r="AH79" s="432"/>
      <c r="AI79" s="432"/>
      <c r="AJ79" s="432"/>
      <c r="AK79" s="432"/>
      <c r="AL79" s="432"/>
      <c r="AM79" s="432"/>
      <c r="AN79" s="433"/>
      <c r="AO79" s="431"/>
      <c r="AP79" s="432"/>
      <c r="AQ79" s="432"/>
      <c r="AR79" s="432"/>
      <c r="AS79" s="432"/>
      <c r="AT79" s="432"/>
      <c r="AU79" s="432"/>
      <c r="AV79" s="432"/>
      <c r="AW79" s="432"/>
      <c r="AX79" s="434"/>
      <c r="BF79" s="39"/>
    </row>
    <row r="80" spans="1:58" ht="18.600000000000001" customHeight="1" x14ac:dyDescent="0.2">
      <c r="A80" s="435" t="s">
        <v>248</v>
      </c>
      <c r="B80" s="435"/>
      <c r="C80" s="435"/>
      <c r="D80" s="435"/>
      <c r="E80" s="431"/>
      <c r="F80" s="432"/>
      <c r="G80" s="432"/>
      <c r="H80" s="432"/>
      <c r="I80" s="432"/>
      <c r="J80" s="432"/>
      <c r="K80" s="432"/>
      <c r="L80" s="432"/>
      <c r="M80" s="432"/>
      <c r="N80" s="432"/>
      <c r="O80" s="432"/>
      <c r="P80" s="433"/>
      <c r="Q80" s="431"/>
      <c r="R80" s="432"/>
      <c r="S80" s="432"/>
      <c r="T80" s="432"/>
      <c r="U80" s="432"/>
      <c r="V80" s="432"/>
      <c r="W80" s="432"/>
      <c r="X80" s="432"/>
      <c r="Y80" s="432"/>
      <c r="Z80" s="432"/>
      <c r="AA80" s="432"/>
      <c r="AB80" s="433"/>
      <c r="AC80" s="431"/>
      <c r="AD80" s="432"/>
      <c r="AE80" s="432"/>
      <c r="AF80" s="432"/>
      <c r="AG80" s="432"/>
      <c r="AH80" s="432"/>
      <c r="AI80" s="432"/>
      <c r="AJ80" s="432"/>
      <c r="AK80" s="432"/>
      <c r="AL80" s="432"/>
      <c r="AM80" s="432"/>
      <c r="AN80" s="433"/>
      <c r="AO80" s="431"/>
      <c r="AP80" s="432"/>
      <c r="AQ80" s="432"/>
      <c r="AR80" s="432"/>
      <c r="AS80" s="432"/>
      <c r="AT80" s="432"/>
      <c r="AU80" s="432"/>
      <c r="AV80" s="432"/>
      <c r="AW80" s="432"/>
      <c r="AX80" s="434"/>
      <c r="BF80" s="39"/>
    </row>
    <row r="81" spans="1:58" ht="18.600000000000001" customHeight="1" x14ac:dyDescent="0.2">
      <c r="A81" s="435" t="s">
        <v>247</v>
      </c>
      <c r="B81" s="435"/>
      <c r="C81" s="435"/>
      <c r="D81" s="435"/>
      <c r="E81" s="431"/>
      <c r="F81" s="432"/>
      <c r="G81" s="432"/>
      <c r="H81" s="432"/>
      <c r="I81" s="432"/>
      <c r="J81" s="432"/>
      <c r="K81" s="432"/>
      <c r="L81" s="432"/>
      <c r="M81" s="432"/>
      <c r="N81" s="432"/>
      <c r="O81" s="432"/>
      <c r="P81" s="433"/>
      <c r="Q81" s="431"/>
      <c r="R81" s="432"/>
      <c r="S81" s="432"/>
      <c r="T81" s="432"/>
      <c r="U81" s="432"/>
      <c r="V81" s="432"/>
      <c r="W81" s="432"/>
      <c r="X81" s="432"/>
      <c r="Y81" s="432"/>
      <c r="Z81" s="432"/>
      <c r="AA81" s="432"/>
      <c r="AB81" s="433"/>
      <c r="AC81" s="431"/>
      <c r="AD81" s="432"/>
      <c r="AE81" s="432"/>
      <c r="AF81" s="432"/>
      <c r="AG81" s="432"/>
      <c r="AH81" s="432"/>
      <c r="AI81" s="432"/>
      <c r="AJ81" s="432"/>
      <c r="AK81" s="432"/>
      <c r="AL81" s="432"/>
      <c r="AM81" s="432"/>
      <c r="AN81" s="433"/>
      <c r="AO81" s="431"/>
      <c r="AP81" s="432"/>
      <c r="AQ81" s="432"/>
      <c r="AR81" s="432"/>
      <c r="AS81" s="432"/>
      <c r="AT81" s="432"/>
      <c r="AU81" s="432"/>
      <c r="AV81" s="432"/>
      <c r="AW81" s="432"/>
      <c r="AX81" s="434"/>
      <c r="BF81" s="39"/>
    </row>
    <row r="82" spans="1:58" ht="18.600000000000001" customHeight="1" x14ac:dyDescent="0.2">
      <c r="A82" s="435" t="s">
        <v>246</v>
      </c>
      <c r="B82" s="435"/>
      <c r="C82" s="435"/>
      <c r="D82" s="435"/>
      <c r="E82" s="431"/>
      <c r="F82" s="432"/>
      <c r="G82" s="432"/>
      <c r="H82" s="432"/>
      <c r="I82" s="432"/>
      <c r="J82" s="432"/>
      <c r="K82" s="432"/>
      <c r="L82" s="432"/>
      <c r="M82" s="432"/>
      <c r="N82" s="432"/>
      <c r="O82" s="432"/>
      <c r="P82" s="433"/>
      <c r="Q82" s="431"/>
      <c r="R82" s="432"/>
      <c r="S82" s="432"/>
      <c r="T82" s="432"/>
      <c r="U82" s="432"/>
      <c r="V82" s="432"/>
      <c r="W82" s="432"/>
      <c r="X82" s="432"/>
      <c r="Y82" s="432"/>
      <c r="Z82" s="432"/>
      <c r="AA82" s="432"/>
      <c r="AB82" s="433"/>
      <c r="AC82" s="431"/>
      <c r="AD82" s="432"/>
      <c r="AE82" s="432"/>
      <c r="AF82" s="432"/>
      <c r="AG82" s="432"/>
      <c r="AH82" s="432"/>
      <c r="AI82" s="432"/>
      <c r="AJ82" s="432"/>
      <c r="AK82" s="432"/>
      <c r="AL82" s="432"/>
      <c r="AM82" s="432"/>
      <c r="AN82" s="433"/>
      <c r="AO82" s="431"/>
      <c r="AP82" s="432"/>
      <c r="AQ82" s="432"/>
      <c r="AR82" s="432"/>
      <c r="AS82" s="432"/>
      <c r="AT82" s="432"/>
      <c r="AU82" s="432"/>
      <c r="AV82" s="432"/>
      <c r="AW82" s="432"/>
      <c r="AX82" s="434"/>
      <c r="BF82" s="39"/>
    </row>
    <row r="83" spans="1:58" ht="18.600000000000001" customHeight="1" x14ac:dyDescent="0.2">
      <c r="A83" s="435" t="s">
        <v>245</v>
      </c>
      <c r="B83" s="435"/>
      <c r="C83" s="435"/>
      <c r="D83" s="435"/>
      <c r="E83" s="431"/>
      <c r="F83" s="432"/>
      <c r="G83" s="432"/>
      <c r="H83" s="432"/>
      <c r="I83" s="432"/>
      <c r="J83" s="432"/>
      <c r="K83" s="432"/>
      <c r="L83" s="432"/>
      <c r="M83" s="432"/>
      <c r="N83" s="432"/>
      <c r="O83" s="432"/>
      <c r="P83" s="433"/>
      <c r="Q83" s="431"/>
      <c r="R83" s="432"/>
      <c r="S83" s="432"/>
      <c r="T83" s="432"/>
      <c r="U83" s="432"/>
      <c r="V83" s="432"/>
      <c r="W83" s="432"/>
      <c r="X83" s="432"/>
      <c r="Y83" s="432"/>
      <c r="Z83" s="432"/>
      <c r="AA83" s="432"/>
      <c r="AB83" s="433"/>
      <c r="AC83" s="431"/>
      <c r="AD83" s="432"/>
      <c r="AE83" s="432"/>
      <c r="AF83" s="432"/>
      <c r="AG83" s="432"/>
      <c r="AH83" s="432"/>
      <c r="AI83" s="432"/>
      <c r="AJ83" s="432"/>
      <c r="AK83" s="432"/>
      <c r="AL83" s="432"/>
      <c r="AM83" s="432"/>
      <c r="AN83" s="433"/>
      <c r="AO83" s="431"/>
      <c r="AP83" s="432"/>
      <c r="AQ83" s="432"/>
      <c r="AR83" s="432"/>
      <c r="AS83" s="432"/>
      <c r="AT83" s="432"/>
      <c r="AU83" s="432"/>
      <c r="AV83" s="432"/>
      <c r="AW83" s="432"/>
      <c r="AX83" s="434"/>
      <c r="BF83" s="39"/>
    </row>
    <row r="84" spans="1:58" ht="18.600000000000001" customHeight="1" x14ac:dyDescent="0.2">
      <c r="A84" s="435" t="s">
        <v>244</v>
      </c>
      <c r="B84" s="435"/>
      <c r="C84" s="435"/>
      <c r="D84" s="435"/>
      <c r="E84" s="601"/>
      <c r="F84" s="602"/>
      <c r="G84" s="602"/>
      <c r="H84" s="602"/>
      <c r="I84" s="602"/>
      <c r="J84" s="602"/>
      <c r="K84" s="602"/>
      <c r="L84" s="602"/>
      <c r="M84" s="602"/>
      <c r="N84" s="602"/>
      <c r="O84" s="602"/>
      <c r="P84" s="603"/>
      <c r="Q84" s="601"/>
      <c r="R84" s="602"/>
      <c r="S84" s="602"/>
      <c r="T84" s="602"/>
      <c r="U84" s="602"/>
      <c r="V84" s="602"/>
      <c r="W84" s="602"/>
      <c r="X84" s="602"/>
      <c r="Y84" s="602"/>
      <c r="Z84" s="602"/>
      <c r="AA84" s="602"/>
      <c r="AB84" s="603"/>
      <c r="AC84" s="601"/>
      <c r="AD84" s="602"/>
      <c r="AE84" s="602"/>
      <c r="AF84" s="602"/>
      <c r="AG84" s="602"/>
      <c r="AH84" s="602"/>
      <c r="AI84" s="602"/>
      <c r="AJ84" s="602"/>
      <c r="AK84" s="602"/>
      <c r="AL84" s="602"/>
      <c r="AM84" s="602"/>
      <c r="AN84" s="603"/>
      <c r="AO84" s="431"/>
      <c r="AP84" s="432"/>
      <c r="AQ84" s="432"/>
      <c r="AR84" s="432"/>
      <c r="AS84" s="432"/>
      <c r="AT84" s="432"/>
      <c r="AU84" s="432"/>
      <c r="AV84" s="432"/>
      <c r="AW84" s="432"/>
      <c r="AX84" s="434"/>
      <c r="BF84" s="39"/>
    </row>
    <row r="85" spans="1:58" ht="18.600000000000001" customHeight="1" x14ac:dyDescent="0.2">
      <c r="A85" s="435" t="s">
        <v>391</v>
      </c>
      <c r="B85" s="435"/>
      <c r="C85" s="435"/>
      <c r="D85" s="435"/>
      <c r="E85" s="561"/>
      <c r="F85" s="436"/>
      <c r="G85" s="436"/>
      <c r="H85" s="64" t="str">
        <f>IF(E85="","","-")</f>
        <v/>
      </c>
      <c r="I85" s="436"/>
      <c r="J85" s="436"/>
      <c r="K85" s="64" t="str">
        <f>IF(I85="","","-")</f>
        <v/>
      </c>
      <c r="L85" s="437"/>
      <c r="M85" s="437"/>
      <c r="N85" s="64" t="str">
        <f>IF(O85="","","-")</f>
        <v/>
      </c>
      <c r="O85" s="562"/>
      <c r="P85" s="563"/>
      <c r="Q85" s="561"/>
      <c r="R85" s="436"/>
      <c r="S85" s="436"/>
      <c r="T85" s="64" t="str">
        <f>IF(Q85="","","-")</f>
        <v/>
      </c>
      <c r="U85" s="436"/>
      <c r="V85" s="436"/>
      <c r="W85" s="64" t="str">
        <f>IF(U85="","","-")</f>
        <v/>
      </c>
      <c r="X85" s="437"/>
      <c r="Y85" s="437"/>
      <c r="Z85" s="64" t="str">
        <f>IF(AA85="","","-")</f>
        <v/>
      </c>
      <c r="AA85" s="562"/>
      <c r="AB85" s="563"/>
      <c r="AC85" s="561"/>
      <c r="AD85" s="436"/>
      <c r="AE85" s="436"/>
      <c r="AF85" s="64" t="str">
        <f>IF(AC85="","","-")</f>
        <v/>
      </c>
      <c r="AG85" s="436"/>
      <c r="AH85" s="436"/>
      <c r="AI85" s="64" t="str">
        <f>IF(AG85="","","-")</f>
        <v/>
      </c>
      <c r="AJ85" s="437"/>
      <c r="AK85" s="437"/>
      <c r="AL85" s="64" t="str">
        <f>IF(AM85="","","-")</f>
        <v/>
      </c>
      <c r="AM85" s="562"/>
      <c r="AN85" s="563"/>
      <c r="AO85" s="561"/>
      <c r="AP85" s="436"/>
      <c r="AQ85" s="64" t="str">
        <f>IF(AO85="","","-")</f>
        <v/>
      </c>
      <c r="AR85" s="436"/>
      <c r="AS85" s="436"/>
      <c r="AT85" s="64" t="str">
        <f>IF(AR85="","","-")</f>
        <v/>
      </c>
      <c r="AU85" s="437"/>
      <c r="AV85" s="437"/>
      <c r="AW85" s="64" t="str">
        <f>IF(AX85="","","-")</f>
        <v/>
      </c>
      <c r="AX85" s="66"/>
      <c r="BF85" s="39"/>
    </row>
    <row r="86" spans="1:58" ht="18.600000000000001" customHeight="1" x14ac:dyDescent="0.2">
      <c r="A86" s="435" t="s">
        <v>357</v>
      </c>
      <c r="B86" s="435"/>
      <c r="C86" s="435"/>
      <c r="D86" s="435"/>
      <c r="E86" s="561"/>
      <c r="F86" s="436"/>
      <c r="G86" s="436"/>
      <c r="H86" s="64" t="str">
        <f>IF(E86="","","-")</f>
        <v/>
      </c>
      <c r="I86" s="436"/>
      <c r="J86" s="436"/>
      <c r="K86" s="64" t="str">
        <f>IF(I86="","","-")</f>
        <v/>
      </c>
      <c r="L86" s="437"/>
      <c r="M86" s="437"/>
      <c r="N86" s="64" t="str">
        <f>IF(O86="","","-")</f>
        <v/>
      </c>
      <c r="O86" s="562"/>
      <c r="P86" s="563"/>
      <c r="Q86" s="561"/>
      <c r="R86" s="436"/>
      <c r="S86" s="436"/>
      <c r="T86" s="64" t="str">
        <f>IF(Q86="","","-")</f>
        <v/>
      </c>
      <c r="U86" s="436"/>
      <c r="V86" s="436"/>
      <c r="W86" s="64" t="str">
        <f>IF(U86="","","-")</f>
        <v/>
      </c>
      <c r="X86" s="437"/>
      <c r="Y86" s="437"/>
      <c r="Z86" s="64" t="str">
        <f>IF(AA86="","","-")</f>
        <v/>
      </c>
      <c r="AA86" s="562"/>
      <c r="AB86" s="563"/>
      <c r="AC86" s="561"/>
      <c r="AD86" s="436"/>
      <c r="AE86" s="436"/>
      <c r="AF86" s="64" t="str">
        <f>IF(AC86="","","-")</f>
        <v/>
      </c>
      <c r="AG86" s="436"/>
      <c r="AH86" s="436"/>
      <c r="AI86" s="64" t="str">
        <f>IF(AG86="","","-")</f>
        <v/>
      </c>
      <c r="AJ86" s="437"/>
      <c r="AK86" s="437"/>
      <c r="AL86" s="64" t="str">
        <f>IF(AM86="","","-")</f>
        <v/>
      </c>
      <c r="AM86" s="562"/>
      <c r="AN86" s="563"/>
      <c r="AO86" s="561"/>
      <c r="AP86" s="436"/>
      <c r="AQ86" s="64" t="str">
        <f>IF(AO86="","","-")</f>
        <v/>
      </c>
      <c r="AR86" s="436"/>
      <c r="AS86" s="436"/>
      <c r="AT86" s="64" t="str">
        <f>IF(AR86="","","-")</f>
        <v/>
      </c>
      <c r="AU86" s="437"/>
      <c r="AV86" s="437"/>
      <c r="AW86" s="64" t="str">
        <f>IF(AX86="","","-")</f>
        <v/>
      </c>
      <c r="AX86" s="66"/>
      <c r="BF86" s="39"/>
    </row>
    <row r="87" spans="1:58" ht="28.35" customHeight="1" x14ac:dyDescent="0.2">
      <c r="A87" s="255" t="s">
        <v>239</v>
      </c>
      <c r="B87" s="256"/>
      <c r="C87" s="256"/>
      <c r="D87" s="256"/>
      <c r="E87" s="256"/>
      <c r="F87" s="257"/>
      <c r="G87" s="50" t="s">
        <v>553</v>
      </c>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c r="BF87" s="39"/>
    </row>
    <row r="88" spans="1:58" ht="28.35" customHeight="1" x14ac:dyDescent="0.2">
      <c r="A88" s="255"/>
      <c r="B88" s="256"/>
      <c r="C88" s="256"/>
      <c r="D88" s="256"/>
      <c r="E88" s="256"/>
      <c r="F88" s="257"/>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c r="BF88" s="39"/>
    </row>
    <row r="89" spans="1:58" ht="28.35" customHeight="1" x14ac:dyDescent="0.2">
      <c r="A89" s="255"/>
      <c r="B89" s="256"/>
      <c r="C89" s="256"/>
      <c r="D89" s="256"/>
      <c r="E89" s="256"/>
      <c r="F89" s="257"/>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c r="BF89" s="39"/>
    </row>
    <row r="90" spans="1:58" ht="28.35" customHeight="1" x14ac:dyDescent="0.2">
      <c r="A90" s="255"/>
      <c r="B90" s="256"/>
      <c r="C90" s="256"/>
      <c r="D90" s="256"/>
      <c r="E90" s="256"/>
      <c r="F90" s="257"/>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c r="BF90" s="39"/>
    </row>
    <row r="91" spans="1:58" ht="27.75" customHeight="1" x14ac:dyDescent="0.2">
      <c r="A91" s="255"/>
      <c r="B91" s="256"/>
      <c r="C91" s="256"/>
      <c r="D91" s="256"/>
      <c r="E91" s="256"/>
      <c r="F91" s="257"/>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c r="BF91" s="39"/>
    </row>
    <row r="92" spans="1:58" ht="28.35" customHeight="1" x14ac:dyDescent="0.2">
      <c r="A92" s="255"/>
      <c r="B92" s="256"/>
      <c r="C92" s="256"/>
      <c r="D92" s="256"/>
      <c r="E92" s="256"/>
      <c r="F92" s="257"/>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c r="BF92" s="39"/>
    </row>
    <row r="93" spans="1:58" ht="28.35" customHeight="1" x14ac:dyDescent="0.2">
      <c r="A93" s="255"/>
      <c r="B93" s="256"/>
      <c r="C93" s="256"/>
      <c r="D93" s="256"/>
      <c r="E93" s="256"/>
      <c r="F93" s="257"/>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c r="BF93" s="39"/>
    </row>
    <row r="94" spans="1:58" ht="27.75" customHeight="1" x14ac:dyDescent="0.2">
      <c r="A94" s="255"/>
      <c r="B94" s="256"/>
      <c r="C94" s="256"/>
      <c r="D94" s="256"/>
      <c r="E94" s="256"/>
      <c r="F94" s="257"/>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c r="BF94" s="39"/>
    </row>
    <row r="95" spans="1:58" ht="28.35" customHeight="1" x14ac:dyDescent="0.2">
      <c r="A95" s="255"/>
      <c r="B95" s="256"/>
      <c r="C95" s="256"/>
      <c r="D95" s="256"/>
      <c r="E95" s="256"/>
      <c r="F95" s="257"/>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c r="BF95" s="39"/>
    </row>
    <row r="96" spans="1:58" ht="28.35" customHeight="1" x14ac:dyDescent="0.2">
      <c r="A96" s="255"/>
      <c r="B96" s="256"/>
      <c r="C96" s="256"/>
      <c r="D96" s="256"/>
      <c r="E96" s="256"/>
      <c r="F96" s="257"/>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c r="BF96" s="39"/>
    </row>
    <row r="97" spans="1:58" ht="28.35" customHeight="1" x14ac:dyDescent="0.2">
      <c r="A97" s="255"/>
      <c r="B97" s="256"/>
      <c r="C97" s="256"/>
      <c r="D97" s="256"/>
      <c r="E97" s="256"/>
      <c r="F97" s="25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c r="BF97" s="39"/>
    </row>
    <row r="98" spans="1:58" ht="28.35" customHeight="1" x14ac:dyDescent="0.2">
      <c r="A98" s="255"/>
      <c r="B98" s="256"/>
      <c r="C98" s="256"/>
      <c r="D98" s="256"/>
      <c r="E98" s="256"/>
      <c r="F98" s="25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c r="BF98" s="39"/>
    </row>
    <row r="99" spans="1:58" ht="28.35" customHeight="1" x14ac:dyDescent="0.2">
      <c r="A99" s="255"/>
      <c r="B99" s="256"/>
      <c r="C99" s="256"/>
      <c r="D99" s="256"/>
      <c r="E99" s="256"/>
      <c r="F99" s="257"/>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c r="BF99" s="39"/>
    </row>
    <row r="100" spans="1:58" ht="27.75" customHeight="1" x14ac:dyDescent="0.2">
      <c r="A100" s="255"/>
      <c r="B100" s="256"/>
      <c r="C100" s="256"/>
      <c r="D100" s="256"/>
      <c r="E100" s="256"/>
      <c r="F100" s="257"/>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c r="BF100" s="39"/>
    </row>
    <row r="101" spans="1:58" ht="28.35" customHeight="1" x14ac:dyDescent="0.2">
      <c r="A101" s="255"/>
      <c r="B101" s="256"/>
      <c r="C101" s="256"/>
      <c r="D101" s="256"/>
      <c r="E101" s="256"/>
      <c r="F101" s="257"/>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c r="BF101" s="39"/>
    </row>
    <row r="102" spans="1:58" ht="10.199999999999999" customHeight="1" x14ac:dyDescent="0.2">
      <c r="A102" s="255"/>
      <c r="B102" s="256"/>
      <c r="C102" s="256"/>
      <c r="D102" s="256"/>
      <c r="E102" s="256"/>
      <c r="F102" s="257"/>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c r="BF102" s="39"/>
    </row>
    <row r="103" spans="1:58" ht="20.399999999999999" customHeight="1" thickBot="1" x14ac:dyDescent="0.25">
      <c r="A103" s="255"/>
      <c r="B103" s="256"/>
      <c r="C103" s="256"/>
      <c r="D103" s="256"/>
      <c r="E103" s="256"/>
      <c r="F103" s="25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c r="BF103" s="39"/>
    </row>
    <row r="104" spans="1:58" ht="24.75" customHeight="1" x14ac:dyDescent="0.2">
      <c r="A104" s="628" t="s">
        <v>595</v>
      </c>
      <c r="B104" s="629"/>
      <c r="C104" s="629"/>
      <c r="D104" s="629"/>
      <c r="E104" s="629"/>
      <c r="F104" s="630"/>
      <c r="G104" s="227" t="s">
        <v>585</v>
      </c>
      <c r="H104" s="228"/>
      <c r="I104" s="228"/>
      <c r="J104" s="228"/>
      <c r="K104" s="228"/>
      <c r="L104" s="228"/>
      <c r="M104" s="228"/>
      <c r="N104" s="228"/>
      <c r="O104" s="228"/>
      <c r="P104" s="228"/>
      <c r="Q104" s="228"/>
      <c r="R104" s="228"/>
      <c r="S104" s="228"/>
      <c r="T104" s="228"/>
      <c r="U104" s="228"/>
      <c r="V104" s="228"/>
      <c r="W104" s="228"/>
      <c r="X104" s="228"/>
      <c r="Y104" s="228"/>
      <c r="Z104" s="228"/>
      <c r="AA104" s="228"/>
      <c r="AB104" s="229"/>
      <c r="AC104" s="227" t="s">
        <v>587</v>
      </c>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396"/>
      <c r="BF104" s="39"/>
    </row>
    <row r="105" spans="1:58" ht="24.75" customHeight="1" x14ac:dyDescent="0.2">
      <c r="A105" s="576"/>
      <c r="B105" s="577"/>
      <c r="C105" s="577"/>
      <c r="D105" s="577"/>
      <c r="E105" s="577"/>
      <c r="F105" s="578"/>
      <c r="G105" s="420" t="s">
        <v>16</v>
      </c>
      <c r="H105" s="287"/>
      <c r="I105" s="287"/>
      <c r="J105" s="287"/>
      <c r="K105" s="287"/>
      <c r="L105" s="286" t="s">
        <v>17</v>
      </c>
      <c r="M105" s="287"/>
      <c r="N105" s="287"/>
      <c r="O105" s="287"/>
      <c r="P105" s="287"/>
      <c r="Q105" s="287"/>
      <c r="R105" s="287"/>
      <c r="S105" s="287"/>
      <c r="T105" s="287"/>
      <c r="U105" s="287"/>
      <c r="V105" s="287"/>
      <c r="W105" s="287"/>
      <c r="X105" s="288"/>
      <c r="Y105" s="272" t="s">
        <v>18</v>
      </c>
      <c r="Z105" s="273"/>
      <c r="AA105" s="273"/>
      <c r="AB105" s="401"/>
      <c r="AC105" s="420" t="s">
        <v>16</v>
      </c>
      <c r="AD105" s="287"/>
      <c r="AE105" s="287"/>
      <c r="AF105" s="287"/>
      <c r="AG105" s="287"/>
      <c r="AH105" s="286" t="s">
        <v>17</v>
      </c>
      <c r="AI105" s="287"/>
      <c r="AJ105" s="287"/>
      <c r="AK105" s="287"/>
      <c r="AL105" s="287"/>
      <c r="AM105" s="287"/>
      <c r="AN105" s="287"/>
      <c r="AO105" s="287"/>
      <c r="AP105" s="287"/>
      <c r="AQ105" s="287"/>
      <c r="AR105" s="287"/>
      <c r="AS105" s="287"/>
      <c r="AT105" s="288"/>
      <c r="AU105" s="272" t="s">
        <v>18</v>
      </c>
      <c r="AV105" s="273"/>
      <c r="AW105" s="273"/>
      <c r="AX105" s="274"/>
      <c r="BF105" s="39"/>
    </row>
    <row r="106" spans="1:58" ht="24.75" customHeight="1" x14ac:dyDescent="0.2">
      <c r="A106" s="576"/>
      <c r="B106" s="577"/>
      <c r="C106" s="577"/>
      <c r="D106" s="577"/>
      <c r="E106" s="577"/>
      <c r="F106" s="578"/>
      <c r="G106" s="289" t="s">
        <v>572</v>
      </c>
      <c r="H106" s="290"/>
      <c r="I106" s="290"/>
      <c r="J106" s="290"/>
      <c r="K106" s="291"/>
      <c r="L106" s="283" t="s">
        <v>584</v>
      </c>
      <c r="M106" s="284"/>
      <c r="N106" s="284"/>
      <c r="O106" s="284"/>
      <c r="P106" s="284"/>
      <c r="Q106" s="284"/>
      <c r="R106" s="284"/>
      <c r="S106" s="284"/>
      <c r="T106" s="284"/>
      <c r="U106" s="284"/>
      <c r="V106" s="284"/>
      <c r="W106" s="284"/>
      <c r="X106" s="285"/>
      <c r="Y106" s="104">
        <v>1417</v>
      </c>
      <c r="Z106" s="105"/>
      <c r="AA106" s="105"/>
      <c r="AB106" s="106"/>
      <c r="AC106" s="289"/>
      <c r="AD106" s="290"/>
      <c r="AE106" s="290"/>
      <c r="AF106" s="290"/>
      <c r="AG106" s="291"/>
      <c r="AH106" s="283"/>
      <c r="AI106" s="284"/>
      <c r="AJ106" s="284"/>
      <c r="AK106" s="284"/>
      <c r="AL106" s="284"/>
      <c r="AM106" s="284"/>
      <c r="AN106" s="284"/>
      <c r="AO106" s="284"/>
      <c r="AP106" s="284"/>
      <c r="AQ106" s="284"/>
      <c r="AR106" s="284"/>
      <c r="AS106" s="284"/>
      <c r="AT106" s="285"/>
      <c r="AU106" s="104"/>
      <c r="AV106" s="105"/>
      <c r="AW106" s="105"/>
      <c r="AX106" s="106"/>
      <c r="BF106" s="39"/>
    </row>
    <row r="107" spans="1:58" ht="24.75" customHeight="1" x14ac:dyDescent="0.2">
      <c r="A107" s="576"/>
      <c r="B107" s="577"/>
      <c r="C107" s="577"/>
      <c r="D107" s="577"/>
      <c r="E107" s="577"/>
      <c r="F107" s="578"/>
      <c r="G107" s="248"/>
      <c r="H107" s="249"/>
      <c r="I107" s="249"/>
      <c r="J107" s="249"/>
      <c r="K107" s="250"/>
      <c r="L107" s="230"/>
      <c r="M107" s="231"/>
      <c r="N107" s="231"/>
      <c r="O107" s="231"/>
      <c r="P107" s="231"/>
      <c r="Q107" s="231"/>
      <c r="R107" s="231"/>
      <c r="S107" s="231"/>
      <c r="T107" s="231"/>
      <c r="U107" s="231"/>
      <c r="V107" s="231"/>
      <c r="W107" s="231"/>
      <c r="X107" s="232"/>
      <c r="Y107" s="233"/>
      <c r="Z107" s="234"/>
      <c r="AA107" s="234"/>
      <c r="AB107" s="253"/>
      <c r="AC107" s="248"/>
      <c r="AD107" s="249"/>
      <c r="AE107" s="249"/>
      <c r="AF107" s="249"/>
      <c r="AG107" s="250"/>
      <c r="AH107" s="230"/>
      <c r="AI107" s="231"/>
      <c r="AJ107" s="231"/>
      <c r="AK107" s="231"/>
      <c r="AL107" s="231"/>
      <c r="AM107" s="231"/>
      <c r="AN107" s="231"/>
      <c r="AO107" s="231"/>
      <c r="AP107" s="231"/>
      <c r="AQ107" s="231"/>
      <c r="AR107" s="231"/>
      <c r="AS107" s="231"/>
      <c r="AT107" s="232"/>
      <c r="AU107" s="233"/>
      <c r="AV107" s="234"/>
      <c r="AW107" s="234"/>
      <c r="AX107" s="235"/>
      <c r="BF107" s="39"/>
    </row>
    <row r="108" spans="1:58" x14ac:dyDescent="0.2">
      <c r="A108" s="576"/>
      <c r="B108" s="577"/>
      <c r="C108" s="577"/>
      <c r="D108" s="577"/>
      <c r="E108" s="577"/>
      <c r="F108" s="578"/>
      <c r="G108" s="438" t="s">
        <v>19</v>
      </c>
      <c r="H108" s="439"/>
      <c r="I108" s="439"/>
      <c r="J108" s="439"/>
      <c r="K108" s="439"/>
      <c r="L108" s="440"/>
      <c r="M108" s="441"/>
      <c r="N108" s="441"/>
      <c r="O108" s="441"/>
      <c r="P108" s="441"/>
      <c r="Q108" s="441"/>
      <c r="R108" s="441"/>
      <c r="S108" s="441"/>
      <c r="T108" s="441"/>
      <c r="U108" s="441"/>
      <c r="V108" s="441"/>
      <c r="W108" s="441"/>
      <c r="X108" s="442"/>
      <c r="Y108" s="443">
        <f>SUM(Y106:AB107)</f>
        <v>1417</v>
      </c>
      <c r="Z108" s="444"/>
      <c r="AA108" s="444"/>
      <c r="AB108" s="445"/>
      <c r="AC108" s="438" t="s">
        <v>19</v>
      </c>
      <c r="AD108" s="439"/>
      <c r="AE108" s="439"/>
      <c r="AF108" s="439"/>
      <c r="AG108" s="439"/>
      <c r="AH108" s="440"/>
      <c r="AI108" s="441"/>
      <c r="AJ108" s="441"/>
      <c r="AK108" s="441"/>
      <c r="AL108" s="441"/>
      <c r="AM108" s="441"/>
      <c r="AN108" s="441"/>
      <c r="AO108" s="441"/>
      <c r="AP108" s="441"/>
      <c r="AQ108" s="441"/>
      <c r="AR108" s="441"/>
      <c r="AS108" s="441"/>
      <c r="AT108" s="442"/>
      <c r="AU108" s="443">
        <f>SUM(AU106:AX107)</f>
        <v>0</v>
      </c>
      <c r="AV108" s="444"/>
      <c r="AW108" s="444"/>
      <c r="AX108" s="446"/>
      <c r="BF108" s="39"/>
    </row>
    <row r="109" spans="1:58" ht="11.4" customHeight="1" x14ac:dyDescent="0.2">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c r="BF109" s="39"/>
    </row>
    <row r="110" spans="1:58" ht="11.4" customHeight="1" x14ac:dyDescent="0.2">
      <c r="BF110" s="39"/>
    </row>
    <row r="111" spans="1:58" ht="24.75" customHeight="1" x14ac:dyDescent="0.2">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BF111" s="39"/>
    </row>
    <row r="112" spans="1:58" ht="24.75" customHeight="1" x14ac:dyDescent="0.2">
      <c r="A112" s="9"/>
      <c r="B112" s="36" t="s">
        <v>223</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BF112" s="39"/>
    </row>
    <row r="113" spans="1:58" ht="59.25" customHeight="1" x14ac:dyDescent="0.2">
      <c r="A113" s="489"/>
      <c r="B113" s="489"/>
      <c r="C113" s="489" t="s">
        <v>25</v>
      </c>
      <c r="D113" s="489"/>
      <c r="E113" s="489"/>
      <c r="F113" s="489"/>
      <c r="G113" s="489"/>
      <c r="H113" s="489"/>
      <c r="I113" s="489"/>
      <c r="J113" s="518" t="s">
        <v>185</v>
      </c>
      <c r="K113" s="435"/>
      <c r="L113" s="435"/>
      <c r="M113" s="435"/>
      <c r="N113" s="435"/>
      <c r="O113" s="435"/>
      <c r="P113" s="120" t="s">
        <v>174</v>
      </c>
      <c r="Q113" s="120"/>
      <c r="R113" s="120"/>
      <c r="S113" s="120"/>
      <c r="T113" s="120"/>
      <c r="U113" s="120"/>
      <c r="V113" s="120"/>
      <c r="W113" s="120"/>
      <c r="X113" s="120"/>
      <c r="Y113" s="487" t="s">
        <v>184</v>
      </c>
      <c r="Z113" s="488"/>
      <c r="AA113" s="488"/>
      <c r="AB113" s="488"/>
      <c r="AC113" s="518" t="s">
        <v>210</v>
      </c>
      <c r="AD113" s="518"/>
      <c r="AE113" s="518"/>
      <c r="AF113" s="518"/>
      <c r="AG113" s="518"/>
      <c r="AH113" s="487" t="s">
        <v>228</v>
      </c>
      <c r="AI113" s="489"/>
      <c r="AJ113" s="489"/>
      <c r="AK113" s="489"/>
      <c r="AL113" s="489" t="s">
        <v>20</v>
      </c>
      <c r="AM113" s="489"/>
      <c r="AN113" s="489"/>
      <c r="AO113" s="517"/>
      <c r="AP113" s="528" t="s">
        <v>186</v>
      </c>
      <c r="AQ113" s="528"/>
      <c r="AR113" s="528"/>
      <c r="AS113" s="528"/>
      <c r="AT113" s="528"/>
      <c r="AU113" s="528"/>
      <c r="AV113" s="528"/>
      <c r="AW113" s="528"/>
      <c r="AX113" s="528"/>
      <c r="BF113" s="39"/>
    </row>
    <row r="114" spans="1:58" ht="147" customHeight="1" x14ac:dyDescent="0.2">
      <c r="A114" s="513">
        <v>1</v>
      </c>
      <c r="B114" s="513">
        <v>1</v>
      </c>
      <c r="C114" s="99" t="s">
        <v>575</v>
      </c>
      <c r="D114" s="100"/>
      <c r="E114" s="100"/>
      <c r="F114" s="100"/>
      <c r="G114" s="100"/>
      <c r="H114" s="100"/>
      <c r="I114" s="100"/>
      <c r="J114" s="526">
        <v>6010001030403</v>
      </c>
      <c r="K114" s="527"/>
      <c r="L114" s="527"/>
      <c r="M114" s="527"/>
      <c r="N114" s="527"/>
      <c r="O114" s="527"/>
      <c r="P114" s="530" t="s">
        <v>584</v>
      </c>
      <c r="Q114" s="531"/>
      <c r="R114" s="531"/>
      <c r="S114" s="531"/>
      <c r="T114" s="531"/>
      <c r="U114" s="531"/>
      <c r="V114" s="531"/>
      <c r="W114" s="531"/>
      <c r="X114" s="531"/>
      <c r="Y114" s="104">
        <v>1417</v>
      </c>
      <c r="Z114" s="105"/>
      <c r="AA114" s="105"/>
      <c r="AB114" s="106"/>
      <c r="AC114" s="519" t="s">
        <v>230</v>
      </c>
      <c r="AD114" s="520"/>
      <c r="AE114" s="520"/>
      <c r="AF114" s="520"/>
      <c r="AG114" s="520"/>
      <c r="AH114" s="521">
        <v>1</v>
      </c>
      <c r="AI114" s="522"/>
      <c r="AJ114" s="522"/>
      <c r="AK114" s="522"/>
      <c r="AL114" s="523" t="s">
        <v>583</v>
      </c>
      <c r="AM114" s="524"/>
      <c r="AN114" s="524"/>
      <c r="AO114" s="525"/>
      <c r="AP114" s="529" t="s">
        <v>586</v>
      </c>
      <c r="AQ114" s="529"/>
      <c r="AR114" s="529"/>
      <c r="AS114" s="529"/>
      <c r="AT114" s="529"/>
      <c r="AU114" s="529"/>
      <c r="AV114" s="529"/>
      <c r="AW114" s="529"/>
      <c r="AX114" s="529"/>
      <c r="BF114" s="39"/>
    </row>
    <row r="115" spans="1:58" ht="24.75" customHeight="1" x14ac:dyDescent="0.2">
      <c r="A115" s="40"/>
      <c r="B115" s="40"/>
      <c r="C115" s="40"/>
      <c r="D115" s="40"/>
      <c r="E115" s="40"/>
      <c r="F115" s="40"/>
      <c r="G115" s="40"/>
      <c r="H115" s="40"/>
      <c r="I115" s="40"/>
      <c r="J115" s="41"/>
      <c r="K115" s="41"/>
      <c r="L115" s="41"/>
      <c r="M115" s="41"/>
      <c r="N115" s="41"/>
      <c r="O115" s="41"/>
      <c r="P115" s="42"/>
      <c r="Q115" s="42"/>
      <c r="R115" s="42"/>
      <c r="S115" s="42"/>
      <c r="T115" s="42"/>
      <c r="U115" s="42"/>
      <c r="V115" s="42"/>
      <c r="W115" s="42"/>
      <c r="X115" s="42"/>
      <c r="Y115" s="43"/>
      <c r="Z115" s="43"/>
      <c r="AA115" s="43"/>
      <c r="AB115" s="43"/>
      <c r="AC115" s="43"/>
      <c r="AD115" s="43"/>
      <c r="AE115" s="43"/>
      <c r="AF115" s="43"/>
      <c r="AG115" s="43"/>
      <c r="AH115" s="43"/>
      <c r="AI115" s="43"/>
      <c r="AJ115" s="43"/>
      <c r="AK115" s="43"/>
      <c r="AL115" s="43"/>
      <c r="AM115" s="43"/>
      <c r="AN115" s="43"/>
      <c r="AO115" s="43"/>
      <c r="AP115" s="42"/>
      <c r="AQ115" s="42"/>
      <c r="AR115" s="42"/>
      <c r="AS115" s="42"/>
      <c r="AT115" s="42"/>
      <c r="AU115" s="42"/>
      <c r="AV115" s="42"/>
      <c r="AW115" s="42"/>
      <c r="AX115" s="42"/>
      <c r="AY115">
        <f>COUNTA(#REF!)</f>
        <v>1</v>
      </c>
      <c r="BF115" s="39"/>
    </row>
  </sheetData>
  <sheetProtection formatRows="0"/>
  <dataConsolidate/>
  <mergeCells count="410">
    <mergeCell ref="AO85:AP85"/>
    <mergeCell ref="AR85:AS85"/>
    <mergeCell ref="A79:D79"/>
    <mergeCell ref="E79:P79"/>
    <mergeCell ref="Q79:AB79"/>
    <mergeCell ref="AC79:AN79"/>
    <mergeCell ref="AO79:AX79"/>
    <mergeCell ref="AM86:AN86"/>
    <mergeCell ref="AO86:AP86"/>
    <mergeCell ref="AR86:AS86"/>
    <mergeCell ref="AU86:AV86"/>
    <mergeCell ref="A83:D83"/>
    <mergeCell ref="E83:P83"/>
    <mergeCell ref="Q83:AB83"/>
    <mergeCell ref="AC83:AN83"/>
    <mergeCell ref="AO83:AX83"/>
    <mergeCell ref="A84:D84"/>
    <mergeCell ref="E84:P84"/>
    <mergeCell ref="Q84:AB84"/>
    <mergeCell ref="AC84:AN84"/>
    <mergeCell ref="AO84:AX84"/>
    <mergeCell ref="A85:D85"/>
    <mergeCell ref="E85:G85"/>
    <mergeCell ref="I85:J85"/>
    <mergeCell ref="AS26:AX26"/>
    <mergeCell ref="G22:O22"/>
    <mergeCell ref="G23:O23"/>
    <mergeCell ref="A22:F25"/>
    <mergeCell ref="AD22:AX22"/>
    <mergeCell ref="AD23:AX25"/>
    <mergeCell ref="W22:AC22"/>
    <mergeCell ref="P23:V23"/>
    <mergeCell ref="G24:O24"/>
    <mergeCell ref="G25:O25"/>
    <mergeCell ref="W24:AC24"/>
    <mergeCell ref="P24:V24"/>
    <mergeCell ref="P25:V25"/>
    <mergeCell ref="W25:AC25"/>
    <mergeCell ref="W23:AC23"/>
    <mergeCell ref="AW2:AX2"/>
    <mergeCell ref="AE7:AX7"/>
    <mergeCell ref="AD17:AJ17"/>
    <mergeCell ref="AK17:AQ17"/>
    <mergeCell ref="AR17:AX17"/>
    <mergeCell ref="AK13:AQ13"/>
    <mergeCell ref="AR13:AX13"/>
    <mergeCell ref="Y7:AD7"/>
    <mergeCell ref="AK20:AQ20"/>
    <mergeCell ref="G10:AX10"/>
    <mergeCell ref="AD14:AJ14"/>
    <mergeCell ref="AK14:AQ14"/>
    <mergeCell ref="P13:V13"/>
    <mergeCell ref="P17:V17"/>
    <mergeCell ref="W17:AC17"/>
    <mergeCell ref="G4:X4"/>
    <mergeCell ref="Y4:AD4"/>
    <mergeCell ref="AE4:AP4"/>
    <mergeCell ref="AQ4:AX4"/>
    <mergeCell ref="AD2:AH2"/>
    <mergeCell ref="AJ2:AM2"/>
    <mergeCell ref="AO2:AQ2"/>
    <mergeCell ref="AS2:AU2"/>
    <mergeCell ref="A114:B114"/>
    <mergeCell ref="A113:B113"/>
    <mergeCell ref="Y37:AA37"/>
    <mergeCell ref="AE42:AH42"/>
    <mergeCell ref="AI40:AL40"/>
    <mergeCell ref="AM42:AP42"/>
    <mergeCell ref="AH113:AK113"/>
    <mergeCell ref="AL113:AO113"/>
    <mergeCell ref="AC113:AG113"/>
    <mergeCell ref="AC114:AG114"/>
    <mergeCell ref="AH114:AK114"/>
    <mergeCell ref="AL114:AO114"/>
    <mergeCell ref="J113:O113"/>
    <mergeCell ref="J114:O114"/>
    <mergeCell ref="Y114:AB114"/>
    <mergeCell ref="AP113:AX113"/>
    <mergeCell ref="AP114:AX114"/>
    <mergeCell ref="P114:X114"/>
    <mergeCell ref="A43:AX43"/>
    <mergeCell ref="A3:AH3"/>
    <mergeCell ref="AJ3:AW3"/>
    <mergeCell ref="AG51:AX51"/>
    <mergeCell ref="A45:B4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AU32:AX32"/>
    <mergeCell ref="AK21:AQ21"/>
    <mergeCell ref="AR21:AX21"/>
    <mergeCell ref="G21:O21"/>
    <mergeCell ref="P21:V21"/>
    <mergeCell ref="P22:V22"/>
    <mergeCell ref="A10:F10"/>
    <mergeCell ref="AR12:AX12"/>
    <mergeCell ref="G13:H18"/>
    <mergeCell ref="W12:AC12"/>
    <mergeCell ref="AR20:AX20"/>
    <mergeCell ref="AQ41:AX41"/>
    <mergeCell ref="AE40:AH40"/>
    <mergeCell ref="Y113:AB113"/>
    <mergeCell ref="C113:I113"/>
    <mergeCell ref="P113:X113"/>
    <mergeCell ref="E80:P80"/>
    <mergeCell ref="Q80:AB80"/>
    <mergeCell ref="AC80:AN80"/>
    <mergeCell ref="AO80:AX80"/>
    <mergeCell ref="A86:D86"/>
    <mergeCell ref="E86:G86"/>
    <mergeCell ref="I86:J86"/>
    <mergeCell ref="L86:M86"/>
    <mergeCell ref="Q86:S86"/>
    <mergeCell ref="U86:V86"/>
    <mergeCell ref="X86:Y86"/>
    <mergeCell ref="AC86:AE86"/>
    <mergeCell ref="U85:V85"/>
    <mergeCell ref="G5:L5"/>
    <mergeCell ref="M5:R5"/>
    <mergeCell ref="S5:X5"/>
    <mergeCell ref="Y8:AD8"/>
    <mergeCell ref="A9:F9"/>
    <mergeCell ref="G9:AX9"/>
    <mergeCell ref="I15:O15"/>
    <mergeCell ref="P15:V15"/>
    <mergeCell ref="W15:AC15"/>
    <mergeCell ref="G8:X8"/>
    <mergeCell ref="AR14:AX14"/>
    <mergeCell ref="AK15:AQ15"/>
    <mergeCell ref="I13:O13"/>
    <mergeCell ref="AD13:AJ13"/>
    <mergeCell ref="A12:F21"/>
    <mergeCell ref="G108:K108"/>
    <mergeCell ref="L108:X108"/>
    <mergeCell ref="Y108:AB108"/>
    <mergeCell ref="AC108:AG108"/>
    <mergeCell ref="AH108:AT108"/>
    <mergeCell ref="AU108:AX108"/>
    <mergeCell ref="AD50:AF50"/>
    <mergeCell ref="AD47:AF47"/>
    <mergeCell ref="AC106:AG106"/>
    <mergeCell ref="L106:X106"/>
    <mergeCell ref="AC105:AG105"/>
    <mergeCell ref="L107:X107"/>
    <mergeCell ref="Y107:AB107"/>
    <mergeCell ref="AC107:AG107"/>
    <mergeCell ref="C56:AC56"/>
    <mergeCell ref="AD56:AF56"/>
    <mergeCell ref="AO76:AX76"/>
    <mergeCell ref="A77:D77"/>
    <mergeCell ref="E77:P77"/>
    <mergeCell ref="AO77:AX77"/>
    <mergeCell ref="A78:D78"/>
    <mergeCell ref="E78:P78"/>
    <mergeCell ref="Q78:AB78"/>
    <mergeCell ref="AC78:AN78"/>
    <mergeCell ref="AO78:AX78"/>
    <mergeCell ref="AG86:AH86"/>
    <mergeCell ref="AJ86:AK86"/>
    <mergeCell ref="A81:D81"/>
    <mergeCell ref="A80:D80"/>
    <mergeCell ref="X85:Y85"/>
    <mergeCell ref="AA85:AB85"/>
    <mergeCell ref="AC85:AE85"/>
    <mergeCell ref="O86:P86"/>
    <mergeCell ref="AA86:AB86"/>
    <mergeCell ref="AU85:AV85"/>
    <mergeCell ref="E81:P81"/>
    <mergeCell ref="Q81:AB81"/>
    <mergeCell ref="AC81:AN81"/>
    <mergeCell ref="AO81:AX81"/>
    <mergeCell ref="E82:P82"/>
    <mergeCell ref="Q82:AB82"/>
    <mergeCell ref="AC82:AN82"/>
    <mergeCell ref="AO82:AX82"/>
    <mergeCell ref="G105:K105"/>
    <mergeCell ref="L105:X105"/>
    <mergeCell ref="C46:AC46"/>
    <mergeCell ref="C47:AC47"/>
    <mergeCell ref="C48:AC48"/>
    <mergeCell ref="C65:F65"/>
    <mergeCell ref="Q77:AB77"/>
    <mergeCell ref="AC77:AN77"/>
    <mergeCell ref="A76:D76"/>
    <mergeCell ref="E76:P76"/>
    <mergeCell ref="Q76:AB76"/>
    <mergeCell ref="AC76:AN76"/>
    <mergeCell ref="A82:D82"/>
    <mergeCell ref="AG85:AH85"/>
    <mergeCell ref="AJ85:AK85"/>
    <mergeCell ref="AM85:AN85"/>
    <mergeCell ref="L85:M85"/>
    <mergeCell ref="O85:P85"/>
    <mergeCell ref="Q85:S85"/>
    <mergeCell ref="AD15:AJ15"/>
    <mergeCell ref="P19:V19"/>
    <mergeCell ref="A74:AX74"/>
    <mergeCell ref="AC104:AX104"/>
    <mergeCell ref="C49:D50"/>
    <mergeCell ref="Y105:AB105"/>
    <mergeCell ref="A70:E70"/>
    <mergeCell ref="A65:B66"/>
    <mergeCell ref="Y106:AB106"/>
    <mergeCell ref="A71:AX71"/>
    <mergeCell ref="AR15:AX15"/>
    <mergeCell ref="I17:O17"/>
    <mergeCell ref="A62:B64"/>
    <mergeCell ref="C54:AC54"/>
    <mergeCell ref="F70:AX70"/>
    <mergeCell ref="E49:AC49"/>
    <mergeCell ref="E50:AC50"/>
    <mergeCell ref="AG57:AX57"/>
    <mergeCell ref="A69:AX69"/>
    <mergeCell ref="AG58:AX58"/>
    <mergeCell ref="AD46:AF46"/>
    <mergeCell ref="AG54:AX54"/>
    <mergeCell ref="A67:AX67"/>
    <mergeCell ref="C66:F66"/>
    <mergeCell ref="AD53:AF53"/>
    <mergeCell ref="C61:AC61"/>
    <mergeCell ref="G66:AX66"/>
    <mergeCell ref="G65:AX65"/>
    <mergeCell ref="AD55:AF55"/>
    <mergeCell ref="A58:B61"/>
    <mergeCell ref="C58:AC58"/>
    <mergeCell ref="AG60:AX60"/>
    <mergeCell ref="AD51:AF51"/>
    <mergeCell ref="AD57:AF57"/>
    <mergeCell ref="AG55:AX55"/>
    <mergeCell ref="C51:AC51"/>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G27:AA28"/>
    <mergeCell ref="AD52:AF52"/>
    <mergeCell ref="AB39:AD39"/>
    <mergeCell ref="G32:O33"/>
    <mergeCell ref="G107:K107"/>
    <mergeCell ref="C53:AC53"/>
    <mergeCell ref="AU105:AX105"/>
    <mergeCell ref="AD58:AF58"/>
    <mergeCell ref="W13:AC13"/>
    <mergeCell ref="A11:F11"/>
    <mergeCell ref="AD49:AF49"/>
    <mergeCell ref="AH106:AT106"/>
    <mergeCell ref="AH105:AT105"/>
    <mergeCell ref="G106:K106"/>
    <mergeCell ref="A72:E72"/>
    <mergeCell ref="G29:AA31"/>
    <mergeCell ref="P12:V12"/>
    <mergeCell ref="A73:AX73"/>
    <mergeCell ref="AD16:AJ16"/>
    <mergeCell ref="AR16:AX16"/>
    <mergeCell ref="AK16:AQ16"/>
    <mergeCell ref="G12:O12"/>
    <mergeCell ref="P14:V14"/>
    <mergeCell ref="I14:O14"/>
    <mergeCell ref="AD59:AF59"/>
    <mergeCell ref="A104:F108"/>
    <mergeCell ref="A68:AX68"/>
    <mergeCell ref="F72:AX72"/>
    <mergeCell ref="A75:AX75"/>
    <mergeCell ref="AD61:AF61"/>
    <mergeCell ref="G104:AB104"/>
    <mergeCell ref="P32:X33"/>
    <mergeCell ref="Y32:AA33"/>
    <mergeCell ref="AQ32:AT32"/>
    <mergeCell ref="AQ33:AR33"/>
    <mergeCell ref="AH107:AT107"/>
    <mergeCell ref="AU107:AX107"/>
    <mergeCell ref="AD62:AF62"/>
    <mergeCell ref="AG61:AX61"/>
    <mergeCell ref="C55:AC55"/>
    <mergeCell ref="A87:F103"/>
    <mergeCell ref="AG62:AX64"/>
    <mergeCell ref="C59:AC59"/>
    <mergeCell ref="AG59:AX59"/>
    <mergeCell ref="G6:AX6"/>
    <mergeCell ref="AW33:AX33"/>
    <mergeCell ref="AB27:AX28"/>
    <mergeCell ref="A40:F42"/>
    <mergeCell ref="G40:X40"/>
    <mergeCell ref="Y39:AA39"/>
    <mergeCell ref="Y36:AA36"/>
    <mergeCell ref="AB38:AD38"/>
    <mergeCell ref="Y42:AA42"/>
    <mergeCell ref="AB42:AD42"/>
    <mergeCell ref="AB37:AD37"/>
    <mergeCell ref="A7:F7"/>
    <mergeCell ref="G7:X7"/>
    <mergeCell ref="A8:F8"/>
    <mergeCell ref="A37:F39"/>
    <mergeCell ref="G37:X37"/>
    <mergeCell ref="AQ34:AT34"/>
    <mergeCell ref="Y40:AA40"/>
    <mergeCell ref="AB40:AD40"/>
    <mergeCell ref="G41:X42"/>
    <mergeCell ref="Y41:AA41"/>
    <mergeCell ref="A27:A36"/>
    <mergeCell ref="AU33:AV33"/>
    <mergeCell ref="AE32:AH33"/>
    <mergeCell ref="C64:F64"/>
    <mergeCell ref="AD54:AF54"/>
    <mergeCell ref="AG53:AX53"/>
    <mergeCell ref="AG46:AX46"/>
    <mergeCell ref="AD45:AF45"/>
    <mergeCell ref="AB32:AD33"/>
    <mergeCell ref="N64:AF64"/>
    <mergeCell ref="G64:H64"/>
    <mergeCell ref="J64:K64"/>
    <mergeCell ref="AQ38:AT38"/>
    <mergeCell ref="AQ39:AT39"/>
    <mergeCell ref="AU38:AX38"/>
    <mergeCell ref="AU39:AX39"/>
    <mergeCell ref="AQ40:AX40"/>
    <mergeCell ref="AE41:AH41"/>
    <mergeCell ref="AI41:AL41"/>
    <mergeCell ref="C62:AC62"/>
    <mergeCell ref="AD60:AF60"/>
    <mergeCell ref="C57:AC57"/>
    <mergeCell ref="AG48:AX50"/>
    <mergeCell ref="AG44:AX44"/>
    <mergeCell ref="AI32:AL33"/>
    <mergeCell ref="AM32:AP33"/>
    <mergeCell ref="AQ35:AT35"/>
    <mergeCell ref="C114:I114"/>
    <mergeCell ref="AD44:AF44"/>
    <mergeCell ref="C44:AC44"/>
    <mergeCell ref="AG45:AX45"/>
    <mergeCell ref="AU106:AX106"/>
    <mergeCell ref="C60:AC60"/>
    <mergeCell ref="AI37:AL37"/>
    <mergeCell ref="AM37:AP37"/>
    <mergeCell ref="AI36:AL36"/>
    <mergeCell ref="AM36:AP36"/>
    <mergeCell ref="AQ36:AT36"/>
    <mergeCell ref="Y38:AA38"/>
    <mergeCell ref="AM40:AP40"/>
    <mergeCell ref="AB41:AD41"/>
    <mergeCell ref="G38:X39"/>
    <mergeCell ref="P34:X36"/>
    <mergeCell ref="G63:M63"/>
    <mergeCell ref="N63:AF63"/>
    <mergeCell ref="C63:F63"/>
    <mergeCell ref="AB35:AD35"/>
    <mergeCell ref="Y35:AA35"/>
    <mergeCell ref="AE34:AH34"/>
    <mergeCell ref="AI34:AL34"/>
    <mergeCell ref="AE35:AH35"/>
    <mergeCell ref="AI35:AL35"/>
    <mergeCell ref="Y34:AA34"/>
    <mergeCell ref="AG56:AX56"/>
    <mergeCell ref="AQ37:AT37"/>
    <mergeCell ref="AU37:AX37"/>
    <mergeCell ref="AU34:AX34"/>
    <mergeCell ref="AE38:AH38"/>
    <mergeCell ref="AI38:AL38"/>
    <mergeCell ref="AM38:AP38"/>
    <mergeCell ref="AU36:AX36"/>
    <mergeCell ref="AE37:AH37"/>
    <mergeCell ref="AU35:AX35"/>
    <mergeCell ref="A26:AN26"/>
    <mergeCell ref="AM41:AP41"/>
    <mergeCell ref="A48:B57"/>
    <mergeCell ref="W21:AC21"/>
    <mergeCell ref="AD21:AJ21"/>
    <mergeCell ref="AO26:AQ26"/>
    <mergeCell ref="B27:F31"/>
    <mergeCell ref="AB29:AX31"/>
    <mergeCell ref="AE36:AH36"/>
    <mergeCell ref="AM35:AP35"/>
    <mergeCell ref="AS33:AT33"/>
    <mergeCell ref="B32:F36"/>
    <mergeCell ref="AI42:AL42"/>
    <mergeCell ref="AB34:AD34"/>
    <mergeCell ref="AB36:AD36"/>
    <mergeCell ref="AQ42:AX42"/>
    <mergeCell ref="AM34:AP34"/>
    <mergeCell ref="AE39:AH39"/>
    <mergeCell ref="AI39:AL39"/>
    <mergeCell ref="AM39:AP39"/>
  </mergeCells>
  <phoneticPr fontId="5"/>
  <conditionalFormatting sqref="P14:AQ14 W24 P24 Y107 AU107">
    <cfRule type="expression" dxfId="83" priority="14039">
      <formula>IF(RIGHT(TEXT(P14,"0.#"),1)=".",FALSE,TRUE)</formula>
    </cfRule>
    <cfRule type="expression" dxfId="82" priority="14040">
      <formula>IF(RIGHT(TEXT(P14,"0.#"),1)=".",TRUE,FALSE)</formula>
    </cfRule>
  </conditionalFormatting>
  <conditionalFormatting sqref="P18:AX18">
    <cfRule type="expression" dxfId="81" priority="13915">
      <formula>IF(RIGHT(TEXT(P18,"0.#"),1)=".",FALSE,TRUE)</formula>
    </cfRule>
    <cfRule type="expression" dxfId="80" priority="13916">
      <formula>IF(RIGHT(TEXT(P18,"0.#"),1)=".",TRUE,FALSE)</formula>
    </cfRule>
  </conditionalFormatting>
  <conditionalFormatting sqref="Y108">
    <cfRule type="expression" dxfId="79" priority="13907">
      <formula>IF(RIGHT(TEXT(Y108,"0.#"),1)=".",FALSE,TRUE)</formula>
    </cfRule>
    <cfRule type="expression" dxfId="78" priority="13908">
      <formula>IF(RIGHT(TEXT(Y108,"0.#"),1)=".",TRUE,FALSE)</formula>
    </cfRule>
  </conditionalFormatting>
  <conditionalFormatting sqref="P15:AJ15 P13:AX13 AR15:AX15 P17:AQ17 P16:AC16 AK16:AQ16">
    <cfRule type="expression" dxfId="77" priority="13737">
      <formula>IF(RIGHT(TEXT(P13,"0.#"),1)=".",FALSE,TRUE)</formula>
    </cfRule>
    <cfRule type="expression" dxfId="76" priority="13738">
      <formula>IF(RIGHT(TEXT(P13,"0.#"),1)=".",TRUE,FALSE)</formula>
    </cfRule>
  </conditionalFormatting>
  <conditionalFormatting sqref="P19:AJ19">
    <cfRule type="expression" dxfId="75" priority="13735">
      <formula>IF(RIGHT(TEXT(P19,"0.#"),1)=".",FALSE,TRUE)</formula>
    </cfRule>
    <cfRule type="expression" dxfId="74" priority="13736">
      <formula>IF(RIGHT(TEXT(P19,"0.#"),1)=".",TRUE,FALSE)</formula>
    </cfRule>
  </conditionalFormatting>
  <conditionalFormatting sqref="AE38 AQ38">
    <cfRule type="expression" dxfId="73" priority="13727">
      <formula>IF(RIGHT(TEXT(AE38,"0.#"),1)=".",FALSE,TRUE)</formula>
    </cfRule>
    <cfRule type="expression" dxfId="72" priority="13728">
      <formula>IF(RIGHT(TEXT(AE38,"0.#"),1)=".",TRUE,FALSE)</formula>
    </cfRule>
  </conditionalFormatting>
  <conditionalFormatting sqref="Y106">
    <cfRule type="expression" dxfId="71" priority="13713">
      <formula>IF(RIGHT(TEXT(Y106,"0.#"),1)=".",FALSE,TRUE)</formula>
    </cfRule>
    <cfRule type="expression" dxfId="70" priority="13714">
      <formula>IF(RIGHT(TEXT(Y106,"0.#"),1)=".",TRUE,FALSE)</formula>
    </cfRule>
  </conditionalFormatting>
  <conditionalFormatting sqref="AU108">
    <cfRule type="expression" dxfId="69" priority="13709">
      <formula>IF(RIGHT(TEXT(AU108,"0.#"),1)=".",FALSE,TRUE)</formula>
    </cfRule>
    <cfRule type="expression" dxfId="68" priority="13710">
      <formula>IF(RIGHT(TEXT(AU108,"0.#"),1)=".",TRUE,FALSE)</formula>
    </cfRule>
  </conditionalFormatting>
  <conditionalFormatting sqref="AM34">
    <cfRule type="expression" dxfId="67" priority="13337">
      <formula>IF(RIGHT(TEXT(AM34,"0.#"),1)=".",FALSE,TRUE)</formula>
    </cfRule>
    <cfRule type="expression" dxfId="66" priority="13338">
      <formula>IF(RIGHT(TEXT(AM34,"0.#"),1)=".",TRUE,FALSE)</formula>
    </cfRule>
  </conditionalFormatting>
  <conditionalFormatting sqref="AE34">
    <cfRule type="expression" dxfId="65" priority="13349">
      <formula>IF(RIGHT(TEXT(AE34,"0.#"),1)=".",FALSE,TRUE)</formula>
    </cfRule>
    <cfRule type="expression" dxfId="64" priority="13350">
      <formula>IF(RIGHT(TEXT(AE34,"0.#"),1)=".",TRUE,FALSE)</formula>
    </cfRule>
  </conditionalFormatting>
  <conditionalFormatting sqref="AE35">
    <cfRule type="expression" dxfId="63" priority="13347">
      <formula>IF(RIGHT(TEXT(AE35,"0.#"),1)=".",FALSE,TRUE)</formula>
    </cfRule>
    <cfRule type="expression" dxfId="62" priority="13348">
      <formula>IF(RIGHT(TEXT(AE35,"0.#"),1)=".",TRUE,FALSE)</formula>
    </cfRule>
  </conditionalFormatting>
  <conditionalFormatting sqref="AE36">
    <cfRule type="expression" dxfId="61" priority="13345">
      <formula>IF(RIGHT(TEXT(AE36,"0.#"),1)=".",FALSE,TRUE)</formula>
    </cfRule>
    <cfRule type="expression" dxfId="60" priority="13346">
      <formula>IF(RIGHT(TEXT(AE36,"0.#"),1)=".",TRUE,FALSE)</formula>
    </cfRule>
  </conditionalFormatting>
  <conditionalFormatting sqref="AI36">
    <cfRule type="expression" dxfId="59" priority="13343">
      <formula>IF(RIGHT(TEXT(AI36,"0.#"),1)=".",FALSE,TRUE)</formula>
    </cfRule>
    <cfRule type="expression" dxfId="58" priority="13344">
      <formula>IF(RIGHT(TEXT(AI36,"0.#"),1)=".",TRUE,FALSE)</formula>
    </cfRule>
  </conditionalFormatting>
  <conditionalFormatting sqref="AI35">
    <cfRule type="expression" dxfId="57" priority="13341">
      <formula>IF(RIGHT(TEXT(AI35,"0.#"),1)=".",FALSE,TRUE)</formula>
    </cfRule>
    <cfRule type="expression" dxfId="56" priority="13342">
      <formula>IF(RIGHT(TEXT(AI35,"0.#"),1)=".",TRUE,FALSE)</formula>
    </cfRule>
  </conditionalFormatting>
  <conditionalFormatting sqref="AI34">
    <cfRule type="expression" dxfId="55" priority="13339">
      <formula>IF(RIGHT(TEXT(AI34,"0.#"),1)=".",FALSE,TRUE)</formula>
    </cfRule>
    <cfRule type="expression" dxfId="54" priority="13340">
      <formula>IF(RIGHT(TEXT(AI34,"0.#"),1)=".",TRUE,FALSE)</formula>
    </cfRule>
  </conditionalFormatting>
  <conditionalFormatting sqref="AM35">
    <cfRule type="expression" dxfId="53" priority="13335">
      <formula>IF(RIGHT(TEXT(AM35,"0.#"),1)=".",FALSE,TRUE)</formula>
    </cfRule>
    <cfRule type="expression" dxfId="52" priority="13336">
      <formula>IF(RIGHT(TEXT(AM35,"0.#"),1)=".",TRUE,FALSE)</formula>
    </cfRule>
  </conditionalFormatting>
  <conditionalFormatting sqref="AM36">
    <cfRule type="expression" dxfId="51" priority="13333">
      <formula>IF(RIGHT(TEXT(AM36,"0.#"),1)=".",FALSE,TRUE)</formula>
    </cfRule>
    <cfRule type="expression" dxfId="50" priority="13334">
      <formula>IF(RIGHT(TEXT(AM36,"0.#"),1)=".",TRUE,FALSE)</formula>
    </cfRule>
  </conditionalFormatting>
  <conditionalFormatting sqref="AI38">
    <cfRule type="expression" dxfId="49" priority="13259">
      <formula>IF(RIGHT(TEXT(AI38,"0.#"),1)=".",FALSE,TRUE)</formula>
    </cfRule>
    <cfRule type="expression" dxfId="48" priority="13260">
      <formula>IF(RIGHT(TEXT(AI38,"0.#"),1)=".",TRUE,FALSE)</formula>
    </cfRule>
  </conditionalFormatting>
  <conditionalFormatting sqref="AM38">
    <cfRule type="expression" dxfId="47" priority="13257">
      <formula>IF(RIGHT(TEXT(AM38,"0.#"),1)=".",FALSE,TRUE)</formula>
    </cfRule>
    <cfRule type="expression" dxfId="46" priority="13258">
      <formula>IF(RIGHT(TEXT(AM38,"0.#"),1)=".",TRUE,FALSE)</formula>
    </cfRule>
  </conditionalFormatting>
  <conditionalFormatting sqref="AE39">
    <cfRule type="expression" dxfId="45" priority="13255">
      <formula>IF(RIGHT(TEXT(AE39,"0.#"),1)=".",FALSE,TRUE)</formula>
    </cfRule>
    <cfRule type="expression" dxfId="44" priority="13256">
      <formula>IF(RIGHT(TEXT(AE39,"0.#"),1)=".",TRUE,FALSE)</formula>
    </cfRule>
  </conditionalFormatting>
  <conditionalFormatting sqref="AI39">
    <cfRule type="expression" dxfId="43" priority="13253">
      <formula>IF(RIGHT(TEXT(AI39,"0.#"),1)=".",FALSE,TRUE)</formula>
    </cfRule>
    <cfRule type="expression" dxfId="42" priority="13254">
      <formula>IF(RIGHT(TEXT(AI39,"0.#"),1)=".",TRUE,FALSE)</formula>
    </cfRule>
  </conditionalFormatting>
  <conditionalFormatting sqref="AM39">
    <cfRule type="expression" dxfId="41" priority="13251">
      <formula>IF(RIGHT(TEXT(AM39,"0.#"),1)=".",FALSE,TRUE)</formula>
    </cfRule>
    <cfRule type="expression" dxfId="40" priority="13252">
      <formula>IF(RIGHT(TEXT(AM39,"0.#"),1)=".",TRUE,FALSE)</formula>
    </cfRule>
  </conditionalFormatting>
  <conditionalFormatting sqref="AQ39">
    <cfRule type="expression" dxfId="39" priority="13249">
      <formula>IF(RIGHT(TEXT(AQ39,"0.#"),1)=".",FALSE,TRUE)</formula>
    </cfRule>
    <cfRule type="expression" dxfId="38" priority="13250">
      <formula>IF(RIGHT(TEXT(AQ39,"0.#"),1)=".",TRUE,FALSE)</formula>
    </cfRule>
  </conditionalFormatting>
  <conditionalFormatting sqref="AE41 AQ41">
    <cfRule type="expression" dxfId="37" priority="13191">
      <formula>IF(RIGHT(TEXT(AE41,"0.#"),1)=".",FALSE,TRUE)</formula>
    </cfRule>
    <cfRule type="expression" dxfId="36" priority="13192">
      <formula>IF(RIGHT(TEXT(AE41,"0.#"),1)=".",TRUE,FALSE)</formula>
    </cfRule>
  </conditionalFormatting>
  <conditionalFormatting sqref="AI41">
    <cfRule type="expression" dxfId="35" priority="13189">
      <formula>IF(RIGHT(TEXT(AI41,"0.#"),1)=".",FALSE,TRUE)</formula>
    </cfRule>
    <cfRule type="expression" dxfId="34" priority="13190">
      <formula>IF(RIGHT(TEXT(AI41,"0.#"),1)=".",TRUE,FALSE)</formula>
    </cfRule>
  </conditionalFormatting>
  <conditionalFormatting sqref="AM41">
    <cfRule type="expression" dxfId="33" priority="13187">
      <formula>IF(RIGHT(TEXT(AM41,"0.#"),1)=".",FALSE,TRUE)</formula>
    </cfRule>
    <cfRule type="expression" dxfId="32" priority="13188">
      <formula>IF(RIGHT(TEXT(AM41,"0.#"),1)=".",TRUE,FALSE)</formula>
    </cfRule>
  </conditionalFormatting>
  <conditionalFormatting sqref="AE42 AM42">
    <cfRule type="expression" dxfId="31" priority="13185">
      <formula>IF(RIGHT(TEXT(AE42,"0.#"),1)=".",FALSE,TRUE)</formula>
    </cfRule>
    <cfRule type="expression" dxfId="30" priority="13186">
      <formula>IF(RIGHT(TEXT(AE42,"0.#"),1)=".",TRUE,FALSE)</formula>
    </cfRule>
  </conditionalFormatting>
  <conditionalFormatting sqref="AI42">
    <cfRule type="expression" dxfId="29" priority="13183">
      <formula>IF(RIGHT(TEXT(AI42,"0.#"),1)=".",FALSE,TRUE)</formula>
    </cfRule>
    <cfRule type="expression" dxfId="28" priority="13184">
      <formula>IF(RIGHT(TEXT(AI42,"0.#"),1)=".",TRUE,FALSE)</formula>
    </cfRule>
  </conditionalFormatting>
  <conditionalFormatting sqref="AQ42">
    <cfRule type="expression" dxfId="27" priority="13179">
      <formula>IF(RIGHT(TEXT(AQ42,"0.#"),1)=".",FALSE,TRUE)</formula>
    </cfRule>
    <cfRule type="expression" dxfId="26" priority="13180">
      <formula>IF(RIGHT(TEXT(AQ42,"0.#"),1)=".",TRUE,FALSE)</formula>
    </cfRule>
  </conditionalFormatting>
  <conditionalFormatting sqref="AQ34:AQ36">
    <cfRule type="expression" dxfId="25" priority="4671">
      <formula>IF(RIGHT(TEXT(AQ34,"0.#"),1)=".",FALSE,TRUE)</formula>
    </cfRule>
    <cfRule type="expression" dxfId="24" priority="4672">
      <formula>IF(RIGHT(TEXT(AQ34,"0.#"),1)=".",TRUE,FALSE)</formula>
    </cfRule>
  </conditionalFormatting>
  <conditionalFormatting sqref="AU34:AU36">
    <cfRule type="expression" dxfId="23" priority="4669">
      <formula>IF(RIGHT(TEXT(AU34,"0.#"),1)=".",FALSE,TRUE)</formula>
    </cfRule>
    <cfRule type="expression" dxfId="22" priority="4670">
      <formula>IF(RIGHT(TEXT(AU34,"0.#"),1)=".",TRUE,FALSE)</formula>
    </cfRule>
  </conditionalFormatting>
  <conditionalFormatting sqref="W23">
    <cfRule type="expression" dxfId="21" priority="2341">
      <formula>IF(RIGHT(TEXT(W23,"0.#"),1)=".",FALSE,TRUE)</formula>
    </cfRule>
    <cfRule type="expression" dxfId="20" priority="2342">
      <formula>IF(RIGHT(TEXT(W23,"0.#"),1)=".",TRUE,FALSE)</formula>
    </cfRule>
  </conditionalFormatting>
  <conditionalFormatting sqref="P23">
    <cfRule type="expression" dxfId="19" priority="2329">
      <formula>IF(RIGHT(TEXT(P23,"0.#"),1)=".",FALSE,TRUE)</formula>
    </cfRule>
    <cfRule type="expression" dxfId="18" priority="2330">
      <formula>IF(RIGHT(TEXT(P23,"0.#"),1)=".",TRUE,FALSE)</formula>
    </cfRule>
  </conditionalFormatting>
  <conditionalFormatting sqref="AU38">
    <cfRule type="expression" dxfId="17" priority="493">
      <formula>IF(RIGHT(TEXT(AU38,"0.#"),1)=".",FALSE,TRUE)</formula>
    </cfRule>
    <cfRule type="expression" dxfId="16" priority="494">
      <formula>IF(RIGHT(TEXT(AU38,"0.#"),1)=".",TRUE,FALSE)</formula>
    </cfRule>
  </conditionalFormatting>
  <conditionalFormatting sqref="AU39">
    <cfRule type="expression" dxfId="15" priority="491">
      <formula>IF(RIGHT(TEXT(AU39,"0.#"),1)=".",FALSE,TRUE)</formula>
    </cfRule>
    <cfRule type="expression" dxfId="14" priority="492">
      <formula>IF(RIGHT(TEXT(AU39,"0.#"),1)=".",TRUE,FALSE)</formula>
    </cfRule>
  </conditionalFormatting>
  <conditionalFormatting sqref="P25:AC25">
    <cfRule type="expression" dxfId="13" priority="37">
      <formula>IF(RIGHT(TEXT(P25,"0.#"),1)=".",FALSE,TRUE)</formula>
    </cfRule>
    <cfRule type="expression" dxfId="12" priority="38">
      <formula>IF(RIGHT(TEXT(P25,"0.#"),1)=".",TRUE,FALSE)</formula>
    </cfRule>
  </conditionalFormatting>
  <conditionalFormatting sqref="AK15:AQ15">
    <cfRule type="expression" dxfId="11" priority="35">
      <formula>IF(RIGHT(TEXT(AK15,"0.#"),1)=".",FALSE,TRUE)</formula>
    </cfRule>
    <cfRule type="expression" dxfId="10" priority="36">
      <formula>IF(RIGHT(TEXT(AK15,"0.#"),1)=".",TRUE,FALSE)</formula>
    </cfRule>
  </conditionalFormatting>
  <conditionalFormatting sqref="AD16:AJ16">
    <cfRule type="expression" dxfId="9" priority="29">
      <formula>IF(RIGHT(TEXT(AD16,"0.#"),1)=".",FALSE,TRUE)</formula>
    </cfRule>
    <cfRule type="expression" dxfId="8" priority="30">
      <formula>IF(RIGHT(TEXT(AD16,"0.#"),1)=".",TRUE,FALSE)</formula>
    </cfRule>
  </conditionalFormatting>
  <conditionalFormatting sqref="AL114:AO114">
    <cfRule type="expression" dxfId="7" priority="19">
      <formula>IF(AND(AL114&gt;=0, RIGHT(TEXT(AL114,"0.#"),1)&lt;&gt;"."),TRUE,FALSE)</formula>
    </cfRule>
    <cfRule type="expression" dxfId="6" priority="20">
      <formula>IF(AND(AL114&gt;=0, RIGHT(TEXT(AL114,"0.#"),1)="."),TRUE,FALSE)</formula>
    </cfRule>
    <cfRule type="expression" dxfId="5" priority="21">
      <formula>IF(AND(AL114&lt;0, RIGHT(TEXT(AL114,"0.#"),1)&lt;&gt;"."),TRUE,FALSE)</formula>
    </cfRule>
    <cfRule type="expression" dxfId="4" priority="22">
      <formula>IF(AND(AL114&lt;0, RIGHT(TEXT(AL114,"0.#"),1)="."),TRUE,FALSE)</formula>
    </cfRule>
  </conditionalFormatting>
  <conditionalFormatting sqref="Y114">
    <cfRule type="expression" dxfId="3" priority="17">
      <formula>IF(RIGHT(TEXT(Y114,"0.#"),1)=".",FALSE,TRUE)</formula>
    </cfRule>
    <cfRule type="expression" dxfId="2" priority="18">
      <formula>IF(RIGHT(TEXT(Y114,"0.#"),1)=".",TRUE,FALSE)</formula>
    </cfRule>
  </conditionalFormatting>
  <conditionalFormatting sqref="AU106">
    <cfRule type="expression" dxfId="1" priority="1">
      <formula>IF(RIGHT(TEXT(AU106,"0.#"),1)=".",FALSE,TRUE)</formula>
    </cfRule>
    <cfRule type="expression" dxfId="0" priority="2">
      <formula>IF(RIGHT(TEXT(AU106,"0.#"),1)=".",TRUE,FALSE)</formula>
    </cfRule>
  </conditionalFormatting>
  <dataValidations count="18">
    <dataValidation type="custom" imeMode="disabled" allowBlank="1" showInputMessage="1" showErrorMessage="1" sqref="AY23 P13:AX13 AR15:AX15 P14:AQ18 AR18:AX18 P19:AJ19 AQ33:AR33 AU33:AX33 AE34:AX36 AE38:AX39 AE41:AX41 Y114:AB114 AL114:AO114 P23:AC25 AU106:AX107 Y106:AB107 J64:K64">
      <formula1>OR(ISNUMBER(J13), J13="-")</formula1>
    </dataValidation>
    <dataValidation type="list" allowBlank="1" showInputMessage="1" showErrorMessage="1" sqref="S5:X5">
      <formula1>T終了年度</formula1>
    </dataValidation>
    <dataValidation type="list" allowBlank="1" showInputMessage="1" showErrorMessage="1" sqref="AR26">
      <formula1>"　, ☑"</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2:E72">
      <formula1>T所見を踏まえた改善点</formula1>
    </dataValidation>
    <dataValidation type="whole" imeMode="disabled" allowBlank="1" showInputMessage="1" showErrorMessage="1" sqref="AW2:AX2 M64">
      <formula1>0</formula1>
      <formula2>99</formula2>
    </dataValidation>
    <dataValidation type="custom" imeMode="off" allowBlank="1" showInputMessage="1" showErrorMessage="1" sqref="J114:O114">
      <formula1>OR(ISNUMBER(J114), J114="-")</formula1>
    </dataValidation>
    <dataValidation type="custom" imeMode="disabled" allowBlank="1" showInputMessage="1" showErrorMessage="1" sqref="AH114:AK114">
      <formula1>OR(AND(MOD(IF(ISNUMBER(AH114), AH114, 0.5),1)=0, 0&lt;=AH114), AH114="-")</formula1>
    </dataValidation>
    <dataValidation type="list" allowBlank="1" showInputMessage="1" showErrorMessage="1" sqref="A70:E7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5:M86 X85:Y86 AJ85:AK86 AU85:AV86">
      <formula1>0</formula1>
      <formula2>9999</formula2>
    </dataValidation>
    <dataValidation type="whole" allowBlank="1" showInputMessage="1" showErrorMessage="1" sqref="O85:P86 AA85:AB86 AM85:AN86 AX85:AX86">
      <formula1>0</formula1>
      <formula2>99</formula2>
    </dataValidation>
    <dataValidation type="list" allowBlank="1" showInputMessage="1" showErrorMessage="1" sqref="G64:H64">
      <formula1>T事業番号</formula1>
    </dataValidation>
    <dataValidation imeMode="disabled" allowBlank="1" showInputMessage="1" showErrorMessage="1" sqref="L64"/>
    <dataValidation type="list" allowBlank="1" showInputMessage="1" showErrorMessage="1" sqref="C64:F64">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42" max="49" man="1"/>
    <brk id="70"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AO86 E85:G86 Q85:S86 AC85:AE86 AO85:AP85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AC114:AG114</xm:sqref>
        </x14:dataValidation>
        <x14:dataValidation type="list" allowBlank="1" showInputMessage="1" showErrorMessage="1">
          <x14:formula1>
            <xm:f>入力規則等!$U$37:$U$39</xm:f>
          </x14:formula1>
          <xm:sqref>I85:J85 U85:V85 AG85:AH85 AR85:AS85</xm:sqref>
        </x14:dataValidation>
        <x14:dataValidation type="list" allowBlank="1" showInputMessage="1" showErrorMessage="1">
          <x14:formula1>
            <xm:f>入力規則等!$U$7:$U$9</xm:f>
          </x14:formula1>
          <xm:sqref>I86:J86 U86:V86 AG86:AH86 AR86:AS86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33" sqref="B33"/>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79</v>
      </c>
      <c r="B1" s="23" t="s">
        <v>80</v>
      </c>
      <c r="F1" s="24" t="s">
        <v>4</v>
      </c>
      <c r="G1" s="24" t="s">
        <v>69</v>
      </c>
      <c r="K1" s="25" t="s">
        <v>98</v>
      </c>
      <c r="L1" s="23" t="s">
        <v>80</v>
      </c>
      <c r="O1" s="13"/>
      <c r="P1" s="24" t="s">
        <v>5</v>
      </c>
      <c r="Q1" s="24" t="s">
        <v>69</v>
      </c>
      <c r="T1" s="13"/>
      <c r="U1" s="27" t="s">
        <v>164</v>
      </c>
      <c r="W1" s="27" t="s">
        <v>163</v>
      </c>
      <c r="Y1" s="27" t="s">
        <v>77</v>
      </c>
      <c r="Z1" s="27" t="s">
        <v>392</v>
      </c>
      <c r="AA1" s="27" t="s">
        <v>78</v>
      </c>
      <c r="AB1" s="27" t="s">
        <v>393</v>
      </c>
      <c r="AC1" s="27" t="s">
        <v>31</v>
      </c>
      <c r="AD1" s="26"/>
      <c r="AE1" s="27" t="s">
        <v>43</v>
      </c>
      <c r="AF1" s="28"/>
      <c r="AG1" s="37" t="s">
        <v>175</v>
      </c>
      <c r="AI1" s="37" t="s">
        <v>177</v>
      </c>
      <c r="AK1" s="37" t="s">
        <v>181</v>
      </c>
      <c r="AM1" s="49"/>
      <c r="AN1" s="49"/>
      <c r="AP1" s="26" t="s">
        <v>221</v>
      </c>
    </row>
    <row r="2" spans="1:42" ht="13.5" customHeight="1" x14ac:dyDescent="0.2">
      <c r="A2" s="14" t="s">
        <v>81</v>
      </c>
      <c r="B2" s="15"/>
      <c r="C2" s="13" t="str">
        <f>IF(B2="","",A2)</f>
        <v/>
      </c>
      <c r="D2" s="13" t="str">
        <f>IF(C2="","",IF(D1&lt;&gt;"",CONCATENATE(D1,"、",C2),C2))</f>
        <v/>
      </c>
      <c r="F2" s="12" t="s">
        <v>68</v>
      </c>
      <c r="G2" s="17" t="s">
        <v>565</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65">
        <v>20</v>
      </c>
      <c r="W2" s="30" t="s">
        <v>169</v>
      </c>
      <c r="Y2" s="30" t="s">
        <v>64</v>
      </c>
      <c r="Z2" s="30" t="s">
        <v>64</v>
      </c>
      <c r="AA2" s="58" t="s">
        <v>259</v>
      </c>
      <c r="AB2" s="58" t="s">
        <v>487</v>
      </c>
      <c r="AC2" s="59" t="s">
        <v>131</v>
      </c>
      <c r="AD2" s="26"/>
      <c r="AE2" s="32" t="s">
        <v>165</v>
      </c>
      <c r="AF2" s="28"/>
      <c r="AG2" s="38" t="s">
        <v>229</v>
      </c>
      <c r="AI2" s="37" t="s">
        <v>256</v>
      </c>
      <c r="AK2" s="37" t="s">
        <v>182</v>
      </c>
      <c r="AM2" s="49"/>
      <c r="AN2" s="49"/>
      <c r="AP2" s="38" t="s">
        <v>229</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565</v>
      </c>
      <c r="R3" s="13" t="str">
        <f t="shared" ref="R3:R8" si="3">IF(Q3="","",P3)</f>
        <v>委託・請負</v>
      </c>
      <c r="S3" s="13" t="str">
        <f t="shared" ref="S3:S8" si="4">IF(R3="",S2,IF(S2&lt;&gt;"",CONCATENATE(S2,"、",R3),R3))</f>
        <v>委託・請負</v>
      </c>
      <c r="T3" s="13"/>
      <c r="U3" s="30" t="s">
        <v>518</v>
      </c>
      <c r="W3" s="30" t="s">
        <v>144</v>
      </c>
      <c r="Y3" s="30" t="s">
        <v>65</v>
      </c>
      <c r="Z3" s="30" t="s">
        <v>394</v>
      </c>
      <c r="AA3" s="58" t="s">
        <v>359</v>
      </c>
      <c r="AB3" s="58" t="s">
        <v>488</v>
      </c>
      <c r="AC3" s="59" t="s">
        <v>132</v>
      </c>
      <c r="AD3" s="26"/>
      <c r="AE3" s="32" t="s">
        <v>166</v>
      </c>
      <c r="AF3" s="28"/>
      <c r="AG3" s="38" t="s">
        <v>230</v>
      </c>
      <c r="AI3" s="37" t="s">
        <v>176</v>
      </c>
      <c r="AK3" s="37" t="str">
        <f>CHAR(CODE(AK2)+1)</f>
        <v>B</v>
      </c>
      <c r="AM3" s="49"/>
      <c r="AN3" s="49"/>
      <c r="AP3" s="38" t="s">
        <v>230</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0" t="s">
        <v>519</v>
      </c>
      <c r="W4" s="30" t="s">
        <v>145</v>
      </c>
      <c r="Y4" s="30" t="s">
        <v>266</v>
      </c>
      <c r="Z4" s="30" t="s">
        <v>395</v>
      </c>
      <c r="AA4" s="58" t="s">
        <v>360</v>
      </c>
      <c r="AB4" s="58" t="s">
        <v>489</v>
      </c>
      <c r="AC4" s="58" t="s">
        <v>133</v>
      </c>
      <c r="AD4" s="26"/>
      <c r="AE4" s="32" t="s">
        <v>167</v>
      </c>
      <c r="AF4" s="28"/>
      <c r="AG4" s="38" t="s">
        <v>231</v>
      </c>
      <c r="AI4" s="37" t="s">
        <v>178</v>
      </c>
      <c r="AK4" s="37" t="str">
        <f t="shared" ref="AK4:AK49" si="7">CHAR(CODE(AK3)+1)</f>
        <v>C</v>
      </c>
      <c r="AM4" s="49"/>
      <c r="AN4" s="49"/>
      <c r="AP4" s="38" t="s">
        <v>231</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0" t="s">
        <v>543</v>
      </c>
      <c r="Y5" s="30" t="s">
        <v>267</v>
      </c>
      <c r="Z5" s="30" t="s">
        <v>396</v>
      </c>
      <c r="AA5" s="58" t="s">
        <v>361</v>
      </c>
      <c r="AB5" s="58" t="s">
        <v>490</v>
      </c>
      <c r="AC5" s="58" t="s">
        <v>168</v>
      </c>
      <c r="AD5" s="29"/>
      <c r="AE5" s="32" t="s">
        <v>240</v>
      </c>
      <c r="AF5" s="28"/>
      <c r="AG5" s="38" t="s">
        <v>232</v>
      </c>
      <c r="AI5" s="37" t="s">
        <v>263</v>
      </c>
      <c r="AK5" s="37" t="str">
        <f t="shared" si="7"/>
        <v>D</v>
      </c>
      <c r="AP5" s="38" t="s">
        <v>232</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0" t="s">
        <v>241</v>
      </c>
      <c r="W6" s="30" t="s">
        <v>146</v>
      </c>
      <c r="Y6" s="30" t="s">
        <v>268</v>
      </c>
      <c r="Z6" s="30" t="s">
        <v>397</v>
      </c>
      <c r="AA6" s="58" t="s">
        <v>362</v>
      </c>
      <c r="AB6" s="58" t="s">
        <v>491</v>
      </c>
      <c r="AC6" s="58" t="s">
        <v>134</v>
      </c>
      <c r="AD6" s="29"/>
      <c r="AE6" s="32" t="s">
        <v>238</v>
      </c>
      <c r="AF6" s="28"/>
      <c r="AG6" s="38" t="s">
        <v>233</v>
      </c>
      <c r="AI6" s="37" t="s">
        <v>264</v>
      </c>
      <c r="AK6" s="37" t="str">
        <f>CHAR(CODE(AK5)+1)</f>
        <v>E</v>
      </c>
      <c r="AP6" s="38" t="s">
        <v>233</v>
      </c>
    </row>
    <row r="7" spans="1:42" ht="13.5" customHeight="1" x14ac:dyDescent="0.2">
      <c r="A7" s="14" t="s">
        <v>86</v>
      </c>
      <c r="B7" s="15"/>
      <c r="C7" s="13" t="str">
        <f t="shared" si="0"/>
        <v/>
      </c>
      <c r="D7" s="13" t="str">
        <f t="shared" si="8"/>
        <v/>
      </c>
      <c r="F7" s="18" t="s">
        <v>187</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0"/>
      <c r="W7" s="30" t="s">
        <v>147</v>
      </c>
      <c r="Y7" s="30" t="s">
        <v>269</v>
      </c>
      <c r="Z7" s="30" t="s">
        <v>398</v>
      </c>
      <c r="AA7" s="58" t="s">
        <v>363</v>
      </c>
      <c r="AB7" s="58" t="s">
        <v>492</v>
      </c>
      <c r="AC7" s="29"/>
      <c r="AD7" s="29"/>
      <c r="AE7" s="30" t="s">
        <v>134</v>
      </c>
      <c r="AF7" s="28"/>
      <c r="AG7" s="38" t="s">
        <v>234</v>
      </c>
      <c r="AH7" s="52"/>
      <c r="AI7" s="38" t="s">
        <v>253</v>
      </c>
      <c r="AK7" s="37" t="str">
        <f>CHAR(CODE(AK6)+1)</f>
        <v>F</v>
      </c>
      <c r="AP7" s="38" t="s">
        <v>234</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0" t="s">
        <v>261</v>
      </c>
      <c r="W8" s="30" t="s">
        <v>148</v>
      </c>
      <c r="Y8" s="30" t="s">
        <v>270</v>
      </c>
      <c r="Z8" s="30" t="s">
        <v>399</v>
      </c>
      <c r="AA8" s="58" t="s">
        <v>364</v>
      </c>
      <c r="AB8" s="58" t="s">
        <v>493</v>
      </c>
      <c r="AC8" s="29"/>
      <c r="AD8" s="29"/>
      <c r="AE8" s="29"/>
      <c r="AF8" s="28"/>
      <c r="AG8" s="38" t="s">
        <v>235</v>
      </c>
      <c r="AI8" s="37" t="s">
        <v>254</v>
      </c>
      <c r="AK8" s="37" t="str">
        <f t="shared" si="7"/>
        <v>G</v>
      </c>
      <c r="AP8" s="38" t="s">
        <v>235</v>
      </c>
    </row>
    <row r="9" spans="1:42" ht="13.5" customHeight="1" x14ac:dyDescent="0.2">
      <c r="A9" s="14" t="s">
        <v>88</v>
      </c>
      <c r="B9" s="15"/>
      <c r="C9" s="13" t="str">
        <f t="shared" si="0"/>
        <v/>
      </c>
      <c r="D9" s="13" t="str">
        <f t="shared" si="8"/>
        <v/>
      </c>
      <c r="F9" s="18" t="s">
        <v>188</v>
      </c>
      <c r="G9" s="17"/>
      <c r="H9" s="13" t="str">
        <f t="shared" si="1"/>
        <v/>
      </c>
      <c r="I9" s="13" t="str">
        <f t="shared" si="5"/>
        <v>一般会計</v>
      </c>
      <c r="K9" s="14" t="s">
        <v>106</v>
      </c>
      <c r="L9" s="15"/>
      <c r="M9" s="13" t="str">
        <f t="shared" si="2"/>
        <v/>
      </c>
      <c r="N9" s="13" t="str">
        <f t="shared" si="6"/>
        <v/>
      </c>
      <c r="O9" s="13"/>
      <c r="P9" s="13"/>
      <c r="Q9" s="19"/>
      <c r="T9" s="13"/>
      <c r="U9" s="30" t="s">
        <v>262</v>
      </c>
      <c r="W9" s="30" t="s">
        <v>149</v>
      </c>
      <c r="Y9" s="30" t="s">
        <v>271</v>
      </c>
      <c r="Z9" s="30" t="s">
        <v>400</v>
      </c>
      <c r="AA9" s="58" t="s">
        <v>365</v>
      </c>
      <c r="AB9" s="58" t="s">
        <v>494</v>
      </c>
      <c r="AC9" s="29"/>
      <c r="AD9" s="29"/>
      <c r="AE9" s="29"/>
      <c r="AF9" s="28"/>
      <c r="AG9" s="38" t="s">
        <v>236</v>
      </c>
      <c r="AI9" s="48"/>
      <c r="AK9" s="37" t="str">
        <f t="shared" si="7"/>
        <v>H</v>
      </c>
      <c r="AP9" s="38" t="s">
        <v>236</v>
      </c>
    </row>
    <row r="10" spans="1:42" ht="13.5" customHeight="1" x14ac:dyDescent="0.2">
      <c r="A10" s="14" t="s">
        <v>205</v>
      </c>
      <c r="B10" s="15"/>
      <c r="C10" s="13" t="str">
        <f t="shared" si="0"/>
        <v/>
      </c>
      <c r="D10" s="13" t="str">
        <f t="shared" si="8"/>
        <v/>
      </c>
      <c r="F10" s="18" t="s">
        <v>113</v>
      </c>
      <c r="G10" s="17"/>
      <c r="H10" s="13" t="str">
        <f t="shared" si="1"/>
        <v/>
      </c>
      <c r="I10" s="13" t="str">
        <f t="shared" si="5"/>
        <v>一般会計</v>
      </c>
      <c r="K10" s="14" t="s">
        <v>206</v>
      </c>
      <c r="L10" s="15"/>
      <c r="M10" s="13" t="str">
        <f t="shared" si="2"/>
        <v/>
      </c>
      <c r="N10" s="13" t="str">
        <f t="shared" si="6"/>
        <v/>
      </c>
      <c r="O10" s="13"/>
      <c r="P10" s="13" t="str">
        <f>S8</f>
        <v>委託・請負</v>
      </c>
      <c r="Q10" s="19"/>
      <c r="T10" s="13"/>
      <c r="W10" s="30" t="s">
        <v>150</v>
      </c>
      <c r="Y10" s="30" t="s">
        <v>272</v>
      </c>
      <c r="Z10" s="30" t="s">
        <v>401</v>
      </c>
      <c r="AA10" s="58" t="s">
        <v>366</v>
      </c>
      <c r="AB10" s="58" t="s">
        <v>495</v>
      </c>
      <c r="AC10" s="29"/>
      <c r="AD10" s="29"/>
      <c r="AE10" s="29"/>
      <c r="AF10" s="28"/>
      <c r="AG10" s="38" t="s">
        <v>224</v>
      </c>
      <c r="AK10" s="37" t="str">
        <f t="shared" si="7"/>
        <v>I</v>
      </c>
      <c r="AP10" s="37" t="s">
        <v>222</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565</v>
      </c>
      <c r="M11" s="13" t="str">
        <f t="shared" si="2"/>
        <v>その他の事項経費</v>
      </c>
      <c r="N11" s="13" t="str">
        <f t="shared" si="6"/>
        <v>その他の事項経費</v>
      </c>
      <c r="O11" s="13"/>
      <c r="P11" s="13"/>
      <c r="Q11" s="19"/>
      <c r="T11" s="13"/>
      <c r="W11" s="30" t="s">
        <v>151</v>
      </c>
      <c r="Y11" s="30" t="s">
        <v>273</v>
      </c>
      <c r="Z11" s="30" t="s">
        <v>402</v>
      </c>
      <c r="AA11" s="58" t="s">
        <v>367</v>
      </c>
      <c r="AB11" s="58" t="s">
        <v>496</v>
      </c>
      <c r="AC11" s="29"/>
      <c r="AD11" s="29"/>
      <c r="AE11" s="29"/>
      <c r="AF11" s="28"/>
      <c r="AG11" s="37" t="s">
        <v>227</v>
      </c>
      <c r="AK11" s="37"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7" t="s">
        <v>520</v>
      </c>
      <c r="W12" s="30" t="s">
        <v>152</v>
      </c>
      <c r="Y12" s="30" t="s">
        <v>274</v>
      </c>
      <c r="Z12" s="30" t="s">
        <v>403</v>
      </c>
      <c r="AA12" s="58" t="s">
        <v>368</v>
      </c>
      <c r="AB12" s="58" t="s">
        <v>497</v>
      </c>
      <c r="AC12" s="29"/>
      <c r="AD12" s="29"/>
      <c r="AE12" s="29"/>
      <c r="AF12" s="28"/>
      <c r="AG12" s="37" t="s">
        <v>225</v>
      </c>
      <c r="AK12" s="37"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0" t="s">
        <v>169</v>
      </c>
      <c r="W13" s="30" t="s">
        <v>153</v>
      </c>
      <c r="Y13" s="30" t="s">
        <v>275</v>
      </c>
      <c r="Z13" s="30" t="s">
        <v>404</v>
      </c>
      <c r="AA13" s="58" t="s">
        <v>369</v>
      </c>
      <c r="AB13" s="58" t="s">
        <v>498</v>
      </c>
      <c r="AC13" s="29"/>
      <c r="AD13" s="29"/>
      <c r="AE13" s="29"/>
      <c r="AF13" s="28"/>
      <c r="AG13" s="37" t="s">
        <v>226</v>
      </c>
      <c r="AK13" s="37"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0" t="s">
        <v>521</v>
      </c>
      <c r="W14" s="30" t="s">
        <v>154</v>
      </c>
      <c r="Y14" s="30" t="s">
        <v>276</v>
      </c>
      <c r="Z14" s="30" t="s">
        <v>405</v>
      </c>
      <c r="AA14" s="58" t="s">
        <v>370</v>
      </c>
      <c r="AB14" s="58" t="s">
        <v>499</v>
      </c>
      <c r="AC14" s="29"/>
      <c r="AD14" s="29"/>
      <c r="AE14" s="29"/>
      <c r="AF14" s="28"/>
      <c r="AG14" s="48"/>
      <c r="AK14" s="37"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0" t="s">
        <v>522</v>
      </c>
      <c r="W15" s="30" t="s">
        <v>155</v>
      </c>
      <c r="Y15" s="30" t="s">
        <v>277</v>
      </c>
      <c r="Z15" s="30" t="s">
        <v>406</v>
      </c>
      <c r="AA15" s="58" t="s">
        <v>371</v>
      </c>
      <c r="AB15" s="58" t="s">
        <v>500</v>
      </c>
      <c r="AC15" s="29"/>
      <c r="AD15" s="29"/>
      <c r="AE15" s="29"/>
      <c r="AF15" s="28"/>
      <c r="AG15" s="49"/>
      <c r="AK15" s="37"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0" t="s">
        <v>523</v>
      </c>
      <c r="W16" s="30" t="s">
        <v>156</v>
      </c>
      <c r="Y16" s="30" t="s">
        <v>278</v>
      </c>
      <c r="Z16" s="30" t="s">
        <v>407</v>
      </c>
      <c r="AA16" s="58" t="s">
        <v>372</v>
      </c>
      <c r="AB16" s="58" t="s">
        <v>501</v>
      </c>
      <c r="AC16" s="29"/>
      <c r="AD16" s="29"/>
      <c r="AE16" s="29"/>
      <c r="AF16" s="28"/>
      <c r="AG16" s="49"/>
      <c r="AK16" s="37"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0" t="s">
        <v>524</v>
      </c>
      <c r="W17" s="30" t="s">
        <v>157</v>
      </c>
      <c r="Y17" s="30" t="s">
        <v>279</v>
      </c>
      <c r="Z17" s="30" t="s">
        <v>408</v>
      </c>
      <c r="AA17" s="58" t="s">
        <v>373</v>
      </c>
      <c r="AB17" s="58" t="s">
        <v>502</v>
      </c>
      <c r="AC17" s="29"/>
      <c r="AD17" s="29"/>
      <c r="AE17" s="29"/>
      <c r="AF17" s="28"/>
      <c r="AG17" s="49"/>
      <c r="AK17" s="37" t="str">
        <f t="shared" si="7"/>
        <v>P</v>
      </c>
    </row>
    <row r="18" spans="1:37" ht="13.5" customHeight="1" x14ac:dyDescent="0.2">
      <c r="A18" s="14" t="s">
        <v>96</v>
      </c>
      <c r="B18" s="15"/>
      <c r="C18" s="13" t="str">
        <f t="shared" si="9"/>
        <v/>
      </c>
      <c r="D18" s="13" t="str">
        <f t="shared" si="8"/>
        <v/>
      </c>
      <c r="F18" s="18" t="s">
        <v>121</v>
      </c>
      <c r="G18" s="17"/>
      <c r="H18" s="13" t="str">
        <f t="shared" si="1"/>
        <v/>
      </c>
      <c r="I18" s="13" t="str">
        <f t="shared" si="5"/>
        <v>一般会計</v>
      </c>
      <c r="K18" s="13"/>
      <c r="L18" s="13"/>
      <c r="O18" s="13"/>
      <c r="P18" s="13"/>
      <c r="Q18" s="19"/>
      <c r="T18" s="13"/>
      <c r="U18" s="30" t="s">
        <v>525</v>
      </c>
      <c r="W18" s="30" t="s">
        <v>158</v>
      </c>
      <c r="Y18" s="30" t="s">
        <v>280</v>
      </c>
      <c r="Z18" s="30" t="s">
        <v>409</v>
      </c>
      <c r="AA18" s="58" t="s">
        <v>374</v>
      </c>
      <c r="AB18" s="58" t="s">
        <v>503</v>
      </c>
      <c r="AC18" s="29"/>
      <c r="AD18" s="29"/>
      <c r="AE18" s="29"/>
      <c r="AF18" s="28"/>
      <c r="AK18" s="37" t="str">
        <f t="shared" si="7"/>
        <v>Q</v>
      </c>
    </row>
    <row r="19" spans="1:37" ht="13.5" customHeight="1" x14ac:dyDescent="0.2">
      <c r="A19" s="14" t="s">
        <v>97</v>
      </c>
      <c r="B19" s="15"/>
      <c r="C19" s="13" t="str">
        <f t="shared" si="9"/>
        <v/>
      </c>
      <c r="D19" s="13" t="str">
        <f t="shared" si="8"/>
        <v/>
      </c>
      <c r="F19" s="18" t="s">
        <v>122</v>
      </c>
      <c r="G19" s="17"/>
      <c r="H19" s="13" t="str">
        <f t="shared" si="1"/>
        <v/>
      </c>
      <c r="I19" s="13" t="str">
        <f t="shared" si="5"/>
        <v>一般会計</v>
      </c>
      <c r="K19" s="13"/>
      <c r="L19" s="13"/>
      <c r="O19" s="13"/>
      <c r="P19" s="13"/>
      <c r="Q19" s="19"/>
      <c r="T19" s="13"/>
      <c r="U19" s="30" t="s">
        <v>526</v>
      </c>
      <c r="W19" s="30" t="s">
        <v>159</v>
      </c>
      <c r="Y19" s="30" t="s">
        <v>281</v>
      </c>
      <c r="Z19" s="30" t="s">
        <v>410</v>
      </c>
      <c r="AA19" s="58" t="s">
        <v>375</v>
      </c>
      <c r="AB19" s="58" t="s">
        <v>504</v>
      </c>
      <c r="AC19" s="29"/>
      <c r="AD19" s="29"/>
      <c r="AE19" s="29"/>
      <c r="AF19" s="28"/>
      <c r="AK19" s="37" t="str">
        <f t="shared" si="7"/>
        <v>R</v>
      </c>
    </row>
    <row r="20" spans="1:37" ht="13.5" customHeight="1" x14ac:dyDescent="0.2">
      <c r="A20" s="14" t="s">
        <v>198</v>
      </c>
      <c r="B20" s="15"/>
      <c r="C20" s="13" t="str">
        <f t="shared" si="9"/>
        <v/>
      </c>
      <c r="D20" s="13" t="str">
        <f t="shared" si="8"/>
        <v/>
      </c>
      <c r="F20" s="18" t="s">
        <v>197</v>
      </c>
      <c r="G20" s="17"/>
      <c r="H20" s="13" t="str">
        <f t="shared" si="1"/>
        <v/>
      </c>
      <c r="I20" s="13" t="str">
        <f t="shared" si="5"/>
        <v>一般会計</v>
      </c>
      <c r="K20" s="13"/>
      <c r="L20" s="13"/>
      <c r="O20" s="13"/>
      <c r="P20" s="13"/>
      <c r="Q20" s="19"/>
      <c r="T20" s="13"/>
      <c r="U20" s="30" t="s">
        <v>527</v>
      </c>
      <c r="W20" s="30" t="s">
        <v>160</v>
      </c>
      <c r="Y20" s="30" t="s">
        <v>282</v>
      </c>
      <c r="Z20" s="30" t="s">
        <v>411</v>
      </c>
      <c r="AA20" s="58" t="s">
        <v>376</v>
      </c>
      <c r="AB20" s="58" t="s">
        <v>505</v>
      </c>
      <c r="AC20" s="29"/>
      <c r="AD20" s="29"/>
      <c r="AE20" s="29"/>
      <c r="AF20" s="28"/>
      <c r="AK20" s="37" t="str">
        <f t="shared" si="7"/>
        <v>S</v>
      </c>
    </row>
    <row r="21" spans="1:37" ht="13.5" customHeight="1" x14ac:dyDescent="0.2">
      <c r="A21" s="14" t="s">
        <v>199</v>
      </c>
      <c r="B21" s="15"/>
      <c r="C21" s="13" t="str">
        <f t="shared" si="9"/>
        <v/>
      </c>
      <c r="D21" s="13" t="str">
        <f t="shared" si="8"/>
        <v/>
      </c>
      <c r="F21" s="18" t="s">
        <v>123</v>
      </c>
      <c r="G21" s="17"/>
      <c r="H21" s="13" t="str">
        <f t="shared" si="1"/>
        <v/>
      </c>
      <c r="I21" s="13" t="str">
        <f t="shared" si="5"/>
        <v>一般会計</v>
      </c>
      <c r="K21" s="13"/>
      <c r="L21" s="13"/>
      <c r="O21" s="13"/>
      <c r="P21" s="13"/>
      <c r="Q21" s="19"/>
      <c r="T21" s="13"/>
      <c r="U21" s="30" t="s">
        <v>528</v>
      </c>
      <c r="W21" s="30" t="s">
        <v>161</v>
      </c>
      <c r="Y21" s="30" t="s">
        <v>283</v>
      </c>
      <c r="Z21" s="30" t="s">
        <v>412</v>
      </c>
      <c r="AA21" s="58" t="s">
        <v>377</v>
      </c>
      <c r="AB21" s="58" t="s">
        <v>506</v>
      </c>
      <c r="AC21" s="29"/>
      <c r="AD21" s="29"/>
      <c r="AE21" s="29"/>
      <c r="AF21" s="28"/>
      <c r="AK21" s="37" t="str">
        <f t="shared" si="7"/>
        <v>T</v>
      </c>
    </row>
    <row r="22" spans="1:37" ht="13.5" customHeight="1" x14ac:dyDescent="0.2">
      <c r="A22" s="14" t="s">
        <v>200</v>
      </c>
      <c r="B22" s="15"/>
      <c r="C22" s="13" t="str">
        <f t="shared" si="9"/>
        <v/>
      </c>
      <c r="D22" s="13" t="str">
        <f>IF(C22="",D21,IF(D21&lt;&gt;"",CONCATENATE(D21,"、",C22),C22))</f>
        <v/>
      </c>
      <c r="F22" s="18" t="s">
        <v>124</v>
      </c>
      <c r="G22" s="17"/>
      <c r="H22" s="13" t="str">
        <f t="shared" si="1"/>
        <v/>
      </c>
      <c r="I22" s="13" t="str">
        <f t="shared" si="5"/>
        <v>一般会計</v>
      </c>
      <c r="K22" s="13"/>
      <c r="L22" s="13"/>
      <c r="O22" s="13"/>
      <c r="P22" s="13"/>
      <c r="Q22" s="19"/>
      <c r="T22" s="13"/>
      <c r="U22" s="30" t="s">
        <v>529</v>
      </c>
      <c r="W22" s="30" t="s">
        <v>162</v>
      </c>
      <c r="Y22" s="30" t="s">
        <v>284</v>
      </c>
      <c r="Z22" s="30" t="s">
        <v>413</v>
      </c>
      <c r="AA22" s="58" t="s">
        <v>378</v>
      </c>
      <c r="AB22" s="58" t="s">
        <v>507</v>
      </c>
      <c r="AC22" s="29"/>
      <c r="AD22" s="29"/>
      <c r="AE22" s="29"/>
      <c r="AF22" s="28"/>
      <c r="AK22" s="37" t="str">
        <f t="shared" si="7"/>
        <v>U</v>
      </c>
    </row>
    <row r="23" spans="1:37" ht="13.5" customHeight="1" x14ac:dyDescent="0.2">
      <c r="A23" s="14" t="s">
        <v>201</v>
      </c>
      <c r="B23" s="15"/>
      <c r="C23" s="13" t="str">
        <f t="shared" si="9"/>
        <v/>
      </c>
      <c r="D23" s="13" t="str">
        <f>IF(C23="",D22,IF(D22&lt;&gt;"",CONCATENATE(D22,"、",C23),C23))</f>
        <v/>
      </c>
      <c r="F23" s="18" t="s">
        <v>125</v>
      </c>
      <c r="G23" s="17"/>
      <c r="H23" s="13" t="str">
        <f t="shared" si="1"/>
        <v/>
      </c>
      <c r="I23" s="13" t="str">
        <f t="shared" si="5"/>
        <v>一般会計</v>
      </c>
      <c r="K23" s="13"/>
      <c r="L23" s="13"/>
      <c r="O23" s="13"/>
      <c r="P23" s="13"/>
      <c r="Q23" s="19"/>
      <c r="T23" s="13"/>
      <c r="U23" s="30" t="s">
        <v>530</v>
      </c>
      <c r="W23" s="30" t="s">
        <v>546</v>
      </c>
      <c r="Y23" s="30" t="s">
        <v>285</v>
      </c>
      <c r="Z23" s="30" t="s">
        <v>414</v>
      </c>
      <c r="AA23" s="58" t="s">
        <v>379</v>
      </c>
      <c r="AB23" s="58" t="s">
        <v>508</v>
      </c>
      <c r="AC23" s="29"/>
      <c r="AD23" s="29"/>
      <c r="AE23" s="29"/>
      <c r="AF23" s="28"/>
      <c r="AK23" s="37" t="str">
        <f t="shared" si="7"/>
        <v>V</v>
      </c>
    </row>
    <row r="24" spans="1:37" ht="13.5" customHeight="1" x14ac:dyDescent="0.2">
      <c r="A24" s="55" t="s">
        <v>255</v>
      </c>
      <c r="B24" s="15"/>
      <c r="C24" s="13" t="str">
        <f t="shared" si="9"/>
        <v/>
      </c>
      <c r="D24" s="13" t="str">
        <f>IF(C24="",D23,IF(D23&lt;&gt;"",CONCATENATE(D23,"、",C24),C24))</f>
        <v/>
      </c>
      <c r="F24" s="18" t="s">
        <v>257</v>
      </c>
      <c r="G24" s="17"/>
      <c r="H24" s="13" t="str">
        <f t="shared" si="1"/>
        <v/>
      </c>
      <c r="I24" s="13" t="str">
        <f t="shared" si="5"/>
        <v>一般会計</v>
      </c>
      <c r="K24" s="13"/>
      <c r="L24" s="13"/>
      <c r="O24" s="13"/>
      <c r="P24" s="13"/>
      <c r="Q24" s="19"/>
      <c r="T24" s="13"/>
      <c r="U24" s="30" t="s">
        <v>531</v>
      </c>
      <c r="Y24" s="30" t="s">
        <v>286</v>
      </c>
      <c r="Z24" s="30" t="s">
        <v>415</v>
      </c>
      <c r="AA24" s="58" t="s">
        <v>380</v>
      </c>
      <c r="AB24" s="58" t="s">
        <v>509</v>
      </c>
      <c r="AC24" s="29"/>
      <c r="AD24" s="29"/>
      <c r="AE24" s="29"/>
      <c r="AF24" s="28"/>
      <c r="AK24" s="37" t="str">
        <f>CHAR(CODE(AK23)+1)</f>
        <v>W</v>
      </c>
    </row>
    <row r="25" spans="1:37" ht="13.5" customHeight="1" x14ac:dyDescent="0.2">
      <c r="A25" s="57"/>
      <c r="B25" s="56"/>
      <c r="F25" s="18" t="s">
        <v>126</v>
      </c>
      <c r="G25" s="17"/>
      <c r="H25" s="13" t="str">
        <f t="shared" si="1"/>
        <v/>
      </c>
      <c r="I25" s="13" t="str">
        <f t="shared" si="5"/>
        <v>一般会計</v>
      </c>
      <c r="K25" s="13"/>
      <c r="L25" s="13"/>
      <c r="O25" s="13"/>
      <c r="P25" s="13"/>
      <c r="Q25" s="19"/>
      <c r="T25" s="13"/>
      <c r="U25" s="30" t="s">
        <v>532</v>
      </c>
      <c r="Y25" s="30" t="s">
        <v>287</v>
      </c>
      <c r="Z25" s="30" t="s">
        <v>416</v>
      </c>
      <c r="AA25" s="58" t="s">
        <v>381</v>
      </c>
      <c r="AB25" s="58" t="s">
        <v>510</v>
      </c>
      <c r="AC25" s="29"/>
      <c r="AD25" s="29"/>
      <c r="AE25" s="29"/>
      <c r="AF25" s="28"/>
      <c r="AK25" s="37" t="str">
        <f t="shared" si="7"/>
        <v>X</v>
      </c>
    </row>
    <row r="26" spans="1:37" ht="13.5" customHeight="1" x14ac:dyDescent="0.2">
      <c r="A26" s="54"/>
      <c r="B26" s="53"/>
      <c r="F26" s="18" t="s">
        <v>127</v>
      </c>
      <c r="G26" s="17"/>
      <c r="H26" s="13" t="str">
        <f t="shared" si="1"/>
        <v/>
      </c>
      <c r="I26" s="13" t="str">
        <f t="shared" si="5"/>
        <v>一般会計</v>
      </c>
      <c r="K26" s="13"/>
      <c r="L26" s="13"/>
      <c r="O26" s="13"/>
      <c r="P26" s="13"/>
      <c r="Q26" s="19"/>
      <c r="T26" s="13"/>
      <c r="U26" s="30" t="s">
        <v>533</v>
      </c>
      <c r="Y26" s="30" t="s">
        <v>288</v>
      </c>
      <c r="Z26" s="30" t="s">
        <v>417</v>
      </c>
      <c r="AA26" s="58" t="s">
        <v>382</v>
      </c>
      <c r="AB26" s="58" t="s">
        <v>511</v>
      </c>
      <c r="AC26" s="29"/>
      <c r="AD26" s="29"/>
      <c r="AE26" s="29"/>
      <c r="AF26" s="28"/>
      <c r="AK26" s="37" t="str">
        <f t="shared" si="7"/>
        <v>Y</v>
      </c>
    </row>
    <row r="27" spans="1:37" ht="13.5" customHeight="1" x14ac:dyDescent="0.2">
      <c r="A27" s="13" t="str">
        <f>IF(D24="", "-", D24)</f>
        <v>-</v>
      </c>
      <c r="B27" s="13"/>
      <c r="F27" s="18" t="s">
        <v>128</v>
      </c>
      <c r="G27" s="17"/>
      <c r="H27" s="13" t="str">
        <f t="shared" si="1"/>
        <v/>
      </c>
      <c r="I27" s="13" t="str">
        <f t="shared" si="5"/>
        <v>一般会計</v>
      </c>
      <c r="K27" s="13"/>
      <c r="L27" s="13"/>
      <c r="O27" s="13"/>
      <c r="P27" s="13"/>
      <c r="Q27" s="19"/>
      <c r="T27" s="13"/>
      <c r="U27" s="30" t="s">
        <v>534</v>
      </c>
      <c r="Y27" s="30" t="s">
        <v>289</v>
      </c>
      <c r="Z27" s="30" t="s">
        <v>418</v>
      </c>
      <c r="AA27" s="58" t="s">
        <v>383</v>
      </c>
      <c r="AB27" s="58" t="s">
        <v>512</v>
      </c>
      <c r="AC27" s="29"/>
      <c r="AD27" s="29"/>
      <c r="AE27" s="29"/>
      <c r="AF27" s="28"/>
      <c r="AK27" s="37"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0" t="s">
        <v>535</v>
      </c>
      <c r="Y28" s="30" t="s">
        <v>290</v>
      </c>
      <c r="Z28" s="30" t="s">
        <v>419</v>
      </c>
      <c r="AA28" s="58" t="s">
        <v>384</v>
      </c>
      <c r="AB28" s="58" t="s">
        <v>513</v>
      </c>
      <c r="AC28" s="29"/>
      <c r="AD28" s="29"/>
      <c r="AE28" s="29"/>
      <c r="AF28" s="28"/>
      <c r="AK28" s="37" t="s">
        <v>183</v>
      </c>
    </row>
    <row r="29" spans="1:37" ht="13.5" customHeight="1" x14ac:dyDescent="0.2">
      <c r="A29" s="13"/>
      <c r="B29" s="13"/>
      <c r="F29" s="18" t="s">
        <v>189</v>
      </c>
      <c r="G29" s="17"/>
      <c r="H29" s="13" t="str">
        <f t="shared" si="1"/>
        <v/>
      </c>
      <c r="I29" s="13" t="str">
        <f t="shared" si="5"/>
        <v>一般会計</v>
      </c>
      <c r="K29" s="13"/>
      <c r="L29" s="13"/>
      <c r="O29" s="13"/>
      <c r="P29" s="13"/>
      <c r="Q29" s="19"/>
      <c r="T29" s="13"/>
      <c r="U29" s="30" t="s">
        <v>536</v>
      </c>
      <c r="Y29" s="30" t="s">
        <v>291</v>
      </c>
      <c r="Z29" s="30" t="s">
        <v>420</v>
      </c>
      <c r="AA29" s="58" t="s">
        <v>385</v>
      </c>
      <c r="AB29" s="58" t="s">
        <v>514</v>
      </c>
      <c r="AC29" s="29"/>
      <c r="AD29" s="29"/>
      <c r="AE29" s="29"/>
      <c r="AF29" s="28"/>
      <c r="AK29" s="37" t="str">
        <f t="shared" si="7"/>
        <v>b</v>
      </c>
    </row>
    <row r="30" spans="1:37" ht="13.5" customHeight="1" x14ac:dyDescent="0.2">
      <c r="A30" s="13"/>
      <c r="B30" s="13"/>
      <c r="F30" s="18" t="s">
        <v>190</v>
      </c>
      <c r="G30" s="17"/>
      <c r="H30" s="13" t="str">
        <f t="shared" si="1"/>
        <v/>
      </c>
      <c r="I30" s="13" t="str">
        <f t="shared" si="5"/>
        <v>一般会計</v>
      </c>
      <c r="K30" s="13"/>
      <c r="L30" s="13"/>
      <c r="O30" s="13"/>
      <c r="P30" s="13"/>
      <c r="Q30" s="19"/>
      <c r="T30" s="13"/>
      <c r="U30" s="30" t="s">
        <v>537</v>
      </c>
      <c r="Y30" s="30" t="s">
        <v>292</v>
      </c>
      <c r="Z30" s="30" t="s">
        <v>421</v>
      </c>
      <c r="AA30" s="58" t="s">
        <v>386</v>
      </c>
      <c r="AB30" s="58" t="s">
        <v>515</v>
      </c>
      <c r="AC30" s="29"/>
      <c r="AD30" s="29"/>
      <c r="AE30" s="29"/>
      <c r="AF30" s="28"/>
      <c r="AK30" s="37" t="str">
        <f t="shared" si="7"/>
        <v>c</v>
      </c>
    </row>
    <row r="31" spans="1:37" ht="13.5" customHeight="1" x14ac:dyDescent="0.2">
      <c r="A31" s="13"/>
      <c r="B31" s="13"/>
      <c r="F31" s="18" t="s">
        <v>191</v>
      </c>
      <c r="G31" s="17"/>
      <c r="H31" s="13" t="str">
        <f t="shared" si="1"/>
        <v/>
      </c>
      <c r="I31" s="13" t="str">
        <f t="shared" si="5"/>
        <v>一般会計</v>
      </c>
      <c r="K31" s="13"/>
      <c r="L31" s="13"/>
      <c r="O31" s="13"/>
      <c r="P31" s="13"/>
      <c r="Q31" s="19"/>
      <c r="T31" s="13"/>
      <c r="U31" s="30" t="s">
        <v>538</v>
      </c>
      <c r="Y31" s="30" t="s">
        <v>293</v>
      </c>
      <c r="Z31" s="30" t="s">
        <v>422</v>
      </c>
      <c r="AA31" s="58" t="s">
        <v>387</v>
      </c>
      <c r="AB31" s="58" t="s">
        <v>516</v>
      </c>
      <c r="AC31" s="29"/>
      <c r="AD31" s="29"/>
      <c r="AE31" s="29"/>
      <c r="AF31" s="28"/>
      <c r="AK31" s="37" t="str">
        <f t="shared" si="7"/>
        <v>d</v>
      </c>
    </row>
    <row r="32" spans="1:37" ht="13.5" customHeight="1" x14ac:dyDescent="0.2">
      <c r="A32" s="13"/>
      <c r="B32" s="13"/>
      <c r="F32" s="18" t="s">
        <v>192</v>
      </c>
      <c r="G32" s="17"/>
      <c r="H32" s="13" t="str">
        <f t="shared" si="1"/>
        <v/>
      </c>
      <c r="I32" s="13" t="str">
        <f t="shared" si="5"/>
        <v>一般会計</v>
      </c>
      <c r="K32" s="13"/>
      <c r="L32" s="13"/>
      <c r="O32" s="13"/>
      <c r="P32" s="13"/>
      <c r="Q32" s="19"/>
      <c r="T32" s="13"/>
      <c r="U32" s="30" t="s">
        <v>539</v>
      </c>
      <c r="Y32" s="30" t="s">
        <v>294</v>
      </c>
      <c r="Z32" s="30" t="s">
        <v>423</v>
      </c>
      <c r="AA32" s="58" t="s">
        <v>66</v>
      </c>
      <c r="AB32" s="58" t="s">
        <v>66</v>
      </c>
      <c r="AC32" s="29"/>
      <c r="AD32" s="29"/>
      <c r="AE32" s="29"/>
      <c r="AF32" s="28"/>
      <c r="AK32" s="37" t="str">
        <f t="shared" si="7"/>
        <v>e</v>
      </c>
    </row>
    <row r="33" spans="1:37" ht="13.5" customHeight="1" x14ac:dyDescent="0.2">
      <c r="A33" s="13"/>
      <c r="B33" s="13"/>
      <c r="F33" s="18" t="s">
        <v>193</v>
      </c>
      <c r="G33" s="17"/>
      <c r="H33" s="13" t="str">
        <f t="shared" si="1"/>
        <v/>
      </c>
      <c r="I33" s="13" t="str">
        <f t="shared" si="5"/>
        <v>一般会計</v>
      </c>
      <c r="K33" s="13"/>
      <c r="L33" s="13"/>
      <c r="O33" s="13"/>
      <c r="P33" s="13"/>
      <c r="Q33" s="19"/>
      <c r="T33" s="13"/>
      <c r="U33" s="30" t="s">
        <v>540</v>
      </c>
      <c r="Y33" s="30" t="s">
        <v>295</v>
      </c>
      <c r="Z33" s="30" t="s">
        <v>424</v>
      </c>
      <c r="AA33" s="44"/>
      <c r="AB33" s="29"/>
      <c r="AC33" s="29"/>
      <c r="AD33" s="29"/>
      <c r="AE33" s="29"/>
      <c r="AF33" s="28"/>
      <c r="AK33" s="37" t="str">
        <f t="shared" si="7"/>
        <v>f</v>
      </c>
    </row>
    <row r="34" spans="1:37" ht="13.5" customHeight="1" x14ac:dyDescent="0.2">
      <c r="A34" s="13"/>
      <c r="B34" s="13"/>
      <c r="F34" s="18" t="s">
        <v>194</v>
      </c>
      <c r="G34" s="17"/>
      <c r="H34" s="13" t="str">
        <f t="shared" si="1"/>
        <v/>
      </c>
      <c r="I34" s="13" t="str">
        <f t="shared" si="5"/>
        <v>一般会計</v>
      </c>
      <c r="K34" s="13"/>
      <c r="L34" s="13"/>
      <c r="O34" s="13"/>
      <c r="P34" s="13"/>
      <c r="Q34" s="19"/>
      <c r="T34" s="13"/>
      <c r="U34" s="30" t="s">
        <v>541</v>
      </c>
      <c r="Y34" s="30" t="s">
        <v>296</v>
      </c>
      <c r="Z34" s="30" t="s">
        <v>425</v>
      </c>
      <c r="AB34" s="29"/>
      <c r="AC34" s="29"/>
      <c r="AD34" s="29"/>
      <c r="AE34" s="29"/>
      <c r="AF34" s="28"/>
      <c r="AK34" s="37" t="str">
        <f t="shared" si="7"/>
        <v>g</v>
      </c>
    </row>
    <row r="35" spans="1:37" ht="13.5" customHeight="1" x14ac:dyDescent="0.2">
      <c r="A35" s="13"/>
      <c r="B35" s="13"/>
      <c r="F35" s="18" t="s">
        <v>195</v>
      </c>
      <c r="G35" s="17"/>
      <c r="H35" s="13" t="str">
        <f t="shared" si="1"/>
        <v/>
      </c>
      <c r="I35" s="13" t="str">
        <f t="shared" si="5"/>
        <v>一般会計</v>
      </c>
      <c r="K35" s="13"/>
      <c r="L35" s="13"/>
      <c r="O35" s="13"/>
      <c r="P35" s="13"/>
      <c r="Q35" s="19"/>
      <c r="T35" s="13"/>
      <c r="Y35" s="30" t="s">
        <v>297</v>
      </c>
      <c r="Z35" s="30" t="s">
        <v>426</v>
      </c>
      <c r="AC35" s="29"/>
      <c r="AF35" s="28"/>
      <c r="AK35" s="37" t="str">
        <f t="shared" si="7"/>
        <v>h</v>
      </c>
    </row>
    <row r="36" spans="1:37" ht="13.5" customHeight="1" x14ac:dyDescent="0.2">
      <c r="A36" s="13"/>
      <c r="B36" s="13"/>
      <c r="F36" s="18" t="s">
        <v>196</v>
      </c>
      <c r="G36" s="17"/>
      <c r="H36" s="13" t="str">
        <f t="shared" si="1"/>
        <v/>
      </c>
      <c r="I36" s="13" t="str">
        <f t="shared" si="5"/>
        <v>一般会計</v>
      </c>
      <c r="K36" s="13"/>
      <c r="L36" s="13"/>
      <c r="O36" s="13"/>
      <c r="P36" s="13"/>
      <c r="Q36" s="19"/>
      <c r="T36" s="13"/>
      <c r="U36" s="30" t="s">
        <v>542</v>
      </c>
      <c r="Y36" s="30" t="s">
        <v>298</v>
      </c>
      <c r="Z36" s="30" t="s">
        <v>427</v>
      </c>
      <c r="AF36" s="28"/>
      <c r="AK36" s="3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299</v>
      </c>
      <c r="Z37" s="30" t="s">
        <v>428</v>
      </c>
      <c r="AF37" s="28"/>
      <c r="AK37" s="37" t="str">
        <f t="shared" si="7"/>
        <v>j</v>
      </c>
    </row>
    <row r="38" spans="1:37" x14ac:dyDescent="0.2">
      <c r="A38" s="13"/>
      <c r="B38" s="13"/>
      <c r="F38" s="13"/>
      <c r="G38" s="19"/>
      <c r="K38" s="13"/>
      <c r="L38" s="13"/>
      <c r="O38" s="13"/>
      <c r="P38" s="13"/>
      <c r="Q38" s="19"/>
      <c r="T38" s="13"/>
      <c r="U38" s="30" t="s">
        <v>242</v>
      </c>
      <c r="Y38" s="30" t="s">
        <v>300</v>
      </c>
      <c r="Z38" s="30" t="s">
        <v>429</v>
      </c>
      <c r="AF38" s="28"/>
      <c r="AK38" s="37" t="str">
        <f t="shared" si="7"/>
        <v>k</v>
      </c>
    </row>
    <row r="39" spans="1:37" x14ac:dyDescent="0.2">
      <c r="A39" s="13"/>
      <c r="B39" s="13"/>
      <c r="F39" s="13" t="str">
        <f>I37</f>
        <v>一般会計</v>
      </c>
      <c r="G39" s="19"/>
      <c r="K39" s="13"/>
      <c r="L39" s="13"/>
      <c r="O39" s="13"/>
      <c r="P39" s="13"/>
      <c r="Q39" s="19"/>
      <c r="T39" s="13"/>
      <c r="U39" s="30" t="s">
        <v>252</v>
      </c>
      <c r="Y39" s="30" t="s">
        <v>301</v>
      </c>
      <c r="Z39" s="30" t="s">
        <v>430</v>
      </c>
      <c r="AF39" s="28"/>
      <c r="AK39" s="37" t="str">
        <f t="shared" si="7"/>
        <v>l</v>
      </c>
    </row>
    <row r="40" spans="1:37" x14ac:dyDescent="0.2">
      <c r="A40" s="13"/>
      <c r="B40" s="13"/>
      <c r="F40" s="13"/>
      <c r="G40" s="19"/>
      <c r="K40" s="13"/>
      <c r="L40" s="13"/>
      <c r="O40" s="13"/>
      <c r="P40" s="13"/>
      <c r="Q40" s="19"/>
      <c r="T40" s="13"/>
      <c r="Y40" s="30" t="s">
        <v>302</v>
      </c>
      <c r="Z40" s="30" t="s">
        <v>431</v>
      </c>
      <c r="AF40" s="28"/>
      <c r="AK40" s="37" t="str">
        <f t="shared" si="7"/>
        <v>m</v>
      </c>
    </row>
    <row r="41" spans="1:37" x14ac:dyDescent="0.2">
      <c r="A41" s="13"/>
      <c r="B41" s="13"/>
      <c r="F41" s="13"/>
      <c r="G41" s="19"/>
      <c r="K41" s="13"/>
      <c r="L41" s="13"/>
      <c r="O41" s="13"/>
      <c r="P41" s="13"/>
      <c r="Q41" s="19"/>
      <c r="T41" s="13"/>
      <c r="Y41" s="30" t="s">
        <v>303</v>
      </c>
      <c r="Z41" s="30" t="s">
        <v>432</v>
      </c>
      <c r="AF41" s="28"/>
      <c r="AK41" s="37" t="str">
        <f t="shared" si="7"/>
        <v>n</v>
      </c>
    </row>
    <row r="42" spans="1:37" x14ac:dyDescent="0.2">
      <c r="A42" s="13"/>
      <c r="B42" s="13"/>
      <c r="F42" s="13"/>
      <c r="G42" s="19"/>
      <c r="K42" s="13"/>
      <c r="L42" s="13"/>
      <c r="O42" s="13"/>
      <c r="P42" s="13"/>
      <c r="Q42" s="19"/>
      <c r="T42" s="13"/>
      <c r="Y42" s="30" t="s">
        <v>304</v>
      </c>
      <c r="Z42" s="30" t="s">
        <v>433</v>
      </c>
      <c r="AF42" s="28"/>
      <c r="AK42" s="37" t="str">
        <f t="shared" si="7"/>
        <v>o</v>
      </c>
    </row>
    <row r="43" spans="1:37" x14ac:dyDescent="0.2">
      <c r="A43" s="13"/>
      <c r="B43" s="13"/>
      <c r="F43" s="13"/>
      <c r="G43" s="19"/>
      <c r="K43" s="13"/>
      <c r="L43" s="13"/>
      <c r="O43" s="13"/>
      <c r="P43" s="13"/>
      <c r="Q43" s="19"/>
      <c r="T43" s="13"/>
      <c r="Y43" s="30" t="s">
        <v>305</v>
      </c>
      <c r="Z43" s="30" t="s">
        <v>434</v>
      </c>
      <c r="AF43" s="28"/>
      <c r="AK43" s="37" t="str">
        <f t="shared" si="7"/>
        <v>p</v>
      </c>
    </row>
    <row r="44" spans="1:37" x14ac:dyDescent="0.2">
      <c r="A44" s="13"/>
      <c r="B44" s="13"/>
      <c r="F44" s="13"/>
      <c r="G44" s="19"/>
      <c r="K44" s="13"/>
      <c r="L44" s="13"/>
      <c r="O44" s="13"/>
      <c r="P44" s="13"/>
      <c r="Q44" s="19"/>
      <c r="T44" s="13"/>
      <c r="Y44" s="30" t="s">
        <v>306</v>
      </c>
      <c r="Z44" s="30" t="s">
        <v>435</v>
      </c>
      <c r="AF44" s="28"/>
      <c r="AK44" s="37" t="str">
        <f t="shared" si="7"/>
        <v>q</v>
      </c>
    </row>
    <row r="45" spans="1:37" x14ac:dyDescent="0.2">
      <c r="A45" s="13"/>
      <c r="B45" s="13"/>
      <c r="F45" s="13"/>
      <c r="G45" s="19"/>
      <c r="K45" s="13"/>
      <c r="L45" s="13"/>
      <c r="O45" s="13"/>
      <c r="P45" s="13"/>
      <c r="Q45" s="19"/>
      <c r="T45" s="13"/>
      <c r="Y45" s="30" t="s">
        <v>307</v>
      </c>
      <c r="Z45" s="30" t="s">
        <v>436</v>
      </c>
      <c r="AF45" s="28"/>
      <c r="AK45" s="37" t="str">
        <f t="shared" si="7"/>
        <v>r</v>
      </c>
    </row>
    <row r="46" spans="1:37" x14ac:dyDescent="0.2">
      <c r="A46" s="13"/>
      <c r="B46" s="13"/>
      <c r="F46" s="13"/>
      <c r="G46" s="19"/>
      <c r="K46" s="13"/>
      <c r="L46" s="13"/>
      <c r="O46" s="13"/>
      <c r="P46" s="13"/>
      <c r="Q46" s="19"/>
      <c r="T46" s="13"/>
      <c r="Y46" s="30" t="s">
        <v>308</v>
      </c>
      <c r="Z46" s="30" t="s">
        <v>437</v>
      </c>
      <c r="AF46" s="28"/>
      <c r="AK46" s="37" t="str">
        <f t="shared" si="7"/>
        <v>s</v>
      </c>
    </row>
    <row r="47" spans="1:37" x14ac:dyDescent="0.2">
      <c r="A47" s="13"/>
      <c r="B47" s="13"/>
      <c r="F47" s="13"/>
      <c r="G47" s="19"/>
      <c r="K47" s="13"/>
      <c r="L47" s="13"/>
      <c r="O47" s="13"/>
      <c r="P47" s="13"/>
      <c r="Q47" s="19"/>
      <c r="T47" s="13"/>
      <c r="Y47" s="30" t="s">
        <v>309</v>
      </c>
      <c r="Z47" s="30" t="s">
        <v>438</v>
      </c>
      <c r="AF47" s="28"/>
      <c r="AK47" s="37" t="str">
        <f t="shared" si="7"/>
        <v>t</v>
      </c>
    </row>
    <row r="48" spans="1:37" x14ac:dyDescent="0.2">
      <c r="A48" s="13"/>
      <c r="B48" s="13"/>
      <c r="F48" s="13"/>
      <c r="G48" s="19"/>
      <c r="K48" s="13"/>
      <c r="L48" s="13"/>
      <c r="O48" s="13"/>
      <c r="P48" s="13"/>
      <c r="Q48" s="19"/>
      <c r="T48" s="13"/>
      <c r="Y48" s="30" t="s">
        <v>310</v>
      </c>
      <c r="Z48" s="30" t="s">
        <v>439</v>
      </c>
      <c r="AF48" s="28"/>
      <c r="AK48" s="37" t="str">
        <f t="shared" si="7"/>
        <v>u</v>
      </c>
    </row>
    <row r="49" spans="1:37" x14ac:dyDescent="0.2">
      <c r="A49" s="13"/>
      <c r="B49" s="13"/>
      <c r="F49" s="13"/>
      <c r="G49" s="19"/>
      <c r="K49" s="13"/>
      <c r="L49" s="13"/>
      <c r="O49" s="13"/>
      <c r="P49" s="13"/>
      <c r="Q49" s="19"/>
      <c r="T49" s="13"/>
      <c r="Y49" s="30" t="s">
        <v>311</v>
      </c>
      <c r="Z49" s="30" t="s">
        <v>440</v>
      </c>
      <c r="AF49" s="28"/>
      <c r="AK49" s="37" t="str">
        <f t="shared" si="7"/>
        <v>v</v>
      </c>
    </row>
    <row r="50" spans="1:37" x14ac:dyDescent="0.2">
      <c r="A50" s="13"/>
      <c r="B50" s="13"/>
      <c r="F50" s="13"/>
      <c r="G50" s="19"/>
      <c r="K50" s="13"/>
      <c r="L50" s="13"/>
      <c r="O50" s="13"/>
      <c r="P50" s="13"/>
      <c r="Q50" s="19"/>
      <c r="T50" s="13"/>
      <c r="Y50" s="30" t="s">
        <v>312</v>
      </c>
      <c r="Z50" s="30" t="s">
        <v>441</v>
      </c>
      <c r="AF50" s="28"/>
    </row>
    <row r="51" spans="1:37" x14ac:dyDescent="0.2">
      <c r="A51" s="13"/>
      <c r="B51" s="13"/>
      <c r="F51" s="13"/>
      <c r="G51" s="19"/>
      <c r="K51" s="13"/>
      <c r="L51" s="13"/>
      <c r="O51" s="13"/>
      <c r="P51" s="13"/>
      <c r="Q51" s="19"/>
      <c r="T51" s="13"/>
      <c r="Y51" s="30" t="s">
        <v>313</v>
      </c>
      <c r="Z51" s="30" t="s">
        <v>442</v>
      </c>
      <c r="AF51" s="28"/>
    </row>
    <row r="52" spans="1:37" x14ac:dyDescent="0.2">
      <c r="A52" s="13"/>
      <c r="B52" s="13"/>
      <c r="F52" s="13"/>
      <c r="G52" s="19"/>
      <c r="K52" s="13"/>
      <c r="L52" s="13"/>
      <c r="O52" s="13"/>
      <c r="P52" s="13"/>
      <c r="Q52" s="19"/>
      <c r="T52" s="13"/>
      <c r="Y52" s="30" t="s">
        <v>314</v>
      </c>
      <c r="Z52" s="30" t="s">
        <v>443</v>
      </c>
      <c r="AF52" s="28"/>
    </row>
    <row r="53" spans="1:37" x14ac:dyDescent="0.2">
      <c r="A53" s="13"/>
      <c r="B53" s="13"/>
      <c r="F53" s="13"/>
      <c r="G53" s="19"/>
      <c r="K53" s="13"/>
      <c r="L53" s="13"/>
      <c r="O53" s="13"/>
      <c r="P53" s="13"/>
      <c r="Q53" s="19"/>
      <c r="T53" s="13"/>
      <c r="Y53" s="30" t="s">
        <v>315</v>
      </c>
      <c r="Z53" s="30" t="s">
        <v>444</v>
      </c>
      <c r="AF53" s="28"/>
    </row>
    <row r="54" spans="1:37" x14ac:dyDescent="0.2">
      <c r="A54" s="13"/>
      <c r="B54" s="13"/>
      <c r="F54" s="13"/>
      <c r="G54" s="19"/>
      <c r="K54" s="13"/>
      <c r="L54" s="13"/>
      <c r="O54" s="13"/>
      <c r="P54" s="20"/>
      <c r="Q54" s="19"/>
      <c r="T54" s="13"/>
      <c r="Y54" s="30" t="s">
        <v>316</v>
      </c>
      <c r="Z54" s="30" t="s">
        <v>445</v>
      </c>
      <c r="AF54" s="28"/>
    </row>
    <row r="55" spans="1:37" x14ac:dyDescent="0.2">
      <c r="A55" s="13"/>
      <c r="B55" s="13"/>
      <c r="F55" s="13"/>
      <c r="G55" s="19"/>
      <c r="K55" s="13"/>
      <c r="L55" s="13"/>
      <c r="O55" s="13"/>
      <c r="P55" s="13"/>
      <c r="Q55" s="19"/>
      <c r="T55" s="13"/>
      <c r="Y55" s="30" t="s">
        <v>317</v>
      </c>
      <c r="Z55" s="30" t="s">
        <v>446</v>
      </c>
      <c r="AF55" s="28"/>
    </row>
    <row r="56" spans="1:37" x14ac:dyDescent="0.2">
      <c r="A56" s="13"/>
      <c r="B56" s="13"/>
      <c r="F56" s="13"/>
      <c r="G56" s="19"/>
      <c r="K56" s="13"/>
      <c r="L56" s="13"/>
      <c r="O56" s="13"/>
      <c r="P56" s="13"/>
      <c r="Q56" s="19"/>
      <c r="T56" s="13"/>
      <c r="Y56" s="30" t="s">
        <v>318</v>
      </c>
      <c r="Z56" s="30" t="s">
        <v>447</v>
      </c>
      <c r="AF56" s="28"/>
    </row>
    <row r="57" spans="1:37" x14ac:dyDescent="0.2">
      <c r="A57" s="13"/>
      <c r="B57" s="13"/>
      <c r="F57" s="13"/>
      <c r="G57" s="19"/>
      <c r="K57" s="13"/>
      <c r="L57" s="13"/>
      <c r="O57" s="13"/>
      <c r="P57" s="13"/>
      <c r="Q57" s="19"/>
      <c r="T57" s="13"/>
      <c r="Y57" s="30" t="s">
        <v>319</v>
      </c>
      <c r="Z57" s="30" t="s">
        <v>448</v>
      </c>
      <c r="AF57" s="28"/>
    </row>
    <row r="58" spans="1:37" x14ac:dyDescent="0.2">
      <c r="A58" s="13"/>
      <c r="B58" s="13"/>
      <c r="F58" s="13"/>
      <c r="G58" s="19"/>
      <c r="K58" s="13"/>
      <c r="L58" s="13"/>
      <c r="O58" s="13"/>
      <c r="P58" s="13"/>
      <c r="Q58" s="19"/>
      <c r="T58" s="13"/>
      <c r="Y58" s="30" t="s">
        <v>320</v>
      </c>
      <c r="Z58" s="30" t="s">
        <v>449</v>
      </c>
      <c r="AF58" s="28"/>
    </row>
    <row r="59" spans="1:37" x14ac:dyDescent="0.2">
      <c r="A59" s="13"/>
      <c r="B59" s="13"/>
      <c r="F59" s="13"/>
      <c r="G59" s="19"/>
      <c r="K59" s="13"/>
      <c r="L59" s="13"/>
      <c r="O59" s="13"/>
      <c r="P59" s="13"/>
      <c r="Q59" s="19"/>
      <c r="T59" s="13"/>
      <c r="Y59" s="30" t="s">
        <v>321</v>
      </c>
      <c r="Z59" s="30" t="s">
        <v>450</v>
      </c>
      <c r="AF59" s="28"/>
    </row>
    <row r="60" spans="1:37" x14ac:dyDescent="0.2">
      <c r="A60" s="13"/>
      <c r="B60" s="13"/>
      <c r="F60" s="13"/>
      <c r="G60" s="19"/>
      <c r="K60" s="13"/>
      <c r="L60" s="13"/>
      <c r="O60" s="13"/>
      <c r="P60" s="13"/>
      <c r="Q60" s="19"/>
      <c r="T60" s="13"/>
      <c r="Y60" s="30" t="s">
        <v>322</v>
      </c>
      <c r="Z60" s="30" t="s">
        <v>451</v>
      </c>
      <c r="AF60" s="28"/>
    </row>
    <row r="61" spans="1:37" x14ac:dyDescent="0.2">
      <c r="A61" s="13"/>
      <c r="B61" s="13"/>
      <c r="F61" s="13"/>
      <c r="G61" s="19"/>
      <c r="K61" s="13"/>
      <c r="L61" s="13"/>
      <c r="O61" s="13"/>
      <c r="P61" s="13"/>
      <c r="Q61" s="19"/>
      <c r="T61" s="13"/>
      <c r="Y61" s="30" t="s">
        <v>323</v>
      </c>
      <c r="Z61" s="30" t="s">
        <v>452</v>
      </c>
      <c r="AF61" s="28"/>
    </row>
    <row r="62" spans="1:37" x14ac:dyDescent="0.2">
      <c r="A62" s="13"/>
      <c r="B62" s="13"/>
      <c r="F62" s="13"/>
      <c r="G62" s="19"/>
      <c r="K62" s="13"/>
      <c r="L62" s="13"/>
      <c r="O62" s="13"/>
      <c r="P62" s="13"/>
      <c r="Q62" s="19"/>
      <c r="T62" s="13"/>
      <c r="Y62" s="30" t="s">
        <v>324</v>
      </c>
      <c r="Z62" s="30" t="s">
        <v>453</v>
      </c>
      <c r="AF62" s="28"/>
    </row>
    <row r="63" spans="1:37" x14ac:dyDescent="0.2">
      <c r="A63" s="13"/>
      <c r="B63" s="13"/>
      <c r="F63" s="13"/>
      <c r="G63" s="19"/>
      <c r="K63" s="13"/>
      <c r="L63" s="13"/>
      <c r="O63" s="13"/>
      <c r="P63" s="13"/>
      <c r="Q63" s="19"/>
      <c r="T63" s="13"/>
      <c r="Y63" s="30" t="s">
        <v>325</v>
      </c>
      <c r="Z63" s="30" t="s">
        <v>454</v>
      </c>
      <c r="AF63" s="28"/>
    </row>
    <row r="64" spans="1:37" x14ac:dyDescent="0.2">
      <c r="A64" s="13"/>
      <c r="B64" s="13"/>
      <c r="F64" s="13"/>
      <c r="G64" s="19"/>
      <c r="K64" s="13"/>
      <c r="L64" s="13"/>
      <c r="O64" s="13"/>
      <c r="P64" s="13"/>
      <c r="Q64" s="19"/>
      <c r="T64" s="13"/>
      <c r="Y64" s="30" t="s">
        <v>326</v>
      </c>
      <c r="Z64" s="30" t="s">
        <v>455</v>
      </c>
      <c r="AF64" s="28"/>
    </row>
    <row r="65" spans="1:32" x14ac:dyDescent="0.2">
      <c r="A65" s="13"/>
      <c r="B65" s="13"/>
      <c r="F65" s="13"/>
      <c r="G65" s="19"/>
      <c r="K65" s="13"/>
      <c r="L65" s="13"/>
      <c r="O65" s="13"/>
      <c r="P65" s="13"/>
      <c r="Q65" s="19"/>
      <c r="T65" s="13"/>
      <c r="Y65" s="30" t="s">
        <v>327</v>
      </c>
      <c r="Z65" s="30" t="s">
        <v>456</v>
      </c>
      <c r="AF65" s="28"/>
    </row>
    <row r="66" spans="1:32" x14ac:dyDescent="0.2">
      <c r="A66" s="13"/>
      <c r="B66" s="13"/>
      <c r="F66" s="13"/>
      <c r="G66" s="19"/>
      <c r="K66" s="13"/>
      <c r="L66" s="13"/>
      <c r="O66" s="13"/>
      <c r="P66" s="13"/>
      <c r="Q66" s="19"/>
      <c r="T66" s="13"/>
      <c r="Y66" s="30" t="s">
        <v>67</v>
      </c>
      <c r="Z66" s="30" t="s">
        <v>457</v>
      </c>
      <c r="AF66" s="28"/>
    </row>
    <row r="67" spans="1:32" x14ac:dyDescent="0.2">
      <c r="A67" s="13"/>
      <c r="B67" s="13"/>
      <c r="F67" s="13"/>
      <c r="G67" s="19"/>
      <c r="K67" s="13"/>
      <c r="L67" s="13"/>
      <c r="O67" s="13"/>
      <c r="P67" s="13"/>
      <c r="Q67" s="19"/>
      <c r="T67" s="13"/>
      <c r="Y67" s="30" t="s">
        <v>328</v>
      </c>
      <c r="Z67" s="30" t="s">
        <v>458</v>
      </c>
      <c r="AF67" s="28"/>
    </row>
    <row r="68" spans="1:32" x14ac:dyDescent="0.2">
      <c r="A68" s="13"/>
      <c r="B68" s="13"/>
      <c r="F68" s="13"/>
      <c r="G68" s="19"/>
      <c r="K68" s="13"/>
      <c r="L68" s="13"/>
      <c r="O68" s="13"/>
      <c r="P68" s="13"/>
      <c r="Q68" s="19"/>
      <c r="T68" s="13"/>
      <c r="Y68" s="30" t="s">
        <v>329</v>
      </c>
      <c r="Z68" s="30" t="s">
        <v>459</v>
      </c>
      <c r="AF68" s="28"/>
    </row>
    <row r="69" spans="1:32" x14ac:dyDescent="0.2">
      <c r="A69" s="13"/>
      <c r="B69" s="13"/>
      <c r="F69" s="13"/>
      <c r="G69" s="19"/>
      <c r="K69" s="13"/>
      <c r="L69" s="13"/>
      <c r="O69" s="13"/>
      <c r="P69" s="13"/>
      <c r="Q69" s="19"/>
      <c r="T69" s="13"/>
      <c r="Y69" s="30" t="s">
        <v>330</v>
      </c>
      <c r="Z69" s="30" t="s">
        <v>460</v>
      </c>
      <c r="AF69" s="28"/>
    </row>
    <row r="70" spans="1:32" x14ac:dyDescent="0.2">
      <c r="A70" s="13"/>
      <c r="B70" s="13"/>
      <c r="Y70" s="30" t="s">
        <v>331</v>
      </c>
      <c r="Z70" s="30" t="s">
        <v>461</v>
      </c>
    </row>
    <row r="71" spans="1:32" x14ac:dyDescent="0.2">
      <c r="Y71" s="30" t="s">
        <v>332</v>
      </c>
      <c r="Z71" s="30" t="s">
        <v>462</v>
      </c>
    </row>
    <row r="72" spans="1:32" x14ac:dyDescent="0.2">
      <c r="Y72" s="30" t="s">
        <v>333</v>
      </c>
      <c r="Z72" s="30" t="s">
        <v>463</v>
      </c>
    </row>
    <row r="73" spans="1:32" x14ac:dyDescent="0.2">
      <c r="Y73" s="30" t="s">
        <v>334</v>
      </c>
      <c r="Z73" s="30" t="s">
        <v>464</v>
      </c>
    </row>
    <row r="74" spans="1:32" x14ac:dyDescent="0.2">
      <c r="Y74" s="30" t="s">
        <v>335</v>
      </c>
      <c r="Z74" s="30" t="s">
        <v>465</v>
      </c>
    </row>
    <row r="75" spans="1:32" x14ac:dyDescent="0.2">
      <c r="Y75" s="30" t="s">
        <v>336</v>
      </c>
      <c r="Z75" s="30" t="s">
        <v>466</v>
      </c>
    </row>
    <row r="76" spans="1:32" x14ac:dyDescent="0.2">
      <c r="Y76" s="30" t="s">
        <v>337</v>
      </c>
      <c r="Z76" s="30" t="s">
        <v>467</v>
      </c>
    </row>
    <row r="77" spans="1:32" x14ac:dyDescent="0.2">
      <c r="Y77" s="30" t="s">
        <v>338</v>
      </c>
      <c r="Z77" s="30" t="s">
        <v>468</v>
      </c>
    </row>
    <row r="78" spans="1:32" x14ac:dyDescent="0.2">
      <c r="Y78" s="30" t="s">
        <v>339</v>
      </c>
      <c r="Z78" s="30" t="s">
        <v>469</v>
      </c>
    </row>
    <row r="79" spans="1:32" x14ac:dyDescent="0.2">
      <c r="Y79" s="30" t="s">
        <v>340</v>
      </c>
      <c r="Z79" s="30" t="s">
        <v>470</v>
      </c>
    </row>
    <row r="80" spans="1:32" x14ac:dyDescent="0.2">
      <c r="Y80" s="30" t="s">
        <v>341</v>
      </c>
      <c r="Z80" s="30" t="s">
        <v>471</v>
      </c>
    </row>
    <row r="81" spans="25:26" x14ac:dyDescent="0.2">
      <c r="Y81" s="30" t="s">
        <v>342</v>
      </c>
      <c r="Z81" s="30" t="s">
        <v>472</v>
      </c>
    </row>
    <row r="82" spans="25:26" x14ac:dyDescent="0.2">
      <c r="Y82" s="30" t="s">
        <v>343</v>
      </c>
      <c r="Z82" s="30" t="s">
        <v>473</v>
      </c>
    </row>
    <row r="83" spans="25:26" x14ac:dyDescent="0.2">
      <c r="Y83" s="30" t="s">
        <v>344</v>
      </c>
      <c r="Z83" s="30" t="s">
        <v>474</v>
      </c>
    </row>
    <row r="84" spans="25:26" x14ac:dyDescent="0.2">
      <c r="Y84" s="30" t="s">
        <v>345</v>
      </c>
      <c r="Z84" s="30" t="s">
        <v>475</v>
      </c>
    </row>
    <row r="85" spans="25:26" x14ac:dyDescent="0.2">
      <c r="Y85" s="30" t="s">
        <v>346</v>
      </c>
      <c r="Z85" s="30" t="s">
        <v>476</v>
      </c>
    </row>
    <row r="86" spans="25:26" x14ac:dyDescent="0.2">
      <c r="Y86" s="30" t="s">
        <v>347</v>
      </c>
      <c r="Z86" s="30" t="s">
        <v>477</v>
      </c>
    </row>
    <row r="87" spans="25:26" x14ac:dyDescent="0.2">
      <c r="Y87" s="30" t="s">
        <v>348</v>
      </c>
      <c r="Z87" s="30" t="s">
        <v>478</v>
      </c>
    </row>
    <row r="88" spans="25:26" x14ac:dyDescent="0.2">
      <c r="Y88" s="30" t="s">
        <v>349</v>
      </c>
      <c r="Z88" s="30" t="s">
        <v>479</v>
      </c>
    </row>
    <row r="89" spans="25:26" x14ac:dyDescent="0.2">
      <c r="Y89" s="30" t="s">
        <v>350</v>
      </c>
      <c r="Z89" s="30" t="s">
        <v>480</v>
      </c>
    </row>
    <row r="90" spans="25:26" x14ac:dyDescent="0.2">
      <c r="Y90" s="30" t="s">
        <v>351</v>
      </c>
      <c r="Z90" s="30" t="s">
        <v>481</v>
      </c>
    </row>
    <row r="91" spans="25:26" x14ac:dyDescent="0.2">
      <c r="Y91" s="30" t="s">
        <v>352</v>
      </c>
      <c r="Z91" s="30" t="s">
        <v>482</v>
      </c>
    </row>
    <row r="92" spans="25:26" x14ac:dyDescent="0.2">
      <c r="Y92" s="30" t="s">
        <v>353</v>
      </c>
      <c r="Z92" s="30" t="s">
        <v>483</v>
      </c>
    </row>
    <row r="93" spans="25:26" x14ac:dyDescent="0.2">
      <c r="Y93" s="30" t="s">
        <v>354</v>
      </c>
      <c r="Z93" s="30" t="s">
        <v>484</v>
      </c>
    </row>
    <row r="94" spans="25:26" x14ac:dyDescent="0.2">
      <c r="Y94" s="30" t="s">
        <v>355</v>
      </c>
      <c r="Z94" s="30" t="s">
        <v>485</v>
      </c>
    </row>
    <row r="95" spans="25:26" x14ac:dyDescent="0.2">
      <c r="Y95" s="30" t="s">
        <v>356</v>
      </c>
      <c r="Z95" s="30" t="s">
        <v>486</v>
      </c>
    </row>
    <row r="96" spans="25:26" x14ac:dyDescent="0.2">
      <c r="Y96" s="30" t="s">
        <v>258</v>
      </c>
      <c r="Z96" s="30" t="s">
        <v>487</v>
      </c>
    </row>
    <row r="97" spans="25:26" x14ac:dyDescent="0.2">
      <c r="Y97" s="30" t="s">
        <v>357</v>
      </c>
      <c r="Z97" s="30" t="s">
        <v>488</v>
      </c>
    </row>
    <row r="98" spans="25:26" x14ac:dyDescent="0.2">
      <c r="Y98" s="30" t="s">
        <v>358</v>
      </c>
      <c r="Z98" s="30" t="s">
        <v>489</v>
      </c>
    </row>
    <row r="99" spans="25:26" x14ac:dyDescent="0.2">
      <c r="Y99" s="30" t="s">
        <v>388</v>
      </c>
      <c r="Z99" s="30"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2021-08-31T17:05:49Z</dcterms:created>
  <dcterms:modified xsi:type="dcterms:W3CDTF">2021-09-13T09:49:08Z</dcterms:modified>
</cp:coreProperties>
</file>