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704" windowWidth="27996" windowHeight="16440"/>
  </bookViews>
  <sheets>
    <sheet name="行政事業レビューシート" sheetId="3" r:id="rId1"/>
    <sheet name="入力規則等" sheetId="4" r:id="rId2"/>
  </sheets>
  <definedNames>
    <definedName name="_xlnm.Print_Area" localSheetId="0">行政事業レビューシート!$A$1:$AX$133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130" i="3"/>
  <c r="AY133" i="3" s="1"/>
  <c r="AY129" i="3"/>
  <c r="AY128" i="3"/>
  <c r="AY127" i="3"/>
  <c r="AU120" i="3"/>
  <c r="Y120" i="3"/>
  <c r="AW93" i="3"/>
  <c r="AT93" i="3"/>
  <c r="AQ93" i="3"/>
  <c r="AL93" i="3"/>
  <c r="AI93" i="3"/>
  <c r="AF93" i="3"/>
  <c r="Z93" i="3"/>
  <c r="W93" i="3"/>
  <c r="T93" i="3"/>
  <c r="N93" i="3"/>
  <c r="K93" i="3"/>
  <c r="H93" i="3"/>
  <c r="L81" i="3"/>
  <c r="I81" i="3"/>
  <c r="L80" i="3"/>
  <c r="I80" i="3"/>
  <c r="L79" i="3"/>
  <c r="I79" i="3"/>
  <c r="L78" i="3"/>
  <c r="I78" i="3"/>
  <c r="L77" i="3"/>
  <c r="I77" i="3"/>
  <c r="AY50" i="3"/>
  <c r="AY51" i="3" s="1"/>
  <c r="AY37" i="3"/>
  <c r="AY46" i="3" s="1"/>
  <c r="AY36" i="3"/>
  <c r="W28" i="3"/>
  <c r="P28" i="3"/>
  <c r="AD21" i="3"/>
  <c r="W21" i="3"/>
  <c r="P21" i="3"/>
  <c r="AR18" i="3"/>
  <c r="AK18" i="3"/>
  <c r="AD18" i="3"/>
  <c r="AD20" i="3" s="1"/>
  <c r="W18" i="3"/>
  <c r="W20" i="3" s="1"/>
  <c r="P18" i="3"/>
  <c r="P20" i="3" s="1"/>
  <c r="G11" i="3"/>
  <c r="AE8" i="3"/>
  <c r="G8" i="3"/>
  <c r="G6" i="3"/>
  <c r="AV2" i="3"/>
  <c r="AY132" i="3" l="1"/>
  <c r="AY131" i="3"/>
  <c r="AY39" i="3"/>
  <c r="AY41" i="3"/>
  <c r="AY43" i="3"/>
  <c r="AY45" i="3"/>
  <c r="AY52" i="3"/>
  <c r="AY38" i="3"/>
  <c r="AY40" i="3"/>
  <c r="AY42" i="3"/>
  <c r="AY44" i="3"/>
</calcChain>
</file>

<file path=xl/sharedStrings.xml><?xml version="1.0" encoding="utf-8"?>
<sst xmlns="http://schemas.openxmlformats.org/spreadsheetml/2006/main" count="767" uniqueCount="608">
  <si>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</si>
  <si>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</si>
  <si>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</si>
  <si>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</si>
  <si>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</si>
  <si>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</si>
  <si>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</si>
  <si>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</si>
  <si>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</si>
  <si>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</si>
  <si>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</si>
  <si>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</si>
  <si>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</si>
  <si>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</si>
  <si>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</si>
  <si>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</si>
  <si>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</si>
  <si>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</si>
  <si>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</si>
  <si>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</si>
  <si>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</si>
  <si>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</si>
  <si>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</si>
  <si>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</si>
  <si>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</si>
  <si>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</si>
  <si>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</si>
  <si>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</si>
  <si>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</si>
  <si>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</si>
  <si>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</si>
  <si>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</si>
  <si>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</si>
  <si>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</si>
  <si>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</si>
  <si>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</si>
  <si>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</si>
  <si>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</si>
  <si>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</si>
  <si>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</si>
  <si>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</si>
  <si>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</si>
  <si>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</si>
  <si>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</si>
  <si>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</si>
  <si>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</si>
  <si>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</si>
  <si>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</si>
  <si>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</si>
  <si>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</si>
  <si>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</si>
  <si>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</si>
  <si>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</si>
  <si>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</si>
  <si>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</si>
  <si>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</si>
  <si>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</si>
  <si>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</si>
  <si>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</si>
  <si>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</si>
  <si>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</si>
  <si>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</si>
  <si>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</si>
  <si>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</si>
  <si>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</si>
  <si>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</si>
  <si>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</si>
  <si>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</si>
  <si>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</si>
  <si>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</si>
  <si>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</si>
  <si>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</si>
  <si>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</si>
  <si>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</si>
  <si>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</si>
  <si>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</si>
  <si>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</si>
  <si>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</si>
  <si>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</si>
  <si>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</si>
  <si>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</si>
  <si>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</si>
  <si>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</si>
  <si>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</si>
  <si>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</si>
  <si>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</si>
  <si>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</si>
  <si>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</si>
  <si>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</si>
  <si>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</si>
  <si>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</si>
  <si>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</si>
  <si>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</si>
  <si>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</si>
  <si>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</si>
  <si>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</si>
  <si>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</si>
  <si>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</si>
  <si>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</si>
  <si>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</si>
  <si>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</si>
  <si>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</si>
  <si>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</si>
  <si>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</si>
  <si>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</si>
  <si>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</si>
  <si>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</si>
  <si>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</si>
  <si>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</si>
  <si>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</si>
  <si>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</si>
  <si>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</si>
  <si>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</si>
  <si>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</si>
  <si>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</si>
  <si>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</si>
  <si>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</si>
  <si>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</si>
  <si>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</si>
  <si>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</si>
  <si>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</si>
  <si>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</si>
  <si>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</si>
  <si>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</si>
  <si>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</si>
  <si>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</si>
  <si>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</si>
  <si>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</si>
  <si>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</si>
  <si>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</si>
  <si>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</si>
  <si>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</si>
  <si>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</si>
  <si>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</si>
  <si>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</si>
  <si>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</si>
  <si>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</si>
  <si>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</si>
  <si>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</si>
  <si>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</si>
  <si>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</si>
  <si>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</si>
  <si>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</si>
  <si>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</si>
  <si>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</si>
  <si>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</si>
  <si>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</si>
  <si>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</si>
  <si>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</si>
  <si>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</si>
  <si>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</si>
  <si>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</si>
  <si>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</si>
  <si>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</si>
  <si>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</si>
  <si>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</si>
  <si>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</si>
  <si>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</si>
  <si>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</si>
  <si>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</si>
  <si>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</si>
  <si>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</si>
  <si>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</si>
  <si>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</si>
  <si>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</si>
  <si>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</si>
  <si>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</si>
  <si>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</si>
  <si>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</si>
  <si>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</si>
  <si>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</si>
  <si>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</si>
  <si>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</si>
  <si>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</si>
  <si>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</si>
  <si>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</si>
  <si>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</si>
  <si>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</si>
  <si>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</si>
  <si>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</si>
  <si>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</si>
  <si>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</si>
  <si>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</si>
  <si>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</si>
  <si>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</si>
  <si>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</si>
  <si>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</si>
  <si>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</si>
  <si>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</si>
  <si>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</si>
  <si>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</si>
  <si>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</si>
  <si>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</si>
  <si>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</si>
  <si>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</si>
  <si>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</si>
  <si>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</si>
  <si>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</si>
  <si>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</si>
  <si>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</si>
  <si>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</si>
  <si>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</si>
  <si>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</si>
  <si>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</si>
  <si>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</si>
  <si>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</si>
  <si>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</si>
  <si>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</si>
  <si>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</si>
  <si>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</si>
  <si>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</si>
  <si>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</si>
  <si>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</si>
  <si>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</si>
  <si>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</si>
  <si>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</si>
  <si>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</si>
  <si>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</si>
  <si>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</si>
  <si>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</si>
  <si>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</si>
  <si>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</si>
  <si>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</si>
  <si>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</si>
  <si>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</si>
  <si>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</si>
  <si>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</si>
  <si>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</si>
  <si>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</si>
  <si>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</si>
  <si>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</si>
  <si>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</si>
  <si>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</si>
  <si>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</si>
  <si>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</si>
  <si>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</si>
  <si>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</si>
  <si>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</si>
  <si>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</si>
  <si>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</si>
  <si>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</si>
  <si>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</si>
  <si>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</si>
  <si>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</si>
  <si>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</si>
  <si>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</si>
  <si>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</si>
  <si>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</si>
  <si>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</si>
  <si>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</si>
  <si>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</si>
  <si>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</si>
  <si>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</si>
  <si>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</si>
  <si>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</si>
  <si>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</si>
  <si>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</si>
  <si>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</si>
  <si>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</si>
  <si>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</si>
  <si>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</si>
  <si>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</si>
  <si>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</si>
  <si>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</si>
  <si>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</si>
  <si>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</si>
  <si>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</si>
  <si>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</si>
  <si>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</si>
  <si>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</si>
  <si>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</si>
  <si>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</si>
  <si>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</si>
  <si>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</si>
  <si>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</si>
  <si>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</si>
  <si>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</si>
  <si>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</si>
  <si>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</si>
  <si>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</si>
  <si>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</si>
  <si>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</si>
  <si>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</si>
  <si>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</si>
  <si>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</si>
  <si>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</si>
  <si>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</si>
  <si>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</si>
  <si>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</si>
  <si>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</si>
  <si>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</si>
  <si>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</si>
  <si>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</si>
  <si>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</si>
  <si>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</si>
  <si>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</si>
  <si>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</si>
  <si>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</si>
  <si>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</si>
  <si>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</si>
  <si>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</si>
  <si>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</si>
  <si>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</si>
  <si>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</si>
  <si>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</si>
  <si>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</si>
  <si>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</si>
  <si>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</si>
  <si>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</si>
  <si>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</si>
  <si>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</si>
  <si>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</si>
  <si>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</si>
  <si>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</si>
  <si>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</si>
  <si>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</si>
  <si>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</si>
  <si>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</si>
  <si>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</si>
  <si>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</si>
  <si>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</si>
  <si>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</si>
  <si>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</si>
  <si>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</si>
  <si>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</si>
  <si>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</si>
  <si>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</si>
  <si>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</si>
  <si>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</si>
  <si>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</si>
  <si>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</si>
  <si>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</si>
  <si>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</si>
  <si>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</si>
  <si>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</si>
  <si>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</si>
  <si>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</si>
  <si>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</si>
  <si>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</si>
  <si>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</si>
  <si>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</si>
  <si>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</si>
  <si>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</si>
  <si>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</si>
  <si>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</si>
  <si>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</si>
  <si>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</si>
  <si>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</si>
  <si>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</si>
  <si>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</si>
  <si>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</si>
  <si>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</si>
  <si>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</si>
  <si>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</si>
  <si>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</si>
  <si>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</si>
  <si>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</si>
  <si>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</si>
  <si>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</si>
  <si>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</si>
  <si>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</si>
  <si>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</si>
  <si>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</si>
  <si>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</si>
  <si>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</si>
  <si>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</si>
  <si>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</si>
  <si>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</si>
  <si>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</si>
  <si>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</si>
  <si>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</si>
  <si>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</si>
  <si>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</si>
  <si>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</si>
  <si>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</si>
  <si>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</si>
  <si>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</si>
  <si>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</si>
  <si>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</si>
  <si>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</si>
  <si>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</si>
  <si>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</si>
  <si>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</si>
  <si>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</si>
  <si>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</si>
  <si>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</si>
  <si>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</si>
  <si>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</si>
  <si>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</si>
  <si>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</si>
  <si>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</si>
  <si>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</si>
  <si>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</si>
  <si>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</si>
  <si>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</si>
  <si>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</si>
  <si>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</si>
  <si>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</si>
  <si>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</si>
  <si>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</si>
  <si>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</si>
  <si>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</si>
  <si>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</si>
  <si>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</si>
  <si>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</si>
  <si>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</si>
  <si>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</si>
  <si>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</si>
  <si>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</si>
  <si>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</si>
  <si>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</si>
  <si>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</si>
  <si>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</si>
  <si>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</si>
  <si>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</si>
  <si>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</si>
  <si>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</si>
  <si>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</si>
  <si>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</si>
  <si>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</si>
  <si>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</si>
  <si>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</si>
  <si>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</si>
  <si>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</si>
  <si>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</si>
  <si>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</si>
  <si>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</si>
  <si>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</si>
  <si>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</si>
  <si>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</si>
  <si>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</si>
  <si>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</si>
  <si>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</si>
  <si>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</si>
  <si>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</si>
  <si>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</si>
  <si>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</si>
  <si>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</si>
  <si>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</si>
  <si>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</si>
  <si>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</si>
  <si>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</si>
  <si>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</si>
  <si>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</si>
  <si>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</si>
  <si>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</si>
  <si>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</si>
  <si>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</si>
  <si>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</si>
  <si>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</si>
  <si>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</si>
  <si>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</si>
  <si>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</si>
  <si>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</si>
  <si>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</si>
  <si>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</si>
  <si>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</si>
  <si>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</si>
  <si>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</si>
  <si>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</si>
  <si>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</si>
  <si>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</si>
  <si>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</si>
  <si>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</si>
  <si>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</si>
  <si>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</si>
  <si>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</si>
  <si>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</si>
  <si>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</si>
  <si>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</si>
  <si>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</si>
  <si>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</si>
  <si>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</si>
  <si>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</si>
  <si>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</si>
  <si>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</si>
  <si>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</si>
  <si>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</si>
  <si>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</si>
  <si>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</si>
  <si>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</si>
  <si>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</si>
  <si>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</si>
  <si>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</si>
  <si>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</si>
  <si>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</si>
  <si>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</si>
  <si>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</si>
  <si>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</si>
  <si>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</si>
  <si>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</si>
  <si>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</si>
  <si>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</si>
  <si>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</si>
  <si>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</si>
  <si>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</si>
  <si>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</si>
  <si>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</si>
  <si>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</si>
  <si>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</si>
  <si>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</si>
  <si>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</si>
  <si>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</si>
  <si>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</si>
  <si>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</si>
  <si>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</si>
  <si>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</si>
  <si>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</si>
  <si>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</si>
  <si>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</si>
  <si>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</si>
  <si>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</si>
  <si>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</si>
  <si>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</si>
  <si>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</si>
  <si>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</si>
  <si>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</si>
  <si>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</si>
  <si>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</si>
  <si>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</si>
  <si>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</si>
  <si>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</si>
  <si>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</si>
  <si>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</si>
  <si>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</si>
  <si>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</si>
  <si>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</si>
  <si>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</si>
  <si>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</si>
  <si>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</si>
  <si>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</si>
  <si>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</si>
  <si>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</si>
  <si>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</si>
  <si>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</si>
  <si>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</si>
  <si>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</si>
  <si>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</si>
  <si>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</si>
  <si>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</si>
  <si>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</si>
  <si>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</si>
  <si>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</si>
  <si>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</si>
  <si>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</si>
  <si>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</si>
  <si>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</si>
  <si>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</si>
  <si>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</si>
  <si>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</si>
  <si>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</si>
  <si>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</si>
  <si>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</si>
  <si>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</si>
  <si>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</si>
  <si>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</si>
  <si>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phoneticPr fontId="5"/>
  </si>
  <si>
    <t>新型コロナウイルス感染症対策に係る普及啓発の推進</t>
    <phoneticPr fontId="5"/>
  </si>
  <si>
    <t>新型コロナウイルス感染症対策推進室</t>
    <phoneticPr fontId="5"/>
  </si>
  <si>
    <t>参事官　小島　優</t>
    <phoneticPr fontId="5"/>
  </si>
  <si>
    <t>新型インフルエンザ等対策特別措置法（平成24年法律第31号）第13条　等</t>
    <phoneticPr fontId="5"/>
  </si>
  <si>
    <t>○</t>
  </si>
  <si>
    <t>新型コロナウイルス感染症対策について、国民に対する正確で分かりやすくかつ状況の変化に即応した情報提供等を、インターネットを活用した内閣官房新型コロナウイルス感染症対策推進室特設サイト(https://corona.go.jp/)及びソーシャルメディア等、多様な媒体を通じて迅速かつ積極的に行うことで、国民の適切な行動を啓発し、新型コロナウイルス感染症の拡大を抑えるとともに社会経済生活の活性化を支える。</t>
    <phoneticPr fontId="5"/>
  </si>
  <si>
    <t>内閣官房新型コロナウイルス感染症対策推進室特設サイトに、各省が実施している施策や健康に関する情報等を国民に分かりやすく横断的に集約し、適切な情報をタイムリーに入手することのできるサイトとして継続的に運用するとともに、国民からの、多様な疑問や質問に対して即時に回答できるよう、各府省が保有する情報等を知識ベース化したチャットボットを構築し、上記サイトにおいて運用する。
また、社会的ニーズに応じた情報を、SNS等を活用して適時適切に積極的に国民へ発信する。</t>
    <phoneticPr fontId="5"/>
  </si>
  <si>
    <t>当事業は、国として新型コロナウイルス感染症対策の情報提供・共有に関し、正確で分かりやすい情報を提供することで、国民の行動変容につなげるための事業である。感染状況や社会経済活動の段階に応じて、求められる情報や国民の関心が大きく変化するため、一意に、定量的な成果目標、成果指標を設定することは困難である。</t>
    <phoneticPr fontId="5"/>
  </si>
  <si>
    <t>新型コロナ感染症対策に関わる、正確でわかりやすい情報を、国民目線に立って、適切かつタイムリーに発信する。</t>
    <phoneticPr fontId="5"/>
  </si>
  <si>
    <t>新型コロナウイルス感染症対策の情報提供・共有に関し、正確で分かりやすい情報提供により、国民の行動変容に資する。</t>
    <phoneticPr fontId="5"/>
  </si>
  <si>
    <t xml:space="preserve">新型コロナウイルス感染症対策推進室特設サイトへのアクセス件数      </t>
    <phoneticPr fontId="5"/>
  </si>
  <si>
    <t>特設サイトの更新回数</t>
    <phoneticPr fontId="5"/>
  </si>
  <si>
    <t>SNS（ツイッター）の発信回数</t>
    <phoneticPr fontId="5"/>
  </si>
  <si>
    <t>Ｘ＝ウェブサイト等への情報掲載に必要な経費／
Ｙ＝掲載日数　　　　　　　　　　　　　　　　</t>
    <phoneticPr fontId="5"/>
  </si>
  <si>
    <t>424百万／307日</t>
    <phoneticPr fontId="5"/>
  </si>
  <si>
    <t>-</t>
    <phoneticPr fontId="5"/>
  </si>
  <si>
    <t>官房</t>
  </si>
  <si>
    <t>-</t>
    <phoneticPr fontId="5"/>
  </si>
  <si>
    <t>委託費</t>
    <rPh sb="0" eb="2">
      <t>イタク</t>
    </rPh>
    <rPh sb="2" eb="3">
      <t>ヒ</t>
    </rPh>
    <phoneticPr fontId="5"/>
  </si>
  <si>
    <t>「新型コロナウイルス感染症対策普及啓発事業」に係る企画・運営等業務</t>
    <phoneticPr fontId="5"/>
  </si>
  <si>
    <t>株式会社電通テック</t>
    <rPh sb="0" eb="4">
      <t>カブシキガイシャ</t>
    </rPh>
    <rPh sb="4" eb="6">
      <t>デンツウ</t>
    </rPh>
    <phoneticPr fontId="5"/>
  </si>
  <si>
    <t>株式会社電通アドギア</t>
    <rPh sb="0" eb="4">
      <t>カブシキガイシャ</t>
    </rPh>
    <rPh sb="4" eb="6">
      <t>デンツウ</t>
    </rPh>
    <phoneticPr fontId="5"/>
  </si>
  <si>
    <t>株式会社ライズビデオエイティ</t>
    <phoneticPr fontId="5"/>
  </si>
  <si>
    <t>動画コンテンツの制作</t>
    <rPh sb="0" eb="2">
      <t>ドウガ</t>
    </rPh>
    <rPh sb="8" eb="10">
      <t>セイサク</t>
    </rPh>
    <phoneticPr fontId="5"/>
  </si>
  <si>
    <t>キャンペーンコンテンツの制作</t>
    <rPh sb="12" eb="14">
      <t>セイサク</t>
    </rPh>
    <phoneticPr fontId="5"/>
  </si>
  <si>
    <t>翻訳業務</t>
    <rPh sb="0" eb="2">
      <t>ホンヤク</t>
    </rPh>
    <rPh sb="2" eb="4">
      <t>ギョウム</t>
    </rPh>
    <phoneticPr fontId="5"/>
  </si>
  <si>
    <t xml:space="preserve">特定非営利活動法人多言語センターＦＡＣＩＬ </t>
    <phoneticPr fontId="5"/>
  </si>
  <si>
    <t>新型コロナウイルス感染症対策の基本的対処方針（令和2年3月28日）（令和3年3月18日変更）　等</t>
    <rPh sb="47" eb="48">
      <t>トウ</t>
    </rPh>
    <phoneticPr fontId="5"/>
  </si>
  <si>
    <t>-</t>
    <phoneticPr fontId="5"/>
  </si>
  <si>
    <t>落札率については、予定価格が類推される恐れがあることから未記載とする。</t>
    <phoneticPr fontId="5"/>
  </si>
  <si>
    <t>新型コロナウイルス感染症対策について、感染段階に応じて、国民に対する正確で分かりやすくかつ状況の変化に即応した情報提供等を行う必要がある。</t>
    <phoneticPr fontId="5"/>
  </si>
  <si>
    <t>新型コロナウイルス感染症対策の基本的対処方針に政府が行うものとして示されており、地方自治体、民間等に委ねることはできない。</t>
    <phoneticPr fontId="5"/>
  </si>
  <si>
    <t>新型コロナウイルス感染症の国内感染期においては、必要不可欠な事業である。</t>
    <phoneticPr fontId="5"/>
  </si>
  <si>
    <t>‐</t>
  </si>
  <si>
    <t>特設サイトの更新回数、SNS（ツイッター）の発信回数ともに成果目標を超えて実施している</t>
    <phoneticPr fontId="5"/>
  </si>
  <si>
    <t>有</t>
  </si>
  <si>
    <t>一般競争入札を基本とし、入札参加要件緩和に努めているところである。一部競争性のない随意契約となったものがあるが、新型コロナ感染者数の急増に伴い緊急的に実施することとしたものなど、真にやむを得ないものである。</t>
    <rPh sb="56" eb="58">
      <t>シンガタ</t>
    </rPh>
    <rPh sb="61" eb="64">
      <t>カンセンシャ</t>
    </rPh>
    <rPh sb="64" eb="65">
      <t>スウ</t>
    </rPh>
    <rPh sb="66" eb="68">
      <t>キュウゾウ</t>
    </rPh>
    <rPh sb="69" eb="70">
      <t>トモナ</t>
    </rPh>
    <rPh sb="71" eb="74">
      <t>キンキュウテキ</t>
    </rPh>
    <rPh sb="75" eb="77">
      <t>ジッシ</t>
    </rPh>
    <rPh sb="89" eb="90">
      <t>シン</t>
    </rPh>
    <phoneticPr fontId="5"/>
  </si>
  <si>
    <t>新型コロナの感染者数の増加に伴い緊急的に実施することとした一部の契約を除き、総合評価方式による競争入札を活用して、費用対効果の高い広報の実施を図っている。</t>
    <phoneticPr fontId="5"/>
  </si>
  <si>
    <t>引き続き入札条件の緩和等により応札者の増加を図り競争性を確保しつつ、費用対効果の高い新型コロナ対策の広報に努める。</t>
    <phoneticPr fontId="5"/>
  </si>
  <si>
    <t>繰越額は全額、令和2年度第3次補正予算に係るものであり、予算配賦の時期と新型コロナ対策の継続的な必要性に鑑みて妥当である。</t>
    <rPh sb="0" eb="2">
      <t>クリコシ</t>
    </rPh>
    <rPh sb="2" eb="3">
      <t>ガク</t>
    </rPh>
    <rPh sb="4" eb="6">
      <t>ゼンガク</t>
    </rPh>
    <rPh sb="7" eb="9">
      <t>レイワ</t>
    </rPh>
    <rPh sb="10" eb="12">
      <t>ネンド</t>
    </rPh>
    <rPh sb="12" eb="13">
      <t>ダイ</t>
    </rPh>
    <rPh sb="14" eb="15">
      <t>ジ</t>
    </rPh>
    <rPh sb="15" eb="17">
      <t>ホセイ</t>
    </rPh>
    <rPh sb="17" eb="19">
      <t>ヨサン</t>
    </rPh>
    <rPh sb="20" eb="21">
      <t>カカ</t>
    </rPh>
    <rPh sb="28" eb="30">
      <t>ヨサン</t>
    </rPh>
    <rPh sb="30" eb="32">
      <t>ハイフ</t>
    </rPh>
    <rPh sb="33" eb="35">
      <t>ジキ</t>
    </rPh>
    <rPh sb="36" eb="38">
      <t>シンガタ</t>
    </rPh>
    <rPh sb="41" eb="43">
      <t>タイサク</t>
    </rPh>
    <rPh sb="44" eb="47">
      <t>ケイゾクテキ</t>
    </rPh>
    <rPh sb="48" eb="51">
      <t>ヒツヨウセイ</t>
    </rPh>
    <rPh sb="52" eb="53">
      <t>カンガ</t>
    </rPh>
    <rPh sb="55" eb="57">
      <t>ダトウ</t>
    </rPh>
    <phoneticPr fontId="5"/>
  </si>
  <si>
    <t>-</t>
    <phoneticPr fontId="5"/>
  </si>
  <si>
    <t>制作した動画はコロナ特設サイトやSNS等で発信するなどして活用している。</t>
    <rPh sb="0" eb="2">
      <t>セイサク</t>
    </rPh>
    <rPh sb="4" eb="6">
      <t>ドウガ</t>
    </rPh>
    <rPh sb="10" eb="12">
      <t>トクセツ</t>
    </rPh>
    <rPh sb="19" eb="20">
      <t>トウ</t>
    </rPh>
    <rPh sb="21" eb="23">
      <t>ハッシン</t>
    </rPh>
    <rPh sb="29" eb="31">
      <t>カツヨウ</t>
    </rPh>
    <phoneticPr fontId="5"/>
  </si>
  <si>
    <t>新型コロナ対策に係る正確でわかりやすい情報をコロナ特設サイトやSNS等で発信した。</t>
    <rPh sb="0" eb="2">
      <t>シンガタ</t>
    </rPh>
    <rPh sb="5" eb="7">
      <t>タイサク</t>
    </rPh>
    <rPh sb="8" eb="9">
      <t>カカ</t>
    </rPh>
    <rPh sb="10" eb="12">
      <t>セイカク</t>
    </rPh>
    <rPh sb="19" eb="21">
      <t>ジョウホウ</t>
    </rPh>
    <rPh sb="25" eb="27">
      <t>トクセツ</t>
    </rPh>
    <rPh sb="34" eb="35">
      <t>トウ</t>
    </rPh>
    <rPh sb="36" eb="38">
      <t>ハッシン</t>
    </rPh>
    <phoneticPr fontId="5"/>
  </si>
  <si>
    <t>緊急性の高いものを除き、価格競争や総合評価による競争入札により契約相手方を選定している。</t>
    <rPh sb="0" eb="3">
      <t>キンキュウセイ</t>
    </rPh>
    <rPh sb="4" eb="5">
      <t>タカ</t>
    </rPh>
    <rPh sb="9" eb="10">
      <t>ノゾ</t>
    </rPh>
    <rPh sb="12" eb="14">
      <t>カカク</t>
    </rPh>
    <rPh sb="14" eb="16">
      <t>キョウソウ</t>
    </rPh>
    <rPh sb="17" eb="19">
      <t>ソウゴウ</t>
    </rPh>
    <rPh sb="19" eb="21">
      <t>ヒョウカ</t>
    </rPh>
    <rPh sb="24" eb="26">
      <t>キョウソウ</t>
    </rPh>
    <rPh sb="26" eb="28">
      <t>ニュウサツ</t>
    </rPh>
    <rPh sb="31" eb="33">
      <t>ケイヤク</t>
    </rPh>
    <rPh sb="33" eb="36">
      <t>アイテガタ</t>
    </rPh>
    <rPh sb="37" eb="39">
      <t>センテイ</t>
    </rPh>
    <phoneticPr fontId="5"/>
  </si>
  <si>
    <t>緊急性の高いものを除き、価格競争や総合評価による競争入札により契約相手方を選定している。</t>
    <phoneticPr fontId="5"/>
  </si>
  <si>
    <t>無</t>
  </si>
  <si>
    <t>535百万/365日</t>
    <rPh sb="3" eb="5">
      <t>ヒャクマン</t>
    </rPh>
    <rPh sb="9" eb="10">
      <t>ニチ</t>
    </rPh>
    <phoneticPr fontId="5"/>
  </si>
  <si>
    <t>緊急性の高いものを除き、価格競争や総合評価による競争入札により契約相手方を選定しており、妥当である。</t>
    <rPh sb="44" eb="46">
      <t>ダトウ</t>
    </rPh>
    <phoneticPr fontId="5"/>
  </si>
  <si>
    <t>極めて重要な事業である。事業そのものについては課題、問題は無い。ただし、この事業の結果として、国民の良い意味での行動変容が起きたのか、それはこの普及啓発で生じた行動変容なのか、きちんと検証する機会を設けて欲しい。また、この検証結果は今後の参考になるので、適切に保存し、また公開して欲しい。</t>
    <phoneticPr fontId="5"/>
  </si>
  <si>
    <t>引き続き、事業の有効性・効率性・成果について適切かつ的確に検証し、競争性を確保した上で予算の効率的執行に努めることとし、外部有識者の所見にあるとおり、しっかり事後検証を行ってほしい。</t>
    <rPh sb="0" eb="1">
      <t>ヒ</t>
    </rPh>
    <rPh sb="2" eb="3">
      <t>ツヅ</t>
    </rPh>
    <rPh sb="33" eb="36">
      <t>キョウソウセイ</t>
    </rPh>
    <rPh sb="37" eb="39">
      <t>カクホ</t>
    </rPh>
    <rPh sb="41" eb="42">
      <t>ウエ</t>
    </rPh>
    <rPh sb="60" eb="62">
      <t>ガイブ</t>
    </rPh>
    <rPh sb="62" eb="65">
      <t>ユウシキシャ</t>
    </rPh>
    <rPh sb="66" eb="68">
      <t>ショケン</t>
    </rPh>
    <rPh sb="79" eb="81">
      <t>ジゴ</t>
    </rPh>
    <rPh sb="81" eb="83">
      <t>ケンショウ</t>
    </rPh>
    <rPh sb="84" eb="85">
      <t>オコナ</t>
    </rPh>
    <phoneticPr fontId="5"/>
  </si>
  <si>
    <t>引き続き、事業の有効性・効率性・成果について適切かつ的確に検証し、競争性を確保した上で予算の効率的執行に努める。外部有識者の所見の検証については、今後、検討してまいりたい。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</si>
</sst>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0" fillId="5" borderId="71"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121" xfId="0" applyNumberFormat="1" applyFont="1" applyFill="1" applyBorder="1" applyAlignment="1" applyProtection="1">
      <alignment horizontal="center" vertical="center" shrinkToFit="1"/>
      <protection locked="0"/>
    </xf>
    <xf numFmtId="0" fontId="29" fillId="2" borderId="89"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4"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6" borderId="72"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3" fillId="6" borderId="114"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3" fillId="2" borderId="11" xfId="0" applyFont="1" applyFill="1" applyBorder="1" applyAlignment="1">
      <alignment vertical="center" wrapTex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16" fillId="2" borderId="40" xfId="0" applyFont="1" applyFill="1" applyBorder="1" applyAlignment="1">
      <alignment horizontal="center" vertical="center" wrapText="1" shrinkToFi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0"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0" fillId="3" borderId="11" xfId="0" applyFill="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5"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92" xfId="0" applyFont="1" applyFill="1" applyBorder="1" applyAlignment="1">
      <alignment vertical="center"/>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122" xfId="0" applyFont="1" applyFill="1" applyBorder="1" applyAlignment="1" applyProtection="1">
      <alignment horizontal="center" vertical="center" wrapText="1"/>
      <protection locked="0"/>
    </xf>
    <xf numFmtId="0" fontId="0" fillId="0" borderId="104" xfId="0" applyFont="1" applyFill="1" applyBorder="1" applyAlignment="1" applyProtection="1">
      <alignment horizontal="center" vertical="center" wrapText="1"/>
      <protection locked="0"/>
    </xf>
    <xf numFmtId="0" fontId="0" fillId="0" borderId="124" xfId="0" applyFont="1" applyFill="1" applyBorder="1" applyAlignment="1" applyProtection="1">
      <alignment horizontal="center" vertical="center" wrapText="1"/>
      <protection locked="0"/>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161192</xdr:colOff>
      <xdr:row>94</xdr:row>
      <xdr:rowOff>190500</xdr:rowOff>
    </xdr:from>
    <xdr:to>
      <xdr:col>31</xdr:col>
      <xdr:colOff>14653</xdr:colOff>
      <xdr:row>98</xdr:row>
      <xdr:rowOff>241789</xdr:rowOff>
    </xdr:to>
    <xdr:sp macro="" textlink="">
      <xdr:nvSpPr>
        <xdr:cNvPr id="2" name="テキスト ボックス 1"/>
        <xdr:cNvSpPr txBox="1"/>
      </xdr:nvSpPr>
      <xdr:spPr>
        <a:xfrm>
          <a:off x="4496709" y="42396103"/>
          <a:ext cx="1627082" cy="147018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mj-ea"/>
              <a:ea typeface="+mj-ea"/>
            </a:rPr>
            <a:t>新型コロナウイルス感染症対策推進室</a:t>
          </a:r>
          <a:endParaRPr kumimoji="1" lang="en-US" altLang="ja-JP" sz="1600">
            <a:latin typeface="+mj-ea"/>
            <a:ea typeface="+mj-ea"/>
          </a:endParaRPr>
        </a:p>
        <a:p>
          <a:pPr algn="ctr"/>
          <a:r>
            <a:rPr kumimoji="1" lang="ja-JP" altLang="en-US" sz="1600">
              <a:latin typeface="+mj-ea"/>
              <a:ea typeface="+mj-ea"/>
            </a:rPr>
            <a:t>４１２百万円</a:t>
          </a:r>
        </a:p>
      </xdr:txBody>
    </xdr:sp>
    <xdr:clientData/>
  </xdr:twoCellAnchor>
  <xdr:twoCellAnchor>
    <xdr:from>
      <xdr:col>22</xdr:col>
      <xdr:colOff>162817</xdr:colOff>
      <xdr:row>101</xdr:row>
      <xdr:rowOff>217715</xdr:rowOff>
    </xdr:from>
    <xdr:to>
      <xdr:col>31</xdr:col>
      <xdr:colOff>16278</xdr:colOff>
      <xdr:row>104</xdr:row>
      <xdr:rowOff>298310</xdr:rowOff>
    </xdr:to>
    <xdr:sp macro="" textlink="">
      <xdr:nvSpPr>
        <xdr:cNvPr id="13" name="テキスト ボックス 12"/>
        <xdr:cNvSpPr txBox="1"/>
      </xdr:nvSpPr>
      <xdr:spPr>
        <a:xfrm>
          <a:off x="4498334" y="44906387"/>
          <a:ext cx="1627082" cy="114476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４１１百万円</a:t>
          </a:r>
        </a:p>
      </xdr:txBody>
    </xdr:sp>
    <xdr:clientData/>
  </xdr:twoCellAnchor>
  <xdr:twoCellAnchor>
    <xdr:from>
      <xdr:col>26</xdr:col>
      <xdr:colOff>186457</xdr:colOff>
      <xdr:row>98</xdr:row>
      <xdr:rowOff>241789</xdr:rowOff>
    </xdr:from>
    <xdr:to>
      <xdr:col>26</xdr:col>
      <xdr:colOff>188082</xdr:colOff>
      <xdr:row>101</xdr:row>
      <xdr:rowOff>217715</xdr:rowOff>
    </xdr:to>
    <xdr:cxnSp macro="">
      <xdr:nvCxnSpPr>
        <xdr:cNvPr id="15" name="直線矢印コネクタ 14"/>
        <xdr:cNvCxnSpPr>
          <a:stCxn id="2" idx="2"/>
          <a:endCxn id="13" idx="0"/>
        </xdr:cNvCxnSpPr>
      </xdr:nvCxnSpPr>
      <xdr:spPr>
        <a:xfrm>
          <a:off x="5310250" y="43866289"/>
          <a:ext cx="1625" cy="104009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101</xdr:row>
      <xdr:rowOff>216775</xdr:rowOff>
    </xdr:from>
    <xdr:to>
      <xdr:col>43</xdr:col>
      <xdr:colOff>50530</xdr:colOff>
      <xdr:row>104</xdr:row>
      <xdr:rowOff>297370</xdr:rowOff>
    </xdr:to>
    <xdr:sp macro="" textlink="">
      <xdr:nvSpPr>
        <xdr:cNvPr id="18" name="テキスト ボックス 17"/>
        <xdr:cNvSpPr txBox="1"/>
      </xdr:nvSpPr>
      <xdr:spPr>
        <a:xfrm>
          <a:off x="6897414" y="44905447"/>
          <a:ext cx="1627082" cy="114476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B.</a:t>
          </a:r>
          <a:r>
            <a:rPr kumimoji="1" lang="ja-JP" altLang="en-US" sz="1600">
              <a:latin typeface="+mj-ea"/>
              <a:ea typeface="+mj-ea"/>
            </a:rPr>
            <a:t>特定非営利活動法人</a:t>
          </a:r>
          <a:endParaRPr kumimoji="1" lang="en-US" altLang="ja-JP" sz="1600">
            <a:latin typeface="+mj-ea"/>
            <a:ea typeface="+mj-ea"/>
          </a:endParaRPr>
        </a:p>
        <a:p>
          <a:pPr algn="ctr"/>
          <a:r>
            <a:rPr kumimoji="1" lang="ja-JP" altLang="en-US" sz="1600">
              <a:latin typeface="+mj-ea"/>
              <a:ea typeface="+mj-ea"/>
            </a:rPr>
            <a:t>０．６百万円</a:t>
          </a:r>
        </a:p>
      </xdr:txBody>
    </xdr:sp>
    <xdr:clientData/>
  </xdr:twoCellAnchor>
  <xdr:twoCellAnchor>
    <xdr:from>
      <xdr:col>26</xdr:col>
      <xdr:colOff>186456</xdr:colOff>
      <xdr:row>98</xdr:row>
      <xdr:rowOff>241789</xdr:rowOff>
    </xdr:from>
    <xdr:to>
      <xdr:col>39</xdr:col>
      <xdr:colOff>25264</xdr:colOff>
      <xdr:row>101</xdr:row>
      <xdr:rowOff>216775</xdr:rowOff>
    </xdr:to>
    <xdr:cxnSp macro="">
      <xdr:nvCxnSpPr>
        <xdr:cNvPr id="20" name="カギ線コネクタ 19"/>
        <xdr:cNvCxnSpPr>
          <a:stCxn id="2" idx="2"/>
          <a:endCxn id="18" idx="0"/>
        </xdr:cNvCxnSpPr>
      </xdr:nvCxnSpPr>
      <xdr:spPr>
        <a:xfrm rot="16200000" flipH="1">
          <a:off x="5991023" y="43185515"/>
          <a:ext cx="1039158" cy="2400705"/>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142875</xdr:colOff>
      <xdr:row>100</xdr:row>
      <xdr:rowOff>304800</xdr:rowOff>
    </xdr:from>
    <xdr:to>
      <xdr:col>32</xdr:col>
      <xdr:colOff>9524</xdr:colOff>
      <xdr:row>101</xdr:row>
      <xdr:rowOff>228600</xdr:rowOff>
    </xdr:to>
    <xdr:sp macro="" textlink="">
      <xdr:nvSpPr>
        <xdr:cNvPr id="3" name="正方形/長方形 2"/>
        <xdr:cNvSpPr/>
      </xdr:nvSpPr>
      <xdr:spPr>
        <a:xfrm>
          <a:off x="5743575" y="40586025"/>
          <a:ext cx="666749"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（３社）</a:t>
          </a:r>
        </a:p>
      </xdr:txBody>
    </xdr:sp>
    <xdr:clientData/>
  </xdr:twoCellAnchor>
  <xdr:twoCellAnchor>
    <xdr:from>
      <xdr:col>40</xdr:col>
      <xdr:colOff>171449</xdr:colOff>
      <xdr:row>100</xdr:row>
      <xdr:rowOff>314325</xdr:rowOff>
    </xdr:from>
    <xdr:to>
      <xdr:col>44</xdr:col>
      <xdr:colOff>66674</xdr:colOff>
      <xdr:row>101</xdr:row>
      <xdr:rowOff>238125</xdr:rowOff>
    </xdr:to>
    <xdr:sp macro="" textlink="">
      <xdr:nvSpPr>
        <xdr:cNvPr id="9" name="正方形/長方形 8"/>
        <xdr:cNvSpPr/>
      </xdr:nvSpPr>
      <xdr:spPr>
        <a:xfrm>
          <a:off x="8172449" y="40595550"/>
          <a:ext cx="6953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（１社）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3"/>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9"/>
      <c r="B2" s="59"/>
      <c r="C2" s="59"/>
      <c r="D2" s="59"/>
      <c r="E2" s="59"/>
      <c r="F2" s="59"/>
      <c r="G2" s="59"/>
      <c r="H2" s="59"/>
      <c r="I2" s="59"/>
      <c r="J2" s="59"/>
      <c r="K2" s="59"/>
      <c r="L2" s="59"/>
      <c r="M2" s="59"/>
      <c r="N2" s="59"/>
      <c r="O2" s="59"/>
      <c r="P2" s="59"/>
      <c r="Q2" s="59"/>
      <c r="R2" s="59"/>
      <c r="S2" s="59"/>
      <c r="T2" s="59"/>
      <c r="U2" s="59"/>
      <c r="V2" s="59"/>
      <c r="W2" s="59"/>
      <c r="X2" s="68" t="s">
        <v>0</v>
      </c>
      <c r="Y2" s="59"/>
      <c r="Z2" s="42"/>
      <c r="AA2" s="42"/>
      <c r="AB2" s="42"/>
      <c r="AC2" s="42"/>
      <c r="AD2" s="655">
        <v>2021</v>
      </c>
      <c r="AE2" s="655"/>
      <c r="AF2" s="655"/>
      <c r="AG2" s="655"/>
      <c r="AH2" s="655"/>
      <c r="AI2" s="69" t="s">
        <v>259</v>
      </c>
      <c r="AJ2" s="655" t="s">
        <v>573</v>
      </c>
      <c r="AK2" s="655"/>
      <c r="AL2" s="655"/>
      <c r="AM2" s="655"/>
      <c r="AN2" s="69" t="s">
        <v>259</v>
      </c>
      <c r="AO2" s="655">
        <v>20</v>
      </c>
      <c r="AP2" s="655"/>
      <c r="AQ2" s="655"/>
      <c r="AR2" s="70" t="s">
        <v>555</v>
      </c>
      <c r="AS2" s="656">
        <v>42</v>
      </c>
      <c r="AT2" s="656"/>
      <c r="AU2" s="656"/>
      <c r="AV2" s="69" t="str">
        <f>IF(AW2="","","-")</f>
        <v/>
      </c>
      <c r="AW2" s="620"/>
      <c r="AX2" s="620"/>
    </row>
    <row r="3" spans="1:50" ht="21" customHeight="1" thickBot="1" x14ac:dyDescent="0.25">
      <c r="A3" s="545" t="s">
        <v>548</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21" t="s">
        <v>62</v>
      </c>
      <c r="AJ3" s="547" t="s">
        <v>147</v>
      </c>
      <c r="AK3" s="547"/>
      <c r="AL3" s="547"/>
      <c r="AM3" s="547"/>
      <c r="AN3" s="547"/>
      <c r="AO3" s="547"/>
      <c r="AP3" s="547"/>
      <c r="AQ3" s="547"/>
      <c r="AR3" s="547"/>
      <c r="AS3" s="547"/>
      <c r="AT3" s="547"/>
      <c r="AU3" s="547"/>
      <c r="AV3" s="547"/>
      <c r="AW3" s="547"/>
      <c r="AX3" s="22" t="s">
        <v>63</v>
      </c>
    </row>
    <row r="4" spans="1:50" ht="24.75" customHeight="1" x14ac:dyDescent="0.2">
      <c r="A4" s="407" t="s">
        <v>25</v>
      </c>
      <c r="B4" s="408"/>
      <c r="C4" s="408"/>
      <c r="D4" s="408"/>
      <c r="E4" s="408"/>
      <c r="F4" s="408"/>
      <c r="G4" s="383" t="s">
        <v>557</v>
      </c>
      <c r="H4" s="384"/>
      <c r="I4" s="384"/>
      <c r="J4" s="384"/>
      <c r="K4" s="384"/>
      <c r="L4" s="384"/>
      <c r="M4" s="384"/>
      <c r="N4" s="384"/>
      <c r="O4" s="384"/>
      <c r="P4" s="384"/>
      <c r="Q4" s="384"/>
      <c r="R4" s="384"/>
      <c r="S4" s="384"/>
      <c r="T4" s="384"/>
      <c r="U4" s="384"/>
      <c r="V4" s="384"/>
      <c r="W4" s="384"/>
      <c r="X4" s="384"/>
      <c r="Y4" s="385" t="s">
        <v>1</v>
      </c>
      <c r="Z4" s="386"/>
      <c r="AA4" s="386"/>
      <c r="AB4" s="386"/>
      <c r="AC4" s="386"/>
      <c r="AD4" s="387"/>
      <c r="AE4" s="388" t="s">
        <v>556</v>
      </c>
      <c r="AF4" s="389"/>
      <c r="AG4" s="389"/>
      <c r="AH4" s="389"/>
      <c r="AI4" s="389"/>
      <c r="AJ4" s="389"/>
      <c r="AK4" s="389"/>
      <c r="AL4" s="389"/>
      <c r="AM4" s="389"/>
      <c r="AN4" s="389"/>
      <c r="AO4" s="389"/>
      <c r="AP4" s="390"/>
      <c r="AQ4" s="391" t="s">
        <v>2</v>
      </c>
      <c r="AR4" s="386"/>
      <c r="AS4" s="386"/>
      <c r="AT4" s="386"/>
      <c r="AU4" s="386"/>
      <c r="AV4" s="386"/>
      <c r="AW4" s="386"/>
      <c r="AX4" s="392"/>
    </row>
    <row r="5" spans="1:50" ht="30" customHeight="1" x14ac:dyDescent="0.2">
      <c r="A5" s="393" t="s">
        <v>65</v>
      </c>
      <c r="B5" s="394"/>
      <c r="C5" s="394"/>
      <c r="D5" s="394"/>
      <c r="E5" s="394"/>
      <c r="F5" s="395"/>
      <c r="G5" s="511" t="s">
        <v>360</v>
      </c>
      <c r="H5" s="512"/>
      <c r="I5" s="512"/>
      <c r="J5" s="512"/>
      <c r="K5" s="512"/>
      <c r="L5" s="512"/>
      <c r="M5" s="513" t="s">
        <v>64</v>
      </c>
      <c r="N5" s="514"/>
      <c r="O5" s="514"/>
      <c r="P5" s="514"/>
      <c r="Q5" s="514"/>
      <c r="R5" s="515"/>
      <c r="S5" s="516" t="s">
        <v>364</v>
      </c>
      <c r="T5" s="512"/>
      <c r="U5" s="512"/>
      <c r="V5" s="512"/>
      <c r="W5" s="512"/>
      <c r="X5" s="517"/>
      <c r="Y5" s="399" t="s">
        <v>3</v>
      </c>
      <c r="Z5" s="400"/>
      <c r="AA5" s="400"/>
      <c r="AB5" s="400"/>
      <c r="AC5" s="400"/>
      <c r="AD5" s="401"/>
      <c r="AE5" s="402" t="s">
        <v>558</v>
      </c>
      <c r="AF5" s="402"/>
      <c r="AG5" s="402"/>
      <c r="AH5" s="402"/>
      <c r="AI5" s="402"/>
      <c r="AJ5" s="402"/>
      <c r="AK5" s="402"/>
      <c r="AL5" s="402"/>
      <c r="AM5" s="402"/>
      <c r="AN5" s="402"/>
      <c r="AO5" s="402"/>
      <c r="AP5" s="403"/>
      <c r="AQ5" s="404" t="s">
        <v>559</v>
      </c>
      <c r="AR5" s="405"/>
      <c r="AS5" s="405"/>
      <c r="AT5" s="405"/>
      <c r="AU5" s="405"/>
      <c r="AV5" s="405"/>
      <c r="AW5" s="405"/>
      <c r="AX5" s="406"/>
    </row>
    <row r="6" spans="1:50" ht="39" customHeight="1" x14ac:dyDescent="0.2">
      <c r="A6" s="409" t="s">
        <v>4</v>
      </c>
      <c r="B6" s="410"/>
      <c r="C6" s="410"/>
      <c r="D6" s="410"/>
      <c r="E6" s="410"/>
      <c r="F6" s="410"/>
      <c r="G6" s="108" t="str">
        <f>入力規則等!F39</f>
        <v>一般会計</v>
      </c>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10"/>
    </row>
    <row r="7" spans="1:50" ht="49.5" customHeight="1" x14ac:dyDescent="0.2">
      <c r="A7" s="200" t="s">
        <v>22</v>
      </c>
      <c r="B7" s="201"/>
      <c r="C7" s="201"/>
      <c r="D7" s="201"/>
      <c r="E7" s="201"/>
      <c r="F7" s="202"/>
      <c r="G7" s="203" t="s">
        <v>560</v>
      </c>
      <c r="H7" s="204"/>
      <c r="I7" s="204"/>
      <c r="J7" s="204"/>
      <c r="K7" s="204"/>
      <c r="L7" s="204"/>
      <c r="M7" s="204"/>
      <c r="N7" s="204"/>
      <c r="O7" s="204"/>
      <c r="P7" s="204"/>
      <c r="Q7" s="204"/>
      <c r="R7" s="204"/>
      <c r="S7" s="204"/>
      <c r="T7" s="204"/>
      <c r="U7" s="204"/>
      <c r="V7" s="204"/>
      <c r="W7" s="204"/>
      <c r="X7" s="205"/>
      <c r="Y7" s="634" t="s">
        <v>253</v>
      </c>
      <c r="Z7" s="124"/>
      <c r="AA7" s="124"/>
      <c r="AB7" s="124"/>
      <c r="AC7" s="124"/>
      <c r="AD7" s="635"/>
      <c r="AE7" s="623" t="s">
        <v>584</v>
      </c>
      <c r="AF7" s="624"/>
      <c r="AG7" s="624"/>
      <c r="AH7" s="624"/>
      <c r="AI7" s="624"/>
      <c r="AJ7" s="624"/>
      <c r="AK7" s="624"/>
      <c r="AL7" s="624"/>
      <c r="AM7" s="624"/>
      <c r="AN7" s="624"/>
      <c r="AO7" s="624"/>
      <c r="AP7" s="624"/>
      <c r="AQ7" s="624"/>
      <c r="AR7" s="624"/>
      <c r="AS7" s="624"/>
      <c r="AT7" s="624"/>
      <c r="AU7" s="624"/>
      <c r="AV7" s="624"/>
      <c r="AW7" s="624"/>
      <c r="AX7" s="625"/>
    </row>
    <row r="8" spans="1:50" ht="53.25" customHeight="1" x14ac:dyDescent="0.2">
      <c r="A8" s="200" t="s">
        <v>184</v>
      </c>
      <c r="B8" s="201"/>
      <c r="C8" s="201"/>
      <c r="D8" s="201"/>
      <c r="E8" s="201"/>
      <c r="F8" s="202"/>
      <c r="G8" s="660" t="str">
        <f>入力規則等!A27</f>
        <v>-</v>
      </c>
      <c r="H8" s="423"/>
      <c r="I8" s="423"/>
      <c r="J8" s="423"/>
      <c r="K8" s="423"/>
      <c r="L8" s="423"/>
      <c r="M8" s="423"/>
      <c r="N8" s="423"/>
      <c r="O8" s="423"/>
      <c r="P8" s="423"/>
      <c r="Q8" s="423"/>
      <c r="R8" s="423"/>
      <c r="S8" s="423"/>
      <c r="T8" s="423"/>
      <c r="U8" s="423"/>
      <c r="V8" s="423"/>
      <c r="W8" s="423"/>
      <c r="X8" s="661"/>
      <c r="Y8" s="518" t="s">
        <v>185</v>
      </c>
      <c r="Z8" s="519"/>
      <c r="AA8" s="519"/>
      <c r="AB8" s="519"/>
      <c r="AC8" s="519"/>
      <c r="AD8" s="520"/>
      <c r="AE8" s="422" t="str">
        <f>入力規則等!K13</f>
        <v>その他の事項経費</v>
      </c>
      <c r="AF8" s="423"/>
      <c r="AG8" s="423"/>
      <c r="AH8" s="423"/>
      <c r="AI8" s="423"/>
      <c r="AJ8" s="423"/>
      <c r="AK8" s="423"/>
      <c r="AL8" s="423"/>
      <c r="AM8" s="423"/>
      <c r="AN8" s="423"/>
      <c r="AO8" s="423"/>
      <c r="AP8" s="423"/>
      <c r="AQ8" s="423"/>
      <c r="AR8" s="423"/>
      <c r="AS8" s="423"/>
      <c r="AT8" s="423"/>
      <c r="AU8" s="423"/>
      <c r="AV8" s="423"/>
      <c r="AW8" s="423"/>
      <c r="AX8" s="424"/>
    </row>
    <row r="9" spans="1:50" ht="58.5" customHeight="1" x14ac:dyDescent="0.2">
      <c r="A9" s="521" t="s">
        <v>23</v>
      </c>
      <c r="B9" s="522"/>
      <c r="C9" s="522"/>
      <c r="D9" s="522"/>
      <c r="E9" s="522"/>
      <c r="F9" s="522"/>
      <c r="G9" s="523" t="s">
        <v>562</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5"/>
    </row>
    <row r="10" spans="1:50" ht="80.25" customHeight="1" x14ac:dyDescent="0.2">
      <c r="A10" s="326" t="s">
        <v>28</v>
      </c>
      <c r="B10" s="327"/>
      <c r="C10" s="327"/>
      <c r="D10" s="327"/>
      <c r="E10" s="327"/>
      <c r="F10" s="327"/>
      <c r="G10" s="428" t="s">
        <v>563</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42" customHeight="1" x14ac:dyDescent="0.2">
      <c r="A11" s="326" t="s">
        <v>5</v>
      </c>
      <c r="B11" s="327"/>
      <c r="C11" s="327"/>
      <c r="D11" s="327"/>
      <c r="E11" s="327"/>
      <c r="F11" s="348"/>
      <c r="G11" s="396" t="str">
        <f>入力規則等!P10</f>
        <v>委託・請負</v>
      </c>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8"/>
    </row>
    <row r="12" spans="1:50" ht="21" customHeight="1" x14ac:dyDescent="0.2">
      <c r="A12" s="674" t="s">
        <v>24</v>
      </c>
      <c r="B12" s="675"/>
      <c r="C12" s="675"/>
      <c r="D12" s="675"/>
      <c r="E12" s="675"/>
      <c r="F12" s="676"/>
      <c r="G12" s="435"/>
      <c r="H12" s="436"/>
      <c r="I12" s="436"/>
      <c r="J12" s="436"/>
      <c r="K12" s="436"/>
      <c r="L12" s="436"/>
      <c r="M12" s="436"/>
      <c r="N12" s="436"/>
      <c r="O12" s="436"/>
      <c r="P12" s="328" t="s">
        <v>254</v>
      </c>
      <c r="Q12" s="126"/>
      <c r="R12" s="126"/>
      <c r="S12" s="126"/>
      <c r="T12" s="126"/>
      <c r="U12" s="126"/>
      <c r="V12" s="127"/>
      <c r="W12" s="328" t="s">
        <v>263</v>
      </c>
      <c r="X12" s="126"/>
      <c r="Y12" s="126"/>
      <c r="Z12" s="126"/>
      <c r="AA12" s="126"/>
      <c r="AB12" s="126"/>
      <c r="AC12" s="127"/>
      <c r="AD12" s="328" t="s">
        <v>545</v>
      </c>
      <c r="AE12" s="126"/>
      <c r="AF12" s="126"/>
      <c r="AG12" s="126"/>
      <c r="AH12" s="126"/>
      <c r="AI12" s="126"/>
      <c r="AJ12" s="127"/>
      <c r="AK12" s="328" t="s">
        <v>549</v>
      </c>
      <c r="AL12" s="126"/>
      <c r="AM12" s="126"/>
      <c r="AN12" s="126"/>
      <c r="AO12" s="126"/>
      <c r="AP12" s="126"/>
      <c r="AQ12" s="127"/>
      <c r="AR12" s="328" t="s">
        <v>550</v>
      </c>
      <c r="AS12" s="126"/>
      <c r="AT12" s="126"/>
      <c r="AU12" s="126"/>
      <c r="AV12" s="126"/>
      <c r="AW12" s="126"/>
      <c r="AX12" s="329"/>
    </row>
    <row r="13" spans="1:50" ht="21" customHeight="1" x14ac:dyDescent="0.2">
      <c r="A13" s="289"/>
      <c r="B13" s="290"/>
      <c r="C13" s="290"/>
      <c r="D13" s="290"/>
      <c r="E13" s="290"/>
      <c r="F13" s="291"/>
      <c r="G13" s="330" t="s">
        <v>6</v>
      </c>
      <c r="H13" s="331"/>
      <c r="I13" s="455" t="s">
        <v>7</v>
      </c>
      <c r="J13" s="456"/>
      <c r="K13" s="456"/>
      <c r="L13" s="456"/>
      <c r="M13" s="456"/>
      <c r="N13" s="456"/>
      <c r="O13" s="457"/>
      <c r="P13" s="336" t="s">
        <v>572</v>
      </c>
      <c r="Q13" s="337"/>
      <c r="R13" s="337"/>
      <c r="S13" s="337"/>
      <c r="T13" s="337"/>
      <c r="U13" s="337"/>
      <c r="V13" s="338"/>
      <c r="W13" s="336" t="s">
        <v>572</v>
      </c>
      <c r="X13" s="337"/>
      <c r="Y13" s="337"/>
      <c r="Z13" s="337"/>
      <c r="AA13" s="337"/>
      <c r="AB13" s="337"/>
      <c r="AC13" s="338"/>
      <c r="AD13" s="336">
        <v>0</v>
      </c>
      <c r="AE13" s="337"/>
      <c r="AF13" s="337"/>
      <c r="AG13" s="337"/>
      <c r="AH13" s="337"/>
      <c r="AI13" s="337"/>
      <c r="AJ13" s="338"/>
      <c r="AK13" s="336">
        <v>0</v>
      </c>
      <c r="AL13" s="337"/>
      <c r="AM13" s="337"/>
      <c r="AN13" s="337"/>
      <c r="AO13" s="337"/>
      <c r="AP13" s="337"/>
      <c r="AQ13" s="338"/>
      <c r="AR13" s="631"/>
      <c r="AS13" s="632"/>
      <c r="AT13" s="632"/>
      <c r="AU13" s="632"/>
      <c r="AV13" s="632"/>
      <c r="AW13" s="632"/>
      <c r="AX13" s="633"/>
    </row>
    <row r="14" spans="1:50" ht="21" customHeight="1" x14ac:dyDescent="0.2">
      <c r="A14" s="289"/>
      <c r="B14" s="290"/>
      <c r="C14" s="290"/>
      <c r="D14" s="290"/>
      <c r="E14" s="290"/>
      <c r="F14" s="291"/>
      <c r="G14" s="332"/>
      <c r="H14" s="333"/>
      <c r="I14" s="414" t="s">
        <v>8</v>
      </c>
      <c r="J14" s="453"/>
      <c r="K14" s="453"/>
      <c r="L14" s="453"/>
      <c r="M14" s="453"/>
      <c r="N14" s="453"/>
      <c r="O14" s="454"/>
      <c r="P14" s="336" t="s">
        <v>572</v>
      </c>
      <c r="Q14" s="337"/>
      <c r="R14" s="337"/>
      <c r="S14" s="337"/>
      <c r="T14" s="337"/>
      <c r="U14" s="337"/>
      <c r="V14" s="338"/>
      <c r="W14" s="336" t="s">
        <v>572</v>
      </c>
      <c r="X14" s="337"/>
      <c r="Y14" s="337"/>
      <c r="Z14" s="337"/>
      <c r="AA14" s="337"/>
      <c r="AB14" s="337"/>
      <c r="AC14" s="338"/>
      <c r="AD14" s="336">
        <v>1219</v>
      </c>
      <c r="AE14" s="337"/>
      <c r="AF14" s="337"/>
      <c r="AG14" s="337"/>
      <c r="AH14" s="337"/>
      <c r="AI14" s="337"/>
      <c r="AJ14" s="338"/>
      <c r="AK14" s="336" t="s">
        <v>574</v>
      </c>
      <c r="AL14" s="337"/>
      <c r="AM14" s="337"/>
      <c r="AN14" s="337"/>
      <c r="AO14" s="337"/>
      <c r="AP14" s="337"/>
      <c r="AQ14" s="338"/>
      <c r="AR14" s="484"/>
      <c r="AS14" s="484"/>
      <c r="AT14" s="484"/>
      <c r="AU14" s="484"/>
      <c r="AV14" s="484"/>
      <c r="AW14" s="484"/>
      <c r="AX14" s="485"/>
    </row>
    <row r="15" spans="1:50" ht="21" customHeight="1" x14ac:dyDescent="0.2">
      <c r="A15" s="289"/>
      <c r="B15" s="290"/>
      <c r="C15" s="290"/>
      <c r="D15" s="290"/>
      <c r="E15" s="290"/>
      <c r="F15" s="291"/>
      <c r="G15" s="332"/>
      <c r="H15" s="333"/>
      <c r="I15" s="414" t="s">
        <v>49</v>
      </c>
      <c r="J15" s="415"/>
      <c r="K15" s="415"/>
      <c r="L15" s="415"/>
      <c r="M15" s="415"/>
      <c r="N15" s="415"/>
      <c r="O15" s="416"/>
      <c r="P15" s="336" t="s">
        <v>572</v>
      </c>
      <c r="Q15" s="337"/>
      <c r="R15" s="337"/>
      <c r="S15" s="337"/>
      <c r="T15" s="337"/>
      <c r="U15" s="337"/>
      <c r="V15" s="338"/>
      <c r="W15" s="336" t="s">
        <v>572</v>
      </c>
      <c r="X15" s="337"/>
      <c r="Y15" s="337"/>
      <c r="Z15" s="337"/>
      <c r="AA15" s="337"/>
      <c r="AB15" s="337"/>
      <c r="AC15" s="338"/>
      <c r="AD15" s="336" t="s">
        <v>574</v>
      </c>
      <c r="AE15" s="337"/>
      <c r="AF15" s="337"/>
      <c r="AG15" s="337"/>
      <c r="AH15" s="337"/>
      <c r="AI15" s="337"/>
      <c r="AJ15" s="338"/>
      <c r="AK15" s="336">
        <v>735</v>
      </c>
      <c r="AL15" s="337"/>
      <c r="AM15" s="337"/>
      <c r="AN15" s="337"/>
      <c r="AO15" s="337"/>
      <c r="AP15" s="337"/>
      <c r="AQ15" s="338"/>
      <c r="AR15" s="336"/>
      <c r="AS15" s="337"/>
      <c r="AT15" s="337"/>
      <c r="AU15" s="337"/>
      <c r="AV15" s="337"/>
      <c r="AW15" s="337"/>
      <c r="AX15" s="503"/>
    </row>
    <row r="16" spans="1:50" ht="21" customHeight="1" x14ac:dyDescent="0.2">
      <c r="A16" s="289"/>
      <c r="B16" s="290"/>
      <c r="C16" s="290"/>
      <c r="D16" s="290"/>
      <c r="E16" s="290"/>
      <c r="F16" s="291"/>
      <c r="G16" s="332"/>
      <c r="H16" s="333"/>
      <c r="I16" s="414" t="s">
        <v>50</v>
      </c>
      <c r="J16" s="415"/>
      <c r="K16" s="415"/>
      <c r="L16" s="415"/>
      <c r="M16" s="415"/>
      <c r="N16" s="415"/>
      <c r="O16" s="416"/>
      <c r="P16" s="336" t="s">
        <v>572</v>
      </c>
      <c r="Q16" s="337"/>
      <c r="R16" s="337"/>
      <c r="S16" s="337"/>
      <c r="T16" s="337"/>
      <c r="U16" s="337"/>
      <c r="V16" s="338"/>
      <c r="W16" s="336" t="s">
        <v>572</v>
      </c>
      <c r="X16" s="337"/>
      <c r="Y16" s="337"/>
      <c r="Z16" s="337"/>
      <c r="AA16" s="337"/>
      <c r="AB16" s="337"/>
      <c r="AC16" s="338"/>
      <c r="AD16" s="336">
        <v>-735</v>
      </c>
      <c r="AE16" s="337"/>
      <c r="AF16" s="337"/>
      <c r="AG16" s="337"/>
      <c r="AH16" s="337"/>
      <c r="AI16" s="337"/>
      <c r="AJ16" s="338"/>
      <c r="AK16" s="336" t="s">
        <v>574</v>
      </c>
      <c r="AL16" s="337"/>
      <c r="AM16" s="337"/>
      <c r="AN16" s="337"/>
      <c r="AO16" s="337"/>
      <c r="AP16" s="337"/>
      <c r="AQ16" s="338"/>
      <c r="AR16" s="431"/>
      <c r="AS16" s="432"/>
      <c r="AT16" s="432"/>
      <c r="AU16" s="432"/>
      <c r="AV16" s="432"/>
      <c r="AW16" s="432"/>
      <c r="AX16" s="433"/>
    </row>
    <row r="17" spans="1:50" ht="24.75" customHeight="1" x14ac:dyDescent="0.2">
      <c r="A17" s="289"/>
      <c r="B17" s="290"/>
      <c r="C17" s="290"/>
      <c r="D17" s="290"/>
      <c r="E17" s="290"/>
      <c r="F17" s="291"/>
      <c r="G17" s="332"/>
      <c r="H17" s="333"/>
      <c r="I17" s="414" t="s">
        <v>48</v>
      </c>
      <c r="J17" s="453"/>
      <c r="K17" s="453"/>
      <c r="L17" s="453"/>
      <c r="M17" s="453"/>
      <c r="N17" s="453"/>
      <c r="O17" s="454"/>
      <c r="P17" s="336" t="s">
        <v>572</v>
      </c>
      <c r="Q17" s="337"/>
      <c r="R17" s="337"/>
      <c r="S17" s="337"/>
      <c r="T17" s="337"/>
      <c r="U17" s="337"/>
      <c r="V17" s="338"/>
      <c r="W17" s="336" t="s">
        <v>572</v>
      </c>
      <c r="X17" s="337"/>
      <c r="Y17" s="337"/>
      <c r="Z17" s="337"/>
      <c r="AA17" s="337"/>
      <c r="AB17" s="337"/>
      <c r="AC17" s="338"/>
      <c r="AD17" s="336" t="s">
        <v>574</v>
      </c>
      <c r="AE17" s="337"/>
      <c r="AF17" s="337"/>
      <c r="AG17" s="337"/>
      <c r="AH17" s="337"/>
      <c r="AI17" s="337"/>
      <c r="AJ17" s="338"/>
      <c r="AK17" s="336" t="s">
        <v>574</v>
      </c>
      <c r="AL17" s="337"/>
      <c r="AM17" s="337"/>
      <c r="AN17" s="337"/>
      <c r="AO17" s="337"/>
      <c r="AP17" s="337"/>
      <c r="AQ17" s="338"/>
      <c r="AR17" s="629"/>
      <c r="AS17" s="629"/>
      <c r="AT17" s="629"/>
      <c r="AU17" s="629"/>
      <c r="AV17" s="629"/>
      <c r="AW17" s="629"/>
      <c r="AX17" s="630"/>
    </row>
    <row r="18" spans="1:50" ht="24.75" customHeight="1" x14ac:dyDescent="0.2">
      <c r="A18" s="289"/>
      <c r="B18" s="290"/>
      <c r="C18" s="290"/>
      <c r="D18" s="290"/>
      <c r="E18" s="290"/>
      <c r="F18" s="291"/>
      <c r="G18" s="334"/>
      <c r="H18" s="335"/>
      <c r="I18" s="419" t="s">
        <v>20</v>
      </c>
      <c r="J18" s="420"/>
      <c r="K18" s="420"/>
      <c r="L18" s="420"/>
      <c r="M18" s="420"/>
      <c r="N18" s="420"/>
      <c r="O18" s="421"/>
      <c r="P18" s="556">
        <f>SUM(P13:V17)</f>
        <v>0</v>
      </c>
      <c r="Q18" s="557"/>
      <c r="R18" s="557"/>
      <c r="S18" s="557"/>
      <c r="T18" s="557"/>
      <c r="U18" s="557"/>
      <c r="V18" s="558"/>
      <c r="W18" s="556">
        <f>SUM(W13:AC17)</f>
        <v>0</v>
      </c>
      <c r="X18" s="557"/>
      <c r="Y18" s="557"/>
      <c r="Z18" s="557"/>
      <c r="AA18" s="557"/>
      <c r="AB18" s="557"/>
      <c r="AC18" s="558"/>
      <c r="AD18" s="556">
        <f>SUM(AD13:AJ17)</f>
        <v>484</v>
      </c>
      <c r="AE18" s="557"/>
      <c r="AF18" s="557"/>
      <c r="AG18" s="557"/>
      <c r="AH18" s="557"/>
      <c r="AI18" s="557"/>
      <c r="AJ18" s="558"/>
      <c r="AK18" s="556">
        <f>SUM(AK13:AQ17)</f>
        <v>735</v>
      </c>
      <c r="AL18" s="557"/>
      <c r="AM18" s="557"/>
      <c r="AN18" s="557"/>
      <c r="AO18" s="557"/>
      <c r="AP18" s="557"/>
      <c r="AQ18" s="558"/>
      <c r="AR18" s="556">
        <f>SUM(AR13:AX17)</f>
        <v>0</v>
      </c>
      <c r="AS18" s="557"/>
      <c r="AT18" s="557"/>
      <c r="AU18" s="557"/>
      <c r="AV18" s="557"/>
      <c r="AW18" s="557"/>
      <c r="AX18" s="559"/>
    </row>
    <row r="19" spans="1:50" ht="24.75" customHeight="1" x14ac:dyDescent="0.2">
      <c r="A19" s="289"/>
      <c r="B19" s="290"/>
      <c r="C19" s="290"/>
      <c r="D19" s="290"/>
      <c r="E19" s="290"/>
      <c r="F19" s="291"/>
      <c r="G19" s="554" t="s">
        <v>9</v>
      </c>
      <c r="H19" s="555"/>
      <c r="I19" s="555"/>
      <c r="J19" s="555"/>
      <c r="K19" s="555"/>
      <c r="L19" s="555"/>
      <c r="M19" s="555"/>
      <c r="N19" s="555"/>
      <c r="O19" s="555"/>
      <c r="P19" s="336" t="s">
        <v>574</v>
      </c>
      <c r="Q19" s="337"/>
      <c r="R19" s="337"/>
      <c r="S19" s="337"/>
      <c r="T19" s="337"/>
      <c r="U19" s="337"/>
      <c r="V19" s="338"/>
      <c r="W19" s="336" t="s">
        <v>574</v>
      </c>
      <c r="X19" s="337"/>
      <c r="Y19" s="337"/>
      <c r="Z19" s="337"/>
      <c r="AA19" s="337"/>
      <c r="AB19" s="337"/>
      <c r="AC19" s="338"/>
      <c r="AD19" s="336">
        <v>412</v>
      </c>
      <c r="AE19" s="337"/>
      <c r="AF19" s="337"/>
      <c r="AG19" s="337"/>
      <c r="AH19" s="337"/>
      <c r="AI19" s="337"/>
      <c r="AJ19" s="338"/>
      <c r="AK19" s="139"/>
      <c r="AL19" s="139"/>
      <c r="AM19" s="139"/>
      <c r="AN19" s="139"/>
      <c r="AO19" s="139"/>
      <c r="AP19" s="139"/>
      <c r="AQ19" s="139"/>
      <c r="AR19" s="139"/>
      <c r="AS19" s="139"/>
      <c r="AT19" s="139"/>
      <c r="AU19" s="139"/>
      <c r="AV19" s="139"/>
      <c r="AW19" s="139"/>
      <c r="AX19" s="141"/>
    </row>
    <row r="20" spans="1:50" ht="24.75" customHeight="1" x14ac:dyDescent="0.2">
      <c r="A20" s="289"/>
      <c r="B20" s="290"/>
      <c r="C20" s="290"/>
      <c r="D20" s="290"/>
      <c r="E20" s="290"/>
      <c r="F20" s="291"/>
      <c r="G20" s="554" t="s">
        <v>10</v>
      </c>
      <c r="H20" s="555"/>
      <c r="I20" s="555"/>
      <c r="J20" s="555"/>
      <c r="K20" s="555"/>
      <c r="L20" s="555"/>
      <c r="M20" s="555"/>
      <c r="N20" s="555"/>
      <c r="O20" s="555"/>
      <c r="P20" s="159" t="str">
        <f>IF(P18=0, "-", SUM(P19)/P18)</f>
        <v>-</v>
      </c>
      <c r="Q20" s="159"/>
      <c r="R20" s="159"/>
      <c r="S20" s="159"/>
      <c r="T20" s="159"/>
      <c r="U20" s="159"/>
      <c r="V20" s="159"/>
      <c r="W20" s="159" t="str">
        <f>IF(W18=0, "-", SUM(W19)/W18)</f>
        <v>-</v>
      </c>
      <c r="X20" s="159"/>
      <c r="Y20" s="159"/>
      <c r="Z20" s="159"/>
      <c r="AA20" s="159"/>
      <c r="AB20" s="159"/>
      <c r="AC20" s="159"/>
      <c r="AD20" s="159">
        <f>IF(AD18=0, "-", SUM(AD19)/AD18)</f>
        <v>0.85123966942148765</v>
      </c>
      <c r="AE20" s="159"/>
      <c r="AF20" s="159"/>
      <c r="AG20" s="159"/>
      <c r="AH20" s="159"/>
      <c r="AI20" s="159"/>
      <c r="AJ20" s="159"/>
      <c r="AK20" s="139"/>
      <c r="AL20" s="139"/>
      <c r="AM20" s="139"/>
      <c r="AN20" s="139"/>
      <c r="AO20" s="139"/>
      <c r="AP20" s="139"/>
      <c r="AQ20" s="140"/>
      <c r="AR20" s="140"/>
      <c r="AS20" s="140"/>
      <c r="AT20" s="140"/>
      <c r="AU20" s="139"/>
      <c r="AV20" s="139"/>
      <c r="AW20" s="139"/>
      <c r="AX20" s="141"/>
    </row>
    <row r="21" spans="1:50" ht="25.5" customHeight="1" x14ac:dyDescent="0.2">
      <c r="A21" s="521"/>
      <c r="B21" s="522"/>
      <c r="C21" s="522"/>
      <c r="D21" s="522"/>
      <c r="E21" s="522"/>
      <c r="F21" s="677"/>
      <c r="G21" s="157" t="s">
        <v>226</v>
      </c>
      <c r="H21" s="158"/>
      <c r="I21" s="158"/>
      <c r="J21" s="158"/>
      <c r="K21" s="158"/>
      <c r="L21" s="158"/>
      <c r="M21" s="158"/>
      <c r="N21" s="158"/>
      <c r="O21" s="158"/>
      <c r="P21" s="159" t="e">
        <f>IF(P19=0, "-", SUM(P19)/SUM(P13,P14))</f>
        <v>#DIV/0!</v>
      </c>
      <c r="Q21" s="159"/>
      <c r="R21" s="159"/>
      <c r="S21" s="159"/>
      <c r="T21" s="159"/>
      <c r="U21" s="159"/>
      <c r="V21" s="159"/>
      <c r="W21" s="159" t="e">
        <f>IF(W19=0, "-", SUM(W19)/SUM(W13,W14))</f>
        <v>#DIV/0!</v>
      </c>
      <c r="X21" s="159"/>
      <c r="Y21" s="159"/>
      <c r="Z21" s="159"/>
      <c r="AA21" s="159"/>
      <c r="AB21" s="159"/>
      <c r="AC21" s="159"/>
      <c r="AD21" s="159">
        <f>IF(AD19=0, "-", SUM(AD19)/SUM(AD13,AD14))</f>
        <v>0.33798195242001638</v>
      </c>
      <c r="AE21" s="159"/>
      <c r="AF21" s="159"/>
      <c r="AG21" s="159"/>
      <c r="AH21" s="159"/>
      <c r="AI21" s="159"/>
      <c r="AJ21" s="159"/>
      <c r="AK21" s="139"/>
      <c r="AL21" s="139"/>
      <c r="AM21" s="139"/>
      <c r="AN21" s="139"/>
      <c r="AO21" s="139"/>
      <c r="AP21" s="139"/>
      <c r="AQ21" s="140"/>
      <c r="AR21" s="140"/>
      <c r="AS21" s="140"/>
      <c r="AT21" s="140"/>
      <c r="AU21" s="139"/>
      <c r="AV21" s="139"/>
      <c r="AW21" s="139"/>
      <c r="AX21" s="141"/>
    </row>
    <row r="22" spans="1:50" ht="18.75" customHeight="1" x14ac:dyDescent="0.2">
      <c r="A22" s="683" t="s">
        <v>553</v>
      </c>
      <c r="B22" s="684"/>
      <c r="C22" s="684"/>
      <c r="D22" s="684"/>
      <c r="E22" s="684"/>
      <c r="F22" s="685"/>
      <c r="G22" s="679" t="s">
        <v>213</v>
      </c>
      <c r="H22" s="663"/>
      <c r="I22" s="663"/>
      <c r="J22" s="663"/>
      <c r="K22" s="663"/>
      <c r="L22" s="663"/>
      <c r="M22" s="663"/>
      <c r="N22" s="663"/>
      <c r="O22" s="664"/>
      <c r="P22" s="662" t="s">
        <v>551</v>
      </c>
      <c r="Q22" s="663"/>
      <c r="R22" s="663"/>
      <c r="S22" s="663"/>
      <c r="T22" s="663"/>
      <c r="U22" s="663"/>
      <c r="V22" s="664"/>
      <c r="W22" s="662" t="s">
        <v>552</v>
      </c>
      <c r="X22" s="663"/>
      <c r="Y22" s="663"/>
      <c r="Z22" s="663"/>
      <c r="AA22" s="663"/>
      <c r="AB22" s="663"/>
      <c r="AC22" s="664"/>
      <c r="AD22" s="662" t="s">
        <v>212</v>
      </c>
      <c r="AE22" s="663"/>
      <c r="AF22" s="663"/>
      <c r="AG22" s="663"/>
      <c r="AH22" s="663"/>
      <c r="AI22" s="663"/>
      <c r="AJ22" s="663"/>
      <c r="AK22" s="663"/>
      <c r="AL22" s="663"/>
      <c r="AM22" s="663"/>
      <c r="AN22" s="663"/>
      <c r="AO22" s="663"/>
      <c r="AP22" s="663"/>
      <c r="AQ22" s="663"/>
      <c r="AR22" s="663"/>
      <c r="AS22" s="663"/>
      <c r="AT22" s="663"/>
      <c r="AU22" s="663"/>
      <c r="AV22" s="663"/>
      <c r="AW22" s="663"/>
      <c r="AX22" s="692"/>
    </row>
    <row r="23" spans="1:50" ht="25.5" customHeight="1" x14ac:dyDescent="0.2">
      <c r="A23" s="686"/>
      <c r="B23" s="687"/>
      <c r="C23" s="687"/>
      <c r="D23" s="687"/>
      <c r="E23" s="687"/>
      <c r="F23" s="688"/>
      <c r="G23" s="680"/>
      <c r="H23" s="681"/>
      <c r="I23" s="681"/>
      <c r="J23" s="681"/>
      <c r="K23" s="681"/>
      <c r="L23" s="681"/>
      <c r="M23" s="681"/>
      <c r="N23" s="681"/>
      <c r="O23" s="682"/>
      <c r="P23" s="631"/>
      <c r="Q23" s="632"/>
      <c r="R23" s="632"/>
      <c r="S23" s="632"/>
      <c r="T23" s="632"/>
      <c r="U23" s="632"/>
      <c r="V23" s="665"/>
      <c r="W23" s="631"/>
      <c r="X23" s="632"/>
      <c r="Y23" s="632"/>
      <c r="Z23" s="632"/>
      <c r="AA23" s="632"/>
      <c r="AB23" s="632"/>
      <c r="AC23" s="665"/>
      <c r="AD23" s="693"/>
      <c r="AE23" s="694"/>
      <c r="AF23" s="694"/>
      <c r="AG23" s="694"/>
      <c r="AH23" s="694"/>
      <c r="AI23" s="694"/>
      <c r="AJ23" s="694"/>
      <c r="AK23" s="694"/>
      <c r="AL23" s="694"/>
      <c r="AM23" s="694"/>
      <c r="AN23" s="694"/>
      <c r="AO23" s="694"/>
      <c r="AP23" s="694"/>
      <c r="AQ23" s="694"/>
      <c r="AR23" s="694"/>
      <c r="AS23" s="694"/>
      <c r="AT23" s="694"/>
      <c r="AU23" s="694"/>
      <c r="AV23" s="694"/>
      <c r="AW23" s="694"/>
      <c r="AX23" s="695"/>
    </row>
    <row r="24" spans="1:50" ht="25.5" customHeight="1" x14ac:dyDescent="0.2">
      <c r="A24" s="686"/>
      <c r="B24" s="687"/>
      <c r="C24" s="687"/>
      <c r="D24" s="687"/>
      <c r="E24" s="687"/>
      <c r="F24" s="688"/>
      <c r="G24" s="666"/>
      <c r="H24" s="667"/>
      <c r="I24" s="667"/>
      <c r="J24" s="667"/>
      <c r="K24" s="667"/>
      <c r="L24" s="667"/>
      <c r="M24" s="667"/>
      <c r="N24" s="667"/>
      <c r="O24" s="668"/>
      <c r="P24" s="336"/>
      <c r="Q24" s="337"/>
      <c r="R24" s="337"/>
      <c r="S24" s="337"/>
      <c r="T24" s="337"/>
      <c r="U24" s="337"/>
      <c r="V24" s="338"/>
      <c r="W24" s="336"/>
      <c r="X24" s="337"/>
      <c r="Y24" s="337"/>
      <c r="Z24" s="337"/>
      <c r="AA24" s="337"/>
      <c r="AB24" s="337"/>
      <c r="AC24" s="338"/>
      <c r="AD24" s="696"/>
      <c r="AE24" s="697"/>
      <c r="AF24" s="697"/>
      <c r="AG24" s="697"/>
      <c r="AH24" s="697"/>
      <c r="AI24" s="697"/>
      <c r="AJ24" s="697"/>
      <c r="AK24" s="697"/>
      <c r="AL24" s="697"/>
      <c r="AM24" s="697"/>
      <c r="AN24" s="697"/>
      <c r="AO24" s="697"/>
      <c r="AP24" s="697"/>
      <c r="AQ24" s="697"/>
      <c r="AR24" s="697"/>
      <c r="AS24" s="697"/>
      <c r="AT24" s="697"/>
      <c r="AU24" s="697"/>
      <c r="AV24" s="697"/>
      <c r="AW24" s="697"/>
      <c r="AX24" s="698"/>
    </row>
    <row r="25" spans="1:50" ht="25.5" customHeight="1" x14ac:dyDescent="0.2">
      <c r="A25" s="686"/>
      <c r="B25" s="687"/>
      <c r="C25" s="687"/>
      <c r="D25" s="687"/>
      <c r="E25" s="687"/>
      <c r="F25" s="688"/>
      <c r="G25" s="666"/>
      <c r="H25" s="667"/>
      <c r="I25" s="667"/>
      <c r="J25" s="667"/>
      <c r="K25" s="667"/>
      <c r="L25" s="667"/>
      <c r="M25" s="667"/>
      <c r="N25" s="667"/>
      <c r="O25" s="668"/>
      <c r="P25" s="336"/>
      <c r="Q25" s="337"/>
      <c r="R25" s="337"/>
      <c r="S25" s="337"/>
      <c r="T25" s="337"/>
      <c r="U25" s="337"/>
      <c r="V25" s="338"/>
      <c r="W25" s="336"/>
      <c r="X25" s="337"/>
      <c r="Y25" s="337"/>
      <c r="Z25" s="337"/>
      <c r="AA25" s="337"/>
      <c r="AB25" s="337"/>
      <c r="AC25" s="338"/>
      <c r="AD25" s="696"/>
      <c r="AE25" s="697"/>
      <c r="AF25" s="697"/>
      <c r="AG25" s="697"/>
      <c r="AH25" s="697"/>
      <c r="AI25" s="697"/>
      <c r="AJ25" s="697"/>
      <c r="AK25" s="697"/>
      <c r="AL25" s="697"/>
      <c r="AM25" s="697"/>
      <c r="AN25" s="697"/>
      <c r="AO25" s="697"/>
      <c r="AP25" s="697"/>
      <c r="AQ25" s="697"/>
      <c r="AR25" s="697"/>
      <c r="AS25" s="697"/>
      <c r="AT25" s="697"/>
      <c r="AU25" s="697"/>
      <c r="AV25" s="697"/>
      <c r="AW25" s="697"/>
      <c r="AX25" s="698"/>
    </row>
    <row r="26" spans="1:50" ht="25.5" customHeight="1" x14ac:dyDescent="0.2">
      <c r="A26" s="686"/>
      <c r="B26" s="687"/>
      <c r="C26" s="687"/>
      <c r="D26" s="687"/>
      <c r="E26" s="687"/>
      <c r="F26" s="688"/>
      <c r="G26" s="666"/>
      <c r="H26" s="667"/>
      <c r="I26" s="667"/>
      <c r="J26" s="667"/>
      <c r="K26" s="667"/>
      <c r="L26" s="667"/>
      <c r="M26" s="667"/>
      <c r="N26" s="667"/>
      <c r="O26" s="668"/>
      <c r="P26" s="336"/>
      <c r="Q26" s="337"/>
      <c r="R26" s="337"/>
      <c r="S26" s="337"/>
      <c r="T26" s="337"/>
      <c r="U26" s="337"/>
      <c r="V26" s="338"/>
      <c r="W26" s="336"/>
      <c r="X26" s="337"/>
      <c r="Y26" s="337"/>
      <c r="Z26" s="337"/>
      <c r="AA26" s="337"/>
      <c r="AB26" s="337"/>
      <c r="AC26" s="338"/>
      <c r="AD26" s="696"/>
      <c r="AE26" s="697"/>
      <c r="AF26" s="697"/>
      <c r="AG26" s="697"/>
      <c r="AH26" s="697"/>
      <c r="AI26" s="697"/>
      <c r="AJ26" s="697"/>
      <c r="AK26" s="697"/>
      <c r="AL26" s="697"/>
      <c r="AM26" s="697"/>
      <c r="AN26" s="697"/>
      <c r="AO26" s="697"/>
      <c r="AP26" s="697"/>
      <c r="AQ26" s="697"/>
      <c r="AR26" s="697"/>
      <c r="AS26" s="697"/>
      <c r="AT26" s="697"/>
      <c r="AU26" s="697"/>
      <c r="AV26" s="697"/>
      <c r="AW26" s="697"/>
      <c r="AX26" s="698"/>
    </row>
    <row r="27" spans="1:50" ht="25.5" customHeight="1" x14ac:dyDescent="0.2">
      <c r="A27" s="686"/>
      <c r="B27" s="687"/>
      <c r="C27" s="687"/>
      <c r="D27" s="687"/>
      <c r="E27" s="687"/>
      <c r="F27" s="688"/>
      <c r="G27" s="701"/>
      <c r="H27" s="702"/>
      <c r="I27" s="702"/>
      <c r="J27" s="702"/>
      <c r="K27" s="702"/>
      <c r="L27" s="702"/>
      <c r="M27" s="702"/>
      <c r="N27" s="702"/>
      <c r="O27" s="703"/>
      <c r="P27" s="704"/>
      <c r="Q27" s="705"/>
      <c r="R27" s="705"/>
      <c r="S27" s="705"/>
      <c r="T27" s="705"/>
      <c r="U27" s="705"/>
      <c r="V27" s="706"/>
      <c r="W27" s="704"/>
      <c r="X27" s="705"/>
      <c r="Y27" s="705"/>
      <c r="Z27" s="705"/>
      <c r="AA27" s="705"/>
      <c r="AB27" s="705"/>
      <c r="AC27" s="706"/>
      <c r="AD27" s="696"/>
      <c r="AE27" s="697"/>
      <c r="AF27" s="697"/>
      <c r="AG27" s="697"/>
      <c r="AH27" s="697"/>
      <c r="AI27" s="697"/>
      <c r="AJ27" s="697"/>
      <c r="AK27" s="697"/>
      <c r="AL27" s="697"/>
      <c r="AM27" s="697"/>
      <c r="AN27" s="697"/>
      <c r="AO27" s="697"/>
      <c r="AP27" s="697"/>
      <c r="AQ27" s="697"/>
      <c r="AR27" s="697"/>
      <c r="AS27" s="697"/>
      <c r="AT27" s="697"/>
      <c r="AU27" s="697"/>
      <c r="AV27" s="697"/>
      <c r="AW27" s="697"/>
      <c r="AX27" s="698"/>
    </row>
    <row r="28" spans="1:50" ht="25.5" customHeight="1" thickBot="1" x14ac:dyDescent="0.25">
      <c r="A28" s="689"/>
      <c r="B28" s="690"/>
      <c r="C28" s="690"/>
      <c r="D28" s="690"/>
      <c r="E28" s="690"/>
      <c r="F28" s="691"/>
      <c r="G28" s="669" t="s">
        <v>214</v>
      </c>
      <c r="H28" s="670"/>
      <c r="I28" s="670"/>
      <c r="J28" s="670"/>
      <c r="K28" s="670"/>
      <c r="L28" s="670"/>
      <c r="M28" s="670"/>
      <c r="N28" s="670"/>
      <c r="O28" s="671"/>
      <c r="P28" s="657">
        <f>AK13</f>
        <v>0</v>
      </c>
      <c r="Q28" s="658"/>
      <c r="R28" s="658"/>
      <c r="S28" s="658"/>
      <c r="T28" s="658"/>
      <c r="U28" s="658"/>
      <c r="V28" s="659"/>
      <c r="W28" s="657">
        <f>AR13</f>
        <v>0</v>
      </c>
      <c r="X28" s="658"/>
      <c r="Y28" s="658"/>
      <c r="Z28" s="658"/>
      <c r="AA28" s="658"/>
      <c r="AB28" s="658"/>
      <c r="AC28" s="659"/>
      <c r="AD28" s="699"/>
      <c r="AE28" s="699"/>
      <c r="AF28" s="699"/>
      <c r="AG28" s="699"/>
      <c r="AH28" s="699"/>
      <c r="AI28" s="699"/>
      <c r="AJ28" s="699"/>
      <c r="AK28" s="699"/>
      <c r="AL28" s="699"/>
      <c r="AM28" s="699"/>
      <c r="AN28" s="699"/>
      <c r="AO28" s="699"/>
      <c r="AP28" s="699"/>
      <c r="AQ28" s="699"/>
      <c r="AR28" s="699"/>
      <c r="AS28" s="699"/>
      <c r="AT28" s="699"/>
      <c r="AU28" s="699"/>
      <c r="AV28" s="699"/>
      <c r="AW28" s="699"/>
      <c r="AX28" s="700"/>
    </row>
    <row r="29" spans="1:50" ht="18.75" customHeight="1" x14ac:dyDescent="0.2">
      <c r="A29" s="581" t="s">
        <v>223</v>
      </c>
      <c r="B29" s="582"/>
      <c r="C29" s="582"/>
      <c r="D29" s="582"/>
      <c r="E29" s="582"/>
      <c r="F29" s="583"/>
      <c r="G29" s="461" t="s">
        <v>144</v>
      </c>
      <c r="H29" s="462"/>
      <c r="I29" s="462"/>
      <c r="J29" s="462"/>
      <c r="K29" s="462"/>
      <c r="L29" s="462"/>
      <c r="M29" s="462"/>
      <c r="N29" s="462"/>
      <c r="O29" s="463"/>
      <c r="P29" s="531" t="s">
        <v>57</v>
      </c>
      <c r="Q29" s="462"/>
      <c r="R29" s="462"/>
      <c r="S29" s="462"/>
      <c r="T29" s="462"/>
      <c r="U29" s="462"/>
      <c r="V29" s="462"/>
      <c r="W29" s="462"/>
      <c r="X29" s="463"/>
      <c r="Y29" s="526"/>
      <c r="Z29" s="527"/>
      <c r="AA29" s="528"/>
      <c r="AB29" s="532" t="s">
        <v>11</v>
      </c>
      <c r="AC29" s="533"/>
      <c r="AD29" s="534"/>
      <c r="AE29" s="532" t="s">
        <v>254</v>
      </c>
      <c r="AF29" s="533"/>
      <c r="AG29" s="533"/>
      <c r="AH29" s="534"/>
      <c r="AI29" s="626" t="s">
        <v>263</v>
      </c>
      <c r="AJ29" s="626"/>
      <c r="AK29" s="626"/>
      <c r="AL29" s="532"/>
      <c r="AM29" s="626" t="s">
        <v>360</v>
      </c>
      <c r="AN29" s="626"/>
      <c r="AO29" s="626"/>
      <c r="AP29" s="532"/>
      <c r="AQ29" s="458" t="s">
        <v>176</v>
      </c>
      <c r="AR29" s="459"/>
      <c r="AS29" s="459"/>
      <c r="AT29" s="460"/>
      <c r="AU29" s="462" t="s">
        <v>132</v>
      </c>
      <c r="AV29" s="462"/>
      <c r="AW29" s="462"/>
      <c r="AX29" s="628"/>
    </row>
    <row r="30" spans="1:50" ht="18.75" customHeight="1" x14ac:dyDescent="0.2">
      <c r="A30" s="584"/>
      <c r="B30" s="585"/>
      <c r="C30" s="585"/>
      <c r="D30" s="585"/>
      <c r="E30" s="585"/>
      <c r="F30" s="586"/>
      <c r="G30" s="237"/>
      <c r="H30" s="111"/>
      <c r="I30" s="111"/>
      <c r="J30" s="111"/>
      <c r="K30" s="111"/>
      <c r="L30" s="111"/>
      <c r="M30" s="111"/>
      <c r="N30" s="111"/>
      <c r="O30" s="238"/>
      <c r="P30" s="116"/>
      <c r="Q30" s="111"/>
      <c r="R30" s="111"/>
      <c r="S30" s="111"/>
      <c r="T30" s="111"/>
      <c r="U30" s="111"/>
      <c r="V30" s="111"/>
      <c r="W30" s="111"/>
      <c r="X30" s="238"/>
      <c r="Y30" s="178"/>
      <c r="Z30" s="179"/>
      <c r="AA30" s="180"/>
      <c r="AB30" s="256"/>
      <c r="AC30" s="257"/>
      <c r="AD30" s="258"/>
      <c r="AE30" s="256"/>
      <c r="AF30" s="257"/>
      <c r="AG30" s="257"/>
      <c r="AH30" s="258"/>
      <c r="AI30" s="627"/>
      <c r="AJ30" s="627"/>
      <c r="AK30" s="627"/>
      <c r="AL30" s="256"/>
      <c r="AM30" s="627"/>
      <c r="AN30" s="627"/>
      <c r="AO30" s="627"/>
      <c r="AP30" s="256"/>
      <c r="AQ30" s="636" t="s">
        <v>572</v>
      </c>
      <c r="AR30" s="637"/>
      <c r="AS30" s="640" t="s">
        <v>177</v>
      </c>
      <c r="AT30" s="641"/>
      <c r="AU30" s="282" t="s">
        <v>572</v>
      </c>
      <c r="AV30" s="282"/>
      <c r="AW30" s="111" t="s">
        <v>173</v>
      </c>
      <c r="AX30" s="112"/>
    </row>
    <row r="31" spans="1:50" ht="23.25" customHeight="1" x14ac:dyDescent="0.2">
      <c r="A31" s="587"/>
      <c r="B31" s="585"/>
      <c r="C31" s="585"/>
      <c r="D31" s="585"/>
      <c r="E31" s="585"/>
      <c r="F31" s="586"/>
      <c r="G31" s="339" t="s">
        <v>572</v>
      </c>
      <c r="H31" s="340"/>
      <c r="I31" s="340"/>
      <c r="J31" s="340"/>
      <c r="K31" s="340"/>
      <c r="L31" s="340"/>
      <c r="M31" s="340"/>
      <c r="N31" s="340"/>
      <c r="O31" s="341"/>
      <c r="P31" s="241" t="s">
        <v>572</v>
      </c>
      <c r="Q31" s="241"/>
      <c r="R31" s="241"/>
      <c r="S31" s="241"/>
      <c r="T31" s="241"/>
      <c r="U31" s="241"/>
      <c r="V31" s="241"/>
      <c r="W31" s="241"/>
      <c r="X31" s="242"/>
      <c r="Y31" s="181" t="s">
        <v>12</v>
      </c>
      <c r="Z31" s="529"/>
      <c r="AA31" s="530"/>
      <c r="AB31" s="177" t="s">
        <v>572</v>
      </c>
      <c r="AC31" s="177"/>
      <c r="AD31" s="177"/>
      <c r="AE31" s="187" t="s">
        <v>572</v>
      </c>
      <c r="AF31" s="163"/>
      <c r="AG31" s="163"/>
      <c r="AH31" s="163"/>
      <c r="AI31" s="187" t="s">
        <v>572</v>
      </c>
      <c r="AJ31" s="163"/>
      <c r="AK31" s="163"/>
      <c r="AL31" s="163"/>
      <c r="AM31" s="187" t="s">
        <v>572</v>
      </c>
      <c r="AN31" s="163"/>
      <c r="AO31" s="163"/>
      <c r="AP31" s="163"/>
      <c r="AQ31" s="197" t="s">
        <v>572</v>
      </c>
      <c r="AR31" s="198"/>
      <c r="AS31" s="198"/>
      <c r="AT31" s="199"/>
      <c r="AU31" s="163" t="s">
        <v>572</v>
      </c>
      <c r="AV31" s="163"/>
      <c r="AW31" s="163"/>
      <c r="AX31" s="164"/>
    </row>
    <row r="32" spans="1:50" ht="23.25" customHeight="1" x14ac:dyDescent="0.2">
      <c r="A32" s="588"/>
      <c r="B32" s="589"/>
      <c r="C32" s="589"/>
      <c r="D32" s="589"/>
      <c r="E32" s="589"/>
      <c r="F32" s="590"/>
      <c r="G32" s="342"/>
      <c r="H32" s="343"/>
      <c r="I32" s="343"/>
      <c r="J32" s="343"/>
      <c r="K32" s="343"/>
      <c r="L32" s="343"/>
      <c r="M32" s="343"/>
      <c r="N32" s="343"/>
      <c r="O32" s="344"/>
      <c r="P32" s="298"/>
      <c r="Q32" s="298"/>
      <c r="R32" s="298"/>
      <c r="S32" s="298"/>
      <c r="T32" s="298"/>
      <c r="U32" s="298"/>
      <c r="V32" s="298"/>
      <c r="W32" s="298"/>
      <c r="X32" s="434"/>
      <c r="Y32" s="328" t="s">
        <v>52</v>
      </c>
      <c r="Z32" s="126"/>
      <c r="AA32" s="127"/>
      <c r="AB32" s="265" t="s">
        <v>572</v>
      </c>
      <c r="AC32" s="265"/>
      <c r="AD32" s="265"/>
      <c r="AE32" s="187" t="s">
        <v>572</v>
      </c>
      <c r="AF32" s="163"/>
      <c r="AG32" s="163"/>
      <c r="AH32" s="163"/>
      <c r="AI32" s="187" t="s">
        <v>572</v>
      </c>
      <c r="AJ32" s="163"/>
      <c r="AK32" s="163"/>
      <c r="AL32" s="163"/>
      <c r="AM32" s="187" t="s">
        <v>572</v>
      </c>
      <c r="AN32" s="163"/>
      <c r="AO32" s="163"/>
      <c r="AP32" s="163"/>
      <c r="AQ32" s="197" t="s">
        <v>572</v>
      </c>
      <c r="AR32" s="198"/>
      <c r="AS32" s="198"/>
      <c r="AT32" s="199"/>
      <c r="AU32" s="163" t="s">
        <v>572</v>
      </c>
      <c r="AV32" s="163"/>
      <c r="AW32" s="163"/>
      <c r="AX32" s="164"/>
    </row>
    <row r="33" spans="1:59" ht="23.25" customHeight="1" x14ac:dyDescent="0.2">
      <c r="A33" s="587"/>
      <c r="B33" s="585"/>
      <c r="C33" s="585"/>
      <c r="D33" s="585"/>
      <c r="E33" s="585"/>
      <c r="F33" s="586"/>
      <c r="G33" s="345"/>
      <c r="H33" s="346"/>
      <c r="I33" s="346"/>
      <c r="J33" s="346"/>
      <c r="K33" s="346"/>
      <c r="L33" s="346"/>
      <c r="M33" s="346"/>
      <c r="N33" s="346"/>
      <c r="O33" s="347"/>
      <c r="P33" s="243"/>
      <c r="Q33" s="243"/>
      <c r="R33" s="243"/>
      <c r="S33" s="243"/>
      <c r="T33" s="243"/>
      <c r="U33" s="243"/>
      <c r="V33" s="243"/>
      <c r="W33" s="243"/>
      <c r="X33" s="244"/>
      <c r="Y33" s="328" t="s">
        <v>13</v>
      </c>
      <c r="Z33" s="126"/>
      <c r="AA33" s="127"/>
      <c r="AB33" s="368" t="s">
        <v>174</v>
      </c>
      <c r="AC33" s="368"/>
      <c r="AD33" s="368"/>
      <c r="AE33" s="187" t="s">
        <v>572</v>
      </c>
      <c r="AF33" s="163"/>
      <c r="AG33" s="163"/>
      <c r="AH33" s="163"/>
      <c r="AI33" s="187" t="s">
        <v>572</v>
      </c>
      <c r="AJ33" s="163"/>
      <c r="AK33" s="163"/>
      <c r="AL33" s="163"/>
      <c r="AM33" s="187" t="s">
        <v>572</v>
      </c>
      <c r="AN33" s="163"/>
      <c r="AO33" s="163"/>
      <c r="AP33" s="163"/>
      <c r="AQ33" s="197" t="s">
        <v>572</v>
      </c>
      <c r="AR33" s="198"/>
      <c r="AS33" s="198"/>
      <c r="AT33" s="199"/>
      <c r="AU33" s="163" t="s">
        <v>572</v>
      </c>
      <c r="AV33" s="163"/>
      <c r="AW33" s="163"/>
      <c r="AX33" s="164"/>
    </row>
    <row r="34" spans="1:59" ht="23.25" customHeight="1" x14ac:dyDescent="0.2">
      <c r="A34" s="142" t="s">
        <v>245</v>
      </c>
      <c r="B34" s="143"/>
      <c r="C34" s="143"/>
      <c r="D34" s="143"/>
      <c r="E34" s="143"/>
      <c r="F34" s="144"/>
      <c r="G34" s="148" t="s">
        <v>572</v>
      </c>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50"/>
    </row>
    <row r="35" spans="1:59" ht="23.25" customHeight="1" x14ac:dyDescent="0.2">
      <c r="A35" s="145"/>
      <c r="B35" s="146"/>
      <c r="C35" s="146"/>
      <c r="D35" s="146"/>
      <c r="E35" s="146"/>
      <c r="F35" s="147"/>
      <c r="G35" s="151"/>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3"/>
      <c r="AF35" s="153"/>
      <c r="AG35" s="153"/>
      <c r="AH35" s="153"/>
      <c r="AI35" s="153"/>
      <c r="AJ35" s="153"/>
      <c r="AK35" s="153"/>
      <c r="AL35" s="153"/>
      <c r="AM35" s="153"/>
      <c r="AN35" s="153"/>
      <c r="AO35" s="153"/>
      <c r="AP35" s="153"/>
      <c r="AQ35" s="152"/>
      <c r="AR35" s="152"/>
      <c r="AS35" s="152"/>
      <c r="AT35" s="152"/>
      <c r="AU35" s="152"/>
      <c r="AV35" s="152"/>
      <c r="AW35" s="152"/>
      <c r="AX35" s="154"/>
    </row>
    <row r="36" spans="1:59" ht="18.75" customHeight="1" x14ac:dyDescent="0.2">
      <c r="A36" s="486" t="s">
        <v>146</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80" t="s">
        <v>220</v>
      </c>
      <c r="AP36" s="81"/>
      <c r="AQ36" s="81"/>
      <c r="AR36" s="51"/>
      <c r="AS36" s="80"/>
      <c r="AT36" s="81"/>
      <c r="AU36" s="81"/>
      <c r="AV36" s="81"/>
      <c r="AW36" s="81"/>
      <c r="AX36" s="678"/>
      <c r="AY36">
        <f>COUNTIF($AR$36,"☑")</f>
        <v>0</v>
      </c>
    </row>
    <row r="37" spans="1:59" ht="18.75" customHeight="1" x14ac:dyDescent="0.2">
      <c r="A37" s="591" t="s">
        <v>145</v>
      </c>
      <c r="B37" s="165" t="s">
        <v>218</v>
      </c>
      <c r="C37" s="166"/>
      <c r="D37" s="166"/>
      <c r="E37" s="166"/>
      <c r="F37" s="167"/>
      <c r="G37" s="114" t="s">
        <v>137</v>
      </c>
      <c r="H37" s="114"/>
      <c r="I37" s="114"/>
      <c r="J37" s="114"/>
      <c r="K37" s="114"/>
      <c r="L37" s="114"/>
      <c r="M37" s="114"/>
      <c r="N37" s="114"/>
      <c r="O37" s="114"/>
      <c r="P37" s="114"/>
      <c r="Q37" s="114"/>
      <c r="R37" s="114"/>
      <c r="S37" s="114"/>
      <c r="T37" s="114"/>
      <c r="U37" s="114"/>
      <c r="V37" s="114"/>
      <c r="W37" s="114"/>
      <c r="X37" s="114"/>
      <c r="Y37" s="114"/>
      <c r="Z37" s="114"/>
      <c r="AA37" s="236"/>
      <c r="AB37" s="113" t="s">
        <v>546</v>
      </c>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5"/>
      <c r="AY37">
        <f>COUNTA($G$39)</f>
        <v>1</v>
      </c>
    </row>
    <row r="38" spans="1:59" ht="22.5" customHeight="1" x14ac:dyDescent="0.2">
      <c r="A38" s="592"/>
      <c r="B38" s="168"/>
      <c r="C38" s="169"/>
      <c r="D38" s="169"/>
      <c r="E38" s="169"/>
      <c r="F38" s="170"/>
      <c r="G38" s="111"/>
      <c r="H38" s="111"/>
      <c r="I38" s="111"/>
      <c r="J38" s="111"/>
      <c r="K38" s="111"/>
      <c r="L38" s="111"/>
      <c r="M38" s="111"/>
      <c r="N38" s="111"/>
      <c r="O38" s="111"/>
      <c r="P38" s="111"/>
      <c r="Q38" s="111"/>
      <c r="R38" s="111"/>
      <c r="S38" s="111"/>
      <c r="T38" s="111"/>
      <c r="U38" s="111"/>
      <c r="V38" s="111"/>
      <c r="W38" s="111"/>
      <c r="X38" s="111"/>
      <c r="Y38" s="111"/>
      <c r="Z38" s="111"/>
      <c r="AA38" s="238"/>
      <c r="AB38" s="116"/>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2"/>
      <c r="AY38">
        <f>$AY$37</f>
        <v>1</v>
      </c>
    </row>
    <row r="39" spans="1:59" ht="22.5" customHeight="1" x14ac:dyDescent="0.2">
      <c r="A39" s="592"/>
      <c r="B39" s="168"/>
      <c r="C39" s="169"/>
      <c r="D39" s="169"/>
      <c r="E39" s="169"/>
      <c r="F39" s="170"/>
      <c r="G39" s="362" t="s">
        <v>564</v>
      </c>
      <c r="H39" s="362"/>
      <c r="I39" s="362"/>
      <c r="J39" s="362"/>
      <c r="K39" s="362"/>
      <c r="L39" s="362"/>
      <c r="M39" s="362"/>
      <c r="N39" s="362"/>
      <c r="O39" s="362"/>
      <c r="P39" s="362"/>
      <c r="Q39" s="362"/>
      <c r="R39" s="362"/>
      <c r="S39" s="362"/>
      <c r="T39" s="362"/>
      <c r="U39" s="362"/>
      <c r="V39" s="362"/>
      <c r="W39" s="362"/>
      <c r="X39" s="362"/>
      <c r="Y39" s="362"/>
      <c r="Z39" s="362"/>
      <c r="AA39" s="363"/>
      <c r="AB39" s="575" t="s">
        <v>565</v>
      </c>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576"/>
      <c r="AY39">
        <f t="shared" ref="AY39:AY46" si="0">$AY$37</f>
        <v>1</v>
      </c>
    </row>
    <row r="40" spans="1:59" ht="22.5" customHeight="1" x14ac:dyDescent="0.2">
      <c r="A40" s="592"/>
      <c r="B40" s="168"/>
      <c r="C40" s="169"/>
      <c r="D40" s="169"/>
      <c r="E40" s="169"/>
      <c r="F40" s="170"/>
      <c r="G40" s="364"/>
      <c r="H40" s="364"/>
      <c r="I40" s="364"/>
      <c r="J40" s="364"/>
      <c r="K40" s="364"/>
      <c r="L40" s="364"/>
      <c r="M40" s="364"/>
      <c r="N40" s="364"/>
      <c r="O40" s="364"/>
      <c r="P40" s="364"/>
      <c r="Q40" s="364"/>
      <c r="R40" s="364"/>
      <c r="S40" s="364"/>
      <c r="T40" s="364"/>
      <c r="U40" s="364"/>
      <c r="V40" s="364"/>
      <c r="W40" s="364"/>
      <c r="X40" s="364"/>
      <c r="Y40" s="364"/>
      <c r="Z40" s="364"/>
      <c r="AA40" s="365"/>
      <c r="AB40" s="577"/>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578"/>
      <c r="AY40">
        <f t="shared" si="0"/>
        <v>1</v>
      </c>
    </row>
    <row r="41" spans="1:59" ht="69.75" customHeight="1" x14ac:dyDescent="0.2">
      <c r="A41" s="592"/>
      <c r="B41" s="171"/>
      <c r="C41" s="172"/>
      <c r="D41" s="172"/>
      <c r="E41" s="172"/>
      <c r="F41" s="173"/>
      <c r="G41" s="366"/>
      <c r="H41" s="366"/>
      <c r="I41" s="366"/>
      <c r="J41" s="366"/>
      <c r="K41" s="366"/>
      <c r="L41" s="366"/>
      <c r="M41" s="366"/>
      <c r="N41" s="366"/>
      <c r="O41" s="366"/>
      <c r="P41" s="366"/>
      <c r="Q41" s="366"/>
      <c r="R41" s="366"/>
      <c r="S41" s="366"/>
      <c r="T41" s="366"/>
      <c r="U41" s="366"/>
      <c r="V41" s="366"/>
      <c r="W41" s="366"/>
      <c r="X41" s="366"/>
      <c r="Y41" s="366"/>
      <c r="Z41" s="366"/>
      <c r="AA41" s="367"/>
      <c r="AB41" s="579"/>
      <c r="AC41" s="366"/>
      <c r="AD41" s="366"/>
      <c r="AE41" s="364"/>
      <c r="AF41" s="364"/>
      <c r="AG41" s="364"/>
      <c r="AH41" s="364"/>
      <c r="AI41" s="364"/>
      <c r="AJ41" s="364"/>
      <c r="AK41" s="364"/>
      <c r="AL41" s="364"/>
      <c r="AM41" s="364"/>
      <c r="AN41" s="364"/>
      <c r="AO41" s="364"/>
      <c r="AP41" s="364"/>
      <c r="AQ41" s="364"/>
      <c r="AR41" s="364"/>
      <c r="AS41" s="364"/>
      <c r="AT41" s="364"/>
      <c r="AU41" s="366"/>
      <c r="AV41" s="366"/>
      <c r="AW41" s="366"/>
      <c r="AX41" s="580"/>
      <c r="AY41">
        <f t="shared" si="0"/>
        <v>1</v>
      </c>
    </row>
    <row r="42" spans="1:59" ht="18.75" customHeight="1" x14ac:dyDescent="0.2">
      <c r="A42" s="592"/>
      <c r="B42" s="169" t="s">
        <v>143</v>
      </c>
      <c r="C42" s="169"/>
      <c r="D42" s="169"/>
      <c r="E42" s="169"/>
      <c r="F42" s="170"/>
      <c r="G42" s="235" t="s">
        <v>59</v>
      </c>
      <c r="H42" s="114"/>
      <c r="I42" s="114"/>
      <c r="J42" s="114"/>
      <c r="K42" s="114"/>
      <c r="L42" s="114"/>
      <c r="M42" s="114"/>
      <c r="N42" s="114"/>
      <c r="O42" s="236"/>
      <c r="P42" s="113" t="s">
        <v>61</v>
      </c>
      <c r="Q42" s="114"/>
      <c r="R42" s="114"/>
      <c r="S42" s="114"/>
      <c r="T42" s="114"/>
      <c r="U42" s="114"/>
      <c r="V42" s="114"/>
      <c r="W42" s="114"/>
      <c r="X42" s="236"/>
      <c r="Y42" s="275"/>
      <c r="Z42" s="276"/>
      <c r="AA42" s="277"/>
      <c r="AB42" s="253" t="s">
        <v>11</v>
      </c>
      <c r="AC42" s="254"/>
      <c r="AD42" s="255"/>
      <c r="AE42" s="217" t="s">
        <v>254</v>
      </c>
      <c r="AF42" s="217"/>
      <c r="AG42" s="217"/>
      <c r="AH42" s="217"/>
      <c r="AI42" s="217" t="s">
        <v>263</v>
      </c>
      <c r="AJ42" s="217"/>
      <c r="AK42" s="217"/>
      <c r="AL42" s="217"/>
      <c r="AM42" s="217" t="s">
        <v>360</v>
      </c>
      <c r="AN42" s="217"/>
      <c r="AO42" s="217"/>
      <c r="AP42" s="217"/>
      <c r="AQ42" s="278" t="s">
        <v>176</v>
      </c>
      <c r="AR42" s="279"/>
      <c r="AS42" s="279"/>
      <c r="AT42" s="280"/>
      <c r="AU42" s="638" t="s">
        <v>132</v>
      </c>
      <c r="AV42" s="638"/>
      <c r="AW42" s="638"/>
      <c r="AX42" s="639"/>
      <c r="AY42">
        <f t="shared" si="0"/>
        <v>1</v>
      </c>
      <c r="AZ42" s="10"/>
      <c r="BA42" s="10"/>
      <c r="BB42" s="10"/>
      <c r="BC42" s="10"/>
    </row>
    <row r="43" spans="1:59" ht="18.75" customHeight="1" x14ac:dyDescent="0.2">
      <c r="A43" s="592"/>
      <c r="B43" s="169"/>
      <c r="C43" s="169"/>
      <c r="D43" s="169"/>
      <c r="E43" s="169"/>
      <c r="F43" s="170"/>
      <c r="G43" s="237"/>
      <c r="H43" s="111"/>
      <c r="I43" s="111"/>
      <c r="J43" s="111"/>
      <c r="K43" s="111"/>
      <c r="L43" s="111"/>
      <c r="M43" s="111"/>
      <c r="N43" s="111"/>
      <c r="O43" s="238"/>
      <c r="P43" s="116"/>
      <c r="Q43" s="111"/>
      <c r="R43" s="111"/>
      <c r="S43" s="111"/>
      <c r="T43" s="111"/>
      <c r="U43" s="111"/>
      <c r="V43" s="111"/>
      <c r="W43" s="111"/>
      <c r="X43" s="238"/>
      <c r="Y43" s="275"/>
      <c r="Z43" s="276"/>
      <c r="AA43" s="277"/>
      <c r="AB43" s="256"/>
      <c r="AC43" s="257"/>
      <c r="AD43" s="258"/>
      <c r="AE43" s="217"/>
      <c r="AF43" s="217"/>
      <c r="AG43" s="217"/>
      <c r="AH43" s="217"/>
      <c r="AI43" s="217"/>
      <c r="AJ43" s="217"/>
      <c r="AK43" s="217"/>
      <c r="AL43" s="217"/>
      <c r="AM43" s="217"/>
      <c r="AN43" s="217"/>
      <c r="AO43" s="217"/>
      <c r="AP43" s="217"/>
      <c r="AQ43" s="281"/>
      <c r="AR43" s="282"/>
      <c r="AS43" s="640" t="s">
        <v>177</v>
      </c>
      <c r="AT43" s="641"/>
      <c r="AU43" s="282"/>
      <c r="AV43" s="282"/>
      <c r="AW43" s="111" t="s">
        <v>173</v>
      </c>
      <c r="AX43" s="112"/>
      <c r="AY43">
        <f t="shared" si="0"/>
        <v>1</v>
      </c>
      <c r="AZ43" s="10"/>
      <c r="BA43" s="10"/>
      <c r="BB43" s="10"/>
      <c r="BC43" s="10"/>
      <c r="BD43" s="10"/>
      <c r="BE43" s="10"/>
      <c r="BF43" s="10"/>
      <c r="BG43" s="10"/>
    </row>
    <row r="44" spans="1:59" ht="23.25" customHeight="1" x14ac:dyDescent="0.2">
      <c r="A44" s="592"/>
      <c r="B44" s="169"/>
      <c r="C44" s="169"/>
      <c r="D44" s="169"/>
      <c r="E44" s="169"/>
      <c r="F44" s="170"/>
      <c r="G44" s="560" t="s">
        <v>566</v>
      </c>
      <c r="H44" s="241"/>
      <c r="I44" s="241"/>
      <c r="J44" s="241"/>
      <c r="K44" s="241"/>
      <c r="L44" s="241"/>
      <c r="M44" s="241"/>
      <c r="N44" s="241"/>
      <c r="O44" s="242"/>
      <c r="P44" s="241" t="s">
        <v>567</v>
      </c>
      <c r="Q44" s="259"/>
      <c r="R44" s="259"/>
      <c r="S44" s="259"/>
      <c r="T44" s="259"/>
      <c r="U44" s="259"/>
      <c r="V44" s="259"/>
      <c r="W44" s="259"/>
      <c r="X44" s="260"/>
      <c r="Y44" s="266" t="s">
        <v>60</v>
      </c>
      <c r="Z44" s="267"/>
      <c r="AA44" s="268"/>
      <c r="AB44" s="177" t="s">
        <v>597</v>
      </c>
      <c r="AC44" s="177"/>
      <c r="AD44" s="177"/>
      <c r="AE44" s="187" t="s">
        <v>597</v>
      </c>
      <c r="AF44" s="163"/>
      <c r="AG44" s="163"/>
      <c r="AH44" s="163"/>
      <c r="AI44" s="187" t="s">
        <v>597</v>
      </c>
      <c r="AJ44" s="163"/>
      <c r="AK44" s="163"/>
      <c r="AL44" s="163"/>
      <c r="AM44" s="187" t="s">
        <v>597</v>
      </c>
      <c r="AN44" s="163"/>
      <c r="AO44" s="163"/>
      <c r="AP44" s="163"/>
      <c r="AQ44" s="197" t="s">
        <v>597</v>
      </c>
      <c r="AR44" s="198"/>
      <c r="AS44" s="198"/>
      <c r="AT44" s="199"/>
      <c r="AU44" s="163" t="s">
        <v>597</v>
      </c>
      <c r="AV44" s="163"/>
      <c r="AW44" s="163"/>
      <c r="AX44" s="164"/>
      <c r="AY44">
        <f t="shared" si="0"/>
        <v>1</v>
      </c>
    </row>
    <row r="45" spans="1:59" ht="23.25" customHeight="1" x14ac:dyDescent="0.2">
      <c r="A45" s="592"/>
      <c r="B45" s="169"/>
      <c r="C45" s="169"/>
      <c r="D45" s="169"/>
      <c r="E45" s="169"/>
      <c r="F45" s="170"/>
      <c r="G45" s="561"/>
      <c r="H45" s="298"/>
      <c r="I45" s="298"/>
      <c r="J45" s="298"/>
      <c r="K45" s="298"/>
      <c r="L45" s="298"/>
      <c r="M45" s="298"/>
      <c r="N45" s="298"/>
      <c r="O45" s="434"/>
      <c r="P45" s="261"/>
      <c r="Q45" s="261"/>
      <c r="R45" s="261"/>
      <c r="S45" s="261"/>
      <c r="T45" s="261"/>
      <c r="U45" s="261"/>
      <c r="V45" s="261"/>
      <c r="W45" s="261"/>
      <c r="X45" s="262"/>
      <c r="Y45" s="174" t="s">
        <v>52</v>
      </c>
      <c r="Z45" s="175"/>
      <c r="AA45" s="176"/>
      <c r="AB45" s="265" t="s">
        <v>597</v>
      </c>
      <c r="AC45" s="265"/>
      <c r="AD45" s="265"/>
      <c r="AE45" s="187" t="s">
        <v>597</v>
      </c>
      <c r="AF45" s="163"/>
      <c r="AG45" s="163"/>
      <c r="AH45" s="163"/>
      <c r="AI45" s="187" t="s">
        <v>597</v>
      </c>
      <c r="AJ45" s="163"/>
      <c r="AK45" s="163"/>
      <c r="AL45" s="163"/>
      <c r="AM45" s="187" t="s">
        <v>597</v>
      </c>
      <c r="AN45" s="163"/>
      <c r="AO45" s="163"/>
      <c r="AP45" s="163"/>
      <c r="AQ45" s="197" t="s">
        <v>597</v>
      </c>
      <c r="AR45" s="198"/>
      <c r="AS45" s="198"/>
      <c r="AT45" s="199"/>
      <c r="AU45" s="163" t="s">
        <v>597</v>
      </c>
      <c r="AV45" s="163"/>
      <c r="AW45" s="163"/>
      <c r="AX45" s="164"/>
      <c r="AY45">
        <f t="shared" si="0"/>
        <v>1</v>
      </c>
      <c r="AZ45" s="10"/>
      <c r="BA45" s="10"/>
      <c r="BB45" s="10"/>
      <c r="BC45" s="10"/>
    </row>
    <row r="46" spans="1:59" ht="60" customHeight="1" thickBot="1" x14ac:dyDescent="0.25">
      <c r="A46" s="592"/>
      <c r="B46" s="172"/>
      <c r="C46" s="172"/>
      <c r="D46" s="172"/>
      <c r="E46" s="172"/>
      <c r="F46" s="173"/>
      <c r="G46" s="562"/>
      <c r="H46" s="243"/>
      <c r="I46" s="243"/>
      <c r="J46" s="243"/>
      <c r="K46" s="243"/>
      <c r="L46" s="243"/>
      <c r="M46" s="243"/>
      <c r="N46" s="243"/>
      <c r="O46" s="244"/>
      <c r="P46" s="263"/>
      <c r="Q46" s="263"/>
      <c r="R46" s="263"/>
      <c r="S46" s="263"/>
      <c r="T46" s="263"/>
      <c r="U46" s="263"/>
      <c r="V46" s="263"/>
      <c r="W46" s="263"/>
      <c r="X46" s="264"/>
      <c r="Y46" s="174" t="s">
        <v>13</v>
      </c>
      <c r="Z46" s="175"/>
      <c r="AA46" s="176"/>
      <c r="AB46" s="240" t="s">
        <v>14</v>
      </c>
      <c r="AC46" s="240"/>
      <c r="AD46" s="240"/>
      <c r="AE46" s="187" t="s">
        <v>597</v>
      </c>
      <c r="AF46" s="163"/>
      <c r="AG46" s="163"/>
      <c r="AH46" s="163"/>
      <c r="AI46" s="187" t="s">
        <v>597</v>
      </c>
      <c r="AJ46" s="163"/>
      <c r="AK46" s="163"/>
      <c r="AL46" s="163"/>
      <c r="AM46" s="187" t="s">
        <v>597</v>
      </c>
      <c r="AN46" s="163"/>
      <c r="AO46" s="163"/>
      <c r="AP46" s="163"/>
      <c r="AQ46" s="197" t="s">
        <v>597</v>
      </c>
      <c r="AR46" s="198"/>
      <c r="AS46" s="198"/>
      <c r="AT46" s="199"/>
      <c r="AU46" s="163" t="s">
        <v>597</v>
      </c>
      <c r="AV46" s="163"/>
      <c r="AW46" s="163"/>
      <c r="AX46" s="164"/>
      <c r="AY46">
        <f t="shared" si="0"/>
        <v>1</v>
      </c>
      <c r="AZ46" s="10"/>
      <c r="BA46" s="10"/>
      <c r="BB46" s="10"/>
      <c r="BC46" s="10"/>
      <c r="BD46" s="10"/>
      <c r="BE46" s="10"/>
      <c r="BF46" s="10"/>
      <c r="BG46" s="10"/>
    </row>
    <row r="47" spans="1:59" ht="31.5" customHeight="1" x14ac:dyDescent="0.2">
      <c r="A47" s="206" t="s">
        <v>224</v>
      </c>
      <c r="B47" s="207"/>
      <c r="C47" s="207"/>
      <c r="D47" s="207"/>
      <c r="E47" s="207"/>
      <c r="F47" s="208"/>
      <c r="G47" s="215" t="s">
        <v>58</v>
      </c>
      <c r="H47" s="215"/>
      <c r="I47" s="215"/>
      <c r="J47" s="215"/>
      <c r="K47" s="215"/>
      <c r="L47" s="215"/>
      <c r="M47" s="215"/>
      <c r="N47" s="215"/>
      <c r="O47" s="215"/>
      <c r="P47" s="215"/>
      <c r="Q47" s="215"/>
      <c r="R47" s="215"/>
      <c r="S47" s="215"/>
      <c r="T47" s="215"/>
      <c r="U47" s="215"/>
      <c r="V47" s="215"/>
      <c r="W47" s="215"/>
      <c r="X47" s="216"/>
      <c r="Y47" s="526"/>
      <c r="Z47" s="527"/>
      <c r="AA47" s="528"/>
      <c r="AB47" s="185" t="s">
        <v>11</v>
      </c>
      <c r="AC47" s="185"/>
      <c r="AD47" s="185"/>
      <c r="AE47" s="194" t="s">
        <v>254</v>
      </c>
      <c r="AF47" s="195"/>
      <c r="AG47" s="195"/>
      <c r="AH47" s="196"/>
      <c r="AI47" s="194" t="s">
        <v>263</v>
      </c>
      <c r="AJ47" s="195"/>
      <c r="AK47" s="195"/>
      <c r="AL47" s="196"/>
      <c r="AM47" s="194" t="s">
        <v>360</v>
      </c>
      <c r="AN47" s="195"/>
      <c r="AO47" s="195"/>
      <c r="AP47" s="196"/>
      <c r="AQ47" s="160" t="s">
        <v>268</v>
      </c>
      <c r="AR47" s="161"/>
      <c r="AS47" s="161"/>
      <c r="AT47" s="162"/>
      <c r="AU47" s="160" t="s">
        <v>392</v>
      </c>
      <c r="AV47" s="161"/>
      <c r="AW47" s="161"/>
      <c r="AX47" s="186"/>
    </row>
    <row r="48" spans="1:59" ht="23.25" customHeight="1" x14ac:dyDescent="0.2">
      <c r="A48" s="209"/>
      <c r="B48" s="210"/>
      <c r="C48" s="210"/>
      <c r="D48" s="210"/>
      <c r="E48" s="210"/>
      <c r="F48" s="211"/>
      <c r="G48" s="241" t="s">
        <v>568</v>
      </c>
      <c r="H48" s="241"/>
      <c r="I48" s="241"/>
      <c r="J48" s="241"/>
      <c r="K48" s="241"/>
      <c r="L48" s="241"/>
      <c r="M48" s="241"/>
      <c r="N48" s="241"/>
      <c r="O48" s="241"/>
      <c r="P48" s="241"/>
      <c r="Q48" s="241"/>
      <c r="R48" s="241"/>
      <c r="S48" s="241"/>
      <c r="T48" s="241"/>
      <c r="U48" s="241"/>
      <c r="V48" s="241"/>
      <c r="W48" s="241"/>
      <c r="X48" s="242"/>
      <c r="Y48" s="593" t="s">
        <v>53</v>
      </c>
      <c r="Z48" s="400"/>
      <c r="AA48" s="401"/>
      <c r="AB48" s="177"/>
      <c r="AC48" s="177"/>
      <c r="AD48" s="177"/>
      <c r="AE48" s="155"/>
      <c r="AF48" s="155"/>
      <c r="AG48" s="155"/>
      <c r="AH48" s="155"/>
      <c r="AI48" s="155"/>
      <c r="AJ48" s="155"/>
      <c r="AK48" s="155"/>
      <c r="AL48" s="155"/>
      <c r="AM48" s="155">
        <v>1300</v>
      </c>
      <c r="AN48" s="155"/>
      <c r="AO48" s="155"/>
      <c r="AP48" s="155"/>
      <c r="AQ48" s="155"/>
      <c r="AR48" s="155"/>
      <c r="AS48" s="155"/>
      <c r="AT48" s="155"/>
      <c r="AU48" s="187"/>
      <c r="AV48" s="163"/>
      <c r="AW48" s="163"/>
      <c r="AX48" s="164"/>
    </row>
    <row r="49" spans="1:51" ht="23.25" customHeight="1" x14ac:dyDescent="0.2">
      <c r="A49" s="212"/>
      <c r="B49" s="213"/>
      <c r="C49" s="213"/>
      <c r="D49" s="213"/>
      <c r="E49" s="213"/>
      <c r="F49" s="214"/>
      <c r="G49" s="243"/>
      <c r="H49" s="243"/>
      <c r="I49" s="243"/>
      <c r="J49" s="243"/>
      <c r="K49" s="243"/>
      <c r="L49" s="243"/>
      <c r="M49" s="243"/>
      <c r="N49" s="243"/>
      <c r="O49" s="243"/>
      <c r="P49" s="243"/>
      <c r="Q49" s="243"/>
      <c r="R49" s="243"/>
      <c r="S49" s="243"/>
      <c r="T49" s="243"/>
      <c r="U49" s="243"/>
      <c r="V49" s="243"/>
      <c r="W49" s="243"/>
      <c r="X49" s="244"/>
      <c r="Y49" s="128" t="s">
        <v>54</v>
      </c>
      <c r="Z49" s="129"/>
      <c r="AA49" s="130"/>
      <c r="AB49" s="177"/>
      <c r="AC49" s="177"/>
      <c r="AD49" s="177"/>
      <c r="AE49" s="155"/>
      <c r="AF49" s="155"/>
      <c r="AG49" s="155"/>
      <c r="AH49" s="155"/>
      <c r="AI49" s="155"/>
      <c r="AJ49" s="155"/>
      <c r="AK49" s="155"/>
      <c r="AL49" s="155"/>
      <c r="AM49" s="155">
        <v>300</v>
      </c>
      <c r="AN49" s="155"/>
      <c r="AO49" s="155"/>
      <c r="AP49" s="155"/>
      <c r="AQ49" s="155">
        <v>360</v>
      </c>
      <c r="AR49" s="155"/>
      <c r="AS49" s="155"/>
      <c r="AT49" s="155"/>
      <c r="AU49" s="188">
        <v>360</v>
      </c>
      <c r="AV49" s="189"/>
      <c r="AW49" s="189"/>
      <c r="AX49" s="190"/>
    </row>
    <row r="50" spans="1:51" ht="31.5" customHeight="1" x14ac:dyDescent="0.2">
      <c r="A50" s="572" t="s">
        <v>224</v>
      </c>
      <c r="B50" s="573"/>
      <c r="C50" s="573"/>
      <c r="D50" s="573"/>
      <c r="E50" s="573"/>
      <c r="F50" s="574"/>
      <c r="G50" s="175" t="s">
        <v>58</v>
      </c>
      <c r="H50" s="175"/>
      <c r="I50" s="175"/>
      <c r="J50" s="175"/>
      <c r="K50" s="175"/>
      <c r="L50" s="175"/>
      <c r="M50" s="175"/>
      <c r="N50" s="175"/>
      <c r="O50" s="175"/>
      <c r="P50" s="175"/>
      <c r="Q50" s="175"/>
      <c r="R50" s="175"/>
      <c r="S50" s="175"/>
      <c r="T50" s="175"/>
      <c r="U50" s="175"/>
      <c r="V50" s="175"/>
      <c r="W50" s="175"/>
      <c r="X50" s="176"/>
      <c r="Y50" s="178"/>
      <c r="Z50" s="179"/>
      <c r="AA50" s="180"/>
      <c r="AB50" s="328" t="s">
        <v>11</v>
      </c>
      <c r="AC50" s="126"/>
      <c r="AD50" s="127"/>
      <c r="AE50" s="217" t="s">
        <v>254</v>
      </c>
      <c r="AF50" s="217"/>
      <c r="AG50" s="217"/>
      <c r="AH50" s="217"/>
      <c r="AI50" s="217" t="s">
        <v>263</v>
      </c>
      <c r="AJ50" s="217"/>
      <c r="AK50" s="217"/>
      <c r="AL50" s="217"/>
      <c r="AM50" s="217" t="s">
        <v>360</v>
      </c>
      <c r="AN50" s="217"/>
      <c r="AO50" s="217"/>
      <c r="AP50" s="217"/>
      <c r="AQ50" s="191" t="s">
        <v>268</v>
      </c>
      <c r="AR50" s="192"/>
      <c r="AS50" s="192"/>
      <c r="AT50" s="192"/>
      <c r="AU50" s="191" t="s">
        <v>392</v>
      </c>
      <c r="AV50" s="192"/>
      <c r="AW50" s="192"/>
      <c r="AX50" s="193"/>
      <c r="AY50">
        <f>COUNTA($G$51)</f>
        <v>1</v>
      </c>
    </row>
    <row r="51" spans="1:51" ht="23.25" customHeight="1" x14ac:dyDescent="0.2">
      <c r="A51" s="209"/>
      <c r="B51" s="210"/>
      <c r="C51" s="210"/>
      <c r="D51" s="210"/>
      <c r="E51" s="210"/>
      <c r="F51" s="211"/>
      <c r="G51" s="241" t="s">
        <v>569</v>
      </c>
      <c r="H51" s="241"/>
      <c r="I51" s="241"/>
      <c r="J51" s="241"/>
      <c r="K51" s="241"/>
      <c r="L51" s="241"/>
      <c r="M51" s="241"/>
      <c r="N51" s="241"/>
      <c r="O51" s="241"/>
      <c r="P51" s="241"/>
      <c r="Q51" s="241"/>
      <c r="R51" s="241"/>
      <c r="S51" s="241"/>
      <c r="T51" s="241"/>
      <c r="U51" s="241"/>
      <c r="V51" s="241"/>
      <c r="W51" s="241"/>
      <c r="X51" s="242"/>
      <c r="Y51" s="221" t="s">
        <v>53</v>
      </c>
      <c r="Z51" s="222"/>
      <c r="AA51" s="223"/>
      <c r="AB51" s="224"/>
      <c r="AC51" s="225"/>
      <c r="AD51" s="226"/>
      <c r="AE51" s="155"/>
      <c r="AF51" s="155"/>
      <c r="AG51" s="155"/>
      <c r="AH51" s="155"/>
      <c r="AI51" s="155"/>
      <c r="AJ51" s="155"/>
      <c r="AK51" s="155"/>
      <c r="AL51" s="155"/>
      <c r="AM51" s="155">
        <v>634</v>
      </c>
      <c r="AN51" s="155"/>
      <c r="AO51" s="155"/>
      <c r="AP51" s="155"/>
      <c r="AQ51" s="155"/>
      <c r="AR51" s="155"/>
      <c r="AS51" s="155"/>
      <c r="AT51" s="155"/>
      <c r="AU51" s="155"/>
      <c r="AV51" s="155"/>
      <c r="AW51" s="155"/>
      <c r="AX51" s="156"/>
      <c r="AY51">
        <f>$AY$50</f>
        <v>1</v>
      </c>
    </row>
    <row r="52" spans="1:51" ht="23.25" customHeight="1" x14ac:dyDescent="0.2">
      <c r="A52" s="212"/>
      <c r="B52" s="213"/>
      <c r="C52" s="213"/>
      <c r="D52" s="213"/>
      <c r="E52" s="213"/>
      <c r="F52" s="214"/>
      <c r="G52" s="243"/>
      <c r="H52" s="243"/>
      <c r="I52" s="243"/>
      <c r="J52" s="243"/>
      <c r="K52" s="243"/>
      <c r="L52" s="243"/>
      <c r="M52" s="243"/>
      <c r="N52" s="243"/>
      <c r="O52" s="243"/>
      <c r="P52" s="243"/>
      <c r="Q52" s="243"/>
      <c r="R52" s="243"/>
      <c r="S52" s="243"/>
      <c r="T52" s="243"/>
      <c r="U52" s="243"/>
      <c r="V52" s="243"/>
      <c r="W52" s="243"/>
      <c r="X52" s="244"/>
      <c r="Y52" s="128" t="s">
        <v>54</v>
      </c>
      <c r="Z52" s="227"/>
      <c r="AA52" s="228"/>
      <c r="AB52" s="229"/>
      <c r="AC52" s="230"/>
      <c r="AD52" s="231"/>
      <c r="AE52" s="155"/>
      <c r="AF52" s="155"/>
      <c r="AG52" s="155"/>
      <c r="AH52" s="155"/>
      <c r="AI52" s="155"/>
      <c r="AJ52" s="155"/>
      <c r="AK52" s="155"/>
      <c r="AL52" s="155"/>
      <c r="AM52" s="155">
        <v>600</v>
      </c>
      <c r="AN52" s="155"/>
      <c r="AO52" s="155"/>
      <c r="AP52" s="155"/>
      <c r="AQ52" s="155">
        <v>720</v>
      </c>
      <c r="AR52" s="155"/>
      <c r="AS52" s="155"/>
      <c r="AT52" s="155"/>
      <c r="AU52" s="155">
        <v>720</v>
      </c>
      <c r="AV52" s="155"/>
      <c r="AW52" s="155"/>
      <c r="AX52" s="156"/>
      <c r="AY52">
        <f>$AY$50</f>
        <v>1</v>
      </c>
    </row>
    <row r="53" spans="1:51" ht="23.25" customHeight="1" x14ac:dyDescent="0.2">
      <c r="A53" s="117" t="s">
        <v>15</v>
      </c>
      <c r="B53" s="118"/>
      <c r="C53" s="118"/>
      <c r="D53" s="118"/>
      <c r="E53" s="118"/>
      <c r="F53" s="119"/>
      <c r="G53" s="126" t="s">
        <v>16</v>
      </c>
      <c r="H53" s="126"/>
      <c r="I53" s="126"/>
      <c r="J53" s="126"/>
      <c r="K53" s="126"/>
      <c r="L53" s="126"/>
      <c r="M53" s="126"/>
      <c r="N53" s="126"/>
      <c r="O53" s="126"/>
      <c r="P53" s="126"/>
      <c r="Q53" s="126"/>
      <c r="R53" s="126"/>
      <c r="S53" s="126"/>
      <c r="T53" s="126"/>
      <c r="U53" s="126"/>
      <c r="V53" s="126"/>
      <c r="W53" s="126"/>
      <c r="X53" s="127"/>
      <c r="Y53" s="472"/>
      <c r="Z53" s="473"/>
      <c r="AA53" s="474"/>
      <c r="AB53" s="328" t="s">
        <v>11</v>
      </c>
      <c r="AC53" s="126"/>
      <c r="AD53" s="127"/>
      <c r="AE53" s="217" t="s">
        <v>254</v>
      </c>
      <c r="AF53" s="217"/>
      <c r="AG53" s="217"/>
      <c r="AH53" s="217"/>
      <c r="AI53" s="217" t="s">
        <v>263</v>
      </c>
      <c r="AJ53" s="217"/>
      <c r="AK53" s="217"/>
      <c r="AL53" s="217"/>
      <c r="AM53" s="217" t="s">
        <v>360</v>
      </c>
      <c r="AN53" s="217"/>
      <c r="AO53" s="217"/>
      <c r="AP53" s="217"/>
      <c r="AQ53" s="246" t="s">
        <v>393</v>
      </c>
      <c r="AR53" s="247"/>
      <c r="AS53" s="247"/>
      <c r="AT53" s="247"/>
      <c r="AU53" s="247"/>
      <c r="AV53" s="247"/>
      <c r="AW53" s="247"/>
      <c r="AX53" s="248"/>
    </row>
    <row r="54" spans="1:51" ht="23.25" customHeight="1" x14ac:dyDescent="0.2">
      <c r="A54" s="120"/>
      <c r="B54" s="121"/>
      <c r="C54" s="121"/>
      <c r="D54" s="121"/>
      <c r="E54" s="121"/>
      <c r="F54" s="122"/>
      <c r="G54" s="475" t="s">
        <v>570</v>
      </c>
      <c r="H54" s="475"/>
      <c r="I54" s="475"/>
      <c r="J54" s="475"/>
      <c r="K54" s="475"/>
      <c r="L54" s="475"/>
      <c r="M54" s="475"/>
      <c r="N54" s="475"/>
      <c r="O54" s="475"/>
      <c r="P54" s="475"/>
      <c r="Q54" s="475"/>
      <c r="R54" s="475"/>
      <c r="S54" s="475"/>
      <c r="T54" s="475"/>
      <c r="U54" s="475"/>
      <c r="V54" s="475"/>
      <c r="W54" s="475"/>
      <c r="X54" s="475"/>
      <c r="Y54" s="477" t="s">
        <v>15</v>
      </c>
      <c r="Z54" s="478"/>
      <c r="AA54" s="479"/>
      <c r="AB54" s="218"/>
      <c r="AC54" s="219"/>
      <c r="AD54" s="220"/>
      <c r="AE54" s="155"/>
      <c r="AF54" s="155"/>
      <c r="AG54" s="155"/>
      <c r="AH54" s="155"/>
      <c r="AI54" s="155"/>
      <c r="AJ54" s="155"/>
      <c r="AK54" s="155"/>
      <c r="AL54" s="155"/>
      <c r="AM54" s="155">
        <v>138</v>
      </c>
      <c r="AN54" s="155"/>
      <c r="AO54" s="155"/>
      <c r="AP54" s="155"/>
      <c r="AQ54" s="187">
        <v>147</v>
      </c>
      <c r="AR54" s="163"/>
      <c r="AS54" s="163"/>
      <c r="AT54" s="163"/>
      <c r="AU54" s="163"/>
      <c r="AV54" s="163"/>
      <c r="AW54" s="163"/>
      <c r="AX54" s="164"/>
    </row>
    <row r="55" spans="1:51" ht="46.5" customHeight="1" thickBot="1" x14ac:dyDescent="0.25">
      <c r="A55" s="123"/>
      <c r="B55" s="124"/>
      <c r="C55" s="124"/>
      <c r="D55" s="124"/>
      <c r="E55" s="124"/>
      <c r="F55" s="125"/>
      <c r="G55" s="476"/>
      <c r="H55" s="476"/>
      <c r="I55" s="476"/>
      <c r="J55" s="476"/>
      <c r="K55" s="476"/>
      <c r="L55" s="476"/>
      <c r="M55" s="476"/>
      <c r="N55" s="476"/>
      <c r="O55" s="476"/>
      <c r="P55" s="476"/>
      <c r="Q55" s="476"/>
      <c r="R55" s="476"/>
      <c r="S55" s="476"/>
      <c r="T55" s="476"/>
      <c r="U55" s="476"/>
      <c r="V55" s="476"/>
      <c r="W55" s="476"/>
      <c r="X55" s="476"/>
      <c r="Y55" s="181" t="s">
        <v>47</v>
      </c>
      <c r="Z55" s="129"/>
      <c r="AA55" s="130"/>
      <c r="AB55" s="182" t="s">
        <v>229</v>
      </c>
      <c r="AC55" s="183"/>
      <c r="AD55" s="184"/>
      <c r="AE55" s="239"/>
      <c r="AF55" s="239"/>
      <c r="AG55" s="239"/>
      <c r="AH55" s="239"/>
      <c r="AI55" s="239"/>
      <c r="AJ55" s="239"/>
      <c r="AK55" s="239"/>
      <c r="AL55" s="239"/>
      <c r="AM55" s="239" t="s">
        <v>571</v>
      </c>
      <c r="AN55" s="239"/>
      <c r="AO55" s="239"/>
      <c r="AP55" s="239"/>
      <c r="AQ55" s="239" t="s">
        <v>603</v>
      </c>
      <c r="AR55" s="239"/>
      <c r="AS55" s="239"/>
      <c r="AT55" s="239"/>
      <c r="AU55" s="239"/>
      <c r="AV55" s="239"/>
      <c r="AW55" s="239"/>
      <c r="AX55" s="245"/>
    </row>
    <row r="56" spans="1:51" ht="27" customHeight="1" x14ac:dyDescent="0.2">
      <c r="A56" s="610" t="s">
        <v>45</v>
      </c>
      <c r="B56" s="611"/>
      <c r="C56" s="611"/>
      <c r="D56" s="611"/>
      <c r="E56" s="611"/>
      <c r="F56" s="611"/>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1"/>
      <c r="AM56" s="611"/>
      <c r="AN56" s="611"/>
      <c r="AO56" s="611"/>
      <c r="AP56" s="611"/>
      <c r="AQ56" s="611"/>
      <c r="AR56" s="611"/>
      <c r="AS56" s="611"/>
      <c r="AT56" s="611"/>
      <c r="AU56" s="611"/>
      <c r="AV56" s="611"/>
      <c r="AW56" s="611"/>
      <c r="AX56" s="612"/>
    </row>
    <row r="57" spans="1:51" ht="27" customHeight="1" x14ac:dyDescent="0.2">
      <c r="A57" s="5"/>
      <c r="B57" s="6"/>
      <c r="C57" s="132" t="s">
        <v>30</v>
      </c>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3"/>
      <c r="AD57" s="131" t="s">
        <v>34</v>
      </c>
      <c r="AE57" s="131"/>
      <c r="AF57" s="131"/>
      <c r="AG57" s="488" t="s">
        <v>29</v>
      </c>
      <c r="AH57" s="131"/>
      <c r="AI57" s="131"/>
      <c r="AJ57" s="131"/>
      <c r="AK57" s="131"/>
      <c r="AL57" s="131"/>
      <c r="AM57" s="131"/>
      <c r="AN57" s="131"/>
      <c r="AO57" s="131"/>
      <c r="AP57" s="131"/>
      <c r="AQ57" s="131"/>
      <c r="AR57" s="131"/>
      <c r="AS57" s="131"/>
      <c r="AT57" s="131"/>
      <c r="AU57" s="131"/>
      <c r="AV57" s="131"/>
      <c r="AW57" s="131"/>
      <c r="AX57" s="489"/>
    </row>
    <row r="58" spans="1:51" ht="50.1" customHeight="1" x14ac:dyDescent="0.2">
      <c r="A58" s="548" t="s">
        <v>138</v>
      </c>
      <c r="B58" s="549"/>
      <c r="C58" s="411" t="s">
        <v>139</v>
      </c>
      <c r="D58" s="412"/>
      <c r="E58" s="412"/>
      <c r="F58" s="412"/>
      <c r="G58" s="412"/>
      <c r="H58" s="412"/>
      <c r="I58" s="412"/>
      <c r="J58" s="412"/>
      <c r="K58" s="412"/>
      <c r="L58" s="412"/>
      <c r="M58" s="412"/>
      <c r="N58" s="412"/>
      <c r="O58" s="412"/>
      <c r="P58" s="412"/>
      <c r="Q58" s="412"/>
      <c r="R58" s="412"/>
      <c r="S58" s="412"/>
      <c r="T58" s="412"/>
      <c r="U58" s="412"/>
      <c r="V58" s="412"/>
      <c r="W58" s="412"/>
      <c r="X58" s="412"/>
      <c r="Y58" s="412"/>
      <c r="Z58" s="412"/>
      <c r="AA58" s="412"/>
      <c r="AB58" s="412"/>
      <c r="AC58" s="413"/>
      <c r="AD58" s="137" t="s">
        <v>561</v>
      </c>
      <c r="AE58" s="138"/>
      <c r="AF58" s="138"/>
      <c r="AG58" s="134" t="s">
        <v>587</v>
      </c>
      <c r="AH58" s="135"/>
      <c r="AI58" s="135"/>
      <c r="AJ58" s="135"/>
      <c r="AK58" s="135"/>
      <c r="AL58" s="135"/>
      <c r="AM58" s="135"/>
      <c r="AN58" s="135"/>
      <c r="AO58" s="135"/>
      <c r="AP58" s="135"/>
      <c r="AQ58" s="135"/>
      <c r="AR58" s="135"/>
      <c r="AS58" s="135"/>
      <c r="AT58" s="135"/>
      <c r="AU58" s="135"/>
      <c r="AV58" s="135"/>
      <c r="AW58" s="135"/>
      <c r="AX58" s="136"/>
    </row>
    <row r="59" spans="1:51" ht="50.1" customHeight="1" x14ac:dyDescent="0.2">
      <c r="A59" s="550"/>
      <c r="B59" s="551"/>
      <c r="C59" s="567" t="s">
        <v>35</v>
      </c>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107"/>
      <c r="AD59" s="99" t="s">
        <v>561</v>
      </c>
      <c r="AE59" s="100"/>
      <c r="AF59" s="100"/>
      <c r="AG59" s="88" t="s">
        <v>588</v>
      </c>
      <c r="AH59" s="89"/>
      <c r="AI59" s="89"/>
      <c r="AJ59" s="89"/>
      <c r="AK59" s="89"/>
      <c r="AL59" s="89"/>
      <c r="AM59" s="89"/>
      <c r="AN59" s="89"/>
      <c r="AO59" s="89"/>
      <c r="AP59" s="89"/>
      <c r="AQ59" s="89"/>
      <c r="AR59" s="89"/>
      <c r="AS59" s="89"/>
      <c r="AT59" s="89"/>
      <c r="AU59" s="89"/>
      <c r="AV59" s="89"/>
      <c r="AW59" s="89"/>
      <c r="AX59" s="90"/>
    </row>
    <row r="60" spans="1:51" ht="50.1" customHeight="1" x14ac:dyDescent="0.2">
      <c r="A60" s="552"/>
      <c r="B60" s="553"/>
      <c r="C60" s="569" t="s">
        <v>140</v>
      </c>
      <c r="D60" s="570"/>
      <c r="E60" s="570"/>
      <c r="F60" s="570"/>
      <c r="G60" s="570"/>
      <c r="H60" s="570"/>
      <c r="I60" s="570"/>
      <c r="J60" s="570"/>
      <c r="K60" s="570"/>
      <c r="L60" s="570"/>
      <c r="M60" s="570"/>
      <c r="N60" s="570"/>
      <c r="O60" s="570"/>
      <c r="P60" s="570"/>
      <c r="Q60" s="570"/>
      <c r="R60" s="570"/>
      <c r="S60" s="570"/>
      <c r="T60" s="570"/>
      <c r="U60" s="570"/>
      <c r="V60" s="570"/>
      <c r="W60" s="570"/>
      <c r="X60" s="570"/>
      <c r="Y60" s="570"/>
      <c r="Z60" s="570"/>
      <c r="AA60" s="570"/>
      <c r="AB60" s="570"/>
      <c r="AC60" s="571"/>
      <c r="AD60" s="470" t="s">
        <v>561</v>
      </c>
      <c r="AE60" s="471"/>
      <c r="AF60" s="471"/>
      <c r="AG60" s="297" t="s">
        <v>589</v>
      </c>
      <c r="AH60" s="298"/>
      <c r="AI60" s="298"/>
      <c r="AJ60" s="298"/>
      <c r="AK60" s="298"/>
      <c r="AL60" s="298"/>
      <c r="AM60" s="298"/>
      <c r="AN60" s="298"/>
      <c r="AO60" s="298"/>
      <c r="AP60" s="298"/>
      <c r="AQ60" s="298"/>
      <c r="AR60" s="298"/>
      <c r="AS60" s="298"/>
      <c r="AT60" s="298"/>
      <c r="AU60" s="298"/>
      <c r="AV60" s="298"/>
      <c r="AW60" s="298"/>
      <c r="AX60" s="299"/>
    </row>
    <row r="61" spans="1:51" ht="27" customHeight="1" x14ac:dyDescent="0.2">
      <c r="A61" s="369" t="s">
        <v>37</v>
      </c>
      <c r="B61" s="370"/>
      <c r="C61" s="646" t="s">
        <v>39</v>
      </c>
      <c r="D61" s="647"/>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648"/>
      <c r="AD61" s="417" t="s">
        <v>561</v>
      </c>
      <c r="AE61" s="418"/>
      <c r="AF61" s="418"/>
      <c r="AG61" s="295" t="s">
        <v>593</v>
      </c>
      <c r="AH61" s="241"/>
      <c r="AI61" s="241"/>
      <c r="AJ61" s="241"/>
      <c r="AK61" s="241"/>
      <c r="AL61" s="241"/>
      <c r="AM61" s="241"/>
      <c r="AN61" s="241"/>
      <c r="AO61" s="241"/>
      <c r="AP61" s="241"/>
      <c r="AQ61" s="241"/>
      <c r="AR61" s="241"/>
      <c r="AS61" s="241"/>
      <c r="AT61" s="241"/>
      <c r="AU61" s="241"/>
      <c r="AV61" s="241"/>
      <c r="AW61" s="241"/>
      <c r="AX61" s="296"/>
    </row>
    <row r="62" spans="1:51" ht="35.25" customHeight="1" x14ac:dyDescent="0.2">
      <c r="A62" s="371"/>
      <c r="B62" s="372"/>
      <c r="C62" s="494"/>
      <c r="D62" s="495"/>
      <c r="E62" s="438" t="s">
        <v>246</v>
      </c>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40"/>
      <c r="AD62" s="99" t="s">
        <v>602</v>
      </c>
      <c r="AE62" s="100"/>
      <c r="AF62" s="349"/>
      <c r="AG62" s="297"/>
      <c r="AH62" s="298"/>
      <c r="AI62" s="298"/>
      <c r="AJ62" s="298"/>
      <c r="AK62" s="298"/>
      <c r="AL62" s="298"/>
      <c r="AM62" s="298"/>
      <c r="AN62" s="298"/>
      <c r="AO62" s="298"/>
      <c r="AP62" s="298"/>
      <c r="AQ62" s="298"/>
      <c r="AR62" s="298"/>
      <c r="AS62" s="298"/>
      <c r="AT62" s="298"/>
      <c r="AU62" s="298"/>
      <c r="AV62" s="298"/>
      <c r="AW62" s="298"/>
      <c r="AX62" s="299"/>
    </row>
    <row r="63" spans="1:51" ht="26.25" customHeight="1" x14ac:dyDescent="0.2">
      <c r="A63" s="371"/>
      <c r="B63" s="372"/>
      <c r="C63" s="496"/>
      <c r="D63" s="497"/>
      <c r="E63" s="441" t="s">
        <v>207</v>
      </c>
      <c r="F63" s="442"/>
      <c r="G63" s="442"/>
      <c r="H63" s="442"/>
      <c r="I63" s="442"/>
      <c r="J63" s="442"/>
      <c r="K63" s="442"/>
      <c r="L63" s="442"/>
      <c r="M63" s="442"/>
      <c r="N63" s="442"/>
      <c r="O63" s="442"/>
      <c r="P63" s="442"/>
      <c r="Q63" s="442"/>
      <c r="R63" s="442"/>
      <c r="S63" s="442"/>
      <c r="T63" s="442"/>
      <c r="U63" s="442"/>
      <c r="V63" s="442"/>
      <c r="W63" s="442"/>
      <c r="X63" s="442"/>
      <c r="Y63" s="442"/>
      <c r="Z63" s="442"/>
      <c r="AA63" s="442"/>
      <c r="AB63" s="442"/>
      <c r="AC63" s="443"/>
      <c r="AD63" s="563" t="s">
        <v>592</v>
      </c>
      <c r="AE63" s="564"/>
      <c r="AF63" s="564"/>
      <c r="AG63" s="297"/>
      <c r="AH63" s="298"/>
      <c r="AI63" s="298"/>
      <c r="AJ63" s="298"/>
      <c r="AK63" s="298"/>
      <c r="AL63" s="298"/>
      <c r="AM63" s="298"/>
      <c r="AN63" s="298"/>
      <c r="AO63" s="298"/>
      <c r="AP63" s="298"/>
      <c r="AQ63" s="298"/>
      <c r="AR63" s="298"/>
      <c r="AS63" s="298"/>
      <c r="AT63" s="298"/>
      <c r="AU63" s="298"/>
      <c r="AV63" s="298"/>
      <c r="AW63" s="298"/>
      <c r="AX63" s="299"/>
    </row>
    <row r="64" spans="1:51" ht="26.25" customHeight="1" x14ac:dyDescent="0.2">
      <c r="A64" s="371"/>
      <c r="B64" s="373"/>
      <c r="C64" s="565" t="s">
        <v>40</v>
      </c>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283" t="s">
        <v>590</v>
      </c>
      <c r="AE64" s="284"/>
      <c r="AF64" s="284"/>
      <c r="AG64" s="450"/>
      <c r="AH64" s="451"/>
      <c r="AI64" s="451"/>
      <c r="AJ64" s="451"/>
      <c r="AK64" s="451"/>
      <c r="AL64" s="451"/>
      <c r="AM64" s="451"/>
      <c r="AN64" s="451"/>
      <c r="AO64" s="451"/>
      <c r="AP64" s="451"/>
      <c r="AQ64" s="451"/>
      <c r="AR64" s="451"/>
      <c r="AS64" s="451"/>
      <c r="AT64" s="451"/>
      <c r="AU64" s="451"/>
      <c r="AV64" s="451"/>
      <c r="AW64" s="451"/>
      <c r="AX64" s="452"/>
    </row>
    <row r="65" spans="1:50" ht="26.25" customHeight="1" x14ac:dyDescent="0.2">
      <c r="A65" s="371"/>
      <c r="B65" s="373"/>
      <c r="C65" s="106" t="s">
        <v>141</v>
      </c>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99" t="s">
        <v>561</v>
      </c>
      <c r="AE65" s="100"/>
      <c r="AF65" s="100"/>
      <c r="AG65" s="88" t="s">
        <v>604</v>
      </c>
      <c r="AH65" s="89"/>
      <c r="AI65" s="89"/>
      <c r="AJ65" s="89"/>
      <c r="AK65" s="89"/>
      <c r="AL65" s="89"/>
      <c r="AM65" s="89"/>
      <c r="AN65" s="89"/>
      <c r="AO65" s="89"/>
      <c r="AP65" s="89"/>
      <c r="AQ65" s="89"/>
      <c r="AR65" s="89"/>
      <c r="AS65" s="89"/>
      <c r="AT65" s="89"/>
      <c r="AU65" s="89"/>
      <c r="AV65" s="89"/>
      <c r="AW65" s="89"/>
      <c r="AX65" s="90"/>
    </row>
    <row r="66" spans="1:50" ht="26.25" customHeight="1" x14ac:dyDescent="0.2">
      <c r="A66" s="371"/>
      <c r="B66" s="373"/>
      <c r="C66" s="106" t="s">
        <v>36</v>
      </c>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99" t="s">
        <v>590</v>
      </c>
      <c r="AE66" s="100"/>
      <c r="AF66" s="100"/>
      <c r="AG66" s="88"/>
      <c r="AH66" s="89"/>
      <c r="AI66" s="89"/>
      <c r="AJ66" s="89"/>
      <c r="AK66" s="89"/>
      <c r="AL66" s="89"/>
      <c r="AM66" s="89"/>
      <c r="AN66" s="89"/>
      <c r="AO66" s="89"/>
      <c r="AP66" s="89"/>
      <c r="AQ66" s="89"/>
      <c r="AR66" s="89"/>
      <c r="AS66" s="89"/>
      <c r="AT66" s="89"/>
      <c r="AU66" s="89"/>
      <c r="AV66" s="89"/>
      <c r="AW66" s="89"/>
      <c r="AX66" s="90"/>
    </row>
    <row r="67" spans="1:50" ht="26.25" customHeight="1" x14ac:dyDescent="0.2">
      <c r="A67" s="371"/>
      <c r="B67" s="373"/>
      <c r="C67" s="106" t="s">
        <v>41</v>
      </c>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288"/>
      <c r="AD67" s="99" t="s">
        <v>590</v>
      </c>
      <c r="AE67" s="100"/>
      <c r="AF67" s="100"/>
      <c r="AG67" s="88"/>
      <c r="AH67" s="89"/>
      <c r="AI67" s="89"/>
      <c r="AJ67" s="89"/>
      <c r="AK67" s="89"/>
      <c r="AL67" s="89"/>
      <c r="AM67" s="89"/>
      <c r="AN67" s="89"/>
      <c r="AO67" s="89"/>
      <c r="AP67" s="89"/>
      <c r="AQ67" s="89"/>
      <c r="AR67" s="89"/>
      <c r="AS67" s="89"/>
      <c r="AT67" s="89"/>
      <c r="AU67" s="89"/>
      <c r="AV67" s="89"/>
      <c r="AW67" s="89"/>
      <c r="AX67" s="90"/>
    </row>
    <row r="68" spans="1:50" ht="26.25" customHeight="1" x14ac:dyDescent="0.2">
      <c r="A68" s="371"/>
      <c r="B68" s="373"/>
      <c r="C68" s="106" t="s">
        <v>221</v>
      </c>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288"/>
      <c r="AD68" s="470" t="s">
        <v>590</v>
      </c>
      <c r="AE68" s="471"/>
      <c r="AF68" s="471"/>
      <c r="AG68" s="88"/>
      <c r="AH68" s="89"/>
      <c r="AI68" s="89"/>
      <c r="AJ68" s="89"/>
      <c r="AK68" s="89"/>
      <c r="AL68" s="89"/>
      <c r="AM68" s="89"/>
      <c r="AN68" s="89"/>
      <c r="AO68" s="89"/>
      <c r="AP68" s="89"/>
      <c r="AQ68" s="89"/>
      <c r="AR68" s="89"/>
      <c r="AS68" s="89"/>
      <c r="AT68" s="89"/>
      <c r="AU68" s="89"/>
      <c r="AV68" s="89"/>
      <c r="AW68" s="89"/>
      <c r="AX68" s="90"/>
    </row>
    <row r="69" spans="1:50" ht="54.9" customHeight="1" x14ac:dyDescent="0.2">
      <c r="A69" s="371"/>
      <c r="B69" s="373"/>
      <c r="C69" s="652" t="s">
        <v>222</v>
      </c>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4"/>
      <c r="AD69" s="99" t="s">
        <v>561</v>
      </c>
      <c r="AE69" s="100"/>
      <c r="AF69" s="349"/>
      <c r="AG69" s="88" t="s">
        <v>596</v>
      </c>
      <c r="AH69" s="89"/>
      <c r="AI69" s="89"/>
      <c r="AJ69" s="89"/>
      <c r="AK69" s="89"/>
      <c r="AL69" s="89"/>
      <c r="AM69" s="89"/>
      <c r="AN69" s="89"/>
      <c r="AO69" s="89"/>
      <c r="AP69" s="89"/>
      <c r="AQ69" s="89"/>
      <c r="AR69" s="89"/>
      <c r="AS69" s="89"/>
      <c r="AT69" s="89"/>
      <c r="AU69" s="89"/>
      <c r="AV69" s="89"/>
      <c r="AW69" s="89"/>
      <c r="AX69" s="90"/>
    </row>
    <row r="70" spans="1:50" ht="39.9" customHeight="1" x14ac:dyDescent="0.2">
      <c r="A70" s="374"/>
      <c r="B70" s="375"/>
      <c r="C70" s="376" t="s">
        <v>208</v>
      </c>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8"/>
      <c r="AD70" s="643" t="s">
        <v>561</v>
      </c>
      <c r="AE70" s="644"/>
      <c r="AF70" s="645"/>
      <c r="AG70" s="444" t="s">
        <v>600</v>
      </c>
      <c r="AH70" s="445"/>
      <c r="AI70" s="445"/>
      <c r="AJ70" s="445"/>
      <c r="AK70" s="445"/>
      <c r="AL70" s="445"/>
      <c r="AM70" s="445"/>
      <c r="AN70" s="445"/>
      <c r="AO70" s="445"/>
      <c r="AP70" s="445"/>
      <c r="AQ70" s="445"/>
      <c r="AR70" s="445"/>
      <c r="AS70" s="445"/>
      <c r="AT70" s="445"/>
      <c r="AU70" s="445"/>
      <c r="AV70" s="445"/>
      <c r="AW70" s="445"/>
      <c r="AX70" s="446"/>
    </row>
    <row r="71" spans="1:50" ht="39.9" customHeight="1" x14ac:dyDescent="0.2">
      <c r="A71" s="369" t="s">
        <v>38</v>
      </c>
      <c r="B71" s="480"/>
      <c r="C71" s="481" t="s">
        <v>209</v>
      </c>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3"/>
      <c r="AD71" s="283" t="s">
        <v>561</v>
      </c>
      <c r="AE71" s="284"/>
      <c r="AF71" s="379"/>
      <c r="AG71" s="450" t="s">
        <v>599</v>
      </c>
      <c r="AH71" s="451"/>
      <c r="AI71" s="451"/>
      <c r="AJ71" s="451"/>
      <c r="AK71" s="451"/>
      <c r="AL71" s="451"/>
      <c r="AM71" s="451"/>
      <c r="AN71" s="451"/>
      <c r="AO71" s="451"/>
      <c r="AP71" s="451"/>
      <c r="AQ71" s="451"/>
      <c r="AR71" s="451"/>
      <c r="AS71" s="451"/>
      <c r="AT71" s="451"/>
      <c r="AU71" s="451"/>
      <c r="AV71" s="451"/>
      <c r="AW71" s="451"/>
      <c r="AX71" s="452"/>
    </row>
    <row r="72" spans="1:50" ht="39.9" customHeight="1" x14ac:dyDescent="0.2">
      <c r="A72" s="371"/>
      <c r="B72" s="373"/>
      <c r="C72" s="300" t="s">
        <v>43</v>
      </c>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2"/>
      <c r="AD72" s="306" t="s">
        <v>561</v>
      </c>
      <c r="AE72" s="307"/>
      <c r="AF72" s="307"/>
      <c r="AG72" s="88" t="s">
        <v>601</v>
      </c>
      <c r="AH72" s="89"/>
      <c r="AI72" s="89"/>
      <c r="AJ72" s="89"/>
      <c r="AK72" s="89"/>
      <c r="AL72" s="89"/>
      <c r="AM72" s="89"/>
      <c r="AN72" s="89"/>
      <c r="AO72" s="89"/>
      <c r="AP72" s="89"/>
      <c r="AQ72" s="89"/>
      <c r="AR72" s="89"/>
      <c r="AS72" s="89"/>
      <c r="AT72" s="89"/>
      <c r="AU72" s="89"/>
      <c r="AV72" s="89"/>
      <c r="AW72" s="89"/>
      <c r="AX72" s="90"/>
    </row>
    <row r="73" spans="1:50" ht="39.9" customHeight="1" x14ac:dyDescent="0.2">
      <c r="A73" s="371"/>
      <c r="B73" s="373"/>
      <c r="C73" s="106" t="s">
        <v>178</v>
      </c>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99" t="s">
        <v>561</v>
      </c>
      <c r="AE73" s="100"/>
      <c r="AF73" s="100"/>
      <c r="AG73" s="88" t="s">
        <v>591</v>
      </c>
      <c r="AH73" s="89"/>
      <c r="AI73" s="89"/>
      <c r="AJ73" s="89"/>
      <c r="AK73" s="89"/>
      <c r="AL73" s="89"/>
      <c r="AM73" s="89"/>
      <c r="AN73" s="89"/>
      <c r="AO73" s="89"/>
      <c r="AP73" s="89"/>
      <c r="AQ73" s="89"/>
      <c r="AR73" s="89"/>
      <c r="AS73" s="89"/>
      <c r="AT73" s="89"/>
      <c r="AU73" s="89"/>
      <c r="AV73" s="89"/>
      <c r="AW73" s="89"/>
      <c r="AX73" s="90"/>
    </row>
    <row r="74" spans="1:50" ht="39.9" customHeight="1" x14ac:dyDescent="0.2">
      <c r="A74" s="374"/>
      <c r="B74" s="375"/>
      <c r="C74" s="106" t="s">
        <v>42</v>
      </c>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99" t="s">
        <v>561</v>
      </c>
      <c r="AE74" s="100"/>
      <c r="AF74" s="100"/>
      <c r="AG74" s="285" t="s">
        <v>598</v>
      </c>
      <c r="AH74" s="243"/>
      <c r="AI74" s="243"/>
      <c r="AJ74" s="243"/>
      <c r="AK74" s="243"/>
      <c r="AL74" s="243"/>
      <c r="AM74" s="243"/>
      <c r="AN74" s="243"/>
      <c r="AO74" s="243"/>
      <c r="AP74" s="243"/>
      <c r="AQ74" s="243"/>
      <c r="AR74" s="243"/>
      <c r="AS74" s="243"/>
      <c r="AT74" s="243"/>
      <c r="AU74" s="243"/>
      <c r="AV74" s="243"/>
      <c r="AW74" s="243"/>
      <c r="AX74" s="286"/>
    </row>
    <row r="75" spans="1:50" ht="41.25" customHeight="1" x14ac:dyDescent="0.2">
      <c r="A75" s="464" t="s">
        <v>56</v>
      </c>
      <c r="B75" s="465"/>
      <c r="C75" s="303" t="s">
        <v>142</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5"/>
      <c r="AD75" s="283" t="s">
        <v>590</v>
      </c>
      <c r="AE75" s="284"/>
      <c r="AF75" s="284"/>
      <c r="AG75" s="295"/>
      <c r="AH75" s="241"/>
      <c r="AI75" s="241"/>
      <c r="AJ75" s="241"/>
      <c r="AK75" s="241"/>
      <c r="AL75" s="241"/>
      <c r="AM75" s="241"/>
      <c r="AN75" s="241"/>
      <c r="AO75" s="241"/>
      <c r="AP75" s="241"/>
      <c r="AQ75" s="241"/>
      <c r="AR75" s="241"/>
      <c r="AS75" s="241"/>
      <c r="AT75" s="241"/>
      <c r="AU75" s="241"/>
      <c r="AV75" s="241"/>
      <c r="AW75" s="241"/>
      <c r="AX75" s="296"/>
    </row>
    <row r="76" spans="1:50" ht="19.649999999999999" customHeight="1" x14ac:dyDescent="0.2">
      <c r="A76" s="466"/>
      <c r="B76" s="467"/>
      <c r="C76" s="104" t="s">
        <v>216</v>
      </c>
      <c r="D76" s="102"/>
      <c r="E76" s="102"/>
      <c r="F76" s="105"/>
      <c r="G76" s="101" t="s">
        <v>217</v>
      </c>
      <c r="H76" s="102"/>
      <c r="I76" s="102"/>
      <c r="J76" s="102"/>
      <c r="K76" s="102"/>
      <c r="L76" s="102"/>
      <c r="M76" s="102"/>
      <c r="N76" s="101" t="s">
        <v>219</v>
      </c>
      <c r="O76" s="102"/>
      <c r="P76" s="102"/>
      <c r="Q76" s="102"/>
      <c r="R76" s="102"/>
      <c r="S76" s="102"/>
      <c r="T76" s="102"/>
      <c r="U76" s="102"/>
      <c r="V76" s="102"/>
      <c r="W76" s="102"/>
      <c r="X76" s="102"/>
      <c r="Y76" s="102"/>
      <c r="Z76" s="102"/>
      <c r="AA76" s="102"/>
      <c r="AB76" s="102"/>
      <c r="AC76" s="102"/>
      <c r="AD76" s="102"/>
      <c r="AE76" s="102"/>
      <c r="AF76" s="103"/>
      <c r="AG76" s="297"/>
      <c r="AH76" s="298"/>
      <c r="AI76" s="298"/>
      <c r="AJ76" s="298"/>
      <c r="AK76" s="298"/>
      <c r="AL76" s="298"/>
      <c r="AM76" s="298"/>
      <c r="AN76" s="298"/>
      <c r="AO76" s="298"/>
      <c r="AP76" s="298"/>
      <c r="AQ76" s="298"/>
      <c r="AR76" s="298"/>
      <c r="AS76" s="298"/>
      <c r="AT76" s="298"/>
      <c r="AU76" s="298"/>
      <c r="AV76" s="298"/>
      <c r="AW76" s="298"/>
      <c r="AX76" s="299"/>
    </row>
    <row r="77" spans="1:50" ht="24.75" customHeight="1" x14ac:dyDescent="0.2">
      <c r="A77" s="466"/>
      <c r="B77" s="467"/>
      <c r="C77" s="96"/>
      <c r="D77" s="97"/>
      <c r="E77" s="97"/>
      <c r="F77" s="98"/>
      <c r="G77" s="82"/>
      <c r="H77" s="83"/>
      <c r="I77" s="52" t="str">
        <f>IF(OR(G77="　", G77=""), "", "-")</f>
        <v/>
      </c>
      <c r="J77" s="86"/>
      <c r="K77" s="86"/>
      <c r="L77" s="52" t="str">
        <f>IF(M77="","","-")</f>
        <v/>
      </c>
      <c r="M77" s="53"/>
      <c r="N77" s="74"/>
      <c r="O77" s="75"/>
      <c r="P77" s="75"/>
      <c r="Q77" s="75"/>
      <c r="R77" s="75"/>
      <c r="S77" s="75"/>
      <c r="T77" s="75"/>
      <c r="U77" s="75"/>
      <c r="V77" s="75"/>
      <c r="W77" s="75"/>
      <c r="X77" s="75"/>
      <c r="Y77" s="75"/>
      <c r="Z77" s="75"/>
      <c r="AA77" s="75"/>
      <c r="AB77" s="75"/>
      <c r="AC77" s="75"/>
      <c r="AD77" s="75"/>
      <c r="AE77" s="75"/>
      <c r="AF77" s="76"/>
      <c r="AG77" s="297"/>
      <c r="AH77" s="298"/>
      <c r="AI77" s="298"/>
      <c r="AJ77" s="298"/>
      <c r="AK77" s="298"/>
      <c r="AL77" s="298"/>
      <c r="AM77" s="298"/>
      <c r="AN77" s="298"/>
      <c r="AO77" s="298"/>
      <c r="AP77" s="298"/>
      <c r="AQ77" s="298"/>
      <c r="AR77" s="298"/>
      <c r="AS77" s="298"/>
      <c r="AT77" s="298"/>
      <c r="AU77" s="298"/>
      <c r="AV77" s="298"/>
      <c r="AW77" s="298"/>
      <c r="AX77" s="299"/>
    </row>
    <row r="78" spans="1:50" ht="24.75" customHeight="1" x14ac:dyDescent="0.2">
      <c r="A78" s="466"/>
      <c r="B78" s="467"/>
      <c r="C78" s="96"/>
      <c r="D78" s="97"/>
      <c r="E78" s="97"/>
      <c r="F78" s="98"/>
      <c r="G78" s="82"/>
      <c r="H78" s="83"/>
      <c r="I78" s="52" t="str">
        <f>IF(OR(G78="　", G78=""), "", "-")</f>
        <v/>
      </c>
      <c r="J78" s="86"/>
      <c r="K78" s="86"/>
      <c r="L78" s="52" t="str">
        <f>IF(M78="","","-")</f>
        <v/>
      </c>
      <c r="M78" s="53"/>
      <c r="N78" s="74"/>
      <c r="O78" s="75"/>
      <c r="P78" s="75"/>
      <c r="Q78" s="75"/>
      <c r="R78" s="75"/>
      <c r="S78" s="75"/>
      <c r="T78" s="75"/>
      <c r="U78" s="75"/>
      <c r="V78" s="75"/>
      <c r="W78" s="75"/>
      <c r="X78" s="75"/>
      <c r="Y78" s="75"/>
      <c r="Z78" s="75"/>
      <c r="AA78" s="75"/>
      <c r="AB78" s="75"/>
      <c r="AC78" s="75"/>
      <c r="AD78" s="75"/>
      <c r="AE78" s="75"/>
      <c r="AF78" s="76"/>
      <c r="AG78" s="297"/>
      <c r="AH78" s="298"/>
      <c r="AI78" s="298"/>
      <c r="AJ78" s="298"/>
      <c r="AK78" s="298"/>
      <c r="AL78" s="298"/>
      <c r="AM78" s="298"/>
      <c r="AN78" s="298"/>
      <c r="AO78" s="298"/>
      <c r="AP78" s="298"/>
      <c r="AQ78" s="298"/>
      <c r="AR78" s="298"/>
      <c r="AS78" s="298"/>
      <c r="AT78" s="298"/>
      <c r="AU78" s="298"/>
      <c r="AV78" s="298"/>
      <c r="AW78" s="298"/>
      <c r="AX78" s="299"/>
    </row>
    <row r="79" spans="1:50" ht="24.75" customHeight="1" x14ac:dyDescent="0.2">
      <c r="A79" s="466"/>
      <c r="B79" s="467"/>
      <c r="C79" s="96"/>
      <c r="D79" s="97"/>
      <c r="E79" s="97"/>
      <c r="F79" s="98"/>
      <c r="G79" s="82"/>
      <c r="H79" s="83"/>
      <c r="I79" s="52" t="str">
        <f>IF(OR(G79="　", G79=""), "", "-")</f>
        <v/>
      </c>
      <c r="J79" s="86"/>
      <c r="K79" s="86"/>
      <c r="L79" s="52" t="str">
        <f>IF(M79="","","-")</f>
        <v/>
      </c>
      <c r="M79" s="53"/>
      <c r="N79" s="74"/>
      <c r="O79" s="75"/>
      <c r="P79" s="75"/>
      <c r="Q79" s="75"/>
      <c r="R79" s="75"/>
      <c r="S79" s="75"/>
      <c r="T79" s="75"/>
      <c r="U79" s="75"/>
      <c r="V79" s="75"/>
      <c r="W79" s="75"/>
      <c r="X79" s="75"/>
      <c r="Y79" s="75"/>
      <c r="Z79" s="75"/>
      <c r="AA79" s="75"/>
      <c r="AB79" s="75"/>
      <c r="AC79" s="75"/>
      <c r="AD79" s="75"/>
      <c r="AE79" s="75"/>
      <c r="AF79" s="76"/>
      <c r="AG79" s="297"/>
      <c r="AH79" s="298"/>
      <c r="AI79" s="298"/>
      <c r="AJ79" s="298"/>
      <c r="AK79" s="298"/>
      <c r="AL79" s="298"/>
      <c r="AM79" s="298"/>
      <c r="AN79" s="298"/>
      <c r="AO79" s="298"/>
      <c r="AP79" s="298"/>
      <c r="AQ79" s="298"/>
      <c r="AR79" s="298"/>
      <c r="AS79" s="298"/>
      <c r="AT79" s="298"/>
      <c r="AU79" s="298"/>
      <c r="AV79" s="298"/>
      <c r="AW79" s="298"/>
      <c r="AX79" s="299"/>
    </row>
    <row r="80" spans="1:50" ht="24.75" customHeight="1" x14ac:dyDescent="0.2">
      <c r="A80" s="466"/>
      <c r="B80" s="467"/>
      <c r="C80" s="96"/>
      <c r="D80" s="97"/>
      <c r="E80" s="97"/>
      <c r="F80" s="98"/>
      <c r="G80" s="82"/>
      <c r="H80" s="83"/>
      <c r="I80" s="52" t="str">
        <f>IF(OR(G80="　", G80=""), "", "-")</f>
        <v/>
      </c>
      <c r="J80" s="86"/>
      <c r="K80" s="86"/>
      <c r="L80" s="52" t="str">
        <f>IF(M80="","","-")</f>
        <v/>
      </c>
      <c r="M80" s="53"/>
      <c r="N80" s="74"/>
      <c r="O80" s="75"/>
      <c r="P80" s="75"/>
      <c r="Q80" s="75"/>
      <c r="R80" s="75"/>
      <c r="S80" s="75"/>
      <c r="T80" s="75"/>
      <c r="U80" s="75"/>
      <c r="V80" s="75"/>
      <c r="W80" s="75"/>
      <c r="X80" s="75"/>
      <c r="Y80" s="75"/>
      <c r="Z80" s="75"/>
      <c r="AA80" s="75"/>
      <c r="AB80" s="75"/>
      <c r="AC80" s="75"/>
      <c r="AD80" s="75"/>
      <c r="AE80" s="75"/>
      <c r="AF80" s="76"/>
      <c r="AG80" s="297"/>
      <c r="AH80" s="298"/>
      <c r="AI80" s="298"/>
      <c r="AJ80" s="298"/>
      <c r="AK80" s="298"/>
      <c r="AL80" s="298"/>
      <c r="AM80" s="298"/>
      <c r="AN80" s="298"/>
      <c r="AO80" s="298"/>
      <c r="AP80" s="298"/>
      <c r="AQ80" s="298"/>
      <c r="AR80" s="298"/>
      <c r="AS80" s="298"/>
      <c r="AT80" s="298"/>
      <c r="AU80" s="298"/>
      <c r="AV80" s="298"/>
      <c r="AW80" s="298"/>
      <c r="AX80" s="299"/>
    </row>
    <row r="81" spans="1:52" ht="24.75" customHeight="1" x14ac:dyDescent="0.2">
      <c r="A81" s="468"/>
      <c r="B81" s="469"/>
      <c r="C81" s="96"/>
      <c r="D81" s="97"/>
      <c r="E81" s="97"/>
      <c r="F81" s="98"/>
      <c r="G81" s="84"/>
      <c r="H81" s="85"/>
      <c r="I81" s="54" t="str">
        <f>IF(OR(G81="　", G81=""), "", "-")</f>
        <v/>
      </c>
      <c r="J81" s="87"/>
      <c r="K81" s="87"/>
      <c r="L81" s="54" t="str">
        <f>IF(M81="","","-")</f>
        <v/>
      </c>
      <c r="M81" s="55"/>
      <c r="N81" s="77"/>
      <c r="O81" s="78"/>
      <c r="P81" s="78"/>
      <c r="Q81" s="78"/>
      <c r="R81" s="78"/>
      <c r="S81" s="78"/>
      <c r="T81" s="78"/>
      <c r="U81" s="78"/>
      <c r="V81" s="78"/>
      <c r="W81" s="78"/>
      <c r="X81" s="78"/>
      <c r="Y81" s="78"/>
      <c r="Z81" s="78"/>
      <c r="AA81" s="78"/>
      <c r="AB81" s="78"/>
      <c r="AC81" s="78"/>
      <c r="AD81" s="78"/>
      <c r="AE81" s="78"/>
      <c r="AF81" s="79"/>
      <c r="AG81" s="285"/>
      <c r="AH81" s="243"/>
      <c r="AI81" s="243"/>
      <c r="AJ81" s="243"/>
      <c r="AK81" s="243"/>
      <c r="AL81" s="243"/>
      <c r="AM81" s="243"/>
      <c r="AN81" s="243"/>
      <c r="AO81" s="243"/>
      <c r="AP81" s="243"/>
      <c r="AQ81" s="243"/>
      <c r="AR81" s="243"/>
      <c r="AS81" s="243"/>
      <c r="AT81" s="243"/>
      <c r="AU81" s="243"/>
      <c r="AV81" s="243"/>
      <c r="AW81" s="243"/>
      <c r="AX81" s="286"/>
    </row>
    <row r="82" spans="1:52" ht="67.5" customHeight="1" x14ac:dyDescent="0.2">
      <c r="A82" s="369" t="s">
        <v>46</v>
      </c>
      <c r="B82" s="499"/>
      <c r="C82" s="599" t="s">
        <v>51</v>
      </c>
      <c r="D82" s="618"/>
      <c r="E82" s="618"/>
      <c r="F82" s="619"/>
      <c r="G82" s="251" t="s">
        <v>594</v>
      </c>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2"/>
    </row>
    <row r="83" spans="1:52" ht="67.5" customHeight="1" thickBot="1" x14ac:dyDescent="0.25">
      <c r="A83" s="500"/>
      <c r="B83" s="501"/>
      <c r="C83" s="507" t="s">
        <v>55</v>
      </c>
      <c r="D83" s="508"/>
      <c r="E83" s="508"/>
      <c r="F83" s="509"/>
      <c r="G83" s="249" t="s">
        <v>595</v>
      </c>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249"/>
      <c r="AS83" s="249"/>
      <c r="AT83" s="249"/>
      <c r="AU83" s="249"/>
      <c r="AV83" s="249"/>
      <c r="AW83" s="249"/>
      <c r="AX83" s="250"/>
    </row>
    <row r="84" spans="1:52" ht="24" customHeight="1" x14ac:dyDescent="0.2">
      <c r="A84" s="504" t="s">
        <v>31</v>
      </c>
      <c r="B84" s="505"/>
      <c r="C84" s="505"/>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5"/>
      <c r="AH84" s="505"/>
      <c r="AI84" s="505"/>
      <c r="AJ84" s="505"/>
      <c r="AK84" s="505"/>
      <c r="AL84" s="505"/>
      <c r="AM84" s="505"/>
      <c r="AN84" s="505"/>
      <c r="AO84" s="505"/>
      <c r="AP84" s="505"/>
      <c r="AQ84" s="505"/>
      <c r="AR84" s="505"/>
      <c r="AS84" s="505"/>
      <c r="AT84" s="505"/>
      <c r="AU84" s="505"/>
      <c r="AV84" s="505"/>
      <c r="AW84" s="505"/>
      <c r="AX84" s="506"/>
    </row>
    <row r="85" spans="1:52" ht="67.5" customHeight="1" thickBot="1" x14ac:dyDescent="0.25">
      <c r="A85" s="314" t="s">
        <v>605</v>
      </c>
      <c r="B85" s="315"/>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15"/>
      <c r="AN85" s="315"/>
      <c r="AO85" s="315"/>
      <c r="AP85" s="315"/>
      <c r="AQ85" s="315"/>
      <c r="AR85" s="315"/>
      <c r="AS85" s="315"/>
      <c r="AT85" s="315"/>
      <c r="AU85" s="315"/>
      <c r="AV85" s="315"/>
      <c r="AW85" s="315"/>
      <c r="AX85" s="316"/>
    </row>
    <row r="86" spans="1:52" ht="24.75" customHeight="1" x14ac:dyDescent="0.2">
      <c r="A86" s="447" t="s">
        <v>32</v>
      </c>
      <c r="B86" s="448"/>
      <c r="C86" s="448"/>
      <c r="D86" s="448"/>
      <c r="E86" s="448"/>
      <c r="F86" s="448"/>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2" ht="67.5" customHeight="1" thickBot="1" x14ac:dyDescent="0.25">
      <c r="A87" s="359" t="s">
        <v>136</v>
      </c>
      <c r="B87" s="360"/>
      <c r="C87" s="360"/>
      <c r="D87" s="360"/>
      <c r="E87" s="361"/>
      <c r="F87" s="437" t="s">
        <v>606</v>
      </c>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N87" s="315"/>
      <c r="AO87" s="315"/>
      <c r="AP87" s="315"/>
      <c r="AQ87" s="315"/>
      <c r="AR87" s="315"/>
      <c r="AS87" s="315"/>
      <c r="AT87" s="315"/>
      <c r="AU87" s="315"/>
      <c r="AV87" s="315"/>
      <c r="AW87" s="315"/>
      <c r="AX87" s="316"/>
    </row>
    <row r="88" spans="1:52" ht="24.75" customHeight="1" x14ac:dyDescent="0.2">
      <c r="A88" s="447" t="s">
        <v>44</v>
      </c>
      <c r="B88" s="448"/>
      <c r="C88" s="448"/>
      <c r="D88" s="448"/>
      <c r="E88" s="448"/>
      <c r="F88" s="448"/>
      <c r="G88" s="448"/>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9"/>
    </row>
    <row r="89" spans="1:52" ht="66" customHeight="1" thickBot="1" x14ac:dyDescent="0.25">
      <c r="A89" s="359" t="s">
        <v>136</v>
      </c>
      <c r="B89" s="360"/>
      <c r="C89" s="360"/>
      <c r="D89" s="360"/>
      <c r="E89" s="361"/>
      <c r="F89" s="317" t="s">
        <v>607</v>
      </c>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9"/>
    </row>
    <row r="90" spans="1:52" ht="24.75" customHeight="1" x14ac:dyDescent="0.2">
      <c r="A90" s="425" t="s">
        <v>33</v>
      </c>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c r="AK90" s="426"/>
      <c r="AL90" s="426"/>
      <c r="AM90" s="426"/>
      <c r="AN90" s="426"/>
      <c r="AO90" s="426"/>
      <c r="AP90" s="426"/>
      <c r="AQ90" s="426"/>
      <c r="AR90" s="426"/>
      <c r="AS90" s="426"/>
      <c r="AT90" s="426"/>
      <c r="AU90" s="426"/>
      <c r="AV90" s="426"/>
      <c r="AW90" s="426"/>
      <c r="AX90" s="427"/>
    </row>
    <row r="91" spans="1:52" ht="67.5" customHeight="1" thickBot="1" x14ac:dyDescent="0.25">
      <c r="A91" s="490"/>
      <c r="B91" s="491"/>
      <c r="C91" s="491"/>
      <c r="D91" s="491"/>
      <c r="E91" s="491"/>
      <c r="F91" s="491"/>
      <c r="G91" s="491"/>
      <c r="H91" s="491"/>
      <c r="I91" s="491"/>
      <c r="J91" s="491"/>
      <c r="K91" s="491"/>
      <c r="L91" s="491"/>
      <c r="M91" s="491"/>
      <c r="N91" s="491"/>
      <c r="O91" s="491"/>
      <c r="P91" s="491"/>
      <c r="Q91" s="491"/>
      <c r="R91" s="491"/>
      <c r="S91" s="491"/>
      <c r="T91" s="491"/>
      <c r="U91" s="491"/>
      <c r="V91" s="491"/>
      <c r="W91" s="491"/>
      <c r="X91" s="491"/>
      <c r="Y91" s="491"/>
      <c r="Z91" s="491"/>
      <c r="AA91" s="491"/>
      <c r="AB91" s="491"/>
      <c r="AC91" s="491"/>
      <c r="AD91" s="491"/>
      <c r="AE91" s="491"/>
      <c r="AF91" s="491"/>
      <c r="AG91" s="491"/>
      <c r="AH91" s="491"/>
      <c r="AI91" s="491"/>
      <c r="AJ91" s="491"/>
      <c r="AK91" s="491"/>
      <c r="AL91" s="491"/>
      <c r="AM91" s="491"/>
      <c r="AN91" s="491"/>
      <c r="AO91" s="491"/>
      <c r="AP91" s="491"/>
      <c r="AQ91" s="491"/>
      <c r="AR91" s="491"/>
      <c r="AS91" s="491"/>
      <c r="AT91" s="491"/>
      <c r="AU91" s="491"/>
      <c r="AV91" s="491"/>
      <c r="AW91" s="491"/>
      <c r="AX91" s="492"/>
    </row>
    <row r="92" spans="1:52" ht="24.75" customHeight="1" x14ac:dyDescent="0.2">
      <c r="A92" s="320" t="s">
        <v>225</v>
      </c>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2"/>
      <c r="AZ92" s="10"/>
    </row>
    <row r="93" spans="1:52" ht="24.75" customHeight="1" x14ac:dyDescent="0.2">
      <c r="A93" s="614" t="s">
        <v>360</v>
      </c>
      <c r="B93" s="614"/>
      <c r="C93" s="614"/>
      <c r="D93" s="614"/>
      <c r="E93" s="649" t="s">
        <v>147</v>
      </c>
      <c r="F93" s="650"/>
      <c r="G93" s="650"/>
      <c r="H93" s="71" t="str">
        <f>IF(E93="","","-")</f>
        <v>-</v>
      </c>
      <c r="I93" s="650" t="s">
        <v>264</v>
      </c>
      <c r="J93" s="650"/>
      <c r="K93" s="71" t="str">
        <f>IF(I93="","","-")</f>
        <v>-</v>
      </c>
      <c r="L93" s="651">
        <v>29</v>
      </c>
      <c r="M93" s="651"/>
      <c r="N93" s="71" t="str">
        <f>IF(O93="","","-")</f>
        <v/>
      </c>
      <c r="O93" s="672"/>
      <c r="P93" s="673"/>
      <c r="Q93" s="649"/>
      <c r="R93" s="650"/>
      <c r="S93" s="650"/>
      <c r="T93" s="71" t="str">
        <f>IF(Q93="","","-")</f>
        <v/>
      </c>
      <c r="U93" s="650"/>
      <c r="V93" s="650"/>
      <c r="W93" s="71" t="str">
        <f>IF(U93="","","-")</f>
        <v/>
      </c>
      <c r="X93" s="651"/>
      <c r="Y93" s="651"/>
      <c r="Z93" s="71" t="str">
        <f>IF(AA93="","","-")</f>
        <v/>
      </c>
      <c r="AA93" s="672"/>
      <c r="AB93" s="673"/>
      <c r="AC93" s="649"/>
      <c r="AD93" s="650"/>
      <c r="AE93" s="650"/>
      <c r="AF93" s="71" t="str">
        <f>IF(AC93="","","-")</f>
        <v/>
      </c>
      <c r="AG93" s="650"/>
      <c r="AH93" s="650"/>
      <c r="AI93" s="71" t="str">
        <f>IF(AG93="","","-")</f>
        <v/>
      </c>
      <c r="AJ93" s="651"/>
      <c r="AK93" s="651"/>
      <c r="AL93" s="71" t="str">
        <f>IF(AM93="","","-")</f>
        <v/>
      </c>
      <c r="AM93" s="672"/>
      <c r="AN93" s="673"/>
      <c r="AO93" s="649"/>
      <c r="AP93" s="650"/>
      <c r="AQ93" s="71" t="str">
        <f>IF(AO93="","","-")</f>
        <v/>
      </c>
      <c r="AR93" s="650"/>
      <c r="AS93" s="650"/>
      <c r="AT93" s="71" t="str">
        <f>IF(AR93="","","-")</f>
        <v/>
      </c>
      <c r="AU93" s="651"/>
      <c r="AV93" s="651"/>
      <c r="AW93" s="71" t="str">
        <f>IF(AX93="","","-")</f>
        <v/>
      </c>
      <c r="AX93" s="73"/>
    </row>
    <row r="94" spans="1:52" ht="28.35" customHeight="1" x14ac:dyDescent="0.2">
      <c r="A94" s="289" t="s">
        <v>248</v>
      </c>
      <c r="B94" s="290"/>
      <c r="C94" s="290"/>
      <c r="D94" s="290"/>
      <c r="E94" s="290"/>
      <c r="F94" s="291"/>
      <c r="G94" s="58" t="s">
        <v>554</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2">
      <c r="A95" s="289"/>
      <c r="B95" s="290"/>
      <c r="C95" s="290"/>
      <c r="D95" s="290"/>
      <c r="E95" s="290"/>
      <c r="F95" s="29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2">
      <c r="A96" s="289"/>
      <c r="B96" s="290"/>
      <c r="C96" s="290"/>
      <c r="D96" s="290"/>
      <c r="E96" s="290"/>
      <c r="F96" s="29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2">
      <c r="A97" s="289"/>
      <c r="B97" s="290"/>
      <c r="C97" s="290"/>
      <c r="D97" s="290"/>
      <c r="E97" s="290"/>
      <c r="F97" s="29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2">
      <c r="A98" s="289"/>
      <c r="B98" s="290"/>
      <c r="C98" s="290"/>
      <c r="D98" s="290"/>
      <c r="E98" s="290"/>
      <c r="F98" s="29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2">
      <c r="A99" s="289"/>
      <c r="B99" s="290"/>
      <c r="C99" s="290"/>
      <c r="D99" s="290"/>
      <c r="E99" s="290"/>
      <c r="F99" s="29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2">
      <c r="A100" s="289"/>
      <c r="B100" s="290"/>
      <c r="C100" s="290"/>
      <c r="D100" s="290"/>
      <c r="E100" s="290"/>
      <c r="F100" s="29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2">
      <c r="A101" s="289"/>
      <c r="B101" s="290"/>
      <c r="C101" s="290"/>
      <c r="D101" s="290"/>
      <c r="E101" s="290"/>
      <c r="F101" s="29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2">
      <c r="A102" s="289"/>
      <c r="B102" s="290"/>
      <c r="C102" s="290"/>
      <c r="D102" s="290"/>
      <c r="E102" s="290"/>
      <c r="F102" s="29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2">
      <c r="A103" s="289"/>
      <c r="B103" s="290"/>
      <c r="C103" s="290"/>
      <c r="D103" s="290"/>
      <c r="E103" s="290"/>
      <c r="F103" s="29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289"/>
      <c r="B104" s="290"/>
      <c r="C104" s="290"/>
      <c r="D104" s="290"/>
      <c r="E104" s="290"/>
      <c r="F104" s="29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2">
      <c r="A105" s="289"/>
      <c r="B105" s="290"/>
      <c r="C105" s="290"/>
      <c r="D105" s="290"/>
      <c r="E105" s="290"/>
      <c r="F105" s="29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289"/>
      <c r="B106" s="290"/>
      <c r="C106" s="290"/>
      <c r="D106" s="290"/>
      <c r="E106" s="290"/>
      <c r="F106" s="29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thickBot="1" x14ac:dyDescent="0.25">
      <c r="A107" s="292"/>
      <c r="B107" s="293"/>
      <c r="C107" s="293"/>
      <c r="D107" s="293"/>
      <c r="E107" s="293"/>
      <c r="F107" s="294"/>
      <c r="G107" s="36"/>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8"/>
    </row>
    <row r="108" spans="1:50" ht="24.75" customHeight="1" x14ac:dyDescent="0.2">
      <c r="A108" s="308" t="s">
        <v>250</v>
      </c>
      <c r="B108" s="309"/>
      <c r="C108" s="309"/>
      <c r="D108" s="309"/>
      <c r="E108" s="309"/>
      <c r="F108" s="310"/>
      <c r="G108" s="380" t="s">
        <v>230</v>
      </c>
      <c r="H108" s="381"/>
      <c r="I108" s="381"/>
      <c r="J108" s="381"/>
      <c r="K108" s="381"/>
      <c r="L108" s="381"/>
      <c r="M108" s="381"/>
      <c r="N108" s="381"/>
      <c r="O108" s="381"/>
      <c r="P108" s="381"/>
      <c r="Q108" s="381"/>
      <c r="R108" s="381"/>
      <c r="S108" s="381"/>
      <c r="T108" s="381"/>
      <c r="U108" s="381"/>
      <c r="V108" s="381"/>
      <c r="W108" s="381"/>
      <c r="X108" s="381"/>
      <c r="Y108" s="381"/>
      <c r="Z108" s="381"/>
      <c r="AA108" s="381"/>
      <c r="AB108" s="382"/>
      <c r="AC108" s="380" t="s">
        <v>231</v>
      </c>
      <c r="AD108" s="381"/>
      <c r="AE108" s="381"/>
      <c r="AF108" s="381"/>
      <c r="AG108" s="381"/>
      <c r="AH108" s="381"/>
      <c r="AI108" s="381"/>
      <c r="AJ108" s="381"/>
      <c r="AK108" s="381"/>
      <c r="AL108" s="381"/>
      <c r="AM108" s="381"/>
      <c r="AN108" s="381"/>
      <c r="AO108" s="381"/>
      <c r="AP108" s="381"/>
      <c r="AQ108" s="381"/>
      <c r="AR108" s="381"/>
      <c r="AS108" s="381"/>
      <c r="AT108" s="381"/>
      <c r="AU108" s="381"/>
      <c r="AV108" s="381"/>
      <c r="AW108" s="381"/>
      <c r="AX108" s="493"/>
    </row>
    <row r="109" spans="1:50" ht="24.75" customHeight="1" x14ac:dyDescent="0.2">
      <c r="A109" s="311"/>
      <c r="B109" s="312"/>
      <c r="C109" s="312"/>
      <c r="D109" s="312"/>
      <c r="E109" s="312"/>
      <c r="F109" s="313"/>
      <c r="G109" s="599" t="s">
        <v>17</v>
      </c>
      <c r="H109" s="354"/>
      <c r="I109" s="354"/>
      <c r="J109" s="354"/>
      <c r="K109" s="354"/>
      <c r="L109" s="353" t="s">
        <v>18</v>
      </c>
      <c r="M109" s="354"/>
      <c r="N109" s="354"/>
      <c r="O109" s="354"/>
      <c r="P109" s="354"/>
      <c r="Q109" s="354"/>
      <c r="R109" s="354"/>
      <c r="S109" s="354"/>
      <c r="T109" s="354"/>
      <c r="U109" s="354"/>
      <c r="V109" s="354"/>
      <c r="W109" s="354"/>
      <c r="X109" s="355"/>
      <c r="Y109" s="323" t="s">
        <v>19</v>
      </c>
      <c r="Z109" s="324"/>
      <c r="AA109" s="324"/>
      <c r="AB109" s="498"/>
      <c r="AC109" s="599" t="s">
        <v>17</v>
      </c>
      <c r="AD109" s="354"/>
      <c r="AE109" s="354"/>
      <c r="AF109" s="354"/>
      <c r="AG109" s="354"/>
      <c r="AH109" s="353" t="s">
        <v>18</v>
      </c>
      <c r="AI109" s="354"/>
      <c r="AJ109" s="354"/>
      <c r="AK109" s="354"/>
      <c r="AL109" s="354"/>
      <c r="AM109" s="354"/>
      <c r="AN109" s="354"/>
      <c r="AO109" s="354"/>
      <c r="AP109" s="354"/>
      <c r="AQ109" s="354"/>
      <c r="AR109" s="354"/>
      <c r="AS109" s="354"/>
      <c r="AT109" s="355"/>
      <c r="AU109" s="323" t="s">
        <v>19</v>
      </c>
      <c r="AV109" s="324"/>
      <c r="AW109" s="324"/>
      <c r="AX109" s="325"/>
    </row>
    <row r="110" spans="1:50" ht="24.75" customHeight="1" x14ac:dyDescent="0.2">
      <c r="A110" s="311"/>
      <c r="B110" s="312"/>
      <c r="C110" s="312"/>
      <c r="D110" s="312"/>
      <c r="E110" s="312"/>
      <c r="F110" s="313"/>
      <c r="G110" s="356" t="s">
        <v>575</v>
      </c>
      <c r="H110" s="357"/>
      <c r="I110" s="357"/>
      <c r="J110" s="357"/>
      <c r="K110" s="358"/>
      <c r="L110" s="350" t="s">
        <v>576</v>
      </c>
      <c r="M110" s="351"/>
      <c r="N110" s="351"/>
      <c r="O110" s="351"/>
      <c r="P110" s="351"/>
      <c r="Q110" s="351"/>
      <c r="R110" s="351"/>
      <c r="S110" s="351"/>
      <c r="T110" s="351"/>
      <c r="U110" s="351"/>
      <c r="V110" s="351"/>
      <c r="W110" s="351"/>
      <c r="X110" s="352"/>
      <c r="Y110" s="91">
        <v>388</v>
      </c>
      <c r="Z110" s="92"/>
      <c r="AA110" s="92"/>
      <c r="AB110" s="502"/>
      <c r="AC110" s="356" t="s">
        <v>575</v>
      </c>
      <c r="AD110" s="357"/>
      <c r="AE110" s="357"/>
      <c r="AF110" s="357"/>
      <c r="AG110" s="358"/>
      <c r="AH110" s="350" t="s">
        <v>582</v>
      </c>
      <c r="AI110" s="351"/>
      <c r="AJ110" s="351"/>
      <c r="AK110" s="351"/>
      <c r="AL110" s="351"/>
      <c r="AM110" s="351"/>
      <c r="AN110" s="351"/>
      <c r="AO110" s="351"/>
      <c r="AP110" s="351"/>
      <c r="AQ110" s="351"/>
      <c r="AR110" s="351"/>
      <c r="AS110" s="351"/>
      <c r="AT110" s="352"/>
      <c r="AU110" s="91">
        <v>0.6</v>
      </c>
      <c r="AV110" s="92"/>
      <c r="AW110" s="92"/>
      <c r="AX110" s="93"/>
    </row>
    <row r="111" spans="1:50" ht="24.75" customHeight="1" x14ac:dyDescent="0.2">
      <c r="A111" s="311"/>
      <c r="B111" s="312"/>
      <c r="C111" s="312"/>
      <c r="D111" s="312"/>
      <c r="E111" s="312"/>
      <c r="F111" s="313"/>
      <c r="G111" s="232"/>
      <c r="H111" s="233"/>
      <c r="I111" s="233"/>
      <c r="J111" s="233"/>
      <c r="K111" s="234"/>
      <c r="L111" s="269"/>
      <c r="M111" s="270"/>
      <c r="N111" s="270"/>
      <c r="O111" s="270"/>
      <c r="P111" s="270"/>
      <c r="Q111" s="270"/>
      <c r="R111" s="270"/>
      <c r="S111" s="270"/>
      <c r="T111" s="270"/>
      <c r="U111" s="270"/>
      <c r="V111" s="270"/>
      <c r="W111" s="270"/>
      <c r="X111" s="271"/>
      <c r="Y111" s="272"/>
      <c r="Z111" s="273"/>
      <c r="AA111" s="273"/>
      <c r="AB111" s="287"/>
      <c r="AC111" s="232"/>
      <c r="AD111" s="233"/>
      <c r="AE111" s="233"/>
      <c r="AF111" s="233"/>
      <c r="AG111" s="234"/>
      <c r="AH111" s="269"/>
      <c r="AI111" s="270"/>
      <c r="AJ111" s="270"/>
      <c r="AK111" s="270"/>
      <c r="AL111" s="270"/>
      <c r="AM111" s="270"/>
      <c r="AN111" s="270"/>
      <c r="AO111" s="270"/>
      <c r="AP111" s="270"/>
      <c r="AQ111" s="270"/>
      <c r="AR111" s="270"/>
      <c r="AS111" s="270"/>
      <c r="AT111" s="271"/>
      <c r="AU111" s="272"/>
      <c r="AV111" s="273"/>
      <c r="AW111" s="273"/>
      <c r="AX111" s="274"/>
    </row>
    <row r="112" spans="1:50" ht="24.75" customHeight="1" x14ac:dyDescent="0.2">
      <c r="A112" s="311"/>
      <c r="B112" s="312"/>
      <c r="C112" s="312"/>
      <c r="D112" s="312"/>
      <c r="E112" s="312"/>
      <c r="F112" s="313"/>
      <c r="G112" s="232"/>
      <c r="H112" s="233"/>
      <c r="I112" s="233"/>
      <c r="J112" s="233"/>
      <c r="K112" s="234"/>
      <c r="L112" s="269"/>
      <c r="M112" s="270"/>
      <c r="N112" s="270"/>
      <c r="O112" s="270"/>
      <c r="P112" s="270"/>
      <c r="Q112" s="270"/>
      <c r="R112" s="270"/>
      <c r="S112" s="270"/>
      <c r="T112" s="270"/>
      <c r="U112" s="270"/>
      <c r="V112" s="270"/>
      <c r="W112" s="270"/>
      <c r="X112" s="271"/>
      <c r="Y112" s="272"/>
      <c r="Z112" s="273"/>
      <c r="AA112" s="273"/>
      <c r="AB112" s="287"/>
      <c r="AC112" s="232"/>
      <c r="AD112" s="233"/>
      <c r="AE112" s="233"/>
      <c r="AF112" s="233"/>
      <c r="AG112" s="234"/>
      <c r="AH112" s="269"/>
      <c r="AI112" s="270"/>
      <c r="AJ112" s="270"/>
      <c r="AK112" s="270"/>
      <c r="AL112" s="270"/>
      <c r="AM112" s="270"/>
      <c r="AN112" s="270"/>
      <c r="AO112" s="270"/>
      <c r="AP112" s="270"/>
      <c r="AQ112" s="270"/>
      <c r="AR112" s="270"/>
      <c r="AS112" s="270"/>
      <c r="AT112" s="271"/>
      <c r="AU112" s="272"/>
      <c r="AV112" s="273"/>
      <c r="AW112" s="273"/>
      <c r="AX112" s="274"/>
    </row>
    <row r="113" spans="1:51" ht="24.75" customHeight="1" x14ac:dyDescent="0.2">
      <c r="A113" s="311"/>
      <c r="B113" s="312"/>
      <c r="C113" s="312"/>
      <c r="D113" s="312"/>
      <c r="E113" s="312"/>
      <c r="F113" s="313"/>
      <c r="G113" s="232"/>
      <c r="H113" s="233"/>
      <c r="I113" s="233"/>
      <c r="J113" s="233"/>
      <c r="K113" s="234"/>
      <c r="L113" s="269"/>
      <c r="M113" s="270"/>
      <c r="N113" s="270"/>
      <c r="O113" s="270"/>
      <c r="P113" s="270"/>
      <c r="Q113" s="270"/>
      <c r="R113" s="270"/>
      <c r="S113" s="270"/>
      <c r="T113" s="270"/>
      <c r="U113" s="270"/>
      <c r="V113" s="270"/>
      <c r="W113" s="270"/>
      <c r="X113" s="271"/>
      <c r="Y113" s="272"/>
      <c r="Z113" s="273"/>
      <c r="AA113" s="273"/>
      <c r="AB113" s="287"/>
      <c r="AC113" s="232"/>
      <c r="AD113" s="233"/>
      <c r="AE113" s="233"/>
      <c r="AF113" s="233"/>
      <c r="AG113" s="234"/>
      <c r="AH113" s="269"/>
      <c r="AI113" s="270"/>
      <c r="AJ113" s="270"/>
      <c r="AK113" s="270"/>
      <c r="AL113" s="270"/>
      <c r="AM113" s="270"/>
      <c r="AN113" s="270"/>
      <c r="AO113" s="270"/>
      <c r="AP113" s="270"/>
      <c r="AQ113" s="270"/>
      <c r="AR113" s="270"/>
      <c r="AS113" s="270"/>
      <c r="AT113" s="271"/>
      <c r="AU113" s="272"/>
      <c r="AV113" s="273"/>
      <c r="AW113" s="273"/>
      <c r="AX113" s="274"/>
    </row>
    <row r="114" spans="1:51" ht="24.75" customHeight="1" x14ac:dyDescent="0.2">
      <c r="A114" s="311"/>
      <c r="B114" s="312"/>
      <c r="C114" s="312"/>
      <c r="D114" s="312"/>
      <c r="E114" s="312"/>
      <c r="F114" s="313"/>
      <c r="G114" s="232"/>
      <c r="H114" s="233"/>
      <c r="I114" s="233"/>
      <c r="J114" s="233"/>
      <c r="K114" s="234"/>
      <c r="L114" s="269"/>
      <c r="M114" s="270"/>
      <c r="N114" s="270"/>
      <c r="O114" s="270"/>
      <c r="P114" s="270"/>
      <c r="Q114" s="270"/>
      <c r="R114" s="270"/>
      <c r="S114" s="270"/>
      <c r="T114" s="270"/>
      <c r="U114" s="270"/>
      <c r="V114" s="270"/>
      <c r="W114" s="270"/>
      <c r="X114" s="271"/>
      <c r="Y114" s="272"/>
      <c r="Z114" s="273"/>
      <c r="AA114" s="273"/>
      <c r="AB114" s="287"/>
      <c r="AC114" s="232"/>
      <c r="AD114" s="233"/>
      <c r="AE114" s="233"/>
      <c r="AF114" s="233"/>
      <c r="AG114" s="234"/>
      <c r="AH114" s="269"/>
      <c r="AI114" s="270"/>
      <c r="AJ114" s="270"/>
      <c r="AK114" s="270"/>
      <c r="AL114" s="270"/>
      <c r="AM114" s="270"/>
      <c r="AN114" s="270"/>
      <c r="AO114" s="270"/>
      <c r="AP114" s="270"/>
      <c r="AQ114" s="270"/>
      <c r="AR114" s="270"/>
      <c r="AS114" s="270"/>
      <c r="AT114" s="271"/>
      <c r="AU114" s="272"/>
      <c r="AV114" s="273"/>
      <c r="AW114" s="273"/>
      <c r="AX114" s="274"/>
    </row>
    <row r="115" spans="1:51" ht="24.75" customHeight="1" x14ac:dyDescent="0.2">
      <c r="A115" s="311"/>
      <c r="B115" s="312"/>
      <c r="C115" s="312"/>
      <c r="D115" s="312"/>
      <c r="E115" s="312"/>
      <c r="F115" s="313"/>
      <c r="G115" s="232"/>
      <c r="H115" s="233"/>
      <c r="I115" s="233"/>
      <c r="J115" s="233"/>
      <c r="K115" s="234"/>
      <c r="L115" s="269"/>
      <c r="M115" s="270"/>
      <c r="N115" s="270"/>
      <c r="O115" s="270"/>
      <c r="P115" s="270"/>
      <c r="Q115" s="270"/>
      <c r="R115" s="270"/>
      <c r="S115" s="270"/>
      <c r="T115" s="270"/>
      <c r="U115" s="270"/>
      <c r="V115" s="270"/>
      <c r="W115" s="270"/>
      <c r="X115" s="271"/>
      <c r="Y115" s="272"/>
      <c r="Z115" s="273"/>
      <c r="AA115" s="273"/>
      <c r="AB115" s="287"/>
      <c r="AC115" s="232"/>
      <c r="AD115" s="233"/>
      <c r="AE115" s="233"/>
      <c r="AF115" s="233"/>
      <c r="AG115" s="234"/>
      <c r="AH115" s="269"/>
      <c r="AI115" s="270"/>
      <c r="AJ115" s="270"/>
      <c r="AK115" s="270"/>
      <c r="AL115" s="270"/>
      <c r="AM115" s="270"/>
      <c r="AN115" s="270"/>
      <c r="AO115" s="270"/>
      <c r="AP115" s="270"/>
      <c r="AQ115" s="270"/>
      <c r="AR115" s="270"/>
      <c r="AS115" s="270"/>
      <c r="AT115" s="271"/>
      <c r="AU115" s="272"/>
      <c r="AV115" s="273"/>
      <c r="AW115" s="273"/>
      <c r="AX115" s="274"/>
    </row>
    <row r="116" spans="1:51" ht="24.75" customHeight="1" x14ac:dyDescent="0.2">
      <c r="A116" s="311"/>
      <c r="B116" s="312"/>
      <c r="C116" s="312"/>
      <c r="D116" s="312"/>
      <c r="E116" s="312"/>
      <c r="F116" s="313"/>
      <c r="G116" s="232"/>
      <c r="H116" s="233"/>
      <c r="I116" s="233"/>
      <c r="J116" s="233"/>
      <c r="K116" s="234"/>
      <c r="L116" s="269"/>
      <c r="M116" s="270"/>
      <c r="N116" s="270"/>
      <c r="O116" s="270"/>
      <c r="P116" s="270"/>
      <c r="Q116" s="270"/>
      <c r="R116" s="270"/>
      <c r="S116" s="270"/>
      <c r="T116" s="270"/>
      <c r="U116" s="270"/>
      <c r="V116" s="270"/>
      <c r="W116" s="270"/>
      <c r="X116" s="271"/>
      <c r="Y116" s="272"/>
      <c r="Z116" s="273"/>
      <c r="AA116" s="273"/>
      <c r="AB116" s="287"/>
      <c r="AC116" s="232"/>
      <c r="AD116" s="233"/>
      <c r="AE116" s="233"/>
      <c r="AF116" s="233"/>
      <c r="AG116" s="234"/>
      <c r="AH116" s="269"/>
      <c r="AI116" s="270"/>
      <c r="AJ116" s="270"/>
      <c r="AK116" s="270"/>
      <c r="AL116" s="270"/>
      <c r="AM116" s="270"/>
      <c r="AN116" s="270"/>
      <c r="AO116" s="270"/>
      <c r="AP116" s="270"/>
      <c r="AQ116" s="270"/>
      <c r="AR116" s="270"/>
      <c r="AS116" s="270"/>
      <c r="AT116" s="271"/>
      <c r="AU116" s="272"/>
      <c r="AV116" s="273"/>
      <c r="AW116" s="273"/>
      <c r="AX116" s="274"/>
    </row>
    <row r="117" spans="1:51" ht="24.75" customHeight="1" x14ac:dyDescent="0.2">
      <c r="A117" s="311"/>
      <c r="B117" s="312"/>
      <c r="C117" s="312"/>
      <c r="D117" s="312"/>
      <c r="E117" s="312"/>
      <c r="F117" s="313"/>
      <c r="G117" s="232"/>
      <c r="H117" s="233"/>
      <c r="I117" s="233"/>
      <c r="J117" s="233"/>
      <c r="K117" s="234"/>
      <c r="L117" s="269"/>
      <c r="M117" s="270"/>
      <c r="N117" s="270"/>
      <c r="O117" s="270"/>
      <c r="P117" s="270"/>
      <c r="Q117" s="270"/>
      <c r="R117" s="270"/>
      <c r="S117" s="270"/>
      <c r="T117" s="270"/>
      <c r="U117" s="270"/>
      <c r="V117" s="270"/>
      <c r="W117" s="270"/>
      <c r="X117" s="271"/>
      <c r="Y117" s="272"/>
      <c r="Z117" s="273"/>
      <c r="AA117" s="273"/>
      <c r="AB117" s="287"/>
      <c r="AC117" s="232"/>
      <c r="AD117" s="233"/>
      <c r="AE117" s="233"/>
      <c r="AF117" s="233"/>
      <c r="AG117" s="234"/>
      <c r="AH117" s="269"/>
      <c r="AI117" s="270"/>
      <c r="AJ117" s="270"/>
      <c r="AK117" s="270"/>
      <c r="AL117" s="270"/>
      <c r="AM117" s="270"/>
      <c r="AN117" s="270"/>
      <c r="AO117" s="270"/>
      <c r="AP117" s="270"/>
      <c r="AQ117" s="270"/>
      <c r="AR117" s="270"/>
      <c r="AS117" s="270"/>
      <c r="AT117" s="271"/>
      <c r="AU117" s="272"/>
      <c r="AV117" s="273"/>
      <c r="AW117" s="273"/>
      <c r="AX117" s="274"/>
    </row>
    <row r="118" spans="1:51" ht="24.75" customHeight="1" x14ac:dyDescent="0.2">
      <c r="A118" s="311"/>
      <c r="B118" s="312"/>
      <c r="C118" s="312"/>
      <c r="D118" s="312"/>
      <c r="E118" s="312"/>
      <c r="F118" s="313"/>
      <c r="G118" s="232"/>
      <c r="H118" s="233"/>
      <c r="I118" s="233"/>
      <c r="J118" s="233"/>
      <c r="K118" s="234"/>
      <c r="L118" s="269"/>
      <c r="M118" s="270"/>
      <c r="N118" s="270"/>
      <c r="O118" s="270"/>
      <c r="P118" s="270"/>
      <c r="Q118" s="270"/>
      <c r="R118" s="270"/>
      <c r="S118" s="270"/>
      <c r="T118" s="270"/>
      <c r="U118" s="270"/>
      <c r="V118" s="270"/>
      <c r="W118" s="270"/>
      <c r="X118" s="271"/>
      <c r="Y118" s="272"/>
      <c r="Z118" s="273"/>
      <c r="AA118" s="273"/>
      <c r="AB118" s="287"/>
      <c r="AC118" s="232"/>
      <c r="AD118" s="233"/>
      <c r="AE118" s="233"/>
      <c r="AF118" s="233"/>
      <c r="AG118" s="234"/>
      <c r="AH118" s="269"/>
      <c r="AI118" s="270"/>
      <c r="AJ118" s="270"/>
      <c r="AK118" s="270"/>
      <c r="AL118" s="270"/>
      <c r="AM118" s="270"/>
      <c r="AN118" s="270"/>
      <c r="AO118" s="270"/>
      <c r="AP118" s="270"/>
      <c r="AQ118" s="270"/>
      <c r="AR118" s="270"/>
      <c r="AS118" s="270"/>
      <c r="AT118" s="271"/>
      <c r="AU118" s="272"/>
      <c r="AV118" s="273"/>
      <c r="AW118" s="273"/>
      <c r="AX118" s="274"/>
    </row>
    <row r="119" spans="1:51" ht="24.75" customHeight="1" x14ac:dyDescent="0.2">
      <c r="A119" s="311"/>
      <c r="B119" s="312"/>
      <c r="C119" s="312"/>
      <c r="D119" s="312"/>
      <c r="E119" s="312"/>
      <c r="F119" s="313"/>
      <c r="G119" s="232"/>
      <c r="H119" s="233"/>
      <c r="I119" s="233"/>
      <c r="J119" s="233"/>
      <c r="K119" s="234"/>
      <c r="L119" s="269"/>
      <c r="M119" s="270"/>
      <c r="N119" s="270"/>
      <c r="O119" s="270"/>
      <c r="P119" s="270"/>
      <c r="Q119" s="270"/>
      <c r="R119" s="270"/>
      <c r="S119" s="270"/>
      <c r="T119" s="270"/>
      <c r="U119" s="270"/>
      <c r="V119" s="270"/>
      <c r="W119" s="270"/>
      <c r="X119" s="271"/>
      <c r="Y119" s="272"/>
      <c r="Z119" s="273"/>
      <c r="AA119" s="273"/>
      <c r="AB119" s="287"/>
      <c r="AC119" s="232"/>
      <c r="AD119" s="233"/>
      <c r="AE119" s="233"/>
      <c r="AF119" s="233"/>
      <c r="AG119" s="234"/>
      <c r="AH119" s="269"/>
      <c r="AI119" s="270"/>
      <c r="AJ119" s="270"/>
      <c r="AK119" s="270"/>
      <c r="AL119" s="270"/>
      <c r="AM119" s="270"/>
      <c r="AN119" s="270"/>
      <c r="AO119" s="270"/>
      <c r="AP119" s="270"/>
      <c r="AQ119" s="270"/>
      <c r="AR119" s="270"/>
      <c r="AS119" s="270"/>
      <c r="AT119" s="271"/>
      <c r="AU119" s="272"/>
      <c r="AV119" s="273"/>
      <c r="AW119" s="273"/>
      <c r="AX119" s="274"/>
    </row>
    <row r="120" spans="1:51" ht="24.75" customHeight="1" x14ac:dyDescent="0.2">
      <c r="A120" s="311"/>
      <c r="B120" s="312"/>
      <c r="C120" s="312"/>
      <c r="D120" s="312"/>
      <c r="E120" s="312"/>
      <c r="F120" s="313"/>
      <c r="G120" s="600" t="s">
        <v>20</v>
      </c>
      <c r="H120" s="601"/>
      <c r="I120" s="601"/>
      <c r="J120" s="601"/>
      <c r="K120" s="601"/>
      <c r="L120" s="602"/>
      <c r="M120" s="603"/>
      <c r="N120" s="603"/>
      <c r="O120" s="603"/>
      <c r="P120" s="603"/>
      <c r="Q120" s="603"/>
      <c r="R120" s="603"/>
      <c r="S120" s="603"/>
      <c r="T120" s="603"/>
      <c r="U120" s="603"/>
      <c r="V120" s="603"/>
      <c r="W120" s="603"/>
      <c r="X120" s="604"/>
      <c r="Y120" s="605">
        <f>SUM(Y110:AB119)</f>
        <v>388</v>
      </c>
      <c r="Z120" s="606"/>
      <c r="AA120" s="606"/>
      <c r="AB120" s="607"/>
      <c r="AC120" s="600" t="s">
        <v>20</v>
      </c>
      <c r="AD120" s="601"/>
      <c r="AE120" s="601"/>
      <c r="AF120" s="601"/>
      <c r="AG120" s="601"/>
      <c r="AH120" s="602"/>
      <c r="AI120" s="603"/>
      <c r="AJ120" s="603"/>
      <c r="AK120" s="603"/>
      <c r="AL120" s="603"/>
      <c r="AM120" s="603"/>
      <c r="AN120" s="603"/>
      <c r="AO120" s="603"/>
      <c r="AP120" s="603"/>
      <c r="AQ120" s="603"/>
      <c r="AR120" s="603"/>
      <c r="AS120" s="603"/>
      <c r="AT120" s="604"/>
      <c r="AU120" s="605">
        <f>SUM(AU110:AX119)</f>
        <v>0.6</v>
      </c>
      <c r="AV120" s="606"/>
      <c r="AW120" s="606"/>
      <c r="AX120" s="642"/>
    </row>
    <row r="121" spans="1:51" ht="24.75" customHeight="1" x14ac:dyDescent="0.2">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24.75" customHeight="1" x14ac:dyDescent="0.2"/>
    <row r="123" spans="1:51" ht="24.75" customHeight="1" x14ac:dyDescent="0.2">
      <c r="A123" s="9"/>
      <c r="B123" s="1" t="s">
        <v>27</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2">
      <c r="A124" s="9"/>
      <c r="B124" s="39" t="s">
        <v>230</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2">
      <c r="A125" s="597"/>
      <c r="B125" s="597"/>
      <c r="C125" s="597" t="s">
        <v>26</v>
      </c>
      <c r="D125" s="597"/>
      <c r="E125" s="597"/>
      <c r="F125" s="597"/>
      <c r="G125" s="597"/>
      <c r="H125" s="597"/>
      <c r="I125" s="597"/>
      <c r="J125" s="613" t="s">
        <v>190</v>
      </c>
      <c r="K125" s="614"/>
      <c r="L125" s="614"/>
      <c r="M125" s="614"/>
      <c r="N125" s="614"/>
      <c r="O125" s="614"/>
      <c r="P125" s="217" t="s">
        <v>179</v>
      </c>
      <c r="Q125" s="217"/>
      <c r="R125" s="217"/>
      <c r="S125" s="217"/>
      <c r="T125" s="217"/>
      <c r="U125" s="217"/>
      <c r="V125" s="217"/>
      <c r="W125" s="217"/>
      <c r="X125" s="217"/>
      <c r="Y125" s="596" t="s">
        <v>189</v>
      </c>
      <c r="Z125" s="621"/>
      <c r="AA125" s="621"/>
      <c r="AB125" s="621"/>
      <c r="AC125" s="613" t="s">
        <v>215</v>
      </c>
      <c r="AD125" s="613"/>
      <c r="AE125" s="613"/>
      <c r="AF125" s="613"/>
      <c r="AG125" s="613"/>
      <c r="AH125" s="596" t="s">
        <v>236</v>
      </c>
      <c r="AI125" s="597"/>
      <c r="AJ125" s="597"/>
      <c r="AK125" s="597"/>
      <c r="AL125" s="597" t="s">
        <v>21</v>
      </c>
      <c r="AM125" s="597"/>
      <c r="AN125" s="597"/>
      <c r="AO125" s="598"/>
      <c r="AP125" s="622" t="s">
        <v>191</v>
      </c>
      <c r="AQ125" s="622"/>
      <c r="AR125" s="622"/>
      <c r="AS125" s="622"/>
      <c r="AT125" s="622"/>
      <c r="AU125" s="622"/>
      <c r="AV125" s="622"/>
      <c r="AW125" s="622"/>
      <c r="AX125" s="622"/>
    </row>
    <row r="126" spans="1:51" ht="60" customHeight="1" x14ac:dyDescent="0.2">
      <c r="A126" s="510">
        <v>1</v>
      </c>
      <c r="B126" s="510">
        <v>1</v>
      </c>
      <c r="C126" s="94" t="s">
        <v>577</v>
      </c>
      <c r="D126" s="95"/>
      <c r="E126" s="95"/>
      <c r="F126" s="95"/>
      <c r="G126" s="95"/>
      <c r="H126" s="95"/>
      <c r="I126" s="95"/>
      <c r="J126" s="594">
        <v>7010001180643</v>
      </c>
      <c r="K126" s="595"/>
      <c r="L126" s="595"/>
      <c r="M126" s="595"/>
      <c r="N126" s="595"/>
      <c r="O126" s="595"/>
      <c r="P126" s="608" t="s">
        <v>576</v>
      </c>
      <c r="Q126" s="609"/>
      <c r="R126" s="609"/>
      <c r="S126" s="609"/>
      <c r="T126" s="609"/>
      <c r="U126" s="609"/>
      <c r="V126" s="609"/>
      <c r="W126" s="609"/>
      <c r="X126" s="609"/>
      <c r="Y126" s="615">
        <v>388</v>
      </c>
      <c r="Z126" s="616"/>
      <c r="AA126" s="616"/>
      <c r="AB126" s="617"/>
      <c r="AC126" s="540" t="s">
        <v>238</v>
      </c>
      <c r="AD126" s="541"/>
      <c r="AE126" s="541"/>
      <c r="AF126" s="541"/>
      <c r="AG126" s="541"/>
      <c r="AH126" s="535">
        <v>2</v>
      </c>
      <c r="AI126" s="536"/>
      <c r="AJ126" s="536"/>
      <c r="AK126" s="536"/>
      <c r="AL126" s="537" t="s">
        <v>585</v>
      </c>
      <c r="AM126" s="538"/>
      <c r="AN126" s="538"/>
      <c r="AO126" s="539"/>
      <c r="AP126" s="542" t="s">
        <v>586</v>
      </c>
      <c r="AQ126" s="542"/>
      <c r="AR126" s="542"/>
      <c r="AS126" s="542"/>
      <c r="AT126" s="542"/>
      <c r="AU126" s="542"/>
      <c r="AV126" s="542"/>
      <c r="AW126" s="542"/>
      <c r="AX126" s="542"/>
    </row>
    <row r="127" spans="1:51" ht="60" customHeight="1" x14ac:dyDescent="0.2">
      <c r="A127" s="510">
        <v>2</v>
      </c>
      <c r="B127" s="510">
        <v>1</v>
      </c>
      <c r="C127" s="94" t="s">
        <v>578</v>
      </c>
      <c r="D127" s="95"/>
      <c r="E127" s="95"/>
      <c r="F127" s="95"/>
      <c r="G127" s="95"/>
      <c r="H127" s="95"/>
      <c r="I127" s="95"/>
      <c r="J127" s="594">
        <v>1010001139760</v>
      </c>
      <c r="K127" s="595"/>
      <c r="L127" s="595"/>
      <c r="M127" s="595"/>
      <c r="N127" s="595"/>
      <c r="O127" s="595"/>
      <c r="P127" s="608" t="s">
        <v>581</v>
      </c>
      <c r="Q127" s="609"/>
      <c r="R127" s="609"/>
      <c r="S127" s="609"/>
      <c r="T127" s="609"/>
      <c r="U127" s="609"/>
      <c r="V127" s="609"/>
      <c r="W127" s="609"/>
      <c r="X127" s="609"/>
      <c r="Y127" s="615">
        <v>20</v>
      </c>
      <c r="Z127" s="616"/>
      <c r="AA127" s="616"/>
      <c r="AB127" s="617"/>
      <c r="AC127" s="540" t="s">
        <v>244</v>
      </c>
      <c r="AD127" s="541"/>
      <c r="AE127" s="541"/>
      <c r="AF127" s="541"/>
      <c r="AG127" s="541"/>
      <c r="AH127" s="535" t="s">
        <v>585</v>
      </c>
      <c r="AI127" s="536"/>
      <c r="AJ127" s="536"/>
      <c r="AK127" s="536"/>
      <c r="AL127" s="537" t="s">
        <v>585</v>
      </c>
      <c r="AM127" s="538"/>
      <c r="AN127" s="538"/>
      <c r="AO127" s="539"/>
      <c r="AP127" s="542"/>
      <c r="AQ127" s="542"/>
      <c r="AR127" s="542"/>
      <c r="AS127" s="542"/>
      <c r="AT127" s="542"/>
      <c r="AU127" s="542"/>
      <c r="AV127" s="542"/>
      <c r="AW127" s="542"/>
      <c r="AX127" s="542"/>
      <c r="AY127">
        <f>COUNTA($C$127)</f>
        <v>1</v>
      </c>
    </row>
    <row r="128" spans="1:51" ht="60" customHeight="1" x14ac:dyDescent="0.2">
      <c r="A128" s="510">
        <v>3</v>
      </c>
      <c r="B128" s="510">
        <v>1</v>
      </c>
      <c r="C128" s="94" t="s">
        <v>579</v>
      </c>
      <c r="D128" s="95"/>
      <c r="E128" s="95"/>
      <c r="F128" s="95"/>
      <c r="G128" s="95"/>
      <c r="H128" s="95"/>
      <c r="I128" s="95"/>
      <c r="J128" s="594">
        <v>5013301013243</v>
      </c>
      <c r="K128" s="595"/>
      <c r="L128" s="595"/>
      <c r="M128" s="595"/>
      <c r="N128" s="595"/>
      <c r="O128" s="595"/>
      <c r="P128" s="608" t="s">
        <v>580</v>
      </c>
      <c r="Q128" s="609"/>
      <c r="R128" s="609"/>
      <c r="S128" s="609"/>
      <c r="T128" s="609"/>
      <c r="U128" s="609"/>
      <c r="V128" s="609"/>
      <c r="W128" s="609"/>
      <c r="X128" s="609"/>
      <c r="Y128" s="615">
        <v>2.8</v>
      </c>
      <c r="Z128" s="616"/>
      <c r="AA128" s="616"/>
      <c r="AB128" s="617"/>
      <c r="AC128" s="540" t="s">
        <v>237</v>
      </c>
      <c r="AD128" s="541"/>
      <c r="AE128" s="541"/>
      <c r="AF128" s="541"/>
      <c r="AG128" s="541"/>
      <c r="AH128" s="543">
        <v>9</v>
      </c>
      <c r="AI128" s="544"/>
      <c r="AJ128" s="544"/>
      <c r="AK128" s="544"/>
      <c r="AL128" s="537" t="s">
        <v>585</v>
      </c>
      <c r="AM128" s="538"/>
      <c r="AN128" s="538"/>
      <c r="AO128" s="539"/>
      <c r="AP128" s="542" t="s">
        <v>586</v>
      </c>
      <c r="AQ128" s="542"/>
      <c r="AR128" s="542"/>
      <c r="AS128" s="542"/>
      <c r="AT128" s="542"/>
      <c r="AU128" s="542"/>
      <c r="AV128" s="542"/>
      <c r="AW128" s="542"/>
      <c r="AX128" s="542"/>
      <c r="AY128">
        <f>COUNTA($C$128)</f>
        <v>1</v>
      </c>
    </row>
    <row r="129" spans="1:51" ht="30" customHeight="1" x14ac:dyDescent="0.2">
      <c r="A129" s="510">
        <v>4</v>
      </c>
      <c r="B129" s="510">
        <v>1</v>
      </c>
      <c r="C129" s="94"/>
      <c r="D129" s="95"/>
      <c r="E129" s="95"/>
      <c r="F129" s="95"/>
      <c r="G129" s="95"/>
      <c r="H129" s="95"/>
      <c r="I129" s="95"/>
      <c r="J129" s="594"/>
      <c r="K129" s="595"/>
      <c r="L129" s="595"/>
      <c r="M129" s="595"/>
      <c r="N129" s="595"/>
      <c r="O129" s="595"/>
      <c r="P129" s="608"/>
      <c r="Q129" s="609"/>
      <c r="R129" s="609"/>
      <c r="S129" s="609"/>
      <c r="T129" s="609"/>
      <c r="U129" s="609"/>
      <c r="V129" s="609"/>
      <c r="W129" s="609"/>
      <c r="X129" s="609"/>
      <c r="Y129" s="615"/>
      <c r="Z129" s="616"/>
      <c r="AA129" s="616"/>
      <c r="AB129" s="617"/>
      <c r="AC129" s="540"/>
      <c r="AD129" s="541"/>
      <c r="AE129" s="541"/>
      <c r="AF129" s="541"/>
      <c r="AG129" s="541"/>
      <c r="AH129" s="543"/>
      <c r="AI129" s="544"/>
      <c r="AJ129" s="544"/>
      <c r="AK129" s="544"/>
      <c r="AL129" s="537"/>
      <c r="AM129" s="538"/>
      <c r="AN129" s="538"/>
      <c r="AO129" s="539"/>
      <c r="AP129" s="542"/>
      <c r="AQ129" s="542"/>
      <c r="AR129" s="542"/>
      <c r="AS129" s="542"/>
      <c r="AT129" s="542"/>
      <c r="AU129" s="542"/>
      <c r="AV129" s="542"/>
      <c r="AW129" s="542"/>
      <c r="AX129" s="542"/>
      <c r="AY129">
        <f>COUNTA($C$129)</f>
        <v>0</v>
      </c>
    </row>
    <row r="130" spans="1:51" ht="24.75" customHeight="1" x14ac:dyDescent="0.2">
      <c r="A130" s="43"/>
      <c r="B130" s="43"/>
      <c r="C130" s="43"/>
      <c r="D130" s="43"/>
      <c r="E130" s="43"/>
      <c r="F130" s="43"/>
      <c r="G130" s="43"/>
      <c r="H130" s="43"/>
      <c r="I130" s="43"/>
      <c r="J130" s="44"/>
      <c r="K130" s="44"/>
      <c r="L130" s="44"/>
      <c r="M130" s="44"/>
      <c r="N130" s="44"/>
      <c r="O130" s="44"/>
      <c r="P130" s="45"/>
      <c r="Q130" s="45"/>
      <c r="R130" s="45"/>
      <c r="S130" s="45"/>
      <c r="T130" s="45"/>
      <c r="U130" s="45"/>
      <c r="V130" s="45"/>
      <c r="W130" s="45"/>
      <c r="X130" s="45"/>
      <c r="Y130" s="46"/>
      <c r="Z130" s="46"/>
      <c r="AA130" s="46"/>
      <c r="AB130" s="46"/>
      <c r="AC130" s="46"/>
      <c r="AD130" s="46"/>
      <c r="AE130" s="46"/>
      <c r="AF130" s="46"/>
      <c r="AG130" s="46"/>
      <c r="AH130" s="46"/>
      <c r="AI130" s="46"/>
      <c r="AJ130" s="46"/>
      <c r="AK130" s="46"/>
      <c r="AL130" s="46"/>
      <c r="AM130" s="46"/>
      <c r="AN130" s="46"/>
      <c r="AO130" s="46"/>
      <c r="AP130" s="45"/>
      <c r="AQ130" s="45"/>
      <c r="AR130" s="45"/>
      <c r="AS130" s="45"/>
      <c r="AT130" s="45"/>
      <c r="AU130" s="45"/>
      <c r="AV130" s="45"/>
      <c r="AW130" s="45"/>
      <c r="AX130" s="45"/>
      <c r="AY130">
        <f>COUNTA($C$133)</f>
        <v>1</v>
      </c>
    </row>
    <row r="131" spans="1:51" ht="24.75" customHeight="1" x14ac:dyDescent="0.2">
      <c r="A131" s="43"/>
      <c r="B131" s="47" t="s">
        <v>175</v>
      </c>
      <c r="C131" s="43"/>
      <c r="D131" s="43"/>
      <c r="E131" s="43"/>
      <c r="F131" s="43"/>
      <c r="G131" s="43"/>
      <c r="H131" s="43"/>
      <c r="I131" s="43"/>
      <c r="J131" s="43"/>
      <c r="K131" s="43"/>
      <c r="L131" s="43"/>
      <c r="M131" s="43"/>
      <c r="N131" s="43"/>
      <c r="O131" s="43"/>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$AY$130</f>
        <v>1</v>
      </c>
    </row>
    <row r="132" spans="1:51" ht="59.25" customHeight="1" x14ac:dyDescent="0.2">
      <c r="A132" s="597"/>
      <c r="B132" s="597"/>
      <c r="C132" s="597" t="s">
        <v>26</v>
      </c>
      <c r="D132" s="597"/>
      <c r="E132" s="597"/>
      <c r="F132" s="597"/>
      <c r="G132" s="597"/>
      <c r="H132" s="597"/>
      <c r="I132" s="597"/>
      <c r="J132" s="613" t="s">
        <v>190</v>
      </c>
      <c r="K132" s="614"/>
      <c r="L132" s="614"/>
      <c r="M132" s="614"/>
      <c r="N132" s="614"/>
      <c r="O132" s="614"/>
      <c r="P132" s="217" t="s">
        <v>179</v>
      </c>
      <c r="Q132" s="217"/>
      <c r="R132" s="217"/>
      <c r="S132" s="217"/>
      <c r="T132" s="217"/>
      <c r="U132" s="217"/>
      <c r="V132" s="217"/>
      <c r="W132" s="217"/>
      <c r="X132" s="217"/>
      <c r="Y132" s="596" t="s">
        <v>189</v>
      </c>
      <c r="Z132" s="621"/>
      <c r="AA132" s="621"/>
      <c r="AB132" s="621"/>
      <c r="AC132" s="613" t="s">
        <v>215</v>
      </c>
      <c r="AD132" s="613"/>
      <c r="AE132" s="613"/>
      <c r="AF132" s="613"/>
      <c r="AG132" s="613"/>
      <c r="AH132" s="596" t="s">
        <v>236</v>
      </c>
      <c r="AI132" s="597"/>
      <c r="AJ132" s="597"/>
      <c r="AK132" s="597"/>
      <c r="AL132" s="597" t="s">
        <v>21</v>
      </c>
      <c r="AM132" s="597"/>
      <c r="AN132" s="597"/>
      <c r="AO132" s="598"/>
      <c r="AP132" s="622" t="s">
        <v>191</v>
      </c>
      <c r="AQ132" s="622"/>
      <c r="AR132" s="622"/>
      <c r="AS132" s="622"/>
      <c r="AT132" s="622"/>
      <c r="AU132" s="622"/>
      <c r="AV132" s="622"/>
      <c r="AW132" s="622"/>
      <c r="AX132" s="622"/>
      <c r="AY132">
        <f>$AY$130</f>
        <v>1</v>
      </c>
    </row>
    <row r="133" spans="1:51" ht="60" customHeight="1" x14ac:dyDescent="0.2">
      <c r="A133" s="510">
        <v>1</v>
      </c>
      <c r="B133" s="510">
        <v>1</v>
      </c>
      <c r="C133" s="94" t="s">
        <v>583</v>
      </c>
      <c r="D133" s="95"/>
      <c r="E133" s="95"/>
      <c r="F133" s="95"/>
      <c r="G133" s="95"/>
      <c r="H133" s="95"/>
      <c r="I133" s="95"/>
      <c r="J133" s="594">
        <v>3140005004533</v>
      </c>
      <c r="K133" s="595"/>
      <c r="L133" s="595"/>
      <c r="M133" s="595"/>
      <c r="N133" s="595"/>
      <c r="O133" s="595"/>
      <c r="P133" s="608" t="s">
        <v>582</v>
      </c>
      <c r="Q133" s="609"/>
      <c r="R133" s="609"/>
      <c r="S133" s="609"/>
      <c r="T133" s="609"/>
      <c r="U133" s="609"/>
      <c r="V133" s="609"/>
      <c r="W133" s="609"/>
      <c r="X133" s="609"/>
      <c r="Y133" s="615">
        <v>0.6</v>
      </c>
      <c r="Z133" s="616"/>
      <c r="AA133" s="616"/>
      <c r="AB133" s="617"/>
      <c r="AC133" s="540" t="s">
        <v>243</v>
      </c>
      <c r="AD133" s="541"/>
      <c r="AE133" s="541"/>
      <c r="AF133" s="541"/>
      <c r="AG133" s="541"/>
      <c r="AH133" s="535"/>
      <c r="AI133" s="536"/>
      <c r="AJ133" s="536"/>
      <c r="AK133" s="536"/>
      <c r="AL133" s="537"/>
      <c r="AM133" s="538"/>
      <c r="AN133" s="538"/>
      <c r="AO133" s="539"/>
      <c r="AP133" s="542"/>
      <c r="AQ133" s="542"/>
      <c r="AR133" s="542"/>
      <c r="AS133" s="542"/>
      <c r="AT133" s="542"/>
      <c r="AU133" s="542"/>
      <c r="AV133" s="542"/>
      <c r="AW133" s="542"/>
      <c r="AX133" s="542"/>
      <c r="AY133">
        <f>$AY$130</f>
        <v>1</v>
      </c>
    </row>
  </sheetData>
  <sheetProtection formatRows="0"/>
  <dataConsolidate/>
  <mergeCells count="530">
    <mergeCell ref="G24:O24"/>
    <mergeCell ref="G25:O25"/>
    <mergeCell ref="A22:F28"/>
    <mergeCell ref="AD22:AX22"/>
    <mergeCell ref="AD23:AX28"/>
    <mergeCell ref="W22:AC22"/>
    <mergeCell ref="W23:AC23"/>
    <mergeCell ref="W24:AC24"/>
    <mergeCell ref="AG93:AH93"/>
    <mergeCell ref="AJ93:AK93"/>
    <mergeCell ref="A93:D93"/>
    <mergeCell ref="E93:G93"/>
    <mergeCell ref="I93:J93"/>
    <mergeCell ref="L93:M93"/>
    <mergeCell ref="C69:AC69"/>
    <mergeCell ref="AD69:AF69"/>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A12:F21"/>
    <mergeCell ref="AS36:AX36"/>
    <mergeCell ref="G22:O22"/>
    <mergeCell ref="G23:O23"/>
    <mergeCell ref="W26:AC26"/>
    <mergeCell ref="Y127:AB127"/>
    <mergeCell ref="Y128:AB128"/>
    <mergeCell ref="Y129:AB129"/>
    <mergeCell ref="AC127:AG127"/>
    <mergeCell ref="AC128:AG128"/>
    <mergeCell ref="AC129:AG129"/>
    <mergeCell ref="AL129:AO129"/>
    <mergeCell ref="Y125:AB125"/>
    <mergeCell ref="AP126:AX126"/>
    <mergeCell ref="AP127:AX127"/>
    <mergeCell ref="AP128:AX128"/>
    <mergeCell ref="AP129:AX129"/>
    <mergeCell ref="P126:X126"/>
    <mergeCell ref="P127:X127"/>
    <mergeCell ref="C125:I125"/>
    <mergeCell ref="P125:X125"/>
    <mergeCell ref="AQ54:AX54"/>
    <mergeCell ref="AE53:AH53"/>
    <mergeCell ref="AU42:AX42"/>
    <mergeCell ref="AS43:AT43"/>
    <mergeCell ref="AE50:AH50"/>
    <mergeCell ref="AW30:AX30"/>
    <mergeCell ref="AU30:AV30"/>
    <mergeCell ref="AE32:AH32"/>
    <mergeCell ref="AS30:AT30"/>
    <mergeCell ref="AP125:AX125"/>
    <mergeCell ref="AI53:AL53"/>
    <mergeCell ref="AM45:AP45"/>
    <mergeCell ref="Y47:AA47"/>
    <mergeCell ref="AU120:AX120"/>
    <mergeCell ref="AU114:AX114"/>
    <mergeCell ref="C67:AC67"/>
    <mergeCell ref="AD70:AF70"/>
    <mergeCell ref="AG68:AX68"/>
    <mergeCell ref="G109:K109"/>
    <mergeCell ref="L109:X109"/>
    <mergeCell ref="Y113:AB113"/>
    <mergeCell ref="C61:AC61"/>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W2:AX2"/>
    <mergeCell ref="AU31:AX31"/>
    <mergeCell ref="AU32:AX32"/>
    <mergeCell ref="AU33:AX33"/>
    <mergeCell ref="A132:B132"/>
    <mergeCell ref="A133:B133"/>
    <mergeCell ref="C132:I132"/>
    <mergeCell ref="J132:O132"/>
    <mergeCell ref="P132:X132"/>
    <mergeCell ref="Y132:AB132"/>
    <mergeCell ref="AC132:AG132"/>
    <mergeCell ref="AH132:AK132"/>
    <mergeCell ref="AL132:AO132"/>
    <mergeCell ref="AP132:AX132"/>
    <mergeCell ref="C133:I133"/>
    <mergeCell ref="J133:O133"/>
    <mergeCell ref="P133:X133"/>
    <mergeCell ref="Y133:AB133"/>
    <mergeCell ref="AC133:AG133"/>
    <mergeCell ref="AH133:AK133"/>
    <mergeCell ref="AP133:AX133"/>
    <mergeCell ref="AL133:AO133"/>
    <mergeCell ref="AH128:AK128"/>
    <mergeCell ref="AL128:AO128"/>
    <mergeCell ref="P128:X128"/>
    <mergeCell ref="P129:X129"/>
    <mergeCell ref="A56:AX56"/>
    <mergeCell ref="AH129:AK129"/>
    <mergeCell ref="AC125:AG125"/>
    <mergeCell ref="AC126:AG126"/>
    <mergeCell ref="A127:B127"/>
    <mergeCell ref="A128:B128"/>
    <mergeCell ref="AH126:AK126"/>
    <mergeCell ref="AL126:AO126"/>
    <mergeCell ref="J125:O125"/>
    <mergeCell ref="J127:O127"/>
    <mergeCell ref="J126:O126"/>
    <mergeCell ref="Y126:AB126"/>
    <mergeCell ref="A126:B126"/>
    <mergeCell ref="A125:B125"/>
    <mergeCell ref="A129:B129"/>
    <mergeCell ref="C82:F82"/>
    <mergeCell ref="AC120:AG120"/>
    <mergeCell ref="AH120:AT120"/>
    <mergeCell ref="J128:O128"/>
    <mergeCell ref="J129:O129"/>
    <mergeCell ref="AH125:AK125"/>
    <mergeCell ref="AL125:AO125"/>
    <mergeCell ref="AE55:AH55"/>
    <mergeCell ref="AM55:AP55"/>
    <mergeCell ref="Y119:AB119"/>
    <mergeCell ref="AC119:AG119"/>
    <mergeCell ref="Y115:AB115"/>
    <mergeCell ref="AC115:AG115"/>
    <mergeCell ref="AH115:AT115"/>
    <mergeCell ref="AH116:AT116"/>
    <mergeCell ref="AC110:AG110"/>
    <mergeCell ref="L110:X110"/>
    <mergeCell ref="AC109:AG109"/>
    <mergeCell ref="AC116:AG116"/>
    <mergeCell ref="L119:X119"/>
    <mergeCell ref="G120:K120"/>
    <mergeCell ref="L120:X120"/>
    <mergeCell ref="Y120:AB120"/>
    <mergeCell ref="A29:F33"/>
    <mergeCell ref="A37:A46"/>
    <mergeCell ref="AB32:AD32"/>
    <mergeCell ref="Y48:AA48"/>
    <mergeCell ref="AE48:AH48"/>
    <mergeCell ref="AI48:AL48"/>
    <mergeCell ref="AM48:AP48"/>
    <mergeCell ref="AU46:AX46"/>
    <mergeCell ref="AE47:AH47"/>
    <mergeCell ref="A3:AH3"/>
    <mergeCell ref="AJ3:AW3"/>
    <mergeCell ref="AG64:AX64"/>
    <mergeCell ref="A58:B6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4:O46"/>
    <mergeCell ref="AD63:AF63"/>
    <mergeCell ref="AD60:AF60"/>
    <mergeCell ref="C64:AC64"/>
    <mergeCell ref="C59:AC59"/>
    <mergeCell ref="C60:AC60"/>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H127:AK127"/>
    <mergeCell ref="AL127:AO127"/>
    <mergeCell ref="A87:E87"/>
    <mergeCell ref="A82:B83"/>
    <mergeCell ref="Y110:AB110"/>
    <mergeCell ref="AH111:AT111"/>
    <mergeCell ref="A88:AX88"/>
    <mergeCell ref="AR15:AX15"/>
    <mergeCell ref="A84:AX84"/>
    <mergeCell ref="C83:F83"/>
    <mergeCell ref="L115:X115"/>
    <mergeCell ref="AK20:AQ20"/>
    <mergeCell ref="A50:F52"/>
    <mergeCell ref="AB50:AD50"/>
    <mergeCell ref="AM44:AP44"/>
    <mergeCell ref="AE49:AH49"/>
    <mergeCell ref="AI49:AL49"/>
    <mergeCell ref="AM49:AP49"/>
    <mergeCell ref="AU43:AV43"/>
    <mergeCell ref="AE42:AH43"/>
    <mergeCell ref="AI42:AL43"/>
    <mergeCell ref="AM42:AP43"/>
    <mergeCell ref="AB39:AX41"/>
    <mergeCell ref="AQ45:AT45"/>
    <mergeCell ref="AU45:AX45"/>
    <mergeCell ref="AE46:AH46"/>
    <mergeCell ref="L112:X112"/>
    <mergeCell ref="AU116:AX116"/>
    <mergeCell ref="Y112:AB112"/>
    <mergeCell ref="AC112:AG112"/>
    <mergeCell ref="AU112:AX112"/>
    <mergeCell ref="AU111:AX111"/>
    <mergeCell ref="A91:AX91"/>
    <mergeCell ref="G113:K113"/>
    <mergeCell ref="L113:X113"/>
    <mergeCell ref="AC108:AX108"/>
    <mergeCell ref="Y109:AB109"/>
    <mergeCell ref="Q93:S93"/>
    <mergeCell ref="U93:V93"/>
    <mergeCell ref="X93:Y93"/>
    <mergeCell ref="AC93:AE93"/>
    <mergeCell ref="O93:P93"/>
    <mergeCell ref="AA93:AB93"/>
    <mergeCell ref="AM93:AN93"/>
    <mergeCell ref="AO93:AP93"/>
    <mergeCell ref="AR93:AS93"/>
    <mergeCell ref="AU93:AV93"/>
    <mergeCell ref="F87:AX87"/>
    <mergeCell ref="E62:AC62"/>
    <mergeCell ref="E63:AC63"/>
    <mergeCell ref="AG70:AX70"/>
    <mergeCell ref="A86:AX86"/>
    <mergeCell ref="AG71:AX71"/>
    <mergeCell ref="I14:O14"/>
    <mergeCell ref="I17:O17"/>
    <mergeCell ref="I13:O13"/>
    <mergeCell ref="AQ29:AT29"/>
    <mergeCell ref="G29:O30"/>
    <mergeCell ref="AD13:AJ13"/>
    <mergeCell ref="A75:B81"/>
    <mergeCell ref="AD68:AF68"/>
    <mergeCell ref="Y53:AA53"/>
    <mergeCell ref="AB53:AD53"/>
    <mergeCell ref="G54:X55"/>
    <mergeCell ref="Y54:AA54"/>
    <mergeCell ref="A71:B74"/>
    <mergeCell ref="C71:AC71"/>
    <mergeCell ref="AR14:AX14"/>
    <mergeCell ref="AK15:AQ15"/>
    <mergeCell ref="AG73:AX73"/>
    <mergeCell ref="AD64:AF64"/>
    <mergeCell ref="AD66:AF66"/>
    <mergeCell ref="C74:AC74"/>
    <mergeCell ref="G10:AX10"/>
    <mergeCell ref="AD14:AJ14"/>
    <mergeCell ref="AK14:AQ14"/>
    <mergeCell ref="P13:V13"/>
    <mergeCell ref="P17:V17"/>
    <mergeCell ref="W17:AC17"/>
    <mergeCell ref="AD16:AJ16"/>
    <mergeCell ref="AR16:AX16"/>
    <mergeCell ref="AK16:AQ16"/>
    <mergeCell ref="P31:X33"/>
    <mergeCell ref="G12:O12"/>
    <mergeCell ref="P14:V14"/>
    <mergeCell ref="AD59:AF59"/>
    <mergeCell ref="AG67:AX67"/>
    <mergeCell ref="AD73:AF73"/>
    <mergeCell ref="G37:AA38"/>
    <mergeCell ref="A36:AN36"/>
    <mergeCell ref="AM54:AP54"/>
    <mergeCell ref="AG57:AX57"/>
    <mergeCell ref="AD15:AJ15"/>
    <mergeCell ref="P19:V19"/>
    <mergeCell ref="C62:D63"/>
    <mergeCell ref="G4:X4"/>
    <mergeCell ref="Y4:AD4"/>
    <mergeCell ref="AE4:AP4"/>
    <mergeCell ref="AQ4:AX4"/>
    <mergeCell ref="A5:F5"/>
    <mergeCell ref="C65:AC65"/>
    <mergeCell ref="G11:AX11"/>
    <mergeCell ref="Y5:AD5"/>
    <mergeCell ref="AE5:AP5"/>
    <mergeCell ref="AQ5:AX5"/>
    <mergeCell ref="A4:F4"/>
    <mergeCell ref="A6:F6"/>
    <mergeCell ref="AK12:AQ12"/>
    <mergeCell ref="W14:AC14"/>
    <mergeCell ref="AG60:AX60"/>
    <mergeCell ref="AG65:AX65"/>
    <mergeCell ref="C58:AC58"/>
    <mergeCell ref="I16:O16"/>
    <mergeCell ref="P16:V16"/>
    <mergeCell ref="AD61:AF61"/>
    <mergeCell ref="I18:O18"/>
    <mergeCell ref="AD12:AJ12"/>
    <mergeCell ref="AE8:AX8"/>
    <mergeCell ref="W16:AC16"/>
    <mergeCell ref="G31:O33"/>
    <mergeCell ref="A11:F11"/>
    <mergeCell ref="AD62:AF62"/>
    <mergeCell ref="G111:K111"/>
    <mergeCell ref="L111:X111"/>
    <mergeCell ref="AH110:AT110"/>
    <mergeCell ref="Y111:AB111"/>
    <mergeCell ref="AC111:AG111"/>
    <mergeCell ref="AH109:AT109"/>
    <mergeCell ref="G110:K110"/>
    <mergeCell ref="A89:E89"/>
    <mergeCell ref="G39:AA41"/>
    <mergeCell ref="P12:V12"/>
    <mergeCell ref="AB33:AD33"/>
    <mergeCell ref="A61:B70"/>
    <mergeCell ref="C70:AC70"/>
    <mergeCell ref="AG61:AX63"/>
    <mergeCell ref="C66:AC66"/>
    <mergeCell ref="AD71:AF71"/>
    <mergeCell ref="G108:AB108"/>
    <mergeCell ref="W12:AC12"/>
    <mergeCell ref="AR20:AX20"/>
    <mergeCell ref="A90:AX90"/>
    <mergeCell ref="B42:F46"/>
    <mergeCell ref="AU115:AX115"/>
    <mergeCell ref="AD72:AF72"/>
    <mergeCell ref="A108:F120"/>
    <mergeCell ref="G116:K116"/>
    <mergeCell ref="L116:X116"/>
    <mergeCell ref="Y116:AB116"/>
    <mergeCell ref="AH112:AT112"/>
    <mergeCell ref="G115:K115"/>
    <mergeCell ref="G114:K114"/>
    <mergeCell ref="L114:X114"/>
    <mergeCell ref="Y114:AB114"/>
    <mergeCell ref="AC114:AG114"/>
    <mergeCell ref="AH114:AT114"/>
    <mergeCell ref="G117:K117"/>
    <mergeCell ref="A85:AX85"/>
    <mergeCell ref="F89:AX89"/>
    <mergeCell ref="A92:AX92"/>
    <mergeCell ref="G118:K118"/>
    <mergeCell ref="L118:X118"/>
    <mergeCell ref="Y118:AB118"/>
    <mergeCell ref="AD74:AF74"/>
    <mergeCell ref="AU113:AX113"/>
    <mergeCell ref="G119:K119"/>
    <mergeCell ref="AU109:AX109"/>
    <mergeCell ref="AH118:AT118"/>
    <mergeCell ref="AU118:AX118"/>
    <mergeCell ref="P42:X43"/>
    <mergeCell ref="Y42:AA43"/>
    <mergeCell ref="AQ42:AT42"/>
    <mergeCell ref="AQ43:AR43"/>
    <mergeCell ref="AH119:AT119"/>
    <mergeCell ref="AU119:AX119"/>
    <mergeCell ref="AD75:AF75"/>
    <mergeCell ref="AH117:AT117"/>
    <mergeCell ref="AU117:AX117"/>
    <mergeCell ref="AC113:AG113"/>
    <mergeCell ref="AH113:AT113"/>
    <mergeCell ref="AG74:AX74"/>
    <mergeCell ref="AC118:AG118"/>
    <mergeCell ref="L117:X117"/>
    <mergeCell ref="Y117:AB117"/>
    <mergeCell ref="AC117:AG117"/>
    <mergeCell ref="C68:AC68"/>
    <mergeCell ref="A94:F107"/>
    <mergeCell ref="AG75:AX81"/>
    <mergeCell ref="C72:AC72"/>
    <mergeCell ref="AG72:AX72"/>
    <mergeCell ref="C75:AC75"/>
    <mergeCell ref="G112:K112"/>
    <mergeCell ref="AD65:AF65"/>
    <mergeCell ref="AB49:AD49"/>
    <mergeCell ref="G42:O43"/>
    <mergeCell ref="AI55:AL55"/>
    <mergeCell ref="AB44:AD44"/>
    <mergeCell ref="AB46:AD46"/>
    <mergeCell ref="G51:X52"/>
    <mergeCell ref="AQ55:AX55"/>
    <mergeCell ref="AQ53:AX53"/>
    <mergeCell ref="AE54:AH54"/>
    <mergeCell ref="AI54:AL54"/>
    <mergeCell ref="G83:AX83"/>
    <mergeCell ref="G82:AX82"/>
    <mergeCell ref="G48:X49"/>
    <mergeCell ref="AB42:AD43"/>
    <mergeCell ref="P44:X46"/>
    <mergeCell ref="AB45:AD45"/>
    <mergeCell ref="Y45:AA45"/>
    <mergeCell ref="AE44:AH44"/>
    <mergeCell ref="AI44:AL44"/>
    <mergeCell ref="AE45:AH45"/>
    <mergeCell ref="AI45:AL45"/>
    <mergeCell ref="Y44:AA44"/>
    <mergeCell ref="A7:F7"/>
    <mergeCell ref="G7:X7"/>
    <mergeCell ref="A8:F8"/>
    <mergeCell ref="A47:F49"/>
    <mergeCell ref="G47:X47"/>
    <mergeCell ref="AQ44:AT44"/>
    <mergeCell ref="AM53:AP53"/>
    <mergeCell ref="AB54:AD54"/>
    <mergeCell ref="Y51:AA51"/>
    <mergeCell ref="AB51:AD51"/>
    <mergeCell ref="Y52:AA52"/>
    <mergeCell ref="AB52:AD52"/>
    <mergeCell ref="AI50:AL50"/>
    <mergeCell ref="AM50:AP50"/>
    <mergeCell ref="AE51:AH51"/>
    <mergeCell ref="AI51:AL51"/>
    <mergeCell ref="AM51:AP51"/>
    <mergeCell ref="AE52:AH52"/>
    <mergeCell ref="AI52:AL52"/>
    <mergeCell ref="AM52:AP52"/>
    <mergeCell ref="A10:F10"/>
    <mergeCell ref="AR12:AX12"/>
    <mergeCell ref="G13:H18"/>
    <mergeCell ref="W13:AC13"/>
    <mergeCell ref="AU48:AX48"/>
    <mergeCell ref="AU49:AX49"/>
    <mergeCell ref="AQ50:AT50"/>
    <mergeCell ref="AU50:AX50"/>
    <mergeCell ref="AI47:AL47"/>
    <mergeCell ref="AM47:AP47"/>
    <mergeCell ref="AI46:AL46"/>
    <mergeCell ref="AM46:AP46"/>
    <mergeCell ref="AQ46:AT46"/>
    <mergeCell ref="G6:AX6"/>
    <mergeCell ref="AW43:AX43"/>
    <mergeCell ref="AB37:AX38"/>
    <mergeCell ref="A53:F55"/>
    <mergeCell ref="G53:X53"/>
    <mergeCell ref="Y49:AA49"/>
    <mergeCell ref="AD57:AF57"/>
    <mergeCell ref="C57:AC57"/>
    <mergeCell ref="AG58:AX58"/>
    <mergeCell ref="AD58:AF58"/>
    <mergeCell ref="AK21:AQ21"/>
    <mergeCell ref="AR21:AX21"/>
    <mergeCell ref="A34:F35"/>
    <mergeCell ref="G34:AX35"/>
    <mergeCell ref="AQ51:AT51"/>
    <mergeCell ref="AU51:AX51"/>
    <mergeCell ref="AQ52:AT52"/>
    <mergeCell ref="AU52:AX52"/>
    <mergeCell ref="G21:O21"/>
    <mergeCell ref="P21:V21"/>
    <mergeCell ref="W21:AC21"/>
    <mergeCell ref="AD21:AJ21"/>
    <mergeCell ref="AQ47:AT47"/>
    <mergeCell ref="AU44:AX44"/>
    <mergeCell ref="AU110:AX110"/>
    <mergeCell ref="C126:I126"/>
    <mergeCell ref="C127:I127"/>
    <mergeCell ref="C128:I128"/>
    <mergeCell ref="C129:I129"/>
    <mergeCell ref="AG59:AX59"/>
    <mergeCell ref="N77:AF77"/>
    <mergeCell ref="J77:K77"/>
    <mergeCell ref="C78:F78"/>
    <mergeCell ref="C79:F79"/>
    <mergeCell ref="C80:F80"/>
    <mergeCell ref="C81:F81"/>
    <mergeCell ref="AD67:AF67"/>
    <mergeCell ref="AG66:AX66"/>
    <mergeCell ref="C77:F77"/>
    <mergeCell ref="G76:M76"/>
    <mergeCell ref="N76:AF76"/>
    <mergeCell ref="C76:F76"/>
    <mergeCell ref="G77:H77"/>
    <mergeCell ref="N78:AF78"/>
    <mergeCell ref="N79:AF79"/>
    <mergeCell ref="N80:AF80"/>
    <mergeCell ref="N81:AF81"/>
    <mergeCell ref="AO36:AQ36"/>
    <mergeCell ref="G78:H78"/>
    <mergeCell ref="G79:H79"/>
    <mergeCell ref="G80:H80"/>
    <mergeCell ref="G81:H81"/>
    <mergeCell ref="J78:K78"/>
    <mergeCell ref="J79:K79"/>
    <mergeCell ref="J80:K80"/>
    <mergeCell ref="J81:K81"/>
    <mergeCell ref="AG69:AX69"/>
    <mergeCell ref="C73:AC73"/>
    <mergeCell ref="B37:F41"/>
    <mergeCell ref="Y46:AA46"/>
    <mergeCell ref="AB48:AD48"/>
    <mergeCell ref="G50:X50"/>
    <mergeCell ref="Y50:AA50"/>
    <mergeCell ref="Y55:AA55"/>
    <mergeCell ref="AB55:AD55"/>
    <mergeCell ref="AB47:AD47"/>
    <mergeCell ref="AU47:AX47"/>
    <mergeCell ref="AQ48:AT48"/>
    <mergeCell ref="AQ49:AT49"/>
  </mergeCells>
  <phoneticPr fontId="5"/>
  <conditionalFormatting sqref="AD14:AQ14 P14:AC17">
    <cfRule type="expression" dxfId="129" priority="14003">
      <formula>IF(RIGHT(TEXT(P14,"0.#"),1)=".",FALSE,TRUE)</formula>
    </cfRule>
    <cfRule type="expression" dxfId="128" priority="14004">
      <formula>IF(RIGHT(TEXT(P14,"0.#"),1)=".",TRUE,FALSE)</formula>
    </cfRule>
  </conditionalFormatting>
  <conditionalFormatting sqref="AE31">
    <cfRule type="expression" dxfId="127" priority="13993">
      <formula>IF(RIGHT(TEXT(AE31,"0.#"),1)=".",FALSE,TRUE)</formula>
    </cfRule>
    <cfRule type="expression" dxfId="126" priority="13994">
      <formula>IF(RIGHT(TEXT(AE31,"0.#"),1)=".",TRUE,FALSE)</formula>
    </cfRule>
  </conditionalFormatting>
  <conditionalFormatting sqref="P18:AX18">
    <cfRule type="expression" dxfId="125" priority="13879">
      <formula>IF(RIGHT(TEXT(P18,"0.#"),1)=".",FALSE,TRUE)</formula>
    </cfRule>
    <cfRule type="expression" dxfId="124" priority="13880">
      <formula>IF(RIGHT(TEXT(P18,"0.#"),1)=".",TRUE,FALSE)</formula>
    </cfRule>
  </conditionalFormatting>
  <conditionalFormatting sqref="Y111">
    <cfRule type="expression" dxfId="123" priority="13875">
      <formula>IF(RIGHT(TEXT(Y111,"0.#"),1)=".",FALSE,TRUE)</formula>
    </cfRule>
    <cfRule type="expression" dxfId="122" priority="13876">
      <formula>IF(RIGHT(TEXT(Y111,"0.#"),1)=".",TRUE,FALSE)</formula>
    </cfRule>
  </conditionalFormatting>
  <conditionalFormatting sqref="Y120">
    <cfRule type="expression" dxfId="121" priority="13871">
      <formula>IF(RIGHT(TEXT(Y120,"0.#"),1)=".",FALSE,TRUE)</formula>
    </cfRule>
    <cfRule type="expression" dxfId="120" priority="13872">
      <formula>IF(RIGHT(TEXT(Y120,"0.#"),1)=".",TRUE,FALSE)</formula>
    </cfRule>
  </conditionalFormatting>
  <conditionalFormatting sqref="AD16:AQ17 AD15:AX15 P13:AX13">
    <cfRule type="expression" dxfId="119" priority="13701">
      <formula>IF(RIGHT(TEXT(P13,"0.#"),1)=".",FALSE,TRUE)</formula>
    </cfRule>
    <cfRule type="expression" dxfId="118" priority="13702">
      <formula>IF(RIGHT(TEXT(P13,"0.#"),1)=".",TRUE,FALSE)</formula>
    </cfRule>
  </conditionalFormatting>
  <conditionalFormatting sqref="P19:AJ19">
    <cfRule type="expression" dxfId="117" priority="13699">
      <formula>IF(RIGHT(TEXT(P19,"0.#"),1)=".",FALSE,TRUE)</formula>
    </cfRule>
    <cfRule type="expression" dxfId="116" priority="13700">
      <formula>IF(RIGHT(TEXT(P19,"0.#"),1)=".",TRUE,FALSE)</formula>
    </cfRule>
  </conditionalFormatting>
  <conditionalFormatting sqref="AE48 AQ48">
    <cfRule type="expression" dxfId="115" priority="13691">
      <formula>IF(RIGHT(TEXT(AE48,"0.#"),1)=".",FALSE,TRUE)</formula>
    </cfRule>
    <cfRule type="expression" dxfId="114" priority="13692">
      <formula>IF(RIGHT(TEXT(AE48,"0.#"),1)=".",TRUE,FALSE)</formula>
    </cfRule>
  </conditionalFormatting>
  <conditionalFormatting sqref="Y112:Y119 Y110">
    <cfRule type="expression" dxfId="113" priority="13677">
      <formula>IF(RIGHT(TEXT(Y110,"0.#"),1)=".",FALSE,TRUE)</formula>
    </cfRule>
    <cfRule type="expression" dxfId="112" priority="13678">
      <formula>IF(RIGHT(TEXT(Y110,"0.#"),1)=".",TRUE,FALSE)</formula>
    </cfRule>
  </conditionalFormatting>
  <conditionalFormatting sqref="AU111">
    <cfRule type="expression" dxfId="111" priority="13675">
      <formula>IF(RIGHT(TEXT(AU111,"0.#"),1)=".",FALSE,TRUE)</formula>
    </cfRule>
    <cfRule type="expression" dxfId="110" priority="13676">
      <formula>IF(RIGHT(TEXT(AU111,"0.#"),1)=".",TRUE,FALSE)</formula>
    </cfRule>
  </conditionalFormatting>
  <conditionalFormatting sqref="AU120">
    <cfRule type="expression" dxfId="109" priority="13673">
      <formula>IF(RIGHT(TEXT(AU120,"0.#"),1)=".",FALSE,TRUE)</formula>
    </cfRule>
    <cfRule type="expression" dxfId="108" priority="13674">
      <formula>IF(RIGHT(TEXT(AU120,"0.#"),1)=".",TRUE,FALSE)</formula>
    </cfRule>
  </conditionalFormatting>
  <conditionalFormatting sqref="AU112:AU119 AU110">
    <cfRule type="expression" dxfId="107" priority="13671">
      <formula>IF(RIGHT(TEXT(AU110,"0.#"),1)=".",FALSE,TRUE)</formula>
    </cfRule>
    <cfRule type="expression" dxfId="106" priority="13672">
      <formula>IF(RIGHT(TEXT(AU110,"0.#"),1)=".",TRUE,FALSE)</formula>
    </cfRule>
  </conditionalFormatting>
  <conditionalFormatting sqref="AM44:AM46">
    <cfRule type="expression" dxfId="105" priority="13301">
      <formula>IF(RIGHT(TEXT(AM44,"0.#"),1)=".",FALSE,TRUE)</formula>
    </cfRule>
    <cfRule type="expression" dxfId="104" priority="13302">
      <formula>IF(RIGHT(TEXT(AM44,"0.#"),1)=".",TRUE,FALSE)</formula>
    </cfRule>
  </conditionalFormatting>
  <conditionalFormatting sqref="AM33">
    <cfRule type="expression" dxfId="103" priority="13447">
      <formula>IF(RIGHT(TEXT(AM33,"0.#"),1)=".",FALSE,TRUE)</formula>
    </cfRule>
    <cfRule type="expression" dxfId="102" priority="13448">
      <formula>IF(RIGHT(TEXT(AM33,"0.#"),1)=".",TRUE,FALSE)</formula>
    </cfRule>
  </conditionalFormatting>
  <conditionalFormatting sqref="AE32">
    <cfRule type="expression" dxfId="101" priority="13461">
      <formula>IF(RIGHT(TEXT(AE32,"0.#"),1)=".",FALSE,TRUE)</formula>
    </cfRule>
    <cfRule type="expression" dxfId="100" priority="13462">
      <formula>IF(RIGHT(TEXT(AE32,"0.#"),1)=".",TRUE,FALSE)</formula>
    </cfRule>
  </conditionalFormatting>
  <conditionalFormatting sqref="AE33">
    <cfRule type="expression" dxfId="99" priority="13459">
      <formula>IF(RIGHT(TEXT(AE33,"0.#"),1)=".",FALSE,TRUE)</formula>
    </cfRule>
    <cfRule type="expression" dxfId="98" priority="13460">
      <formula>IF(RIGHT(TEXT(AE33,"0.#"),1)=".",TRUE,FALSE)</formula>
    </cfRule>
  </conditionalFormatting>
  <conditionalFormatting sqref="AI33">
    <cfRule type="expression" dxfId="97" priority="13457">
      <formula>IF(RIGHT(TEXT(AI33,"0.#"),1)=".",FALSE,TRUE)</formula>
    </cfRule>
    <cfRule type="expression" dxfId="96" priority="13458">
      <formula>IF(RIGHT(TEXT(AI33,"0.#"),1)=".",TRUE,FALSE)</formula>
    </cfRule>
  </conditionalFormatting>
  <conditionalFormatting sqref="AI32">
    <cfRule type="expression" dxfId="95" priority="13455">
      <formula>IF(RIGHT(TEXT(AI32,"0.#"),1)=".",FALSE,TRUE)</formula>
    </cfRule>
    <cfRule type="expression" dxfId="94" priority="13456">
      <formula>IF(RIGHT(TEXT(AI32,"0.#"),1)=".",TRUE,FALSE)</formula>
    </cfRule>
  </conditionalFormatting>
  <conditionalFormatting sqref="AI31">
    <cfRule type="expression" dxfId="93" priority="13453">
      <formula>IF(RIGHT(TEXT(AI31,"0.#"),1)=".",FALSE,TRUE)</formula>
    </cfRule>
    <cfRule type="expression" dxfId="92" priority="13454">
      <formula>IF(RIGHT(TEXT(AI31,"0.#"),1)=".",TRUE,FALSE)</formula>
    </cfRule>
  </conditionalFormatting>
  <conditionalFormatting sqref="AM31">
    <cfRule type="expression" dxfId="91" priority="13451">
      <formula>IF(RIGHT(TEXT(AM31,"0.#"),1)=".",FALSE,TRUE)</formula>
    </cfRule>
    <cfRule type="expression" dxfId="90" priority="13452">
      <formula>IF(RIGHT(TEXT(AM31,"0.#"),1)=".",TRUE,FALSE)</formula>
    </cfRule>
  </conditionalFormatting>
  <conditionalFormatting sqref="AM32">
    <cfRule type="expression" dxfId="89" priority="13449">
      <formula>IF(RIGHT(TEXT(AM32,"0.#"),1)=".",FALSE,TRUE)</formula>
    </cfRule>
    <cfRule type="expression" dxfId="88" priority="13450">
      <formula>IF(RIGHT(TEXT(AM32,"0.#"),1)=".",TRUE,FALSE)</formula>
    </cfRule>
  </conditionalFormatting>
  <conditionalFormatting sqref="AQ31:AQ33">
    <cfRule type="expression" dxfId="87" priority="13441">
      <formula>IF(RIGHT(TEXT(AQ31,"0.#"),1)=".",FALSE,TRUE)</formula>
    </cfRule>
    <cfRule type="expression" dxfId="86" priority="13442">
      <formula>IF(RIGHT(TEXT(AQ31,"0.#"),1)=".",TRUE,FALSE)</formula>
    </cfRule>
  </conditionalFormatting>
  <conditionalFormatting sqref="AU31:AU33">
    <cfRule type="expression" dxfId="85" priority="13439">
      <formula>IF(RIGHT(TEXT(AU31,"0.#"),1)=".",FALSE,TRUE)</formula>
    </cfRule>
    <cfRule type="expression" dxfId="84" priority="13440">
      <formula>IF(RIGHT(TEXT(AU31,"0.#"),1)=".",TRUE,FALSE)</formula>
    </cfRule>
  </conditionalFormatting>
  <conditionalFormatting sqref="AE44:AE46">
    <cfRule type="expression" dxfId="83" priority="13313">
      <formula>IF(RIGHT(TEXT(AE44,"0.#"),1)=".",FALSE,TRUE)</formula>
    </cfRule>
    <cfRule type="expression" dxfId="82" priority="13314">
      <formula>IF(RIGHT(TEXT(AE44,"0.#"),1)=".",TRUE,FALSE)</formula>
    </cfRule>
  </conditionalFormatting>
  <conditionalFormatting sqref="AI44:AI46">
    <cfRule type="expression" dxfId="81" priority="13303">
      <formula>IF(RIGHT(TEXT(AI44,"0.#"),1)=".",FALSE,TRUE)</formula>
    </cfRule>
    <cfRule type="expression" dxfId="80" priority="13304">
      <formula>IF(RIGHT(TEXT(AI44,"0.#"),1)=".",TRUE,FALSE)</formula>
    </cfRule>
  </conditionalFormatting>
  <conditionalFormatting sqref="AI48">
    <cfRule type="expression" dxfId="79" priority="13223">
      <formula>IF(RIGHT(TEXT(AI48,"0.#"),1)=".",FALSE,TRUE)</formula>
    </cfRule>
    <cfRule type="expression" dxfId="78" priority="13224">
      <formula>IF(RIGHT(TEXT(AI48,"0.#"),1)=".",TRUE,FALSE)</formula>
    </cfRule>
  </conditionalFormatting>
  <conditionalFormatting sqref="AM48">
    <cfRule type="expression" dxfId="77" priority="13221">
      <formula>IF(RIGHT(TEXT(AM48,"0.#"),1)=".",FALSE,TRUE)</formula>
    </cfRule>
    <cfRule type="expression" dxfId="76" priority="13222">
      <formula>IF(RIGHT(TEXT(AM48,"0.#"),1)=".",TRUE,FALSE)</formula>
    </cfRule>
  </conditionalFormatting>
  <conditionalFormatting sqref="AE49">
    <cfRule type="expression" dxfId="75" priority="13219">
      <formula>IF(RIGHT(TEXT(AE49,"0.#"),1)=".",FALSE,TRUE)</formula>
    </cfRule>
    <cfRule type="expression" dxfId="74" priority="13220">
      <formula>IF(RIGHT(TEXT(AE49,"0.#"),1)=".",TRUE,FALSE)</formula>
    </cfRule>
  </conditionalFormatting>
  <conditionalFormatting sqref="AI49">
    <cfRule type="expression" dxfId="73" priority="13217">
      <formula>IF(RIGHT(TEXT(AI49,"0.#"),1)=".",FALSE,TRUE)</formula>
    </cfRule>
    <cfRule type="expression" dxfId="72" priority="13218">
      <formula>IF(RIGHT(TEXT(AI49,"0.#"),1)=".",TRUE,FALSE)</formula>
    </cfRule>
  </conditionalFormatting>
  <conditionalFormatting sqref="AM49">
    <cfRule type="expression" dxfId="71" priority="13215">
      <formula>IF(RIGHT(TEXT(AM49,"0.#"),1)=".",FALSE,TRUE)</formula>
    </cfRule>
    <cfRule type="expression" dxfId="70" priority="13216">
      <formula>IF(RIGHT(TEXT(AM49,"0.#"),1)=".",TRUE,FALSE)</formula>
    </cfRule>
  </conditionalFormatting>
  <conditionalFormatting sqref="AQ49">
    <cfRule type="expression" dxfId="69" priority="13213">
      <formula>IF(RIGHT(TEXT(AQ49,"0.#"),1)=".",FALSE,TRUE)</formula>
    </cfRule>
    <cfRule type="expression" dxfId="68" priority="13214">
      <formula>IF(RIGHT(TEXT(AQ49,"0.#"),1)=".",TRUE,FALSE)</formula>
    </cfRule>
  </conditionalFormatting>
  <conditionalFormatting sqref="AE51">
    <cfRule type="expression" dxfId="67" priority="13211">
      <formula>IF(RIGHT(TEXT(AE51,"0.#"),1)=".",FALSE,TRUE)</formula>
    </cfRule>
    <cfRule type="expression" dxfId="66" priority="13212">
      <formula>IF(RIGHT(TEXT(AE51,"0.#"),1)=".",TRUE,FALSE)</formula>
    </cfRule>
  </conditionalFormatting>
  <conditionalFormatting sqref="AI51">
    <cfRule type="expression" dxfId="65" priority="13209">
      <formula>IF(RIGHT(TEXT(AI51,"0.#"),1)=".",FALSE,TRUE)</formula>
    </cfRule>
    <cfRule type="expression" dxfId="64" priority="13210">
      <formula>IF(RIGHT(TEXT(AI51,"0.#"),1)=".",TRUE,FALSE)</formula>
    </cfRule>
  </conditionalFormatting>
  <conditionalFormatting sqref="AM51">
    <cfRule type="expression" dxfId="63" priority="13207">
      <formula>IF(RIGHT(TEXT(AM51,"0.#"),1)=".",FALSE,TRUE)</formula>
    </cfRule>
    <cfRule type="expression" dxfId="62" priority="13208">
      <formula>IF(RIGHT(TEXT(AM51,"0.#"),1)=".",TRUE,FALSE)</formula>
    </cfRule>
  </conditionalFormatting>
  <conditionalFormatting sqref="AE52">
    <cfRule type="expression" dxfId="61" priority="13205">
      <formula>IF(RIGHT(TEXT(AE52,"0.#"),1)=".",FALSE,TRUE)</formula>
    </cfRule>
    <cfRule type="expression" dxfId="60" priority="13206">
      <formula>IF(RIGHT(TEXT(AE52,"0.#"),1)=".",TRUE,FALSE)</formula>
    </cfRule>
  </conditionalFormatting>
  <conditionalFormatting sqref="AI52">
    <cfRule type="expression" dxfId="59" priority="13203">
      <formula>IF(RIGHT(TEXT(AI52,"0.#"),1)=".",FALSE,TRUE)</formula>
    </cfRule>
    <cfRule type="expression" dxfId="58" priority="13204">
      <formula>IF(RIGHT(TEXT(AI52,"0.#"),1)=".",TRUE,FALSE)</formula>
    </cfRule>
  </conditionalFormatting>
  <conditionalFormatting sqref="AM52">
    <cfRule type="expression" dxfId="57" priority="13201">
      <formula>IF(RIGHT(TEXT(AM52,"0.#"),1)=".",FALSE,TRUE)</formula>
    </cfRule>
    <cfRule type="expression" dxfId="56" priority="13202">
      <formula>IF(RIGHT(TEXT(AM52,"0.#"),1)=".",TRUE,FALSE)</formula>
    </cfRule>
  </conditionalFormatting>
  <conditionalFormatting sqref="AE54 AQ54">
    <cfRule type="expression" dxfId="55" priority="13155">
      <formula>IF(RIGHT(TEXT(AE54,"0.#"),1)=".",FALSE,TRUE)</formula>
    </cfRule>
    <cfRule type="expression" dxfId="54" priority="13156">
      <formula>IF(RIGHT(TEXT(AE54,"0.#"),1)=".",TRUE,FALSE)</formula>
    </cfRule>
  </conditionalFormatting>
  <conditionalFormatting sqref="AI54">
    <cfRule type="expression" dxfId="53" priority="13153">
      <formula>IF(RIGHT(TEXT(AI54,"0.#"),1)=".",FALSE,TRUE)</formula>
    </cfRule>
    <cfRule type="expression" dxfId="52" priority="13154">
      <formula>IF(RIGHT(TEXT(AI54,"0.#"),1)=".",TRUE,FALSE)</formula>
    </cfRule>
  </conditionalFormatting>
  <conditionalFormatting sqref="AM54">
    <cfRule type="expression" dxfId="51" priority="13151">
      <formula>IF(RIGHT(TEXT(AM54,"0.#"),1)=".",FALSE,TRUE)</formula>
    </cfRule>
    <cfRule type="expression" dxfId="50" priority="13152">
      <formula>IF(RIGHT(TEXT(AM54,"0.#"),1)=".",TRUE,FALSE)</formula>
    </cfRule>
  </conditionalFormatting>
  <conditionalFormatting sqref="AE55 AM55">
    <cfRule type="expression" dxfId="49" priority="13149">
      <formula>IF(RIGHT(TEXT(AE55,"0.#"),1)=".",FALSE,TRUE)</formula>
    </cfRule>
    <cfRule type="expression" dxfId="48" priority="13150">
      <formula>IF(RIGHT(TEXT(AE55,"0.#"),1)=".",TRUE,FALSE)</formula>
    </cfRule>
  </conditionalFormatting>
  <conditionalFormatting sqref="AI55">
    <cfRule type="expression" dxfId="47" priority="13147">
      <formula>IF(RIGHT(TEXT(AI55,"0.#"),1)=".",FALSE,TRUE)</formula>
    </cfRule>
    <cfRule type="expression" dxfId="46" priority="13148">
      <formula>IF(RIGHT(TEXT(AI55,"0.#"),1)=".",TRUE,FALSE)</formula>
    </cfRule>
  </conditionalFormatting>
  <conditionalFormatting sqref="AQ55">
    <cfRule type="expression" dxfId="45" priority="13143">
      <formula>IF(RIGHT(TEXT(AQ55,"0.#"),1)=".",FALSE,TRUE)</formula>
    </cfRule>
    <cfRule type="expression" dxfId="44" priority="13144">
      <formula>IF(RIGHT(TEXT(AQ55,"0.#"),1)=".",TRUE,FALSE)</formula>
    </cfRule>
  </conditionalFormatting>
  <conditionalFormatting sqref="AL128:AO129">
    <cfRule type="expression" dxfId="43" priority="6625">
      <formula>IF(AND(AL128&gt;=0, RIGHT(TEXT(AL128,"0.#"),1)&lt;&gt;"."),TRUE,FALSE)</formula>
    </cfRule>
    <cfRule type="expression" dxfId="42" priority="6626">
      <formula>IF(AND(AL128&gt;=0, RIGHT(TEXT(AL128,"0.#"),1)="."),TRUE,FALSE)</formula>
    </cfRule>
    <cfRule type="expression" dxfId="41" priority="6627">
      <formula>IF(AND(AL128&lt;0, RIGHT(TEXT(AL128,"0.#"),1)&lt;&gt;"."),TRUE,FALSE)</formula>
    </cfRule>
    <cfRule type="expression" dxfId="40" priority="6628">
      <formula>IF(AND(AL128&lt;0, RIGHT(TEXT(AL128,"0.#"),1)="."),TRUE,FALSE)</formula>
    </cfRule>
  </conditionalFormatting>
  <conditionalFormatting sqref="AQ44:AQ46">
    <cfRule type="expression" dxfId="39" priority="4635">
      <formula>IF(RIGHT(TEXT(AQ44,"0.#"),1)=".",FALSE,TRUE)</formula>
    </cfRule>
    <cfRule type="expression" dxfId="38" priority="4636">
      <formula>IF(RIGHT(TEXT(AQ44,"0.#"),1)=".",TRUE,FALSE)</formula>
    </cfRule>
  </conditionalFormatting>
  <conditionalFormatting sqref="AU44:AU46">
    <cfRule type="expression" dxfId="37" priority="4633">
      <formula>IF(RIGHT(TEXT(AU44,"0.#"),1)=".",FALSE,TRUE)</formula>
    </cfRule>
    <cfRule type="expression" dxfId="36" priority="4634">
      <formula>IF(RIGHT(TEXT(AU44,"0.#"),1)=".",TRUE,FALSE)</formula>
    </cfRule>
  </conditionalFormatting>
  <conditionalFormatting sqref="Y128:Y129">
    <cfRule type="expression" dxfId="35" priority="2953">
      <formula>IF(RIGHT(TEXT(Y128,"0.#"),1)=".",FALSE,TRUE)</formula>
    </cfRule>
    <cfRule type="expression" dxfId="34" priority="2954">
      <formula>IF(RIGHT(TEXT(Y128,"0.#"),1)=".",TRUE,FALSE)</formula>
    </cfRule>
  </conditionalFormatting>
  <conditionalFormatting sqref="AL126:AO127">
    <cfRule type="expression" dxfId="33" priority="2811">
      <formula>IF(AND(AL126&gt;=0, RIGHT(TEXT(AL126,"0.#"),1)&lt;&gt;"."),TRUE,FALSE)</formula>
    </cfRule>
    <cfRule type="expression" dxfId="32" priority="2812">
      <formula>IF(AND(AL126&gt;=0, RIGHT(TEXT(AL126,"0.#"),1)="."),TRUE,FALSE)</formula>
    </cfRule>
    <cfRule type="expression" dxfId="31" priority="2813">
      <formula>IF(AND(AL126&lt;0, RIGHT(TEXT(AL126,"0.#"),1)&lt;&gt;"."),TRUE,FALSE)</formula>
    </cfRule>
    <cfRule type="expression" dxfId="30" priority="2814">
      <formula>IF(AND(AL126&lt;0, RIGHT(TEXT(AL126,"0.#"),1)="."),TRUE,FALSE)</formula>
    </cfRule>
  </conditionalFormatting>
  <conditionalFormatting sqref="Y126:Y127">
    <cfRule type="expression" dxfId="29" priority="2809">
      <formula>IF(RIGHT(TEXT(Y126,"0.#"),1)=".",FALSE,TRUE)</formula>
    </cfRule>
    <cfRule type="expression" dxfId="28" priority="2810">
      <formula>IF(RIGHT(TEXT(Y126,"0.#"),1)=".",TRUE,FALSE)</formula>
    </cfRule>
  </conditionalFormatting>
  <conditionalFormatting sqref="Y133">
    <cfRule type="expression" dxfId="27" priority="2063">
      <formula>IF(RIGHT(TEXT(Y133,"0.#"),1)=".",FALSE,TRUE)</formula>
    </cfRule>
    <cfRule type="expression" dxfId="26" priority="2064">
      <formula>IF(RIGHT(TEXT(Y133,"0.#"),1)=".",TRUE,FALSE)</formula>
    </cfRule>
  </conditionalFormatting>
  <conditionalFormatting sqref="W23">
    <cfRule type="expression" dxfId="25" priority="2305">
      <formula>IF(RIGHT(TEXT(W23,"0.#"),1)=".",FALSE,TRUE)</formula>
    </cfRule>
    <cfRule type="expression" dxfId="24" priority="2306">
      <formula>IF(RIGHT(TEXT(W23,"0.#"),1)=".",TRUE,FALSE)</formula>
    </cfRule>
  </conditionalFormatting>
  <conditionalFormatting sqref="W24:W27">
    <cfRule type="expression" dxfId="23" priority="2303">
      <formula>IF(RIGHT(TEXT(W24,"0.#"),1)=".",FALSE,TRUE)</formula>
    </cfRule>
    <cfRule type="expression" dxfId="22" priority="2304">
      <formula>IF(RIGHT(TEXT(W24,"0.#"),1)=".",TRUE,FALSE)</formula>
    </cfRule>
  </conditionalFormatting>
  <conditionalFormatting sqref="P23">
    <cfRule type="expression" dxfId="21" priority="2293">
      <formula>IF(RIGHT(TEXT(P23,"0.#"),1)=".",FALSE,TRUE)</formula>
    </cfRule>
    <cfRule type="expression" dxfId="20" priority="2294">
      <formula>IF(RIGHT(TEXT(P23,"0.#"),1)=".",TRUE,FALSE)</formula>
    </cfRule>
  </conditionalFormatting>
  <conditionalFormatting sqref="P24:P27">
    <cfRule type="expression" dxfId="19" priority="2291">
      <formula>IF(RIGHT(TEXT(P24,"0.#"),1)=".",FALSE,TRUE)</formula>
    </cfRule>
    <cfRule type="expression" dxfId="18" priority="2292">
      <formula>IF(RIGHT(TEXT(P24,"0.#"),1)=".",TRUE,FALSE)</formula>
    </cfRule>
  </conditionalFormatting>
  <conditionalFormatting sqref="AQ51">
    <cfRule type="expression" dxfId="17" priority="2287">
      <formula>IF(RIGHT(TEXT(AQ51,"0.#"),1)=".",FALSE,TRUE)</formula>
    </cfRule>
    <cfRule type="expression" dxfId="16" priority="2288">
      <formula>IF(RIGHT(TEXT(AQ51,"0.#"),1)=".",TRUE,FALSE)</formula>
    </cfRule>
  </conditionalFormatting>
  <conditionalFormatting sqref="AQ52">
    <cfRule type="expression" dxfId="15" priority="2285">
      <formula>IF(RIGHT(TEXT(AQ52,"0.#"),1)=".",FALSE,TRUE)</formula>
    </cfRule>
    <cfRule type="expression" dxfId="14" priority="2286">
      <formula>IF(RIGHT(TEXT(AQ52,"0.#"),1)=".",TRUE,FALSE)</formula>
    </cfRule>
  </conditionalFormatting>
  <conditionalFormatting sqref="AL133:AO133">
    <cfRule type="expression" dxfId="13" priority="2065">
      <formula>IF(AND(AL133&gt;=0, RIGHT(TEXT(AL133,"0.#"),1)&lt;&gt;"."),TRUE,FALSE)</formula>
    </cfRule>
    <cfRule type="expression" dxfId="12" priority="2066">
      <formula>IF(AND(AL133&gt;=0, RIGHT(TEXT(AL133,"0.#"),1)="."),TRUE,FALSE)</formula>
    </cfRule>
    <cfRule type="expression" dxfId="11" priority="2067">
      <formula>IF(AND(AL133&lt;0, RIGHT(TEXT(AL133,"0.#"),1)&lt;&gt;"."),TRUE,FALSE)</formula>
    </cfRule>
    <cfRule type="expression" dxfId="10" priority="2068">
      <formula>IF(AND(AL133&lt;0, RIGHT(TEXT(AL133,"0.#"),1)="."),TRUE,FALSE)</formula>
    </cfRule>
  </conditionalFormatting>
  <conditionalFormatting sqref="AU48">
    <cfRule type="expression" dxfId="9" priority="457">
      <formula>IF(RIGHT(TEXT(AU48,"0.#"),1)=".",FALSE,TRUE)</formula>
    </cfRule>
    <cfRule type="expression" dxfId="8" priority="458">
      <formula>IF(RIGHT(TEXT(AU48,"0.#"),1)=".",TRUE,FALSE)</formula>
    </cfRule>
  </conditionalFormatting>
  <conditionalFormatting sqref="AU49">
    <cfRule type="expression" dxfId="7" priority="455">
      <formula>IF(RIGHT(TEXT(AU49,"0.#"),1)=".",FALSE,TRUE)</formula>
    </cfRule>
    <cfRule type="expression" dxfId="6" priority="456">
      <formula>IF(RIGHT(TEXT(AU49,"0.#"),1)=".",TRUE,FALSE)</formula>
    </cfRule>
  </conditionalFormatting>
  <conditionalFormatting sqref="AU51">
    <cfRule type="expression" dxfId="5" priority="451">
      <formula>IF(RIGHT(TEXT(AU51,"0.#"),1)=".",FALSE,TRUE)</formula>
    </cfRule>
    <cfRule type="expression" dxfId="4" priority="452">
      <formula>IF(RIGHT(TEXT(AU51,"0.#"),1)=".",TRUE,FALSE)</formula>
    </cfRule>
  </conditionalFormatting>
  <conditionalFormatting sqref="AU52">
    <cfRule type="expression" dxfId="3" priority="449">
      <formula>IF(RIGHT(TEXT(AU52,"0.#"),1)=".",FALSE,TRUE)</formula>
    </cfRule>
    <cfRule type="expression" dxfId="2" priority="450">
      <formula>IF(RIGHT(TEXT(AU52,"0.#"),1)=".",TRUE,FALSE)</formula>
    </cfRule>
  </conditionalFormatting>
  <conditionalFormatting sqref="P28:AC28">
    <cfRule type="expression" dxfId="1" priority="1">
      <formula>IF(RIGHT(TEXT(P28,"0.#"),1)=".",FALSE,TRUE)</formula>
    </cfRule>
    <cfRule type="expression" dxfId="0" priority="2">
      <formula>IF(RIGHT(TEXT(P28,"0.#"),1)=".",TRUE,FALSE)</formula>
    </cfRule>
  </conditionalFormatting>
  <dataValidations count="18">
    <dataValidation type="custom" imeMode="disabled" allowBlank="1" showInputMessage="1" showErrorMessage="1" sqref="AY23 J77:K81 P13:AX13 AR15:AX15 P14:AQ18 AR18:AX18 P19:AJ19 AQ30:AR30 AU30:AX30 AE31:AX33 AQ43:AR43 AU43:AX43 AE44:AX46 AE48:AX49 AE51:AX52 AE54:AX54 Y110:AB119 AU110:AX119 Y126:AB129 AL126:AO129 Y133:AB133 AL133:AO133 P23:AC28">
      <formula1>OR(ISNUMBER(J13), J13="-")</formula1>
    </dataValidation>
    <dataValidation type="list" allowBlank="1" showInputMessage="1" showErrorMessage="1" sqref="G77:H81">
      <formula1>T事業番号</formula1>
    </dataValidation>
    <dataValidation type="list" allowBlank="1" showInputMessage="1" showErrorMessage="1" sqref="S5:X5">
      <formula1>T終了年度</formula1>
    </dataValidation>
    <dataValidation type="list" allowBlank="1" showInputMessage="1" showErrorMessage="1" sqref="AR36">
      <formula1>"　, ☑"</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9:E89">
      <formula1>T所見を踏まえた改善点</formula1>
    </dataValidation>
    <dataValidation imeMode="disabled" allowBlank="1" showInputMessage="1" showErrorMessage="1" sqref="L77:L81"/>
    <dataValidation type="whole" imeMode="disabled" allowBlank="1" showInputMessage="1" showErrorMessage="1" sqref="M77:M81 AW2:AX2">
      <formula1>0</formula1>
      <formula2>99</formula2>
    </dataValidation>
    <dataValidation type="custom" imeMode="off" allowBlank="1" showInputMessage="1" showErrorMessage="1" sqref="J126:O129 J133:O133">
      <formula1>OR(ISNUMBER(J126), J126="-")</formula1>
    </dataValidation>
    <dataValidation type="custom" imeMode="disabled" allowBlank="1" showInputMessage="1" showErrorMessage="1" sqref="AH126:AK129 AH133:AK133">
      <formula1>OR(AND(MOD(IF(ISNUMBER(AH126), AH126, 0.5),1)=0, 0&lt;=AH126), AH126="-")</formula1>
    </dataValidation>
    <dataValidation type="list" allowBlank="1" showInputMessage="1" showErrorMessage="1" sqref="A87:E8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7:F81">
      <formula1>T省庁</formula1>
    </dataValidation>
    <dataValidation type="whole" imeMode="disabled" allowBlank="1" showInputMessage="1" showErrorMessage="1" sqref="AS2:AU2">
      <formula1>0</formula1>
      <formula2>9999</formula2>
    </dataValidation>
    <dataValidation type="whole" allowBlank="1" showInputMessage="1" showErrorMessage="1" sqref="L93:M93 AU93:AV93 AJ93:AK93 X93:Y93">
      <formula1>0</formula1>
      <formula2>9999</formula2>
    </dataValidation>
    <dataValidation type="whole" allowBlank="1" showInputMessage="1" showErrorMessage="1" sqref="O93:P93 AX93 AM93:AN93 AA93:AB9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28" max="49" man="1"/>
    <brk id="55" max="49" man="1"/>
    <brk id="83" max="49" man="1"/>
    <brk id="121" max="49"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AO93 AC93:AE93 Q93:S93 E93:G93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AC126:AG129 AC133:AG133</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115" zoomScaleNormal="115"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81</v>
      </c>
      <c r="B1" s="23" t="s">
        <v>82</v>
      </c>
      <c r="F1" s="24" t="s">
        <v>4</v>
      </c>
      <c r="G1" s="24" t="s">
        <v>71</v>
      </c>
      <c r="K1" s="25" t="s">
        <v>100</v>
      </c>
      <c r="L1" s="23" t="s">
        <v>82</v>
      </c>
      <c r="O1" s="13"/>
      <c r="P1" s="24" t="s">
        <v>5</v>
      </c>
      <c r="Q1" s="24" t="s">
        <v>71</v>
      </c>
      <c r="T1" s="13"/>
      <c r="U1" s="27" t="s">
        <v>167</v>
      </c>
      <c r="W1" s="27" t="s">
        <v>166</v>
      </c>
      <c r="Y1" s="27" t="s">
        <v>79</v>
      </c>
      <c r="Z1" s="27" t="s">
        <v>394</v>
      </c>
      <c r="AA1" s="27" t="s">
        <v>80</v>
      </c>
      <c r="AB1" s="27" t="s">
        <v>395</v>
      </c>
      <c r="AC1" s="27" t="s">
        <v>32</v>
      </c>
      <c r="AD1" s="26"/>
      <c r="AE1" s="27" t="s">
        <v>44</v>
      </c>
      <c r="AF1" s="28"/>
      <c r="AG1" s="40" t="s">
        <v>180</v>
      </c>
      <c r="AI1" s="40" t="s">
        <v>182</v>
      </c>
      <c r="AK1" s="40" t="s">
        <v>186</v>
      </c>
      <c r="AM1" s="57"/>
      <c r="AN1" s="57"/>
      <c r="AP1" s="26" t="s">
        <v>227</v>
      </c>
    </row>
    <row r="2" spans="1:42" ht="13.5" customHeight="1" x14ac:dyDescent="0.2">
      <c r="A2" s="14" t="s">
        <v>83</v>
      </c>
      <c r="B2" s="15"/>
      <c r="C2" s="13" t="str">
        <f>IF(B2="","",A2)</f>
        <v/>
      </c>
      <c r="D2" s="13" t="str">
        <f>IF(C2="","",IF(D1&lt;&gt;"",CONCATENATE(D1,"、",C2),C2))</f>
        <v/>
      </c>
      <c r="F2" s="12" t="s">
        <v>70</v>
      </c>
      <c r="G2" s="17" t="s">
        <v>561</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2">
        <v>20</v>
      </c>
      <c r="W2" s="30" t="s">
        <v>172</v>
      </c>
      <c r="Y2" s="30" t="s">
        <v>66</v>
      </c>
      <c r="Z2" s="30" t="s">
        <v>66</v>
      </c>
      <c r="AA2" s="66" t="s">
        <v>262</v>
      </c>
      <c r="AB2" s="66" t="s">
        <v>489</v>
      </c>
      <c r="AC2" s="67" t="s">
        <v>133</v>
      </c>
      <c r="AD2" s="26"/>
      <c r="AE2" s="32" t="s">
        <v>168</v>
      </c>
      <c r="AF2" s="28"/>
      <c r="AG2" s="41" t="s">
        <v>237</v>
      </c>
      <c r="AI2" s="40" t="s">
        <v>259</v>
      </c>
      <c r="AK2" s="40" t="s">
        <v>187</v>
      </c>
      <c r="AM2" s="57"/>
      <c r="AN2" s="57"/>
      <c r="AP2" s="41" t="s">
        <v>237</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561</v>
      </c>
      <c r="R3" s="13" t="str">
        <f t="shared" ref="R3:R8" si="3">IF(Q3="","",P3)</f>
        <v>委託・請負</v>
      </c>
      <c r="S3" s="13" t="str">
        <f t="shared" ref="S3:S8" si="4">IF(R3="",S2,IF(S2&lt;&gt;"",CONCATENATE(S2,"、",R3),R3))</f>
        <v>委託・請負</v>
      </c>
      <c r="T3" s="13"/>
      <c r="U3" s="30" t="s">
        <v>519</v>
      </c>
      <c r="W3" s="30" t="s">
        <v>147</v>
      </c>
      <c r="Y3" s="30" t="s">
        <v>67</v>
      </c>
      <c r="Z3" s="30" t="s">
        <v>396</v>
      </c>
      <c r="AA3" s="66" t="s">
        <v>362</v>
      </c>
      <c r="AB3" s="66" t="s">
        <v>490</v>
      </c>
      <c r="AC3" s="67" t="s">
        <v>134</v>
      </c>
      <c r="AD3" s="26"/>
      <c r="AE3" s="32" t="s">
        <v>169</v>
      </c>
      <c r="AF3" s="28"/>
      <c r="AG3" s="41" t="s">
        <v>238</v>
      </c>
      <c r="AI3" s="40" t="s">
        <v>181</v>
      </c>
      <c r="AK3" s="40" t="str">
        <f>CHAR(CODE(AK2)+1)</f>
        <v>B</v>
      </c>
      <c r="AM3" s="57"/>
      <c r="AN3" s="57"/>
      <c r="AP3" s="41" t="s">
        <v>238</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520</v>
      </c>
      <c r="W4" s="30" t="s">
        <v>148</v>
      </c>
      <c r="Y4" s="30" t="s">
        <v>269</v>
      </c>
      <c r="Z4" s="30" t="s">
        <v>397</v>
      </c>
      <c r="AA4" s="66" t="s">
        <v>363</v>
      </c>
      <c r="AB4" s="66" t="s">
        <v>491</v>
      </c>
      <c r="AC4" s="66" t="s">
        <v>135</v>
      </c>
      <c r="AD4" s="26"/>
      <c r="AE4" s="32" t="s">
        <v>170</v>
      </c>
      <c r="AF4" s="28"/>
      <c r="AG4" s="41" t="s">
        <v>239</v>
      </c>
      <c r="AI4" s="40" t="s">
        <v>183</v>
      </c>
      <c r="AK4" s="40" t="str">
        <f t="shared" ref="AK4:AK49" si="7">CHAR(CODE(AK3)+1)</f>
        <v>C</v>
      </c>
      <c r="AM4" s="57"/>
      <c r="AN4" s="57"/>
      <c r="AP4" s="41" t="s">
        <v>239</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544</v>
      </c>
      <c r="Y5" s="30" t="s">
        <v>270</v>
      </c>
      <c r="Z5" s="30" t="s">
        <v>398</v>
      </c>
      <c r="AA5" s="66" t="s">
        <v>364</v>
      </c>
      <c r="AB5" s="66" t="s">
        <v>492</v>
      </c>
      <c r="AC5" s="66" t="s">
        <v>171</v>
      </c>
      <c r="AD5" s="29"/>
      <c r="AE5" s="32" t="s">
        <v>249</v>
      </c>
      <c r="AF5" s="28"/>
      <c r="AG5" s="41" t="s">
        <v>240</v>
      </c>
      <c r="AI5" s="40" t="s">
        <v>266</v>
      </c>
      <c r="AK5" s="40" t="str">
        <f t="shared" si="7"/>
        <v>D</v>
      </c>
      <c r="AP5" s="41" t="s">
        <v>240</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251</v>
      </c>
      <c r="W6" s="30" t="s">
        <v>149</v>
      </c>
      <c r="Y6" s="30" t="s">
        <v>271</v>
      </c>
      <c r="Z6" s="30" t="s">
        <v>399</v>
      </c>
      <c r="AA6" s="66" t="s">
        <v>365</v>
      </c>
      <c r="AB6" s="66" t="s">
        <v>493</v>
      </c>
      <c r="AC6" s="66" t="s">
        <v>136</v>
      </c>
      <c r="AD6" s="29"/>
      <c r="AE6" s="32" t="s">
        <v>247</v>
      </c>
      <c r="AF6" s="28"/>
      <c r="AG6" s="41" t="s">
        <v>241</v>
      </c>
      <c r="AI6" s="40" t="s">
        <v>267</v>
      </c>
      <c r="AK6" s="40" t="str">
        <f>CHAR(CODE(AK5)+1)</f>
        <v>E</v>
      </c>
      <c r="AP6" s="41" t="s">
        <v>241</v>
      </c>
    </row>
    <row r="7" spans="1:42" ht="13.5" customHeight="1" x14ac:dyDescent="0.2">
      <c r="A7" s="14" t="s">
        <v>88</v>
      </c>
      <c r="B7" s="15"/>
      <c r="C7" s="13" t="str">
        <f t="shared" si="0"/>
        <v/>
      </c>
      <c r="D7" s="13" t="str">
        <f t="shared" si="8"/>
        <v/>
      </c>
      <c r="F7" s="18" t="s">
        <v>192</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150</v>
      </c>
      <c r="Y7" s="30" t="s">
        <v>272</v>
      </c>
      <c r="Z7" s="30" t="s">
        <v>400</v>
      </c>
      <c r="AA7" s="66" t="s">
        <v>366</v>
      </c>
      <c r="AB7" s="66" t="s">
        <v>494</v>
      </c>
      <c r="AC7" s="29"/>
      <c r="AD7" s="29"/>
      <c r="AE7" s="30" t="s">
        <v>136</v>
      </c>
      <c r="AF7" s="28"/>
      <c r="AG7" s="41" t="s">
        <v>242</v>
      </c>
      <c r="AH7" s="60"/>
      <c r="AI7" s="41" t="s">
        <v>256</v>
      </c>
      <c r="AK7" s="40" t="str">
        <f>CHAR(CODE(AK6)+1)</f>
        <v>F</v>
      </c>
      <c r="AP7" s="41" t="s">
        <v>242</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264</v>
      </c>
      <c r="W8" s="30" t="s">
        <v>151</v>
      </c>
      <c r="Y8" s="30" t="s">
        <v>273</v>
      </c>
      <c r="Z8" s="30" t="s">
        <v>401</v>
      </c>
      <c r="AA8" s="66" t="s">
        <v>367</v>
      </c>
      <c r="AB8" s="66" t="s">
        <v>495</v>
      </c>
      <c r="AC8" s="29"/>
      <c r="AD8" s="29"/>
      <c r="AE8" s="29"/>
      <c r="AF8" s="28"/>
      <c r="AG8" s="41" t="s">
        <v>243</v>
      </c>
      <c r="AI8" s="40" t="s">
        <v>257</v>
      </c>
      <c r="AK8" s="40" t="str">
        <f t="shared" si="7"/>
        <v>G</v>
      </c>
      <c r="AP8" s="41" t="s">
        <v>243</v>
      </c>
    </row>
    <row r="9" spans="1:42" ht="13.5" customHeight="1" x14ac:dyDescent="0.2">
      <c r="A9" s="14" t="s">
        <v>90</v>
      </c>
      <c r="B9" s="15"/>
      <c r="C9" s="13" t="str">
        <f t="shared" si="0"/>
        <v/>
      </c>
      <c r="D9" s="13" t="str">
        <f t="shared" si="8"/>
        <v/>
      </c>
      <c r="F9" s="18" t="s">
        <v>193</v>
      </c>
      <c r="G9" s="17"/>
      <c r="H9" s="13" t="str">
        <f t="shared" si="1"/>
        <v/>
      </c>
      <c r="I9" s="13" t="str">
        <f t="shared" si="5"/>
        <v>一般会計</v>
      </c>
      <c r="K9" s="14" t="s">
        <v>108</v>
      </c>
      <c r="L9" s="15"/>
      <c r="M9" s="13" t="str">
        <f t="shared" si="2"/>
        <v/>
      </c>
      <c r="N9" s="13" t="str">
        <f t="shared" si="6"/>
        <v/>
      </c>
      <c r="O9" s="13"/>
      <c r="P9" s="13"/>
      <c r="Q9" s="19"/>
      <c r="T9" s="13"/>
      <c r="U9" s="30" t="s">
        <v>265</v>
      </c>
      <c r="W9" s="30" t="s">
        <v>152</v>
      </c>
      <c r="Y9" s="30" t="s">
        <v>274</v>
      </c>
      <c r="Z9" s="30" t="s">
        <v>402</v>
      </c>
      <c r="AA9" s="66" t="s">
        <v>368</v>
      </c>
      <c r="AB9" s="66" t="s">
        <v>496</v>
      </c>
      <c r="AC9" s="29"/>
      <c r="AD9" s="29"/>
      <c r="AE9" s="29"/>
      <c r="AF9" s="28"/>
      <c r="AG9" s="41" t="s">
        <v>244</v>
      </c>
      <c r="AI9" s="56"/>
      <c r="AK9" s="40" t="str">
        <f t="shared" si="7"/>
        <v>H</v>
      </c>
      <c r="AP9" s="41" t="s">
        <v>244</v>
      </c>
    </row>
    <row r="10" spans="1:42" ht="13.5" customHeight="1" x14ac:dyDescent="0.2">
      <c r="A10" s="14" t="s">
        <v>210</v>
      </c>
      <c r="B10" s="15"/>
      <c r="C10" s="13" t="str">
        <f t="shared" si="0"/>
        <v/>
      </c>
      <c r="D10" s="13" t="str">
        <f t="shared" si="8"/>
        <v/>
      </c>
      <c r="F10" s="18" t="s">
        <v>115</v>
      </c>
      <c r="G10" s="17"/>
      <c r="H10" s="13" t="str">
        <f t="shared" si="1"/>
        <v/>
      </c>
      <c r="I10" s="13" t="str">
        <f t="shared" si="5"/>
        <v>一般会計</v>
      </c>
      <c r="K10" s="14" t="s">
        <v>211</v>
      </c>
      <c r="L10" s="15"/>
      <c r="M10" s="13" t="str">
        <f t="shared" si="2"/>
        <v/>
      </c>
      <c r="N10" s="13" t="str">
        <f t="shared" si="6"/>
        <v/>
      </c>
      <c r="O10" s="13"/>
      <c r="P10" s="13" t="str">
        <f>S8</f>
        <v>委託・請負</v>
      </c>
      <c r="Q10" s="19"/>
      <c r="T10" s="13"/>
      <c r="W10" s="30" t="s">
        <v>153</v>
      </c>
      <c r="Y10" s="30" t="s">
        <v>275</v>
      </c>
      <c r="Z10" s="30" t="s">
        <v>403</v>
      </c>
      <c r="AA10" s="66" t="s">
        <v>369</v>
      </c>
      <c r="AB10" s="66" t="s">
        <v>497</v>
      </c>
      <c r="AC10" s="29"/>
      <c r="AD10" s="29"/>
      <c r="AE10" s="29"/>
      <c r="AF10" s="28"/>
      <c r="AG10" s="41" t="s">
        <v>232</v>
      </c>
      <c r="AK10" s="40" t="str">
        <f t="shared" si="7"/>
        <v>I</v>
      </c>
      <c r="AP10" s="40" t="s">
        <v>228</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561</v>
      </c>
      <c r="M11" s="13" t="str">
        <f t="shared" si="2"/>
        <v>その他の事項経費</v>
      </c>
      <c r="N11" s="13" t="str">
        <f t="shared" si="6"/>
        <v>その他の事項経費</v>
      </c>
      <c r="O11" s="13"/>
      <c r="P11" s="13"/>
      <c r="Q11" s="19"/>
      <c r="T11" s="13"/>
      <c r="W11" s="30" t="s">
        <v>154</v>
      </c>
      <c r="Y11" s="30" t="s">
        <v>276</v>
      </c>
      <c r="Z11" s="30" t="s">
        <v>404</v>
      </c>
      <c r="AA11" s="66" t="s">
        <v>370</v>
      </c>
      <c r="AB11" s="66" t="s">
        <v>498</v>
      </c>
      <c r="AC11" s="29"/>
      <c r="AD11" s="29"/>
      <c r="AE11" s="29"/>
      <c r="AF11" s="28"/>
      <c r="AG11" s="40" t="s">
        <v>235</v>
      </c>
      <c r="AK11" s="40"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521</v>
      </c>
      <c r="W12" s="30" t="s">
        <v>155</v>
      </c>
      <c r="Y12" s="30" t="s">
        <v>277</v>
      </c>
      <c r="Z12" s="30" t="s">
        <v>405</v>
      </c>
      <c r="AA12" s="66" t="s">
        <v>371</v>
      </c>
      <c r="AB12" s="66" t="s">
        <v>499</v>
      </c>
      <c r="AC12" s="29"/>
      <c r="AD12" s="29"/>
      <c r="AE12" s="29"/>
      <c r="AF12" s="28"/>
      <c r="AG12" s="40" t="s">
        <v>233</v>
      </c>
      <c r="AK12" s="40"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172</v>
      </c>
      <c r="W13" s="30" t="s">
        <v>156</v>
      </c>
      <c r="Y13" s="30" t="s">
        <v>278</v>
      </c>
      <c r="Z13" s="30" t="s">
        <v>406</v>
      </c>
      <c r="AA13" s="66" t="s">
        <v>372</v>
      </c>
      <c r="AB13" s="66" t="s">
        <v>500</v>
      </c>
      <c r="AC13" s="29"/>
      <c r="AD13" s="29"/>
      <c r="AE13" s="29"/>
      <c r="AF13" s="28"/>
      <c r="AG13" s="40" t="s">
        <v>234</v>
      </c>
      <c r="AK13" s="40"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522</v>
      </c>
      <c r="W14" s="30" t="s">
        <v>157</v>
      </c>
      <c r="Y14" s="30" t="s">
        <v>279</v>
      </c>
      <c r="Z14" s="30" t="s">
        <v>407</v>
      </c>
      <c r="AA14" s="66" t="s">
        <v>373</v>
      </c>
      <c r="AB14" s="66" t="s">
        <v>501</v>
      </c>
      <c r="AC14" s="29"/>
      <c r="AD14" s="29"/>
      <c r="AE14" s="29"/>
      <c r="AF14" s="28"/>
      <c r="AG14" s="56"/>
      <c r="AK14" s="40"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523</v>
      </c>
      <c r="W15" s="30" t="s">
        <v>158</v>
      </c>
      <c r="Y15" s="30" t="s">
        <v>280</v>
      </c>
      <c r="Z15" s="30" t="s">
        <v>408</v>
      </c>
      <c r="AA15" s="66" t="s">
        <v>374</v>
      </c>
      <c r="AB15" s="66" t="s">
        <v>502</v>
      </c>
      <c r="AC15" s="29"/>
      <c r="AD15" s="29"/>
      <c r="AE15" s="29"/>
      <c r="AF15" s="28"/>
      <c r="AG15" s="57"/>
      <c r="AK15" s="40"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524</v>
      </c>
      <c r="W16" s="30" t="s">
        <v>159</v>
      </c>
      <c r="Y16" s="30" t="s">
        <v>281</v>
      </c>
      <c r="Z16" s="30" t="s">
        <v>409</v>
      </c>
      <c r="AA16" s="66" t="s">
        <v>375</v>
      </c>
      <c r="AB16" s="66" t="s">
        <v>503</v>
      </c>
      <c r="AC16" s="29"/>
      <c r="AD16" s="29"/>
      <c r="AE16" s="29"/>
      <c r="AF16" s="28"/>
      <c r="AG16" s="57"/>
      <c r="AK16" s="40"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525</v>
      </c>
      <c r="W17" s="30" t="s">
        <v>160</v>
      </c>
      <c r="Y17" s="30" t="s">
        <v>282</v>
      </c>
      <c r="Z17" s="30" t="s">
        <v>410</v>
      </c>
      <c r="AA17" s="66" t="s">
        <v>376</v>
      </c>
      <c r="AB17" s="66" t="s">
        <v>504</v>
      </c>
      <c r="AC17" s="29"/>
      <c r="AD17" s="29"/>
      <c r="AE17" s="29"/>
      <c r="AF17" s="28"/>
      <c r="AG17" s="57"/>
      <c r="AK17" s="40" t="str">
        <f t="shared" si="7"/>
        <v>P</v>
      </c>
    </row>
    <row r="18" spans="1:37" ht="13.5" customHeight="1" x14ac:dyDescent="0.2">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0" t="s">
        <v>526</v>
      </c>
      <c r="W18" s="30" t="s">
        <v>161</v>
      </c>
      <c r="Y18" s="30" t="s">
        <v>283</v>
      </c>
      <c r="Z18" s="30" t="s">
        <v>411</v>
      </c>
      <c r="AA18" s="66" t="s">
        <v>377</v>
      </c>
      <c r="AB18" s="66" t="s">
        <v>505</v>
      </c>
      <c r="AC18" s="29"/>
      <c r="AD18" s="29"/>
      <c r="AE18" s="29"/>
      <c r="AF18" s="28"/>
      <c r="AK18" s="40" t="str">
        <f t="shared" si="7"/>
        <v>Q</v>
      </c>
    </row>
    <row r="19" spans="1:37" ht="13.5" customHeight="1" x14ac:dyDescent="0.2">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0" t="s">
        <v>527</v>
      </c>
      <c r="W19" s="30" t="s">
        <v>162</v>
      </c>
      <c r="Y19" s="30" t="s">
        <v>284</v>
      </c>
      <c r="Z19" s="30" t="s">
        <v>412</v>
      </c>
      <c r="AA19" s="66" t="s">
        <v>378</v>
      </c>
      <c r="AB19" s="66" t="s">
        <v>506</v>
      </c>
      <c r="AC19" s="29"/>
      <c r="AD19" s="29"/>
      <c r="AE19" s="29"/>
      <c r="AF19" s="28"/>
      <c r="AK19" s="40" t="str">
        <f t="shared" si="7"/>
        <v>R</v>
      </c>
    </row>
    <row r="20" spans="1:37" ht="13.5" customHeight="1" x14ac:dyDescent="0.2">
      <c r="A20" s="14" t="s">
        <v>203</v>
      </c>
      <c r="B20" s="15"/>
      <c r="C20" s="13" t="str">
        <f t="shared" si="9"/>
        <v/>
      </c>
      <c r="D20" s="13" t="str">
        <f t="shared" si="8"/>
        <v/>
      </c>
      <c r="F20" s="18" t="s">
        <v>202</v>
      </c>
      <c r="G20" s="17"/>
      <c r="H20" s="13" t="str">
        <f t="shared" si="1"/>
        <v/>
      </c>
      <c r="I20" s="13" t="str">
        <f t="shared" si="5"/>
        <v>一般会計</v>
      </c>
      <c r="K20" s="13"/>
      <c r="L20" s="13"/>
      <c r="O20" s="13"/>
      <c r="P20" s="13"/>
      <c r="Q20" s="19"/>
      <c r="T20" s="13"/>
      <c r="U20" s="30" t="s">
        <v>528</v>
      </c>
      <c r="W20" s="30" t="s">
        <v>163</v>
      </c>
      <c r="Y20" s="30" t="s">
        <v>285</v>
      </c>
      <c r="Z20" s="30" t="s">
        <v>413</v>
      </c>
      <c r="AA20" s="66" t="s">
        <v>379</v>
      </c>
      <c r="AB20" s="66" t="s">
        <v>507</v>
      </c>
      <c r="AC20" s="29"/>
      <c r="AD20" s="29"/>
      <c r="AE20" s="29"/>
      <c r="AF20" s="28"/>
      <c r="AK20" s="40" t="str">
        <f t="shared" si="7"/>
        <v>S</v>
      </c>
    </row>
    <row r="21" spans="1:37" ht="13.5" customHeight="1" x14ac:dyDescent="0.2">
      <c r="A21" s="14" t="s">
        <v>204</v>
      </c>
      <c r="B21" s="15"/>
      <c r="C21" s="13" t="str">
        <f t="shared" si="9"/>
        <v/>
      </c>
      <c r="D21" s="13" t="str">
        <f t="shared" si="8"/>
        <v/>
      </c>
      <c r="F21" s="18" t="s">
        <v>125</v>
      </c>
      <c r="G21" s="17"/>
      <c r="H21" s="13" t="str">
        <f t="shared" si="1"/>
        <v/>
      </c>
      <c r="I21" s="13" t="str">
        <f t="shared" si="5"/>
        <v>一般会計</v>
      </c>
      <c r="K21" s="13"/>
      <c r="L21" s="13"/>
      <c r="O21" s="13"/>
      <c r="P21" s="13"/>
      <c r="Q21" s="19"/>
      <c r="T21" s="13"/>
      <c r="U21" s="30" t="s">
        <v>529</v>
      </c>
      <c r="W21" s="30" t="s">
        <v>164</v>
      </c>
      <c r="Y21" s="30" t="s">
        <v>286</v>
      </c>
      <c r="Z21" s="30" t="s">
        <v>414</v>
      </c>
      <c r="AA21" s="66" t="s">
        <v>380</v>
      </c>
      <c r="AB21" s="66" t="s">
        <v>508</v>
      </c>
      <c r="AC21" s="29"/>
      <c r="AD21" s="29"/>
      <c r="AE21" s="29"/>
      <c r="AF21" s="28"/>
      <c r="AK21" s="40" t="str">
        <f t="shared" si="7"/>
        <v>T</v>
      </c>
    </row>
    <row r="22" spans="1:37" ht="13.5" customHeight="1" x14ac:dyDescent="0.2">
      <c r="A22" s="14" t="s">
        <v>205</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0" t="s">
        <v>530</v>
      </c>
      <c r="W22" s="30" t="s">
        <v>165</v>
      </c>
      <c r="Y22" s="30" t="s">
        <v>287</v>
      </c>
      <c r="Z22" s="30" t="s">
        <v>415</v>
      </c>
      <c r="AA22" s="66" t="s">
        <v>381</v>
      </c>
      <c r="AB22" s="66" t="s">
        <v>509</v>
      </c>
      <c r="AC22" s="29"/>
      <c r="AD22" s="29"/>
      <c r="AE22" s="29"/>
      <c r="AF22" s="28"/>
      <c r="AK22" s="40" t="str">
        <f t="shared" si="7"/>
        <v>U</v>
      </c>
    </row>
    <row r="23" spans="1:37" ht="13.5" customHeight="1" x14ac:dyDescent="0.2">
      <c r="A23" s="14" t="s">
        <v>206</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0" t="s">
        <v>531</v>
      </c>
      <c r="W23" s="30" t="s">
        <v>547</v>
      </c>
      <c r="Y23" s="30" t="s">
        <v>288</v>
      </c>
      <c r="Z23" s="30" t="s">
        <v>416</v>
      </c>
      <c r="AA23" s="66" t="s">
        <v>382</v>
      </c>
      <c r="AB23" s="66" t="s">
        <v>510</v>
      </c>
      <c r="AC23" s="29"/>
      <c r="AD23" s="29"/>
      <c r="AE23" s="29"/>
      <c r="AF23" s="28"/>
      <c r="AK23" s="40" t="str">
        <f t="shared" si="7"/>
        <v>V</v>
      </c>
    </row>
    <row r="24" spans="1:37" ht="13.5" customHeight="1" x14ac:dyDescent="0.2">
      <c r="A24" s="63" t="s">
        <v>258</v>
      </c>
      <c r="B24" s="15"/>
      <c r="C24" s="13" t="str">
        <f t="shared" si="9"/>
        <v/>
      </c>
      <c r="D24" s="13" t="str">
        <f>IF(C24="",D23,IF(D23&lt;&gt;"",CONCATENATE(D23,"、",C24),C24))</f>
        <v/>
      </c>
      <c r="F24" s="18" t="s">
        <v>260</v>
      </c>
      <c r="G24" s="17"/>
      <c r="H24" s="13" t="str">
        <f t="shared" si="1"/>
        <v/>
      </c>
      <c r="I24" s="13" t="str">
        <f t="shared" si="5"/>
        <v>一般会計</v>
      </c>
      <c r="K24" s="13"/>
      <c r="L24" s="13"/>
      <c r="O24" s="13"/>
      <c r="P24" s="13"/>
      <c r="Q24" s="19"/>
      <c r="T24" s="13"/>
      <c r="U24" s="30" t="s">
        <v>532</v>
      </c>
      <c r="Y24" s="30" t="s">
        <v>289</v>
      </c>
      <c r="Z24" s="30" t="s">
        <v>417</v>
      </c>
      <c r="AA24" s="66" t="s">
        <v>383</v>
      </c>
      <c r="AB24" s="66" t="s">
        <v>511</v>
      </c>
      <c r="AC24" s="29"/>
      <c r="AD24" s="29"/>
      <c r="AE24" s="29"/>
      <c r="AF24" s="28"/>
      <c r="AK24" s="40" t="str">
        <f>CHAR(CODE(AK23)+1)</f>
        <v>W</v>
      </c>
    </row>
    <row r="25" spans="1:37" ht="13.5" customHeight="1" x14ac:dyDescent="0.2">
      <c r="A25" s="65"/>
      <c r="B25" s="64"/>
      <c r="F25" s="18" t="s">
        <v>128</v>
      </c>
      <c r="G25" s="17"/>
      <c r="H25" s="13" t="str">
        <f t="shared" si="1"/>
        <v/>
      </c>
      <c r="I25" s="13" t="str">
        <f t="shared" si="5"/>
        <v>一般会計</v>
      </c>
      <c r="K25" s="13"/>
      <c r="L25" s="13"/>
      <c r="O25" s="13"/>
      <c r="P25" s="13"/>
      <c r="Q25" s="19"/>
      <c r="T25" s="13"/>
      <c r="U25" s="30" t="s">
        <v>533</v>
      </c>
      <c r="Y25" s="30" t="s">
        <v>290</v>
      </c>
      <c r="Z25" s="30" t="s">
        <v>418</v>
      </c>
      <c r="AA25" s="66" t="s">
        <v>384</v>
      </c>
      <c r="AB25" s="66" t="s">
        <v>512</v>
      </c>
      <c r="AC25" s="29"/>
      <c r="AD25" s="29"/>
      <c r="AE25" s="29"/>
      <c r="AF25" s="28"/>
      <c r="AK25" s="40" t="str">
        <f t="shared" si="7"/>
        <v>X</v>
      </c>
    </row>
    <row r="26" spans="1:37" ht="13.5" customHeight="1" x14ac:dyDescent="0.2">
      <c r="A26" s="62"/>
      <c r="B26" s="61"/>
      <c r="F26" s="18" t="s">
        <v>129</v>
      </c>
      <c r="G26" s="17"/>
      <c r="H26" s="13" t="str">
        <f t="shared" si="1"/>
        <v/>
      </c>
      <c r="I26" s="13" t="str">
        <f t="shared" si="5"/>
        <v>一般会計</v>
      </c>
      <c r="K26" s="13"/>
      <c r="L26" s="13"/>
      <c r="O26" s="13"/>
      <c r="P26" s="13"/>
      <c r="Q26" s="19"/>
      <c r="T26" s="13"/>
      <c r="U26" s="30" t="s">
        <v>534</v>
      </c>
      <c r="Y26" s="30" t="s">
        <v>291</v>
      </c>
      <c r="Z26" s="30" t="s">
        <v>419</v>
      </c>
      <c r="AA26" s="66" t="s">
        <v>385</v>
      </c>
      <c r="AB26" s="66" t="s">
        <v>513</v>
      </c>
      <c r="AC26" s="29"/>
      <c r="AD26" s="29"/>
      <c r="AE26" s="29"/>
      <c r="AF26" s="28"/>
      <c r="AK26" s="40" t="str">
        <f t="shared" si="7"/>
        <v>Y</v>
      </c>
    </row>
    <row r="27" spans="1:37" ht="13.5" customHeight="1" x14ac:dyDescent="0.2">
      <c r="A27" s="13" t="str">
        <f>IF(D24="", "-", D24)</f>
        <v>-</v>
      </c>
      <c r="B27" s="13"/>
      <c r="F27" s="18" t="s">
        <v>130</v>
      </c>
      <c r="G27" s="17"/>
      <c r="H27" s="13" t="str">
        <f t="shared" si="1"/>
        <v/>
      </c>
      <c r="I27" s="13" t="str">
        <f t="shared" si="5"/>
        <v>一般会計</v>
      </c>
      <c r="K27" s="13"/>
      <c r="L27" s="13"/>
      <c r="O27" s="13"/>
      <c r="P27" s="13"/>
      <c r="Q27" s="19"/>
      <c r="T27" s="13"/>
      <c r="U27" s="30" t="s">
        <v>535</v>
      </c>
      <c r="Y27" s="30" t="s">
        <v>292</v>
      </c>
      <c r="Z27" s="30" t="s">
        <v>420</v>
      </c>
      <c r="AA27" s="66" t="s">
        <v>386</v>
      </c>
      <c r="AB27" s="66" t="s">
        <v>514</v>
      </c>
      <c r="AC27" s="29"/>
      <c r="AD27" s="29"/>
      <c r="AE27" s="29"/>
      <c r="AF27" s="28"/>
      <c r="AK27" s="40"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0" t="s">
        <v>536</v>
      </c>
      <c r="Y28" s="30" t="s">
        <v>293</v>
      </c>
      <c r="Z28" s="30" t="s">
        <v>421</v>
      </c>
      <c r="AA28" s="66" t="s">
        <v>387</v>
      </c>
      <c r="AB28" s="66" t="s">
        <v>515</v>
      </c>
      <c r="AC28" s="29"/>
      <c r="AD28" s="29"/>
      <c r="AE28" s="29"/>
      <c r="AF28" s="28"/>
      <c r="AK28" s="40" t="s">
        <v>188</v>
      </c>
    </row>
    <row r="29" spans="1:37" ht="13.5" customHeight="1" x14ac:dyDescent="0.2">
      <c r="A29" s="13"/>
      <c r="B29" s="13"/>
      <c r="F29" s="18" t="s">
        <v>194</v>
      </c>
      <c r="G29" s="17"/>
      <c r="H29" s="13" t="str">
        <f t="shared" si="1"/>
        <v/>
      </c>
      <c r="I29" s="13" t="str">
        <f t="shared" si="5"/>
        <v>一般会計</v>
      </c>
      <c r="K29" s="13"/>
      <c r="L29" s="13"/>
      <c r="O29" s="13"/>
      <c r="P29" s="13"/>
      <c r="Q29" s="19"/>
      <c r="T29" s="13"/>
      <c r="U29" s="30" t="s">
        <v>537</v>
      </c>
      <c r="Y29" s="30" t="s">
        <v>294</v>
      </c>
      <c r="Z29" s="30" t="s">
        <v>422</v>
      </c>
      <c r="AA29" s="66" t="s">
        <v>388</v>
      </c>
      <c r="AB29" s="66" t="s">
        <v>516</v>
      </c>
      <c r="AC29" s="29"/>
      <c r="AD29" s="29"/>
      <c r="AE29" s="29"/>
      <c r="AF29" s="28"/>
      <c r="AK29" s="40" t="str">
        <f t="shared" si="7"/>
        <v>b</v>
      </c>
    </row>
    <row r="30" spans="1:37" ht="13.5" customHeight="1" x14ac:dyDescent="0.2">
      <c r="A30" s="13"/>
      <c r="B30" s="13"/>
      <c r="F30" s="18" t="s">
        <v>195</v>
      </c>
      <c r="G30" s="17"/>
      <c r="H30" s="13" t="str">
        <f t="shared" si="1"/>
        <v/>
      </c>
      <c r="I30" s="13" t="str">
        <f t="shared" si="5"/>
        <v>一般会計</v>
      </c>
      <c r="K30" s="13"/>
      <c r="L30" s="13"/>
      <c r="O30" s="13"/>
      <c r="P30" s="13"/>
      <c r="Q30" s="19"/>
      <c r="T30" s="13"/>
      <c r="U30" s="30" t="s">
        <v>538</v>
      </c>
      <c r="Y30" s="30" t="s">
        <v>295</v>
      </c>
      <c r="Z30" s="30" t="s">
        <v>423</v>
      </c>
      <c r="AA30" s="66" t="s">
        <v>389</v>
      </c>
      <c r="AB30" s="66" t="s">
        <v>517</v>
      </c>
      <c r="AC30" s="29"/>
      <c r="AD30" s="29"/>
      <c r="AE30" s="29"/>
      <c r="AF30" s="28"/>
      <c r="AK30" s="40" t="str">
        <f t="shared" si="7"/>
        <v>c</v>
      </c>
    </row>
    <row r="31" spans="1:37" ht="13.5" customHeight="1" x14ac:dyDescent="0.2">
      <c r="A31" s="13"/>
      <c r="B31" s="13"/>
      <c r="F31" s="18" t="s">
        <v>196</v>
      </c>
      <c r="G31" s="17"/>
      <c r="H31" s="13" t="str">
        <f t="shared" si="1"/>
        <v/>
      </c>
      <c r="I31" s="13" t="str">
        <f t="shared" si="5"/>
        <v>一般会計</v>
      </c>
      <c r="K31" s="13"/>
      <c r="L31" s="13"/>
      <c r="O31" s="13"/>
      <c r="P31" s="13"/>
      <c r="Q31" s="19"/>
      <c r="T31" s="13"/>
      <c r="U31" s="30" t="s">
        <v>539</v>
      </c>
      <c r="Y31" s="30" t="s">
        <v>296</v>
      </c>
      <c r="Z31" s="30" t="s">
        <v>424</v>
      </c>
      <c r="AA31" s="66" t="s">
        <v>390</v>
      </c>
      <c r="AB31" s="66" t="s">
        <v>518</v>
      </c>
      <c r="AC31" s="29"/>
      <c r="AD31" s="29"/>
      <c r="AE31" s="29"/>
      <c r="AF31" s="28"/>
      <c r="AK31" s="40" t="str">
        <f t="shared" si="7"/>
        <v>d</v>
      </c>
    </row>
    <row r="32" spans="1:37" ht="13.5" customHeight="1" x14ac:dyDescent="0.2">
      <c r="A32" s="13"/>
      <c r="B32" s="13"/>
      <c r="F32" s="18" t="s">
        <v>197</v>
      </c>
      <c r="G32" s="17"/>
      <c r="H32" s="13" t="str">
        <f t="shared" si="1"/>
        <v/>
      </c>
      <c r="I32" s="13" t="str">
        <f t="shared" si="5"/>
        <v>一般会計</v>
      </c>
      <c r="K32" s="13"/>
      <c r="L32" s="13"/>
      <c r="O32" s="13"/>
      <c r="P32" s="13"/>
      <c r="Q32" s="19"/>
      <c r="T32" s="13"/>
      <c r="U32" s="30" t="s">
        <v>540</v>
      </c>
      <c r="Y32" s="30" t="s">
        <v>297</v>
      </c>
      <c r="Z32" s="30" t="s">
        <v>425</v>
      </c>
      <c r="AA32" s="66" t="s">
        <v>68</v>
      </c>
      <c r="AB32" s="66" t="s">
        <v>68</v>
      </c>
      <c r="AC32" s="29"/>
      <c r="AD32" s="29"/>
      <c r="AE32" s="29"/>
      <c r="AF32" s="28"/>
      <c r="AK32" s="40" t="str">
        <f t="shared" si="7"/>
        <v>e</v>
      </c>
    </row>
    <row r="33" spans="1:37" ht="13.5" customHeight="1" x14ac:dyDescent="0.2">
      <c r="A33" s="13"/>
      <c r="B33" s="13"/>
      <c r="F33" s="18" t="s">
        <v>198</v>
      </c>
      <c r="G33" s="17"/>
      <c r="H33" s="13" t="str">
        <f t="shared" si="1"/>
        <v/>
      </c>
      <c r="I33" s="13" t="str">
        <f t="shared" si="5"/>
        <v>一般会計</v>
      </c>
      <c r="K33" s="13"/>
      <c r="L33" s="13"/>
      <c r="O33" s="13"/>
      <c r="P33" s="13"/>
      <c r="Q33" s="19"/>
      <c r="T33" s="13"/>
      <c r="U33" s="30" t="s">
        <v>541</v>
      </c>
      <c r="Y33" s="30" t="s">
        <v>298</v>
      </c>
      <c r="Z33" s="30" t="s">
        <v>426</v>
      </c>
      <c r="AA33" s="50"/>
      <c r="AB33" s="29"/>
      <c r="AC33" s="29"/>
      <c r="AD33" s="29"/>
      <c r="AE33" s="29"/>
      <c r="AF33" s="28"/>
      <c r="AK33" s="40" t="str">
        <f t="shared" si="7"/>
        <v>f</v>
      </c>
    </row>
    <row r="34" spans="1:37" ht="13.5" customHeight="1" x14ac:dyDescent="0.2">
      <c r="A34" s="13"/>
      <c r="B34" s="13"/>
      <c r="F34" s="18" t="s">
        <v>199</v>
      </c>
      <c r="G34" s="17"/>
      <c r="H34" s="13" t="str">
        <f t="shared" si="1"/>
        <v/>
      </c>
      <c r="I34" s="13" t="str">
        <f t="shared" si="5"/>
        <v>一般会計</v>
      </c>
      <c r="K34" s="13"/>
      <c r="L34" s="13"/>
      <c r="O34" s="13"/>
      <c r="P34" s="13"/>
      <c r="Q34" s="19"/>
      <c r="T34" s="13"/>
      <c r="U34" s="30" t="s">
        <v>542</v>
      </c>
      <c r="Y34" s="30" t="s">
        <v>299</v>
      </c>
      <c r="Z34" s="30" t="s">
        <v>427</v>
      </c>
      <c r="AB34" s="29"/>
      <c r="AC34" s="29"/>
      <c r="AD34" s="29"/>
      <c r="AE34" s="29"/>
      <c r="AF34" s="28"/>
      <c r="AK34" s="40" t="str">
        <f t="shared" si="7"/>
        <v>g</v>
      </c>
    </row>
    <row r="35" spans="1:37" ht="13.5" customHeight="1" x14ac:dyDescent="0.2">
      <c r="A35" s="13"/>
      <c r="B35" s="13"/>
      <c r="F35" s="18" t="s">
        <v>200</v>
      </c>
      <c r="G35" s="17"/>
      <c r="H35" s="13" t="str">
        <f t="shared" si="1"/>
        <v/>
      </c>
      <c r="I35" s="13" t="str">
        <f t="shared" si="5"/>
        <v>一般会計</v>
      </c>
      <c r="K35" s="13"/>
      <c r="L35" s="13"/>
      <c r="O35" s="13"/>
      <c r="P35" s="13"/>
      <c r="Q35" s="19"/>
      <c r="T35" s="13"/>
      <c r="Y35" s="30" t="s">
        <v>300</v>
      </c>
      <c r="Z35" s="30" t="s">
        <v>428</v>
      </c>
      <c r="AC35" s="29"/>
      <c r="AF35" s="28"/>
      <c r="AK35" s="40" t="str">
        <f t="shared" si="7"/>
        <v>h</v>
      </c>
    </row>
    <row r="36" spans="1:37" ht="13.5" customHeight="1" x14ac:dyDescent="0.2">
      <c r="A36" s="13"/>
      <c r="B36" s="13"/>
      <c r="F36" s="18" t="s">
        <v>201</v>
      </c>
      <c r="G36" s="17"/>
      <c r="H36" s="13" t="str">
        <f t="shared" si="1"/>
        <v/>
      </c>
      <c r="I36" s="13" t="str">
        <f t="shared" si="5"/>
        <v>一般会計</v>
      </c>
      <c r="K36" s="13"/>
      <c r="L36" s="13"/>
      <c r="O36" s="13"/>
      <c r="P36" s="13"/>
      <c r="Q36" s="19"/>
      <c r="T36" s="13"/>
      <c r="U36" s="30" t="s">
        <v>543</v>
      </c>
      <c r="Y36" s="30" t="s">
        <v>301</v>
      </c>
      <c r="Z36" s="30" t="s">
        <v>429</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302</v>
      </c>
      <c r="Z37" s="30" t="s">
        <v>430</v>
      </c>
      <c r="AF37" s="28"/>
      <c r="AK37" s="40" t="str">
        <f t="shared" si="7"/>
        <v>j</v>
      </c>
    </row>
    <row r="38" spans="1:37" x14ac:dyDescent="0.2">
      <c r="A38" s="13"/>
      <c r="B38" s="13"/>
      <c r="F38" s="13"/>
      <c r="G38" s="19"/>
      <c r="K38" s="13"/>
      <c r="L38" s="13"/>
      <c r="O38" s="13"/>
      <c r="P38" s="13"/>
      <c r="Q38" s="19"/>
      <c r="T38" s="13"/>
      <c r="U38" s="30" t="s">
        <v>252</v>
      </c>
      <c r="Y38" s="30" t="s">
        <v>303</v>
      </c>
      <c r="Z38" s="30" t="s">
        <v>431</v>
      </c>
      <c r="AF38" s="28"/>
      <c r="AK38" s="40" t="str">
        <f t="shared" si="7"/>
        <v>k</v>
      </c>
    </row>
    <row r="39" spans="1:37" x14ac:dyDescent="0.2">
      <c r="A39" s="13"/>
      <c r="B39" s="13"/>
      <c r="F39" s="13" t="str">
        <f>I37</f>
        <v>一般会計</v>
      </c>
      <c r="G39" s="19"/>
      <c r="K39" s="13"/>
      <c r="L39" s="13"/>
      <c r="O39" s="13"/>
      <c r="P39" s="13"/>
      <c r="Q39" s="19"/>
      <c r="T39" s="13"/>
      <c r="U39" s="30" t="s">
        <v>255</v>
      </c>
      <c r="Y39" s="30" t="s">
        <v>304</v>
      </c>
      <c r="Z39" s="30" t="s">
        <v>432</v>
      </c>
      <c r="AF39" s="28"/>
      <c r="AK39" s="40" t="str">
        <f t="shared" si="7"/>
        <v>l</v>
      </c>
    </row>
    <row r="40" spans="1:37" x14ac:dyDescent="0.2">
      <c r="A40" s="13"/>
      <c r="B40" s="13"/>
      <c r="F40" s="13"/>
      <c r="G40" s="19"/>
      <c r="K40" s="13"/>
      <c r="L40" s="13"/>
      <c r="O40" s="13"/>
      <c r="P40" s="13"/>
      <c r="Q40" s="19"/>
      <c r="T40" s="13"/>
      <c r="Y40" s="30" t="s">
        <v>305</v>
      </c>
      <c r="Z40" s="30" t="s">
        <v>433</v>
      </c>
      <c r="AF40" s="28"/>
      <c r="AK40" s="40" t="str">
        <f t="shared" si="7"/>
        <v>m</v>
      </c>
    </row>
    <row r="41" spans="1:37" x14ac:dyDescent="0.2">
      <c r="A41" s="13"/>
      <c r="B41" s="13"/>
      <c r="F41" s="13"/>
      <c r="G41" s="19"/>
      <c r="K41" s="13"/>
      <c r="L41" s="13"/>
      <c r="O41" s="13"/>
      <c r="P41" s="13"/>
      <c r="Q41" s="19"/>
      <c r="T41" s="13"/>
      <c r="Y41" s="30" t="s">
        <v>306</v>
      </c>
      <c r="Z41" s="30" t="s">
        <v>434</v>
      </c>
      <c r="AF41" s="28"/>
      <c r="AK41" s="40" t="str">
        <f t="shared" si="7"/>
        <v>n</v>
      </c>
    </row>
    <row r="42" spans="1:37" x14ac:dyDescent="0.2">
      <c r="A42" s="13"/>
      <c r="B42" s="13"/>
      <c r="F42" s="13"/>
      <c r="G42" s="19"/>
      <c r="K42" s="13"/>
      <c r="L42" s="13"/>
      <c r="O42" s="13"/>
      <c r="P42" s="13"/>
      <c r="Q42" s="19"/>
      <c r="T42" s="13"/>
      <c r="Y42" s="30" t="s">
        <v>307</v>
      </c>
      <c r="Z42" s="30" t="s">
        <v>435</v>
      </c>
      <c r="AF42" s="28"/>
      <c r="AK42" s="40" t="str">
        <f t="shared" si="7"/>
        <v>o</v>
      </c>
    </row>
    <row r="43" spans="1:37" x14ac:dyDescent="0.2">
      <c r="A43" s="13"/>
      <c r="B43" s="13"/>
      <c r="F43" s="13"/>
      <c r="G43" s="19"/>
      <c r="K43" s="13"/>
      <c r="L43" s="13"/>
      <c r="O43" s="13"/>
      <c r="P43" s="13"/>
      <c r="Q43" s="19"/>
      <c r="T43" s="13"/>
      <c r="Y43" s="30" t="s">
        <v>308</v>
      </c>
      <c r="Z43" s="30" t="s">
        <v>436</v>
      </c>
      <c r="AF43" s="28"/>
      <c r="AK43" s="40" t="str">
        <f t="shared" si="7"/>
        <v>p</v>
      </c>
    </row>
    <row r="44" spans="1:37" x14ac:dyDescent="0.2">
      <c r="A44" s="13"/>
      <c r="B44" s="13"/>
      <c r="F44" s="13"/>
      <c r="G44" s="19"/>
      <c r="K44" s="13"/>
      <c r="L44" s="13"/>
      <c r="O44" s="13"/>
      <c r="P44" s="13"/>
      <c r="Q44" s="19"/>
      <c r="T44" s="13"/>
      <c r="Y44" s="30" t="s">
        <v>309</v>
      </c>
      <c r="Z44" s="30" t="s">
        <v>437</v>
      </c>
      <c r="AF44" s="28"/>
      <c r="AK44" s="40" t="str">
        <f t="shared" si="7"/>
        <v>q</v>
      </c>
    </row>
    <row r="45" spans="1:37" x14ac:dyDescent="0.2">
      <c r="A45" s="13"/>
      <c r="B45" s="13"/>
      <c r="F45" s="13"/>
      <c r="G45" s="19"/>
      <c r="K45" s="13"/>
      <c r="L45" s="13"/>
      <c r="O45" s="13"/>
      <c r="P45" s="13"/>
      <c r="Q45" s="19"/>
      <c r="T45" s="13"/>
      <c r="Y45" s="30" t="s">
        <v>310</v>
      </c>
      <c r="Z45" s="30" t="s">
        <v>438</v>
      </c>
      <c r="AF45" s="28"/>
      <c r="AK45" s="40" t="str">
        <f t="shared" si="7"/>
        <v>r</v>
      </c>
    </row>
    <row r="46" spans="1:37" x14ac:dyDescent="0.2">
      <c r="A46" s="13"/>
      <c r="B46" s="13"/>
      <c r="F46" s="13"/>
      <c r="G46" s="19"/>
      <c r="K46" s="13"/>
      <c r="L46" s="13"/>
      <c r="O46" s="13"/>
      <c r="P46" s="13"/>
      <c r="Q46" s="19"/>
      <c r="T46" s="13"/>
      <c r="Y46" s="30" t="s">
        <v>311</v>
      </c>
      <c r="Z46" s="30" t="s">
        <v>439</v>
      </c>
      <c r="AF46" s="28"/>
      <c r="AK46" s="40" t="str">
        <f t="shared" si="7"/>
        <v>s</v>
      </c>
    </row>
    <row r="47" spans="1:37" x14ac:dyDescent="0.2">
      <c r="A47" s="13"/>
      <c r="B47" s="13"/>
      <c r="F47" s="13"/>
      <c r="G47" s="19"/>
      <c r="K47" s="13"/>
      <c r="L47" s="13"/>
      <c r="O47" s="13"/>
      <c r="P47" s="13"/>
      <c r="Q47" s="19"/>
      <c r="T47" s="13"/>
      <c r="Y47" s="30" t="s">
        <v>312</v>
      </c>
      <c r="Z47" s="30" t="s">
        <v>440</v>
      </c>
      <c r="AF47" s="28"/>
      <c r="AK47" s="40" t="str">
        <f t="shared" si="7"/>
        <v>t</v>
      </c>
    </row>
    <row r="48" spans="1:37" x14ac:dyDescent="0.2">
      <c r="A48" s="13"/>
      <c r="B48" s="13"/>
      <c r="F48" s="13"/>
      <c r="G48" s="19"/>
      <c r="K48" s="13"/>
      <c r="L48" s="13"/>
      <c r="O48" s="13"/>
      <c r="P48" s="13"/>
      <c r="Q48" s="19"/>
      <c r="T48" s="13"/>
      <c r="Y48" s="30" t="s">
        <v>313</v>
      </c>
      <c r="Z48" s="30" t="s">
        <v>441</v>
      </c>
      <c r="AF48" s="28"/>
      <c r="AK48" s="40" t="str">
        <f t="shared" si="7"/>
        <v>u</v>
      </c>
    </row>
    <row r="49" spans="1:37" x14ac:dyDescent="0.2">
      <c r="A49" s="13"/>
      <c r="B49" s="13"/>
      <c r="F49" s="13"/>
      <c r="G49" s="19"/>
      <c r="K49" s="13"/>
      <c r="L49" s="13"/>
      <c r="O49" s="13"/>
      <c r="P49" s="13"/>
      <c r="Q49" s="19"/>
      <c r="T49" s="13"/>
      <c r="Y49" s="30" t="s">
        <v>314</v>
      </c>
      <c r="Z49" s="30" t="s">
        <v>442</v>
      </c>
      <c r="AF49" s="28"/>
      <c r="AK49" s="40" t="str">
        <f t="shared" si="7"/>
        <v>v</v>
      </c>
    </row>
    <row r="50" spans="1:37" x14ac:dyDescent="0.2">
      <c r="A50" s="13"/>
      <c r="B50" s="13"/>
      <c r="F50" s="13"/>
      <c r="G50" s="19"/>
      <c r="K50" s="13"/>
      <c r="L50" s="13"/>
      <c r="O50" s="13"/>
      <c r="P50" s="13"/>
      <c r="Q50" s="19"/>
      <c r="T50" s="13"/>
      <c r="Y50" s="30" t="s">
        <v>315</v>
      </c>
      <c r="Z50" s="30" t="s">
        <v>443</v>
      </c>
      <c r="AF50" s="28"/>
    </row>
    <row r="51" spans="1:37" x14ac:dyDescent="0.2">
      <c r="A51" s="13"/>
      <c r="B51" s="13"/>
      <c r="F51" s="13"/>
      <c r="G51" s="19"/>
      <c r="K51" s="13"/>
      <c r="L51" s="13"/>
      <c r="O51" s="13"/>
      <c r="P51" s="13"/>
      <c r="Q51" s="19"/>
      <c r="T51" s="13"/>
      <c r="Y51" s="30" t="s">
        <v>316</v>
      </c>
      <c r="Z51" s="30" t="s">
        <v>444</v>
      </c>
      <c r="AF51" s="28"/>
    </row>
    <row r="52" spans="1:37" x14ac:dyDescent="0.2">
      <c r="A52" s="13"/>
      <c r="B52" s="13"/>
      <c r="F52" s="13"/>
      <c r="G52" s="19"/>
      <c r="K52" s="13"/>
      <c r="L52" s="13"/>
      <c r="O52" s="13"/>
      <c r="P52" s="13"/>
      <c r="Q52" s="19"/>
      <c r="T52" s="13"/>
      <c r="Y52" s="30" t="s">
        <v>317</v>
      </c>
      <c r="Z52" s="30" t="s">
        <v>445</v>
      </c>
      <c r="AF52" s="28"/>
    </row>
    <row r="53" spans="1:37" x14ac:dyDescent="0.2">
      <c r="A53" s="13"/>
      <c r="B53" s="13"/>
      <c r="F53" s="13"/>
      <c r="G53" s="19"/>
      <c r="K53" s="13"/>
      <c r="L53" s="13"/>
      <c r="O53" s="13"/>
      <c r="P53" s="13"/>
      <c r="Q53" s="19"/>
      <c r="T53" s="13"/>
      <c r="Y53" s="30" t="s">
        <v>318</v>
      </c>
      <c r="Z53" s="30" t="s">
        <v>446</v>
      </c>
      <c r="AF53" s="28"/>
    </row>
    <row r="54" spans="1:37" x14ac:dyDescent="0.2">
      <c r="A54" s="13"/>
      <c r="B54" s="13"/>
      <c r="F54" s="13"/>
      <c r="G54" s="19"/>
      <c r="K54" s="13"/>
      <c r="L54" s="13"/>
      <c r="O54" s="13"/>
      <c r="P54" s="20"/>
      <c r="Q54" s="19"/>
      <c r="T54" s="13"/>
      <c r="Y54" s="30" t="s">
        <v>319</v>
      </c>
      <c r="Z54" s="30" t="s">
        <v>447</v>
      </c>
      <c r="AF54" s="28"/>
    </row>
    <row r="55" spans="1:37" x14ac:dyDescent="0.2">
      <c r="A55" s="13"/>
      <c r="B55" s="13"/>
      <c r="F55" s="13"/>
      <c r="G55" s="19"/>
      <c r="K55" s="13"/>
      <c r="L55" s="13"/>
      <c r="O55" s="13"/>
      <c r="P55" s="13"/>
      <c r="Q55" s="19"/>
      <c r="T55" s="13"/>
      <c r="Y55" s="30" t="s">
        <v>320</v>
      </c>
      <c r="Z55" s="30" t="s">
        <v>448</v>
      </c>
      <c r="AF55" s="28"/>
    </row>
    <row r="56" spans="1:37" x14ac:dyDescent="0.2">
      <c r="A56" s="13"/>
      <c r="B56" s="13"/>
      <c r="F56" s="13"/>
      <c r="G56" s="19"/>
      <c r="K56" s="13"/>
      <c r="L56" s="13"/>
      <c r="O56" s="13"/>
      <c r="P56" s="13"/>
      <c r="Q56" s="19"/>
      <c r="T56" s="13"/>
      <c r="Y56" s="30" t="s">
        <v>321</v>
      </c>
      <c r="Z56" s="30" t="s">
        <v>449</v>
      </c>
      <c r="AF56" s="28"/>
    </row>
    <row r="57" spans="1:37" x14ac:dyDescent="0.2">
      <c r="A57" s="13"/>
      <c r="B57" s="13"/>
      <c r="F57" s="13"/>
      <c r="G57" s="19"/>
      <c r="K57" s="13"/>
      <c r="L57" s="13"/>
      <c r="O57" s="13"/>
      <c r="P57" s="13"/>
      <c r="Q57" s="19"/>
      <c r="T57" s="13"/>
      <c r="Y57" s="30" t="s">
        <v>322</v>
      </c>
      <c r="Z57" s="30" t="s">
        <v>450</v>
      </c>
      <c r="AF57" s="28"/>
    </row>
    <row r="58" spans="1:37" x14ac:dyDescent="0.2">
      <c r="A58" s="13"/>
      <c r="B58" s="13"/>
      <c r="F58" s="13"/>
      <c r="G58" s="19"/>
      <c r="K58" s="13"/>
      <c r="L58" s="13"/>
      <c r="O58" s="13"/>
      <c r="P58" s="13"/>
      <c r="Q58" s="19"/>
      <c r="T58" s="13"/>
      <c r="Y58" s="30" t="s">
        <v>323</v>
      </c>
      <c r="Z58" s="30" t="s">
        <v>451</v>
      </c>
      <c r="AF58" s="28"/>
    </row>
    <row r="59" spans="1:37" x14ac:dyDescent="0.2">
      <c r="A59" s="13"/>
      <c r="B59" s="13"/>
      <c r="F59" s="13"/>
      <c r="G59" s="19"/>
      <c r="K59" s="13"/>
      <c r="L59" s="13"/>
      <c r="O59" s="13"/>
      <c r="P59" s="13"/>
      <c r="Q59" s="19"/>
      <c r="T59" s="13"/>
      <c r="Y59" s="30" t="s">
        <v>324</v>
      </c>
      <c r="Z59" s="30" t="s">
        <v>452</v>
      </c>
      <c r="AF59" s="28"/>
    </row>
    <row r="60" spans="1:37" x14ac:dyDescent="0.2">
      <c r="A60" s="13"/>
      <c r="B60" s="13"/>
      <c r="F60" s="13"/>
      <c r="G60" s="19"/>
      <c r="K60" s="13"/>
      <c r="L60" s="13"/>
      <c r="O60" s="13"/>
      <c r="P60" s="13"/>
      <c r="Q60" s="19"/>
      <c r="T60" s="13"/>
      <c r="Y60" s="30" t="s">
        <v>325</v>
      </c>
      <c r="Z60" s="30" t="s">
        <v>453</v>
      </c>
      <c r="AF60" s="28"/>
    </row>
    <row r="61" spans="1:37" x14ac:dyDescent="0.2">
      <c r="A61" s="13"/>
      <c r="B61" s="13"/>
      <c r="F61" s="13"/>
      <c r="G61" s="19"/>
      <c r="K61" s="13"/>
      <c r="L61" s="13"/>
      <c r="O61" s="13"/>
      <c r="P61" s="13"/>
      <c r="Q61" s="19"/>
      <c r="T61" s="13"/>
      <c r="Y61" s="30" t="s">
        <v>326</v>
      </c>
      <c r="Z61" s="30" t="s">
        <v>454</v>
      </c>
      <c r="AF61" s="28"/>
    </row>
    <row r="62" spans="1:37" x14ac:dyDescent="0.2">
      <c r="A62" s="13"/>
      <c r="B62" s="13"/>
      <c r="F62" s="13"/>
      <c r="G62" s="19"/>
      <c r="K62" s="13"/>
      <c r="L62" s="13"/>
      <c r="O62" s="13"/>
      <c r="P62" s="13"/>
      <c r="Q62" s="19"/>
      <c r="T62" s="13"/>
      <c r="Y62" s="30" t="s">
        <v>327</v>
      </c>
      <c r="Z62" s="30" t="s">
        <v>455</v>
      </c>
      <c r="AF62" s="28"/>
    </row>
    <row r="63" spans="1:37" x14ac:dyDescent="0.2">
      <c r="A63" s="13"/>
      <c r="B63" s="13"/>
      <c r="F63" s="13"/>
      <c r="G63" s="19"/>
      <c r="K63" s="13"/>
      <c r="L63" s="13"/>
      <c r="O63" s="13"/>
      <c r="P63" s="13"/>
      <c r="Q63" s="19"/>
      <c r="T63" s="13"/>
      <c r="Y63" s="30" t="s">
        <v>328</v>
      </c>
      <c r="Z63" s="30" t="s">
        <v>456</v>
      </c>
      <c r="AF63" s="28"/>
    </row>
    <row r="64" spans="1:37" x14ac:dyDescent="0.2">
      <c r="A64" s="13"/>
      <c r="B64" s="13"/>
      <c r="F64" s="13"/>
      <c r="G64" s="19"/>
      <c r="K64" s="13"/>
      <c r="L64" s="13"/>
      <c r="O64" s="13"/>
      <c r="P64" s="13"/>
      <c r="Q64" s="19"/>
      <c r="T64" s="13"/>
      <c r="Y64" s="30" t="s">
        <v>329</v>
      </c>
      <c r="Z64" s="30" t="s">
        <v>457</v>
      </c>
      <c r="AF64" s="28"/>
    </row>
    <row r="65" spans="1:32" x14ac:dyDescent="0.2">
      <c r="A65" s="13"/>
      <c r="B65" s="13"/>
      <c r="F65" s="13"/>
      <c r="G65" s="19"/>
      <c r="K65" s="13"/>
      <c r="L65" s="13"/>
      <c r="O65" s="13"/>
      <c r="P65" s="13"/>
      <c r="Q65" s="19"/>
      <c r="T65" s="13"/>
      <c r="Y65" s="30" t="s">
        <v>330</v>
      </c>
      <c r="Z65" s="30" t="s">
        <v>458</v>
      </c>
      <c r="AF65" s="28"/>
    </row>
    <row r="66" spans="1:32" x14ac:dyDescent="0.2">
      <c r="A66" s="13"/>
      <c r="B66" s="13"/>
      <c r="F66" s="13"/>
      <c r="G66" s="19"/>
      <c r="K66" s="13"/>
      <c r="L66" s="13"/>
      <c r="O66" s="13"/>
      <c r="P66" s="13"/>
      <c r="Q66" s="19"/>
      <c r="T66" s="13"/>
      <c r="Y66" s="30" t="s">
        <v>69</v>
      </c>
      <c r="Z66" s="30" t="s">
        <v>459</v>
      </c>
      <c r="AF66" s="28"/>
    </row>
    <row r="67" spans="1:32" x14ac:dyDescent="0.2">
      <c r="A67" s="13"/>
      <c r="B67" s="13"/>
      <c r="F67" s="13"/>
      <c r="G67" s="19"/>
      <c r="K67" s="13"/>
      <c r="L67" s="13"/>
      <c r="O67" s="13"/>
      <c r="P67" s="13"/>
      <c r="Q67" s="19"/>
      <c r="T67" s="13"/>
      <c r="Y67" s="30" t="s">
        <v>331</v>
      </c>
      <c r="Z67" s="30" t="s">
        <v>460</v>
      </c>
      <c r="AF67" s="28"/>
    </row>
    <row r="68" spans="1:32" x14ac:dyDescent="0.2">
      <c r="A68" s="13"/>
      <c r="B68" s="13"/>
      <c r="F68" s="13"/>
      <c r="G68" s="19"/>
      <c r="K68" s="13"/>
      <c r="L68" s="13"/>
      <c r="O68" s="13"/>
      <c r="P68" s="13"/>
      <c r="Q68" s="19"/>
      <c r="T68" s="13"/>
      <c r="Y68" s="30" t="s">
        <v>332</v>
      </c>
      <c r="Z68" s="30" t="s">
        <v>461</v>
      </c>
      <c r="AF68" s="28"/>
    </row>
    <row r="69" spans="1:32" x14ac:dyDescent="0.2">
      <c r="A69" s="13"/>
      <c r="B69" s="13"/>
      <c r="F69" s="13"/>
      <c r="G69" s="19"/>
      <c r="K69" s="13"/>
      <c r="L69" s="13"/>
      <c r="O69" s="13"/>
      <c r="P69" s="13"/>
      <c r="Q69" s="19"/>
      <c r="T69" s="13"/>
      <c r="Y69" s="30" t="s">
        <v>333</v>
      </c>
      <c r="Z69" s="30" t="s">
        <v>462</v>
      </c>
      <c r="AF69" s="28"/>
    </row>
    <row r="70" spans="1:32" x14ac:dyDescent="0.2">
      <c r="A70" s="13"/>
      <c r="B70" s="13"/>
      <c r="Y70" s="30" t="s">
        <v>334</v>
      </c>
      <c r="Z70" s="30" t="s">
        <v>463</v>
      </c>
    </row>
    <row r="71" spans="1:32" x14ac:dyDescent="0.2">
      <c r="Y71" s="30" t="s">
        <v>335</v>
      </c>
      <c r="Z71" s="30" t="s">
        <v>464</v>
      </c>
    </row>
    <row r="72" spans="1:32" x14ac:dyDescent="0.2">
      <c r="Y72" s="30" t="s">
        <v>336</v>
      </c>
      <c r="Z72" s="30" t="s">
        <v>465</v>
      </c>
    </row>
    <row r="73" spans="1:32" x14ac:dyDescent="0.2">
      <c r="Y73" s="30" t="s">
        <v>337</v>
      </c>
      <c r="Z73" s="30" t="s">
        <v>466</v>
      </c>
    </row>
    <row r="74" spans="1:32" x14ac:dyDescent="0.2">
      <c r="Y74" s="30" t="s">
        <v>338</v>
      </c>
      <c r="Z74" s="30" t="s">
        <v>467</v>
      </c>
    </row>
    <row r="75" spans="1:32" x14ac:dyDescent="0.2">
      <c r="Y75" s="30" t="s">
        <v>339</v>
      </c>
      <c r="Z75" s="30" t="s">
        <v>468</v>
      </c>
    </row>
    <row r="76" spans="1:32" x14ac:dyDescent="0.2">
      <c r="Y76" s="30" t="s">
        <v>340</v>
      </c>
      <c r="Z76" s="30" t="s">
        <v>469</v>
      </c>
    </row>
    <row r="77" spans="1:32" x14ac:dyDescent="0.2">
      <c r="Y77" s="30" t="s">
        <v>341</v>
      </c>
      <c r="Z77" s="30" t="s">
        <v>470</v>
      </c>
    </row>
    <row r="78" spans="1:32" x14ac:dyDescent="0.2">
      <c r="Y78" s="30" t="s">
        <v>342</v>
      </c>
      <c r="Z78" s="30" t="s">
        <v>471</v>
      </c>
    </row>
    <row r="79" spans="1:32" x14ac:dyDescent="0.2">
      <c r="Y79" s="30" t="s">
        <v>343</v>
      </c>
      <c r="Z79" s="30" t="s">
        <v>472</v>
      </c>
    </row>
    <row r="80" spans="1:32" x14ac:dyDescent="0.2">
      <c r="Y80" s="30" t="s">
        <v>344</v>
      </c>
      <c r="Z80" s="30" t="s">
        <v>473</v>
      </c>
    </row>
    <row r="81" spans="25:26" x14ac:dyDescent="0.2">
      <c r="Y81" s="30" t="s">
        <v>345</v>
      </c>
      <c r="Z81" s="30" t="s">
        <v>474</v>
      </c>
    </row>
    <row r="82" spans="25:26" x14ac:dyDescent="0.2">
      <c r="Y82" s="30" t="s">
        <v>346</v>
      </c>
      <c r="Z82" s="30" t="s">
        <v>475</v>
      </c>
    </row>
    <row r="83" spans="25:26" x14ac:dyDescent="0.2">
      <c r="Y83" s="30" t="s">
        <v>347</v>
      </c>
      <c r="Z83" s="30" t="s">
        <v>476</v>
      </c>
    </row>
    <row r="84" spans="25:26" x14ac:dyDescent="0.2">
      <c r="Y84" s="30" t="s">
        <v>348</v>
      </c>
      <c r="Z84" s="30" t="s">
        <v>477</v>
      </c>
    </row>
    <row r="85" spans="25:26" x14ac:dyDescent="0.2">
      <c r="Y85" s="30" t="s">
        <v>349</v>
      </c>
      <c r="Z85" s="30" t="s">
        <v>478</v>
      </c>
    </row>
    <row r="86" spans="25:26" x14ac:dyDescent="0.2">
      <c r="Y86" s="30" t="s">
        <v>350</v>
      </c>
      <c r="Z86" s="30" t="s">
        <v>479</v>
      </c>
    </row>
    <row r="87" spans="25:26" x14ac:dyDescent="0.2">
      <c r="Y87" s="30" t="s">
        <v>351</v>
      </c>
      <c r="Z87" s="30" t="s">
        <v>480</v>
      </c>
    </row>
    <row r="88" spans="25:26" x14ac:dyDescent="0.2">
      <c r="Y88" s="30" t="s">
        <v>352</v>
      </c>
      <c r="Z88" s="30" t="s">
        <v>481</v>
      </c>
    </row>
    <row r="89" spans="25:26" x14ac:dyDescent="0.2">
      <c r="Y89" s="30" t="s">
        <v>353</v>
      </c>
      <c r="Z89" s="30" t="s">
        <v>482</v>
      </c>
    </row>
    <row r="90" spans="25:26" x14ac:dyDescent="0.2">
      <c r="Y90" s="30" t="s">
        <v>354</v>
      </c>
      <c r="Z90" s="30" t="s">
        <v>483</v>
      </c>
    </row>
    <row r="91" spans="25:26" x14ac:dyDescent="0.2">
      <c r="Y91" s="30" t="s">
        <v>355</v>
      </c>
      <c r="Z91" s="30" t="s">
        <v>484</v>
      </c>
    </row>
    <row r="92" spans="25:26" x14ac:dyDescent="0.2">
      <c r="Y92" s="30" t="s">
        <v>356</v>
      </c>
      <c r="Z92" s="30" t="s">
        <v>485</v>
      </c>
    </row>
    <row r="93" spans="25:26" x14ac:dyDescent="0.2">
      <c r="Y93" s="30" t="s">
        <v>357</v>
      </c>
      <c r="Z93" s="30" t="s">
        <v>486</v>
      </c>
    </row>
    <row r="94" spans="25:26" x14ac:dyDescent="0.2">
      <c r="Y94" s="30" t="s">
        <v>358</v>
      </c>
      <c r="Z94" s="30" t="s">
        <v>487</v>
      </c>
    </row>
    <row r="95" spans="25:26" x14ac:dyDescent="0.2">
      <c r="Y95" s="30" t="s">
        <v>359</v>
      </c>
      <c r="Z95" s="30" t="s">
        <v>488</v>
      </c>
    </row>
    <row r="96" spans="25:26" x14ac:dyDescent="0.2">
      <c r="Y96" s="30" t="s">
        <v>261</v>
      </c>
      <c r="Z96" s="30" t="s">
        <v>489</v>
      </c>
    </row>
    <row r="97" spans="25:26" x14ac:dyDescent="0.2">
      <c r="Y97" s="30" t="s">
        <v>360</v>
      </c>
      <c r="Z97" s="30" t="s">
        <v>490</v>
      </c>
    </row>
    <row r="98" spans="25:26" x14ac:dyDescent="0.2">
      <c r="Y98" s="30" t="s">
        <v>361</v>
      </c>
      <c r="Z98" s="30" t="s">
        <v>491</v>
      </c>
    </row>
    <row r="99" spans="25:26" x14ac:dyDescent="0.2">
      <c r="Y99" s="30" t="s">
        <v>391</v>
      </c>
      <c r="Z99" s="30"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2021-08-31T17:05:19Z</dcterms:created>
  <dcterms:modified xsi:type="dcterms:W3CDTF">2021-09-13T09:44:08Z</dcterms:modified>
</cp:coreProperties>
</file>