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W25" i="3" l="1"/>
  <c r="AY215" i="3" l="1"/>
  <c r="AY217" i="3" s="1"/>
  <c r="AY211" i="3"/>
  <c r="AY212" i="3" s="1"/>
  <c r="AY207" i="3"/>
  <c r="AY208" i="3" s="1"/>
  <c r="AY203" i="3"/>
  <c r="AY204" i="3" s="1"/>
  <c r="AY202" i="3"/>
  <c r="AY198" i="3"/>
  <c r="AY201" i="3" s="1"/>
  <c r="AY197" i="3"/>
  <c r="AY196" i="3"/>
  <c r="AY192" i="3"/>
  <c r="AY193" i="3" s="1"/>
  <c r="AY188" i="3"/>
  <c r="AY189" i="3" s="1"/>
  <c r="AY181" i="3"/>
  <c r="AY176" i="3"/>
  <c r="AY171" i="3"/>
  <c r="AY175" i="3" s="1"/>
  <c r="AY164" i="3"/>
  <c r="AY76" i="3"/>
  <c r="AY77" i="3" s="1"/>
  <c r="AY78" i="3" s="1"/>
  <c r="AY71" i="3"/>
  <c r="AY72" i="3" s="1"/>
  <c r="AY66" i="3"/>
  <c r="AY69" i="3" s="1"/>
  <c r="AY65" i="3"/>
  <c r="AY62" i="3"/>
  <c r="AY63" i="3" s="1"/>
  <c r="AY55" i="3"/>
  <c r="AY59" i="3" s="1"/>
  <c r="AY51" i="3"/>
  <c r="AY54" i="3" s="1"/>
  <c r="AY49" i="3"/>
  <c r="AY50" i="3" s="1"/>
  <c r="AY33" i="3"/>
  <c r="AY38" i="3" s="1"/>
  <c r="AY53" i="3" l="1"/>
  <c r="AY74" i="3"/>
  <c r="AY216" i="3"/>
  <c r="AY61" i="3"/>
  <c r="AY68" i="3"/>
  <c r="AY70" i="3"/>
  <c r="AY191" i="3"/>
  <c r="AY205" i="3"/>
  <c r="AY67" i="3"/>
  <c r="AY73" i="3"/>
  <c r="AY75" i="3"/>
  <c r="AY190" i="3"/>
  <c r="AY194" i="3"/>
  <c r="AY210" i="3"/>
  <c r="AY52" i="3"/>
  <c r="AY60" i="3"/>
  <c r="AY200" i="3"/>
  <c r="AY206" i="3"/>
  <c r="AY37" i="3"/>
  <c r="AY39" i="3"/>
  <c r="AY172" i="3"/>
  <c r="AY173" i="3"/>
  <c r="AY174" i="3"/>
  <c r="AY40" i="3"/>
  <c r="AY34" i="3"/>
  <c r="AY41" i="3"/>
  <c r="AY166" i="3"/>
  <c r="AY178" i="3"/>
  <c r="AY35" i="3"/>
  <c r="AY42" i="3"/>
  <c r="AY58" i="3"/>
  <c r="AY56" i="3"/>
  <c r="AY36" i="3"/>
  <c r="AY57" i="3"/>
  <c r="AY64" i="3"/>
  <c r="AY165" i="3"/>
  <c r="AY167" i="3"/>
  <c r="AY169" i="3"/>
  <c r="AY168" i="3"/>
  <c r="AY170" i="3"/>
  <c r="AY179" i="3"/>
  <c r="AY177" i="3"/>
  <c r="AY180" i="3"/>
  <c r="AY195" i="3"/>
  <c r="AY199" i="3"/>
  <c r="AY209" i="3"/>
  <c r="AY218" i="3"/>
  <c r="AY213" i="3"/>
  <c r="AY214" i="3"/>
  <c r="AW120" i="3"/>
  <c r="AT120" i="3"/>
  <c r="AQ120" i="3"/>
  <c r="AL120" i="3"/>
  <c r="AI120" i="3"/>
  <c r="AF120" i="3"/>
  <c r="Z120" i="3"/>
  <c r="W120" i="3"/>
  <c r="T120" i="3"/>
  <c r="N120" i="3"/>
  <c r="K120" i="3"/>
  <c r="H120" i="3"/>
  <c r="AW119" i="3"/>
  <c r="AT119" i="3"/>
  <c r="AQ119" i="3"/>
  <c r="AL119" i="3"/>
  <c r="AI119" i="3"/>
  <c r="AF119" i="3"/>
  <c r="Z119" i="3"/>
  <c r="W119" i="3"/>
  <c r="T119" i="3"/>
  <c r="N119" i="3"/>
  <c r="K119" i="3"/>
  <c r="H119" i="3"/>
  <c r="AV2" i="3" l="1"/>
  <c r="C12" i="4" l="1"/>
  <c r="C23" i="4" l="1"/>
  <c r="C24" i="4"/>
  <c r="W21" i="3" l="1"/>
  <c r="AD21" i="3"/>
  <c r="P21" i="3"/>
  <c r="P18" i="3" l="1"/>
  <c r="P20" i="3" s="1"/>
  <c r="W18" i="3"/>
  <c r="W20" i="3" s="1"/>
  <c r="Y180" i="3"/>
  <c r="AU180" i="3"/>
  <c r="Y175" i="3"/>
  <c r="AU175" i="3"/>
  <c r="Y170" i="3"/>
  <c r="AU170" i="3"/>
  <c r="AU163" i="3"/>
  <c r="Y16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<sst xmlns="http://schemas.openxmlformats.org/spreadsheetml/2006/main" count="1062" uniqueCount="684">
  <si>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</si>
  <si>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</si>
  <si>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</si>
  <si>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</si>
  <si>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</si>
  <si>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</si>
  <si>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</si>
  <si>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</si>
  <si>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</si>
  <si>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</si>
  <si>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</si>
  <si>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</si>
  <si>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</si>
  <si>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</si>
  <si>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</si>
  <si>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</si>
  <si>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</si>
  <si>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</si>
  <si>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</si>
  <si>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</si>
  <si>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</si>
  <si>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</si>
  <si>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</si>
  <si>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</si>
  <si>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</si>
  <si>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</si>
  <si>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</si>
  <si>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</si>
  <si>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</si>
  <si>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</si>
  <si>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</si>
  <si>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</si>
  <si>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</si>
  <si>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</si>
  <si>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</si>
  <si>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</si>
  <si>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</si>
  <si>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</si>
  <si>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</si>
  <si>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</si>
  <si>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</si>
  <si>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</si>
  <si>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</si>
  <si>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</si>
  <si>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</si>
  <si>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</si>
  <si>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</si>
  <si>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</si>
  <si>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</si>
  <si>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</si>
  <si>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</si>
  <si>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</si>
  <si>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</si>
  <si>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</si>
  <si>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</si>
  <si>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</si>
  <si>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</si>
  <si>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</si>
  <si>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</si>
  <si>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</si>
  <si>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</si>
  <si>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</si>
  <si>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</si>
  <si>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</si>
  <si>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</si>
  <si>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</si>
  <si>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</si>
  <si>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</si>
  <si>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</si>
  <si>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</si>
  <si>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</si>
  <si>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</si>
  <si>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</si>
  <si>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</si>
  <si>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</si>
  <si>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</si>
  <si>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</si>
  <si>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</si>
  <si>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</si>
  <si>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</si>
  <si>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</si>
  <si>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</si>
  <si>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</si>
  <si>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</si>
  <si>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</si>
  <si>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</si>
  <si>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</si>
  <si>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</si>
  <si>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</si>
  <si>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</si>
  <si>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</si>
  <si>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</si>
  <si>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</si>
  <si>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</si>
  <si>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</si>
  <si>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</si>
  <si>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</si>
  <si>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</si>
  <si>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</si>
  <si>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</si>
  <si>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</si>
  <si>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</si>
  <si>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</si>
  <si>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</si>
  <si>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</si>
  <si>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</si>
  <si>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</si>
  <si>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</si>
  <si>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</si>
  <si>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</si>
  <si>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</si>
  <si>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</si>
  <si>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</si>
  <si>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</si>
  <si>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</si>
  <si>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</si>
  <si>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</si>
  <si>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</si>
  <si>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</si>
  <si>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</si>
  <si>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</si>
  <si>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</si>
  <si>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</si>
  <si>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</si>
  <si>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</si>
  <si>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</si>
  <si>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</si>
  <si>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</si>
  <si>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</si>
  <si>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</si>
  <si>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</si>
  <si>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</si>
  <si>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</si>
  <si>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</si>
  <si>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</si>
  <si>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</si>
  <si>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</si>
  <si>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</si>
  <si>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</si>
  <si>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</si>
  <si>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</si>
  <si>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</si>
  <si>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</si>
  <si>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</si>
  <si>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</si>
  <si>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</si>
  <si>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</si>
  <si>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</si>
  <si>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</si>
  <si>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</si>
  <si>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</si>
  <si>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</si>
  <si>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</si>
  <si>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</si>
  <si>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</si>
  <si>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</si>
  <si>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</si>
  <si>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</si>
  <si>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</si>
  <si>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</si>
  <si>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</si>
  <si>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</si>
  <si>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</si>
  <si>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</si>
  <si>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</si>
  <si>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</si>
  <si>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</si>
  <si>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</si>
  <si>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</si>
  <si>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</si>
  <si>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</si>
  <si>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</si>
  <si>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</si>
  <si>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</si>
  <si>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</si>
  <si>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</si>
  <si>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</si>
  <si>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</si>
  <si>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</si>
  <si>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</si>
  <si>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</si>
  <si>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</si>
  <si>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</si>
  <si>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</si>
  <si>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</si>
  <si>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</si>
  <si>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</si>
  <si>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</si>
  <si>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</si>
  <si>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</si>
  <si>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</si>
  <si>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</si>
  <si>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</si>
  <si>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</si>
  <si>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</si>
  <si>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</si>
  <si>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</si>
  <si>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</si>
  <si>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</si>
  <si>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</si>
  <si>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</si>
  <si>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</si>
  <si>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</si>
  <si>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</si>
  <si>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</si>
  <si>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</si>
  <si>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</si>
  <si>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</si>
  <si>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</si>
  <si>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</si>
  <si>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</si>
  <si>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</si>
  <si>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</si>
  <si>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</si>
  <si>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</si>
  <si>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</si>
  <si>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</si>
  <si>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</si>
  <si>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</si>
  <si>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</si>
  <si>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</si>
  <si>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</si>
  <si>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</si>
  <si>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</si>
  <si>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</si>
  <si>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</si>
  <si>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</si>
  <si>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</si>
  <si>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</si>
  <si>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</si>
  <si>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</si>
  <si>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</si>
  <si>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</si>
  <si>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</si>
  <si>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</si>
  <si>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</si>
  <si>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</si>
  <si>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</si>
  <si>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</si>
  <si>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</si>
  <si>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</si>
  <si>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定量的な目標が設定できない理由及び定性的な成果目標</t>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</si>
  <si>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</si>
  <si>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</si>
  <si>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</si>
  <si>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</si>
  <si>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</si>
  <si>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</si>
  <si>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</si>
  <si>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</si>
  <si>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</si>
  <si>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</si>
  <si>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</si>
  <si>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</si>
  <si>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</si>
  <si>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</si>
  <si>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</si>
  <si>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</si>
  <si>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</si>
  <si>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</si>
  <si>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</si>
  <si>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</si>
  <si>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</si>
  <si>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</si>
  <si>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</si>
  <si>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</si>
  <si>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</si>
  <si>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</si>
  <si>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</si>
  <si>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</si>
  <si>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</si>
  <si>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</si>
  <si>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</si>
  <si>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</si>
  <si>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</si>
  <si>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</si>
  <si>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</si>
  <si>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</si>
  <si>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</si>
  <si>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</si>
  <si>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</si>
  <si>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</si>
  <si>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</si>
  <si>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</si>
  <si>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</si>
  <si>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</si>
  <si>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</si>
  <si>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</si>
  <si>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</si>
  <si>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</si>
  <si>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</si>
  <si>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</si>
  <si>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</si>
  <si>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</si>
  <si>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</si>
  <si>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</si>
  <si>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</si>
  <si>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</si>
  <si>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</si>
  <si>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</si>
  <si>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</si>
  <si>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</si>
  <si>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</si>
  <si>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</si>
  <si>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</si>
  <si>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</si>
  <si>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</si>
  <si>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</si>
  <si>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</si>
  <si>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</si>
  <si>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</si>
  <si>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</si>
  <si>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</si>
  <si>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</si>
  <si>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</si>
  <si>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</si>
  <si>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</si>
  <si>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</si>
  <si>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</si>
  <si>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</si>
  <si>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</si>
  <si>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</si>
  <si>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</si>
  <si>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</si>
  <si>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</si>
  <si>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</si>
  <si>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</si>
  <si>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</si>
  <si>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</si>
  <si>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</si>
  <si>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</si>
  <si>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</si>
  <si>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</si>
  <si>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</si>
  <si>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</si>
  <si>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</si>
  <si>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</si>
  <si>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</si>
  <si>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</si>
  <si>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</si>
  <si>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</si>
  <si>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</si>
  <si>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</si>
  <si>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</si>
  <si>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</si>
  <si>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</si>
  <si>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</si>
  <si>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</si>
  <si>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</si>
  <si>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</si>
  <si>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</si>
  <si>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</si>
  <si>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</si>
  <si>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</si>
  <si>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</si>
  <si>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</si>
  <si>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</si>
  <si>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</si>
  <si>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</si>
  <si>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</si>
  <si>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</si>
  <si>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</si>
  <si>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</si>
  <si>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</si>
  <si>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</si>
  <si>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</si>
  <si>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</si>
  <si>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</si>
  <si>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</si>
  <si>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</si>
  <si>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</si>
  <si>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</si>
  <si>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</si>
  <si>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</si>
  <si>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</si>
  <si>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</si>
  <si>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</si>
  <si>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</si>
  <si>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</si>
  <si>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</si>
  <si>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</si>
  <si>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</si>
  <si>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</si>
  <si>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</si>
  <si>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</si>
  <si>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</si>
  <si>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</si>
  <si>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</si>
  <si>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</si>
  <si>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</si>
  <si>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</si>
  <si>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</si>
  <si>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</si>
  <si>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</si>
  <si>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</si>
  <si>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</si>
  <si>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</si>
  <si>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</si>
  <si>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</si>
  <si>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</si>
  <si>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</si>
  <si>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</si>
  <si>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</si>
  <si>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</si>
  <si>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</si>
  <si>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</si>
  <si>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</si>
  <si>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</si>
  <si>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</si>
  <si>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</si>
  <si>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</si>
  <si>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</si>
  <si>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</si>
  <si>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</si>
  <si>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</si>
  <si>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</si>
  <si>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</si>
  <si>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</si>
  <si>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</si>
  <si>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</si>
  <si>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</si>
  <si>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</si>
  <si>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</si>
  <si>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</si>
  <si>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</si>
  <si>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</si>
  <si>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</si>
  <si>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</si>
  <si>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</si>
  <si>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</si>
  <si>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</si>
  <si>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</si>
  <si>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</si>
  <si>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</si>
  <si>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</si>
  <si>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</si>
  <si>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</si>
  <si>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</si>
  <si>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</si>
  <si>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</si>
  <si>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</si>
  <si>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</si>
  <si>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</si>
  <si>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</si>
  <si>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</si>
  <si>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</si>
  <si>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</si>
  <si>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</si>
  <si>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</si>
  <si>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</si>
  <si>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</si>
  <si>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</si>
  <si>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</si>
  <si>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</si>
  <si>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</si>
  <si>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</si>
  <si>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</si>
  <si>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</si>
  <si>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</si>
  <si>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</si>
  <si>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</si>
  <si>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</si>
  <si>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</si>
  <si>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</si>
  <si>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</si>
  <si>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</si>
  <si>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</si>
  <si>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</si>
  <si>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</si>
  <si>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</si>
  <si>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</si>
  <si>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</si>
  <si>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</si>
  <si>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</si>
  <si>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</si>
  <si>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</si>
  <si>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</si>
  <si>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</si>
  <si>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</si>
  <si>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</si>
  <si>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</si>
  <si>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</si>
  <si>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</si>
  <si>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</si>
  <si>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</si>
  <si>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</si>
  <si>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</si>
  <si>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</si>
  <si>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</si>
  <si>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</si>
  <si>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</si>
  <si>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</si>
  <si>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</si>
  <si>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</si>
  <si>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</si>
  <si>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</si>
  <si>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</si>
  <si>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</si>
  <si>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</si>
  <si>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</si>
  <si>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</si>
  <si>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</si>
  <si>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</si>
  <si>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</si>
  <si>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</si>
  <si>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</si>
  <si>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</si>
  <si>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</si>
  <si>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</si>
  <si>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</si>
  <si>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</si>
  <si>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</si>
  <si>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</si>
  <si>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</si>
  <si>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</si>
  <si>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</si>
  <si>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</si>
  <si>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</si>
  <si>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</si>
  <si>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</si>
  <si>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</si>
  <si>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</si>
  <si>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</si>
  <si>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</si>
  <si>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</si>
  <si>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</si>
  <si>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</si>
  <si>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</si>
  <si>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</si>
  <si>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</si>
  <si>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</si>
  <si>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</si>
  <si>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</si>
  <si>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</si>
  <si>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</si>
  <si>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</si>
  <si>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</si>
  <si>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</si>
  <si>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</si>
  <si>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</si>
  <si>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</si>
  <si>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</si>
  <si>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</si>
  <si>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</si>
  <si>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</si>
  <si>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</si>
  <si>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</si>
  <si>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</si>
  <si>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</si>
  <si>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</si>
  <si>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</si>
  <si>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</si>
  <si>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</si>
  <si>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</si>
  <si>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</si>
  <si>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</si>
  <si>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</si>
  <si>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</si>
  <si>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</si>
  <si>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</si>
  <si>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</si>
  <si>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</si>
  <si>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</si>
  <si>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</si>
  <si>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</si>
  <si>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</si>
  <si>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</si>
  <si>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</si>
  <si>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</si>
  <si>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</si>
  <si>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</si>
  <si>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</si>
  <si>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</si>
  <si>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</si>
  <si>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</si>
  <si>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</si>
  <si>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</si>
  <si>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</si>
  <si>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</si>
  <si>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</si>
  <si>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</si>
  <si>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</si>
  <si>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</si>
  <si>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</si>
  <si>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</si>
  <si>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</si>
  <si>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</si>
  <si>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</si>
  <si>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</si>
  <si>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</si>
  <si>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</si>
  <si>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</si>
  <si>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</si>
  <si>
    <t>令和2年度</t>
  </si>
  <si>
    <t>まち・ひと・しごと創生本部事務局</t>
  </si>
  <si>
    <t>まち・ひと・しごと創生法　第３条　第３項（平成二十六年十一月二十八日法律第百三十六号）</t>
  </si>
  <si>
    <t>-</t>
  </si>
  <si>
    <t>‐</t>
  </si>
  <si>
    <t>調査を実施する事業のため、定量的な成果目標の設置は困難である。</t>
  </si>
  <si>
    <t>調査の実施件数</t>
  </si>
  <si>
    <t>件</t>
  </si>
  <si>
    <t>調査に必要な経費／調査の実施件数　　　　　　　　　　　　</t>
    <phoneticPr fontId="5"/>
  </si>
  <si>
    <t>百万円</t>
  </si>
  <si>
    <t>百万円/件</t>
    <phoneticPr fontId="5"/>
  </si>
  <si>
    <t>新32</t>
  </si>
  <si>
    <t>○</t>
  </si>
  <si>
    <t>官房</t>
  </si>
  <si>
    <t>諸謝金</t>
    <phoneticPr fontId="5"/>
  </si>
  <si>
    <t>職員旅費</t>
    <rPh sb="0" eb="2">
      <t>ショクイン</t>
    </rPh>
    <rPh sb="2" eb="4">
      <t>リョヒ</t>
    </rPh>
    <phoneticPr fontId="5"/>
  </si>
  <si>
    <t>-</t>
    <phoneticPr fontId="5"/>
  </si>
  <si>
    <t>65/6</t>
    <phoneticPr fontId="5"/>
  </si>
  <si>
    <t>国の重要施策である地方創生の推進のための企画、立案に必要な調査であり、国民や社会のニーズを的確に反映している。</t>
  </si>
  <si>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施策の検討に資するための調査研究を国として実施する必要がある。</t>
  </si>
  <si>
    <t>当該事業は、国の重要施策である地方創生の更なる推進に資するものであり、国および各地域の施策の検討に必要かつ適切で、優先度が高いものである。</t>
  </si>
  <si>
    <t>無</t>
  </si>
  <si>
    <t>諸謝金</t>
    <rPh sb="0" eb="3">
      <t>ショシャキン</t>
    </rPh>
    <phoneticPr fontId="7"/>
  </si>
  <si>
    <t>A.株式会社野村総合研究所</t>
    <rPh sb="2" eb="6">
      <t>カブシキガイシャ</t>
    </rPh>
    <rPh sb="6" eb="8">
      <t>ノムラ</t>
    </rPh>
    <rPh sb="8" eb="10">
      <t>ソウゴウ</t>
    </rPh>
    <rPh sb="10" eb="13">
      <t>ケンキュウショ</t>
    </rPh>
    <phoneticPr fontId="5"/>
  </si>
  <si>
    <t>-</t>
    <phoneticPr fontId="5"/>
  </si>
  <si>
    <t>必要最小限のコストで事業を実施している。</t>
    <rPh sb="0" eb="2">
      <t>ヒツヨウ</t>
    </rPh>
    <rPh sb="2" eb="5">
      <t>サイショウゲン</t>
    </rPh>
    <rPh sb="10" eb="12">
      <t>ジギョウ</t>
    </rPh>
    <rPh sb="13" eb="15">
      <t>ジッシ</t>
    </rPh>
    <phoneticPr fontId="5"/>
  </si>
  <si>
    <t>中央省庁職員による地方勤務推進の検討</t>
  </si>
  <si>
    <t>B.株式会社プラグ</t>
    <rPh sb="2" eb="6">
      <t>カブシキガイシャ</t>
    </rPh>
    <phoneticPr fontId="5"/>
  </si>
  <si>
    <t>再委託費</t>
    <rPh sb="0" eb="3">
      <t>サイイタク</t>
    </rPh>
    <rPh sb="3" eb="4">
      <t>ヒ</t>
    </rPh>
    <phoneticPr fontId="7"/>
  </si>
  <si>
    <t>C.株式会社エヌ・ティ・ティ・データ経営研究所</t>
    <rPh sb="2" eb="6">
      <t>カブシキガイシャ</t>
    </rPh>
    <rPh sb="18" eb="20">
      <t>ケイエイ</t>
    </rPh>
    <rPh sb="20" eb="23">
      <t>ケンキュウショ</t>
    </rPh>
    <phoneticPr fontId="5"/>
  </si>
  <si>
    <t>D.株式会社冨田ライフサイエンス研究所</t>
    <rPh sb="2" eb="6">
      <t>カブシキガイシャ</t>
    </rPh>
    <rPh sb="6" eb="8">
      <t>トミダ</t>
    </rPh>
    <rPh sb="16" eb="19">
      <t>ケンキュウショ</t>
    </rPh>
    <phoneticPr fontId="5"/>
  </si>
  <si>
    <t>E.一般社団法人北海道総合研究調査会</t>
    <rPh sb="2" eb="4">
      <t>イッパン</t>
    </rPh>
    <rPh sb="4" eb="6">
      <t>シャダン</t>
    </rPh>
    <rPh sb="6" eb="8">
      <t>ホウジン</t>
    </rPh>
    <phoneticPr fontId="5"/>
  </si>
  <si>
    <t>地域の出生率向上のための調査研究</t>
    <phoneticPr fontId="5"/>
  </si>
  <si>
    <t>東京圏への一極集中是正のための調査研究に係る技術補助</t>
    <rPh sb="20" eb="21">
      <t>カカ</t>
    </rPh>
    <rPh sb="22" eb="24">
      <t>ギジュツ</t>
    </rPh>
    <rPh sb="24" eb="26">
      <t>ホジョ</t>
    </rPh>
    <phoneticPr fontId="5"/>
  </si>
  <si>
    <t>諸謝金</t>
    <rPh sb="0" eb="3">
      <t>ショシャキン</t>
    </rPh>
    <phoneticPr fontId="5"/>
  </si>
  <si>
    <t>F. 株式会社サーベイリサーチセンター</t>
    <rPh sb="3" eb="7">
      <t>カブシキガイシャ</t>
    </rPh>
    <phoneticPr fontId="5"/>
  </si>
  <si>
    <t>G.ＧＭＯリサーチ株式会社</t>
    <rPh sb="9" eb="13">
      <t>カブシキガイシャ</t>
    </rPh>
    <phoneticPr fontId="5"/>
  </si>
  <si>
    <t>H.ＰｗＣコンサルティング合同会社</t>
    <rPh sb="13" eb="15">
      <t>ゴウドウ</t>
    </rPh>
    <rPh sb="15" eb="17">
      <t>カイシャ</t>
    </rPh>
    <phoneticPr fontId="5"/>
  </si>
  <si>
    <t xml:space="preserve">地方創生のモデルとなる地方公共団体の優良事例に関する調査
</t>
    <phoneticPr fontId="5"/>
  </si>
  <si>
    <t>株式会社野村総合研究所</t>
    <phoneticPr fontId="5"/>
  </si>
  <si>
    <t>東京圏への一極集中是正のための調査研究</t>
    <rPh sb="0" eb="3">
      <t>トウキョウケン</t>
    </rPh>
    <rPh sb="5" eb="7">
      <t>イッキョク</t>
    </rPh>
    <rPh sb="7" eb="9">
      <t>シュウチュウ</t>
    </rPh>
    <rPh sb="9" eb="11">
      <t>ゼセイ</t>
    </rPh>
    <rPh sb="15" eb="17">
      <t>チョウサ</t>
    </rPh>
    <rPh sb="17" eb="19">
      <t>ケンキュウ</t>
    </rPh>
    <phoneticPr fontId="5"/>
  </si>
  <si>
    <t>-</t>
    <phoneticPr fontId="5"/>
  </si>
  <si>
    <t>株式会社プラグ</t>
    <phoneticPr fontId="5"/>
  </si>
  <si>
    <t>東京圏への一極集中是正のための調査研究に係る技術補助（再委託）</t>
    <rPh sb="27" eb="30">
      <t>サイイタク</t>
    </rPh>
    <phoneticPr fontId="5"/>
  </si>
  <si>
    <t>株式会社エヌ・ティ・ティ・データ経営研究所</t>
    <rPh sb="0" eb="4">
      <t>カブシキガイシャ</t>
    </rPh>
    <phoneticPr fontId="5"/>
  </si>
  <si>
    <t>政府関係機関移転に関する海外事例の調査</t>
  </si>
  <si>
    <t>株式会社冨田ライフサイエンス研究所</t>
    <phoneticPr fontId="5"/>
  </si>
  <si>
    <t>一般社団法人北海道総合研究調査会</t>
  </si>
  <si>
    <t>地域の出生率向上のための調査研究</t>
    <rPh sb="6" eb="8">
      <t>コウジョウ</t>
    </rPh>
    <rPh sb="12" eb="14">
      <t>チョウサ</t>
    </rPh>
    <rPh sb="14" eb="16">
      <t>ケンキュウ</t>
    </rPh>
    <phoneticPr fontId="5"/>
  </si>
  <si>
    <t>株式会社サーベイリサーチセンター</t>
    <rPh sb="0" eb="4">
      <t>カブシキガイシャ</t>
    </rPh>
    <phoneticPr fontId="5"/>
  </si>
  <si>
    <t>予定価格が類推される恐れがあるため、落札率は記載していない</t>
  </si>
  <si>
    <t>ＧＭＯリサーチ株式会社</t>
    <rPh sb="7" eb="11">
      <t>カブシキガイシャ</t>
    </rPh>
    <phoneticPr fontId="5"/>
  </si>
  <si>
    <t>ＰｗＣコンサルティング合同会社</t>
    <rPh sb="11" eb="13">
      <t>ゴウドウ</t>
    </rPh>
    <rPh sb="13" eb="15">
      <t>カイシャ</t>
    </rPh>
    <phoneticPr fontId="5"/>
  </si>
  <si>
    <t>地方創生のモデルとなる地方公共団体の優良事例に関する調査</t>
    <rPh sb="0" eb="2">
      <t>チホウ</t>
    </rPh>
    <rPh sb="2" eb="4">
      <t>ソウセイ</t>
    </rPh>
    <rPh sb="11" eb="13">
      <t>チホウ</t>
    </rPh>
    <rPh sb="13" eb="15">
      <t>コウキョウ</t>
    </rPh>
    <rPh sb="15" eb="17">
      <t>ダンタイ</t>
    </rPh>
    <rPh sb="18" eb="20">
      <t>ユウリョウ</t>
    </rPh>
    <rPh sb="20" eb="22">
      <t>ジレイ</t>
    </rPh>
    <rPh sb="23" eb="24">
      <t>カン</t>
    </rPh>
    <rPh sb="26" eb="28">
      <t>チョウサ</t>
    </rPh>
    <phoneticPr fontId="5"/>
  </si>
  <si>
    <t>株式会社マクロミル</t>
    <rPh sb="0" eb="4">
      <t>カブシキガイシャ</t>
    </rPh>
    <phoneticPr fontId="5"/>
  </si>
  <si>
    <t>見込みに見合ったものになっている。</t>
    <rPh sb="4" eb="6">
      <t>ミア</t>
    </rPh>
    <phoneticPr fontId="5"/>
  </si>
  <si>
    <t>地方創生施策の更なる充実・強化に向け、各取組の手法や効果等を検証し、改善につなげるために必要な調査・分析を実施する。</t>
    <phoneticPr fontId="5"/>
  </si>
  <si>
    <t>調査結果は、第２期「まち・ひと・しごと創生総合戦略」改訂にあたり使用されるなど、成果目標に見合った成果実績が得られているといえる。</t>
    <rPh sb="0" eb="2">
      <t>チョウサ</t>
    </rPh>
    <rPh sb="2" eb="4">
      <t>ケッカ</t>
    </rPh>
    <rPh sb="6" eb="7">
      <t>ダイ</t>
    </rPh>
    <rPh sb="8" eb="9">
      <t>キ</t>
    </rPh>
    <rPh sb="26" eb="28">
      <t>カイテイ</t>
    </rPh>
    <rPh sb="32" eb="34">
      <t>シヨウ</t>
    </rPh>
    <rPh sb="40" eb="42">
      <t>セイカ</t>
    </rPh>
    <rPh sb="42" eb="44">
      <t>モクヒョウ</t>
    </rPh>
    <rPh sb="45" eb="47">
      <t>ミア</t>
    </rPh>
    <rPh sb="49" eb="51">
      <t>セイカ</t>
    </rPh>
    <rPh sb="51" eb="53">
      <t>ジッセキ</t>
    </rPh>
    <rPh sb="54" eb="55">
      <t>エ</t>
    </rPh>
    <phoneticPr fontId="5"/>
  </si>
  <si>
    <t>政府関係機関移転に関する海外事例の調査</t>
    <phoneticPr fontId="5"/>
  </si>
  <si>
    <t>地方移住に伴うテレワークに係る調査におけるアンケート調査</t>
    <rPh sb="26" eb="28">
      <t>チョウサ</t>
    </rPh>
    <phoneticPr fontId="5"/>
  </si>
  <si>
    <t>地方移住に伴うテレワークに係る調査</t>
    <rPh sb="0" eb="2">
      <t>チホウ</t>
    </rPh>
    <rPh sb="2" eb="4">
      <t>イジュウ</t>
    </rPh>
    <rPh sb="5" eb="6">
      <t>トモナ</t>
    </rPh>
    <rPh sb="13" eb="14">
      <t>カカ</t>
    </rPh>
    <rPh sb="15" eb="17">
      <t>チョウサ</t>
    </rPh>
    <phoneticPr fontId="5"/>
  </si>
  <si>
    <t>地方移住に伴うテレワークに係る調査におけるアンケート調査（再委託）</t>
    <rPh sb="29" eb="32">
      <t>サイイタク</t>
    </rPh>
    <phoneticPr fontId="5"/>
  </si>
  <si>
    <t>地方公共団体の地方創生に資する 外国人材受入支援・共生支援 に係る施策の推進等に関する調査</t>
    <rPh sb="38" eb="39">
      <t>トウ</t>
    </rPh>
    <phoneticPr fontId="5"/>
  </si>
  <si>
    <t>地方創生施策の充実・強化に向けた調査・分析事業</t>
    <phoneticPr fontId="5"/>
  </si>
  <si>
    <t>地方創生施策の充実・強化に向け、第２期「まち・ひと・しごと創生総合戦略」における各取組の手法や効果等の検証、改善を目的とする。</t>
    <phoneticPr fontId="5"/>
  </si>
  <si>
    <t>第２期「まち・ひと・しごと創生総合戦略」の施策推進にあたっての課題が適切に検討され、地域の取組効果の把握や施策の評価・改善が行われ、施策の検討の一助となる。</t>
    <phoneticPr fontId="5"/>
  </si>
  <si>
    <t>当該事業の必要性を精査し、真に必要な事業を実施している。</t>
    <rPh sb="0" eb="2">
      <t>トウガイ</t>
    </rPh>
    <rPh sb="2" eb="4">
      <t>ジギョウ</t>
    </rPh>
    <rPh sb="5" eb="8">
      <t>ヒツヨウセイ</t>
    </rPh>
    <rPh sb="9" eb="11">
      <t>セイサ</t>
    </rPh>
    <rPh sb="13" eb="14">
      <t>シン</t>
    </rPh>
    <rPh sb="15" eb="17">
      <t>ヒツヨウ</t>
    </rPh>
    <rPh sb="18" eb="20">
      <t>ジギョウ</t>
    </rPh>
    <rPh sb="21" eb="23">
      <t>ジッシ</t>
    </rPh>
    <phoneticPr fontId="5"/>
  </si>
  <si>
    <t>当該事業の必要性を精査し、コスト削減に努めている。</t>
    <rPh sb="0" eb="2">
      <t>トウガイ</t>
    </rPh>
    <rPh sb="2" eb="4">
      <t>ジギョウ</t>
    </rPh>
    <rPh sb="5" eb="8">
      <t>ヒツヨウセイ</t>
    </rPh>
    <rPh sb="9" eb="11">
      <t>セイサ</t>
    </rPh>
    <rPh sb="16" eb="18">
      <t>サクゲン</t>
    </rPh>
    <rPh sb="19" eb="20">
      <t>ツト</t>
    </rPh>
    <phoneticPr fontId="5"/>
  </si>
  <si>
    <t>成果物は第２期「まち・ひと・しごと創生総合戦略」の改訂の検討に用いられるなど十分に活用されている。</t>
    <rPh sb="0" eb="3">
      <t>セイカブツ</t>
    </rPh>
    <rPh sb="4" eb="5">
      <t>ダイ</t>
    </rPh>
    <rPh sb="6" eb="7">
      <t>キ</t>
    </rPh>
    <rPh sb="17" eb="19">
      <t>ソウセイ</t>
    </rPh>
    <rPh sb="19" eb="21">
      <t>ソウゴウ</t>
    </rPh>
    <rPh sb="21" eb="23">
      <t>センリャク</t>
    </rPh>
    <rPh sb="25" eb="27">
      <t>カイテイ</t>
    </rPh>
    <rPh sb="28" eb="30">
      <t>ケントウ</t>
    </rPh>
    <rPh sb="31" eb="32">
      <t>ヨウ</t>
    </rPh>
    <rPh sb="38" eb="40">
      <t>ジュウブン</t>
    </rPh>
    <rPh sb="41" eb="43">
      <t>カツヨウ</t>
    </rPh>
    <phoneticPr fontId="5"/>
  </si>
  <si>
    <t>地方創生施策の充実・強化に向け、企画立案及び総合調整を行う。</t>
    <rPh sb="0" eb="2">
      <t>チホウ</t>
    </rPh>
    <rPh sb="2" eb="4">
      <t>ソウセイ</t>
    </rPh>
    <rPh sb="4" eb="5">
      <t>セ</t>
    </rPh>
    <rPh sb="5" eb="6">
      <t>サク</t>
    </rPh>
    <rPh sb="7" eb="9">
      <t>ジュウジツ</t>
    </rPh>
    <rPh sb="10" eb="12">
      <t>キョウカ</t>
    </rPh>
    <rPh sb="13" eb="14">
      <t>ム</t>
    </rPh>
    <rPh sb="16" eb="18">
      <t>キカク</t>
    </rPh>
    <rPh sb="18" eb="20">
      <t>リツアン</t>
    </rPh>
    <rPh sb="20" eb="21">
      <t>オヨ</t>
    </rPh>
    <rPh sb="22" eb="24">
      <t>ソウゴウ</t>
    </rPh>
    <rPh sb="24" eb="26">
      <t>チョウセイ</t>
    </rPh>
    <rPh sb="27" eb="28">
      <t>オコナ</t>
    </rPh>
    <phoneticPr fontId="5"/>
  </si>
  <si>
    <t>回</t>
    <rPh sb="0" eb="1">
      <t>カイ</t>
    </rPh>
    <phoneticPr fontId="5"/>
  </si>
  <si>
    <t>第２期「まち・ひと・しごと創生総合戦略」の改訂</t>
    <rPh sb="0" eb="1">
      <t>ダイ</t>
    </rPh>
    <rPh sb="2" eb="3">
      <t>キ</t>
    </rPh>
    <rPh sb="13" eb="15">
      <t>ソウセイ</t>
    </rPh>
    <rPh sb="15" eb="17">
      <t>ソウゴウ</t>
    </rPh>
    <rPh sb="17" eb="19">
      <t>センリャク</t>
    </rPh>
    <rPh sb="21" eb="23">
      <t>カイテイ</t>
    </rPh>
    <phoneticPr fontId="5"/>
  </si>
  <si>
    <t>-</t>
    <phoneticPr fontId="5"/>
  </si>
  <si>
    <t>-</t>
    <phoneticPr fontId="5"/>
  </si>
  <si>
    <t>53/7</t>
    <phoneticPr fontId="5"/>
  </si>
  <si>
    <t>引き続き、地方創生施策の更なる充実・強化に向け、各取組の手法や効果等を検証し、改善につなげるために必要な調査・分析を実施し、適正な予算執行に努める。</t>
    <rPh sb="0" eb="1">
      <t>ヒ</t>
    </rPh>
    <rPh sb="2" eb="3">
      <t>ツヅ</t>
    </rPh>
    <rPh sb="62" eb="64">
      <t>テキセイ</t>
    </rPh>
    <rPh sb="65" eb="67">
      <t>ヨサン</t>
    </rPh>
    <rPh sb="67" eb="69">
      <t>シッコウ</t>
    </rPh>
    <rPh sb="70" eb="71">
      <t>ツト</t>
    </rPh>
    <phoneticPr fontId="5"/>
  </si>
  <si>
    <t>地方公共団体の地方創生に資する外国人材受入支援・共生支援に係る施策の推進等に関する調査におけるアンケート回答システムの構築・運営</t>
    <rPh sb="36" eb="37">
      <t>トウ</t>
    </rPh>
    <rPh sb="52" eb="54">
      <t>カイトウ</t>
    </rPh>
    <rPh sb="59" eb="61">
      <t>コウチク</t>
    </rPh>
    <rPh sb="62" eb="64">
      <t>ウンエイ</t>
    </rPh>
    <phoneticPr fontId="5"/>
  </si>
  <si>
    <t>地方公共団体の地方創生に資する外国人材受入支援・共生支援に係る施策の推進等に関する調査におけるアンケート回答システムの構築・運営（再委託）</t>
    <rPh sb="36" eb="37">
      <t>トウ</t>
    </rPh>
    <rPh sb="52" eb="54">
      <t>カイトウ</t>
    </rPh>
    <rPh sb="65" eb="68">
      <t>サイイタク</t>
    </rPh>
    <phoneticPr fontId="5"/>
  </si>
  <si>
    <t>実施にあたっては複数の委託事業者から概要説明を受け、対象条件、回収見込み、実施可能スケジュールの確認を十分に行ったうえで仕様を決定しており、品質を保った成果物が納品されるための確認を行っている。
また、一般競争入札等を行っており、公平性・競争性の確保に努めている。</t>
    <rPh sb="0" eb="2">
      <t>ジッシ</t>
    </rPh>
    <rPh sb="8" eb="10">
      <t>フクスウ</t>
    </rPh>
    <rPh sb="11" eb="13">
      <t>イタク</t>
    </rPh>
    <rPh sb="13" eb="16">
      <t>ジギョウシャ</t>
    </rPh>
    <rPh sb="18" eb="20">
      <t>ガイヨウ</t>
    </rPh>
    <rPh sb="20" eb="22">
      <t>セツメイ</t>
    </rPh>
    <rPh sb="23" eb="24">
      <t>ウ</t>
    </rPh>
    <rPh sb="26" eb="28">
      <t>タイショウ</t>
    </rPh>
    <rPh sb="28" eb="30">
      <t>ジョウケン</t>
    </rPh>
    <rPh sb="31" eb="33">
      <t>カイシュウ</t>
    </rPh>
    <rPh sb="33" eb="35">
      <t>ミコ</t>
    </rPh>
    <rPh sb="37" eb="39">
      <t>ジッシ</t>
    </rPh>
    <rPh sb="39" eb="41">
      <t>カノウ</t>
    </rPh>
    <rPh sb="48" eb="50">
      <t>カクニン</t>
    </rPh>
    <rPh sb="51" eb="53">
      <t>ジュウブン</t>
    </rPh>
    <rPh sb="54" eb="55">
      <t>オコナ</t>
    </rPh>
    <rPh sb="60" eb="62">
      <t>シヨウ</t>
    </rPh>
    <rPh sb="63" eb="65">
      <t>ケッテイ</t>
    </rPh>
    <rPh sb="70" eb="72">
      <t>ヒンシツ</t>
    </rPh>
    <rPh sb="73" eb="74">
      <t>タモ</t>
    </rPh>
    <rPh sb="76" eb="79">
      <t>セイカブツ</t>
    </rPh>
    <rPh sb="80" eb="82">
      <t>ノウヒン</t>
    </rPh>
    <rPh sb="88" eb="90">
      <t>カクニン</t>
    </rPh>
    <rPh sb="91" eb="92">
      <t>オコナ</t>
    </rPh>
    <rPh sb="101" eb="103">
      <t>イッパン</t>
    </rPh>
    <rPh sb="103" eb="105">
      <t>キョウソウ</t>
    </rPh>
    <rPh sb="105" eb="107">
      <t>ニュウサツ</t>
    </rPh>
    <rPh sb="107" eb="108">
      <t>トウ</t>
    </rPh>
    <rPh sb="109" eb="110">
      <t>オコナ</t>
    </rPh>
    <rPh sb="115" eb="118">
      <t>コウヘイセイ</t>
    </rPh>
    <rPh sb="119" eb="122">
      <t>キョウソウセイ</t>
    </rPh>
    <rPh sb="123" eb="125">
      <t>カクホ</t>
    </rPh>
    <rPh sb="126" eb="127">
      <t>ツト</t>
    </rPh>
    <phoneticPr fontId="5"/>
  </si>
  <si>
    <t>資金は直接委託先に支払われており合理的と認められる。また、再委託については、「公共調達の適正化について」（平成18年8月25日付財計第2017号）に基づき審査を行い、適正かつ合理的なものとなっている。</t>
    <rPh sb="0" eb="2">
      <t>シキン</t>
    </rPh>
    <rPh sb="3" eb="5">
      <t>チョクセツ</t>
    </rPh>
    <rPh sb="5" eb="7">
      <t>イタク</t>
    </rPh>
    <rPh sb="7" eb="8">
      <t>サキ</t>
    </rPh>
    <rPh sb="9" eb="11">
      <t>シハラ</t>
    </rPh>
    <rPh sb="16" eb="19">
      <t>ゴウリテキ</t>
    </rPh>
    <rPh sb="20" eb="21">
      <t>ミト</t>
    </rPh>
    <rPh sb="29" eb="32">
      <t>サイイタク</t>
    </rPh>
    <rPh sb="39" eb="41">
      <t>コウキョウ</t>
    </rPh>
    <rPh sb="41" eb="43">
      <t>チョウタツ</t>
    </rPh>
    <rPh sb="44" eb="47">
      <t>テキセイカ</t>
    </rPh>
    <rPh sb="74" eb="75">
      <t>モト</t>
    </rPh>
    <rPh sb="77" eb="79">
      <t>シンサ</t>
    </rPh>
    <rPh sb="80" eb="81">
      <t>オコナ</t>
    </rPh>
    <rPh sb="83" eb="85">
      <t>テキセイ</t>
    </rPh>
    <rPh sb="87" eb="90">
      <t>ゴウリテキ</t>
    </rPh>
    <phoneticPr fontId="5"/>
  </si>
  <si>
    <t>・本事業の経費がかかる部分は調査業務であるため、アウトカムの表現が難しいという説明については妥当なものである。
・令和２年度の執行率が低いのはなぜか。理由の説明があった方がよいだろう。
・「東京圏への一極集中是正のための調査研究」は頁数が多いため、PPTに近い形のものよりも通常の報告書形式の方が読みやすいのではないか。
・報告書はよくまとめられており、参考になる。</t>
    <phoneticPr fontId="5"/>
  </si>
  <si>
    <t>外部有識者の所見を踏まえ、多角的な観点から検証するなど、より一層事業の有効性・効率性・成果について適切かつ的確に検証するべき。</t>
    <phoneticPr fontId="5"/>
  </si>
  <si>
    <t>HP上で公開している成果物は以下のとおり。
・東京圏への一極集中是正のための調査研究
https://www.chisou.go.jp/sousei/pdf/r2_09_tokyoken_ijuu_ishikichousa.pdf
・地域の出生率向上のための調査研究
https://www.chisou.go.jp/sousei/pdf/r02-syusyou.pdf
・地方公共団体の地方創生に資する外国人材受入支援・共生支援に係る施策の推進等に関する調査
https://www.chisou.go.jp/sousei/pdf/r2_gaikokujinzai_ukeire_houkokusyo.pdf</t>
    <rPh sb="2" eb="3">
      <t>ジョウ</t>
    </rPh>
    <rPh sb="4" eb="6">
      <t>コウカイ</t>
    </rPh>
    <rPh sb="10" eb="13">
      <t>セイカブツ</t>
    </rPh>
    <rPh sb="14" eb="16">
      <t>イカ</t>
    </rPh>
    <rPh sb="117" eb="119">
      <t>チイキ</t>
    </rPh>
    <rPh sb="120" eb="122">
      <t>シュッセイ</t>
    </rPh>
    <rPh sb="122" eb="123">
      <t>リツ</t>
    </rPh>
    <rPh sb="123" eb="125">
      <t>コウジョウ</t>
    </rPh>
    <rPh sb="129" eb="131">
      <t>チョウサ</t>
    </rPh>
    <rPh sb="131" eb="133">
      <t>ケンキュウ</t>
    </rPh>
    <phoneticPr fontId="5"/>
  </si>
  <si>
    <t>新たな成長推進枠：26</t>
    <phoneticPr fontId="5"/>
  </si>
  <si>
    <t>第２期「まち・ひと・しごと創生総合戦略」
まち・ひと・しごと創生基本方針2021</t>
    <rPh sb="30" eb="32">
      <t>ソウセイ</t>
    </rPh>
    <rPh sb="32" eb="34">
      <t>キホン</t>
    </rPh>
    <rPh sb="34" eb="36">
      <t>ホウシン</t>
    </rPh>
    <phoneticPr fontId="5"/>
  </si>
  <si>
    <t>参事官　御友　重希
参事官　田邉　仁
参事官　三嶋　英一
参事官　西岡　隆
参事官　田中　昇治
参事官　澤飯　敦
参事官　飯嶋　威夫
参事官　野村　栄悟</t>
    <rPh sb="4" eb="6">
      <t>オントモ</t>
    </rPh>
    <rPh sb="7" eb="8">
      <t>シゲル</t>
    </rPh>
    <rPh sb="8" eb="9">
      <t>キ</t>
    </rPh>
    <rPh sb="14" eb="16">
      <t>タナベ</t>
    </rPh>
    <rPh sb="23" eb="25">
      <t>ミシマ</t>
    </rPh>
    <rPh sb="26" eb="28">
      <t>エイイチ</t>
    </rPh>
    <rPh sb="57" eb="60">
      <t>サンジカン</t>
    </rPh>
    <rPh sb="67" eb="70">
      <t>サンジカン</t>
    </rPh>
    <rPh sb="71" eb="73">
      <t>ノムラ</t>
    </rPh>
    <rPh sb="74" eb="75">
      <t>サカエ</t>
    </rPh>
    <rPh sb="75" eb="76">
      <t>サトル</t>
    </rPh>
    <phoneticPr fontId="5"/>
  </si>
  <si>
    <t>第２期「まち・ひと・しごと創生総合戦略」の改訂の検討にあたり、本事業の調査結果が活用されるなど、地方創生に資する調査・分析事業となっているといえる。</t>
    <rPh sb="0" eb="1">
      <t>ダイ</t>
    </rPh>
    <rPh sb="2" eb="3">
      <t>キ</t>
    </rPh>
    <rPh sb="24" eb="26">
      <t>ケントウ</t>
    </rPh>
    <rPh sb="31" eb="32">
      <t>ホン</t>
    </rPh>
    <rPh sb="32" eb="34">
      <t>ジギョウ</t>
    </rPh>
    <rPh sb="35" eb="37">
      <t>チョウサ</t>
    </rPh>
    <rPh sb="37" eb="39">
      <t>ケッカ</t>
    </rPh>
    <rPh sb="40" eb="42">
      <t>カツヨウ</t>
    </rPh>
    <rPh sb="48" eb="50">
      <t>チホウ</t>
    </rPh>
    <rPh sb="50" eb="52">
      <t>ソウセイ</t>
    </rPh>
    <rPh sb="53" eb="54">
      <t>シ</t>
    </rPh>
    <rPh sb="56" eb="58">
      <t>チョウサ</t>
    </rPh>
    <rPh sb="59" eb="61">
      <t>ブンセキ</t>
    </rPh>
    <rPh sb="61" eb="63">
      <t>ジギョウ</t>
    </rPh>
    <phoneticPr fontId="5"/>
  </si>
  <si>
    <t>外部有識者の所見を踏まえ、成果物の形式も含めて多角的な観点から検証するなど、より一層事業の有効性・効率性・成果について適切かつ適格に検証し、地方創生施策の充実・強化に資するよう適正な予算執行に努める。
令和２年度について、一般競争入札等を通じ公平性・競争性を確保することで必要最小限のコストで事業を実施できたため、調査の実施件数は当初見込んだ件数と変わらなかったものの、執行率が約６割に留まっている。なお、成果物は第２期「まち・ひと・しごと創生総合戦略」の改訂の検討に用いられるなど事業の目的に見合った成果が得られている。</t>
    <rPh sb="13" eb="16">
      <t>セイカブツ</t>
    </rPh>
    <rPh sb="17" eb="19">
      <t>ケイシキ</t>
    </rPh>
    <rPh sb="20" eb="21">
      <t>フク</t>
    </rPh>
    <rPh sb="63" eb="65">
      <t>テキカク</t>
    </rPh>
    <rPh sb="88" eb="90">
      <t>テキセイ</t>
    </rPh>
    <rPh sb="101" eb="103">
      <t>レイワ</t>
    </rPh>
    <rPh sb="104" eb="106">
      <t>ネンド</t>
    </rPh>
    <rPh sb="111" eb="113">
      <t>イッパン</t>
    </rPh>
    <rPh sb="113" eb="115">
      <t>キョウソウ</t>
    </rPh>
    <rPh sb="115" eb="117">
      <t>ニュウサツ</t>
    </rPh>
    <rPh sb="117" eb="118">
      <t>ナド</t>
    </rPh>
    <rPh sb="119" eb="120">
      <t>ツウ</t>
    </rPh>
    <rPh sb="121" eb="124">
      <t>コウヘイセイ</t>
    </rPh>
    <rPh sb="125" eb="128">
      <t>キョウソウセイ</t>
    </rPh>
    <rPh sb="129" eb="131">
      <t>カクホ</t>
    </rPh>
    <rPh sb="136" eb="138">
      <t>ヒツヨウ</t>
    </rPh>
    <rPh sb="138" eb="141">
      <t>サイショウゲン</t>
    </rPh>
    <rPh sb="146" eb="148">
      <t>ジギョウ</t>
    </rPh>
    <rPh sb="149" eb="151">
      <t>ジッシ</t>
    </rPh>
    <rPh sb="157" eb="159">
      <t>チョウサ</t>
    </rPh>
    <rPh sb="160" eb="162">
      <t>ジッシ</t>
    </rPh>
    <rPh sb="162" eb="164">
      <t>ケンスウ</t>
    </rPh>
    <rPh sb="165" eb="167">
      <t>トウショ</t>
    </rPh>
    <rPh sb="167" eb="169">
      <t>ミコ</t>
    </rPh>
    <rPh sb="171" eb="173">
      <t>ケンスウ</t>
    </rPh>
    <rPh sb="174" eb="175">
      <t>カ</t>
    </rPh>
    <rPh sb="185" eb="187">
      <t>シッコウ</t>
    </rPh>
    <rPh sb="187" eb="188">
      <t>リツ</t>
    </rPh>
    <rPh sb="189" eb="190">
      <t>ヤク</t>
    </rPh>
    <rPh sb="191" eb="192">
      <t>ワリ</t>
    </rPh>
    <rPh sb="193" eb="194">
      <t>トド</t>
    </rPh>
    <rPh sb="241" eb="243">
      <t>ジギョウ</t>
    </rPh>
    <rPh sb="244" eb="246">
      <t>モクテキ</t>
    </rPh>
    <rPh sb="247" eb="249">
      <t>ミア</t>
    </rPh>
    <rPh sb="251" eb="253">
      <t>セイカ</t>
    </rPh>
    <rPh sb="254" eb="255">
      <t>エ</t>
    </rPh>
    <phoneticPr fontId="5"/>
  </si>
  <si>
    <t>東京圏への一極集中是正のための調査研究（調査の一部を再委託）</t>
    <rPh sb="20" eb="22">
      <t>チョウサ</t>
    </rPh>
    <rPh sb="23" eb="25">
      <t>イチブ</t>
    </rPh>
    <rPh sb="26" eb="29">
      <t>サイイタク</t>
    </rPh>
    <phoneticPr fontId="5"/>
  </si>
  <si>
    <t>地方移住に伴うテレワークに係る調査（調査の一部を再委託）</t>
    <rPh sb="18" eb="20">
      <t>チョウサ</t>
    </rPh>
    <rPh sb="21" eb="23">
      <t>イチブ</t>
    </rPh>
    <rPh sb="24" eb="27">
      <t>サイイタク</t>
    </rPh>
    <phoneticPr fontId="5"/>
  </si>
  <si>
    <t>地方公共団体の地方創生に資する外国人材受入支援・共生支援に係る施策の推進等に関する調査（調査の一部を再委託）</t>
    <rPh sb="36" eb="37">
      <t>トウ</t>
    </rPh>
    <rPh sb="44" eb="46">
      <t>チョウサ</t>
    </rPh>
    <rPh sb="47" eb="49">
      <t>イチブ</t>
    </rPh>
    <rPh sb="50" eb="53">
      <t>サイイタク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</si>
</sst>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30"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0"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1" fillId="0" borderId="41" xfId="0" applyFont="1" applyBorder="1" applyAlignment="1">
      <alignment horizontal="center" vertical="center"/>
    </xf>
    <xf numFmtId="177" fontId="0" fillId="0" borderId="118" xfId="0" applyNumberFormat="1" applyFont="1" applyFill="1" applyBorder="1" applyAlignment="1" applyProtection="1">
      <alignment horizontal="right"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177" fontId="0" fillId="0" borderId="1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3" fillId="2" borderId="10" xfId="0" applyFont="1" applyFill="1" applyBorder="1" applyAlignment="1">
      <alignment vertical="center" wrapText="1"/>
    </xf>
    <xf numFmtId="0" fontId="13" fillId="3" borderId="23"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2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178" fontId="19" fillId="0" borderId="6" xfId="0" applyNumberFormat="1"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40"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0"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13" fillId="3" borderId="42" xfId="0" applyFont="1" applyFill="1" applyBorder="1" applyAlignment="1">
      <alignment horizontal="center" vertical="center" wrapText="1"/>
    </xf>
    <xf numFmtId="0" fontId="0" fillId="5" borderId="30" xfId="0" applyFont="1" applyFill="1" applyBorder="1" applyAlignment="1" applyProtection="1">
      <alignment horizontal="left" vertical="center"/>
      <protection locked="0"/>
    </xf>
    <xf numFmtId="0" fontId="0" fillId="3" borderId="61" xfId="0" applyFont="1" applyFill="1" applyBorder="1" applyAlignment="1">
      <alignment horizontal="center" vertical="center"/>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5" fillId="3" borderId="41" xfId="0" applyFont="1" applyFill="1" applyBorder="1" applyAlignment="1">
      <alignment horizontal="center" vertical="center" textRotation="255" wrapText="1"/>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163287</xdr:colOff>
      <xdr:row>121</xdr:row>
      <xdr:rowOff>32657</xdr:rowOff>
    </xdr:from>
    <xdr:to>
      <xdr:col>15</xdr:col>
      <xdr:colOff>130628</xdr:colOff>
      <xdr:row>124</xdr:row>
      <xdr:rowOff>27374</xdr:rowOff>
    </xdr:to>
    <xdr:sp macro="" textlink="">
      <xdr:nvSpPr>
        <xdr:cNvPr id="2" name="正方形/長方形 1"/>
        <xdr:cNvSpPr/>
      </xdr:nvSpPr>
      <xdr:spPr>
        <a:xfrm>
          <a:off x="1273630" y="44555228"/>
          <a:ext cx="1632855" cy="10724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800">
              <a:solidFill>
                <a:sysClr val="windowText" lastClr="000000"/>
              </a:solidFill>
            </a:rPr>
            <a:t>内閣官房</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53.5</a:t>
          </a:r>
          <a:r>
            <a:rPr kumimoji="1" lang="ja-JP" altLang="en-US" sz="1800">
              <a:solidFill>
                <a:sysClr val="windowText" lastClr="000000"/>
              </a:solidFill>
            </a:rPr>
            <a:t>百万円</a:t>
          </a:r>
        </a:p>
      </xdr:txBody>
    </xdr:sp>
    <xdr:clientData/>
  </xdr:twoCellAnchor>
  <xdr:twoCellAnchor>
    <xdr:from>
      <xdr:col>11</xdr:col>
      <xdr:colOff>10890</xdr:colOff>
      <xdr:row>124</xdr:row>
      <xdr:rowOff>49145</xdr:rowOff>
    </xdr:from>
    <xdr:to>
      <xdr:col>11</xdr:col>
      <xdr:colOff>13607</xdr:colOff>
      <xdr:row>151</xdr:row>
      <xdr:rowOff>285750</xdr:rowOff>
    </xdr:to>
    <xdr:cxnSp macro="">
      <xdr:nvCxnSpPr>
        <xdr:cNvPr id="4" name="直線コネクタ 3"/>
        <xdr:cNvCxnSpPr/>
      </xdr:nvCxnSpPr>
      <xdr:spPr>
        <a:xfrm>
          <a:off x="2256069" y="46068502"/>
          <a:ext cx="2717" cy="104555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21771</xdr:colOff>
      <xdr:row>123</xdr:row>
      <xdr:rowOff>152400</xdr:rowOff>
    </xdr:from>
    <xdr:to>
      <xdr:col>38</xdr:col>
      <xdr:colOff>141514</xdr:colOff>
      <xdr:row>127</xdr:row>
      <xdr:rowOff>108857</xdr:rowOff>
    </xdr:to>
    <xdr:grpSp>
      <xdr:nvGrpSpPr>
        <xdr:cNvPr id="53" name="グループ化 52"/>
        <xdr:cNvGrpSpPr/>
      </xdr:nvGrpSpPr>
      <xdr:grpSpPr>
        <a:xfrm>
          <a:off x="2266950" y="45817971"/>
          <a:ext cx="5630635" cy="1371600"/>
          <a:chOff x="2667000" y="45894172"/>
          <a:chExt cx="5116285" cy="1382485"/>
        </a:xfrm>
      </xdr:grpSpPr>
      <xdr:cxnSp macro="">
        <xdr:nvCxnSpPr>
          <xdr:cNvPr id="6" name="直線矢印コネクタ 5"/>
          <xdr:cNvCxnSpPr/>
        </xdr:nvCxnSpPr>
        <xdr:spPr>
          <a:xfrm flipV="1">
            <a:off x="2667000" y="46536430"/>
            <a:ext cx="1447800" cy="10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114799" y="46166316"/>
            <a:ext cx="3636000" cy="5769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A</a:t>
            </a:r>
            <a:r>
              <a:rPr kumimoji="1" lang="ja-JP" altLang="en-US" sz="1800">
                <a:solidFill>
                  <a:sysClr val="windowText" lastClr="000000"/>
                </a:solidFill>
              </a:rPr>
              <a:t>．</a:t>
            </a:r>
            <a:r>
              <a:rPr kumimoji="1" lang="en-US" altLang="ja-JP" sz="1800">
                <a:solidFill>
                  <a:sysClr val="windowText" lastClr="000000"/>
                </a:solidFill>
              </a:rPr>
              <a:t>(</a:t>
            </a:r>
            <a:r>
              <a:rPr kumimoji="1" lang="ja-JP" altLang="en-US" sz="1800">
                <a:solidFill>
                  <a:sysClr val="windowText" lastClr="000000"/>
                </a:solidFill>
              </a:rPr>
              <a:t>株</a:t>
            </a:r>
            <a:r>
              <a:rPr kumimoji="1" lang="en-US" altLang="ja-JP" sz="1800" spc="0">
                <a:solidFill>
                  <a:sysClr val="windowText" lastClr="000000"/>
                </a:solidFill>
              </a:rPr>
              <a:t>)</a:t>
            </a:r>
            <a:r>
              <a:rPr kumimoji="1" lang="ja-JP" altLang="en-US" sz="1800" spc="0" baseline="0">
                <a:solidFill>
                  <a:sysClr val="windowText" lastClr="000000"/>
                </a:solidFill>
              </a:rPr>
              <a:t>野村総合研究所</a:t>
            </a:r>
            <a:endParaRPr kumimoji="1" lang="en-US" altLang="ja-JP" sz="1800" spc="0" baseline="0">
              <a:solidFill>
                <a:sysClr val="windowText" lastClr="000000"/>
              </a:solidFill>
            </a:endParaRPr>
          </a:p>
          <a:p>
            <a:pPr algn="ctr">
              <a:lnSpc>
                <a:spcPts val="1600"/>
              </a:lnSpc>
            </a:pPr>
            <a:r>
              <a:rPr kumimoji="1" lang="en-US" altLang="ja-JP" sz="1800" spc="0" baseline="0">
                <a:solidFill>
                  <a:schemeClr val="tx1"/>
                </a:solidFill>
              </a:rPr>
              <a:t>17.1</a:t>
            </a:r>
            <a:r>
              <a:rPr kumimoji="1" lang="ja-JP" altLang="en-US" sz="1800" spc="0" baseline="0">
                <a:solidFill>
                  <a:schemeClr val="tx1"/>
                </a:solidFill>
              </a:rPr>
              <a:t>百万円</a:t>
            </a:r>
          </a:p>
        </xdr:txBody>
      </xdr:sp>
      <xdr:sp macro="" textlink="">
        <xdr:nvSpPr>
          <xdr:cNvPr id="8" name="テキスト ボックス 7"/>
          <xdr:cNvSpPr txBox="1"/>
        </xdr:nvSpPr>
        <xdr:spPr>
          <a:xfrm>
            <a:off x="4201885" y="45894172"/>
            <a:ext cx="2137957" cy="2447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xdr:cNvSpPr/>
        </xdr:nvSpPr>
        <xdr:spPr>
          <a:xfrm>
            <a:off x="4278085" y="46808572"/>
            <a:ext cx="3505200" cy="3701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xdr:cNvSpPr txBox="1"/>
        </xdr:nvSpPr>
        <xdr:spPr>
          <a:xfrm>
            <a:off x="4288970" y="46852114"/>
            <a:ext cx="3298371" cy="424543"/>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東京圏への一極集中是正のための調査研究</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テキスト ボックス 43"/>
          <xdr:cNvSpPr txBox="1"/>
        </xdr:nvSpPr>
        <xdr:spPr>
          <a:xfrm>
            <a:off x="2993571" y="46188085"/>
            <a:ext cx="825373" cy="335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grpSp>
    <xdr:clientData/>
  </xdr:twoCellAnchor>
  <xdr:twoCellAnchor>
    <xdr:from>
      <xdr:col>19</xdr:col>
      <xdr:colOff>87085</xdr:colOff>
      <xdr:row>125</xdr:row>
      <xdr:rowOff>293914</xdr:rowOff>
    </xdr:from>
    <xdr:to>
      <xdr:col>48</xdr:col>
      <xdr:colOff>32657</xdr:colOff>
      <xdr:row>131</xdr:row>
      <xdr:rowOff>21772</xdr:rowOff>
    </xdr:to>
    <xdr:grpSp>
      <xdr:nvGrpSpPr>
        <xdr:cNvPr id="127" name="グループ化 126"/>
        <xdr:cNvGrpSpPr/>
      </xdr:nvGrpSpPr>
      <xdr:grpSpPr>
        <a:xfrm>
          <a:off x="3965121" y="46667057"/>
          <a:ext cx="5864679" cy="1850572"/>
          <a:chOff x="3603171" y="46242514"/>
          <a:chExt cx="5312229" cy="1872343"/>
        </a:xfrm>
      </xdr:grpSpPr>
      <xdr:grpSp>
        <xdr:nvGrpSpPr>
          <xdr:cNvPr id="87" name="グループ化 86"/>
          <xdr:cNvGrpSpPr/>
        </xdr:nvGrpSpPr>
        <xdr:grpSpPr>
          <a:xfrm>
            <a:off x="3777342" y="46732373"/>
            <a:ext cx="5138058" cy="1382484"/>
            <a:chOff x="3690257" y="47254887"/>
            <a:chExt cx="5138058" cy="1382484"/>
          </a:xfrm>
        </xdr:grpSpPr>
        <xdr:grpSp>
          <xdr:nvGrpSpPr>
            <xdr:cNvPr id="71" name="グループ化 70"/>
            <xdr:cNvGrpSpPr/>
          </xdr:nvGrpSpPr>
          <xdr:grpSpPr>
            <a:xfrm>
              <a:off x="4430486" y="47494371"/>
              <a:ext cx="4397829" cy="1143000"/>
              <a:chOff x="4430486" y="47494371"/>
              <a:chExt cx="4397829" cy="1143000"/>
            </a:xfrm>
          </xdr:grpSpPr>
          <xdr:sp macro="" textlink="">
            <xdr:nvSpPr>
              <xdr:cNvPr id="51" name="正方形/長方形 50"/>
              <xdr:cNvSpPr/>
            </xdr:nvSpPr>
            <xdr:spPr>
              <a:xfrm>
                <a:off x="4430486" y="47494371"/>
                <a:ext cx="2231570" cy="5769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B</a:t>
                </a:r>
                <a:r>
                  <a:rPr kumimoji="1" lang="ja-JP" altLang="en-US" sz="1800">
                    <a:solidFill>
                      <a:sysClr val="windowText" lastClr="000000"/>
                    </a:solidFill>
                  </a:rPr>
                  <a:t>．</a:t>
                </a:r>
                <a:r>
                  <a:rPr kumimoji="1" lang="en-US" altLang="ja-JP" sz="1800">
                    <a:solidFill>
                      <a:sysClr val="windowText" lastClr="000000"/>
                    </a:solidFill>
                  </a:rPr>
                  <a:t>(</a:t>
                </a:r>
                <a:r>
                  <a:rPr kumimoji="1" lang="ja-JP" altLang="en-US" sz="1800">
                    <a:solidFill>
                      <a:sysClr val="windowText" lastClr="000000"/>
                    </a:solidFill>
                  </a:rPr>
                  <a:t>株</a:t>
                </a:r>
                <a:r>
                  <a:rPr kumimoji="1" lang="en-US" altLang="ja-JP" sz="1800">
                    <a:solidFill>
                      <a:sysClr val="windowText" lastClr="000000"/>
                    </a:solidFill>
                  </a:rPr>
                  <a:t>)</a:t>
                </a:r>
                <a:r>
                  <a:rPr kumimoji="1" lang="ja-JP" altLang="en-US" sz="1800">
                    <a:solidFill>
                      <a:sysClr val="windowText" lastClr="000000"/>
                    </a:solidFill>
                  </a:rPr>
                  <a:t>プラグ</a:t>
                </a:r>
                <a:endParaRPr kumimoji="1" lang="en-US" altLang="ja-JP" sz="1800">
                  <a:solidFill>
                    <a:sysClr val="windowText" lastClr="000000"/>
                  </a:solidFill>
                </a:endParaRPr>
              </a:p>
              <a:p>
                <a:pPr algn="ctr">
                  <a:lnSpc>
                    <a:spcPts val="1600"/>
                  </a:lnSpc>
                </a:pPr>
                <a:r>
                  <a:rPr kumimoji="1" lang="en-US" altLang="ja-JP" sz="1800">
                    <a:solidFill>
                      <a:sysClr val="windowText" lastClr="000000"/>
                    </a:solidFill>
                  </a:rPr>
                  <a:t>5.1</a:t>
                </a:r>
                <a:r>
                  <a:rPr kumimoji="1" lang="ja-JP" altLang="en-US" sz="1800">
                    <a:solidFill>
                      <a:sysClr val="windowText" lastClr="000000"/>
                    </a:solidFill>
                  </a:rPr>
                  <a:t>百万円</a:t>
                </a:r>
              </a:p>
            </xdr:txBody>
          </xdr:sp>
          <xdr:sp macro="" textlink="">
            <xdr:nvSpPr>
              <xdr:cNvPr id="55" name="大かっこ 54"/>
              <xdr:cNvSpPr/>
            </xdr:nvSpPr>
            <xdr:spPr>
              <a:xfrm>
                <a:off x="4463144" y="48082200"/>
                <a:ext cx="4245428" cy="3701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55"/>
              <xdr:cNvSpPr txBox="1"/>
            </xdr:nvSpPr>
            <xdr:spPr>
              <a:xfrm>
                <a:off x="4517572" y="48071312"/>
                <a:ext cx="4310743" cy="566059"/>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東京圏への一極集中是正のための調査研究に係る技術補助</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6" name="テキスト ボックス 85"/>
            <xdr:cNvSpPr txBox="1"/>
          </xdr:nvSpPr>
          <xdr:spPr>
            <a:xfrm>
              <a:off x="3690257" y="47254887"/>
              <a:ext cx="2137957" cy="2447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25" name="カギ線コネクタ 124"/>
          <xdr:cNvCxnSpPr/>
        </xdr:nvCxnSpPr>
        <xdr:spPr>
          <a:xfrm>
            <a:off x="3603171" y="46242514"/>
            <a:ext cx="914400" cy="914400"/>
          </a:xfrm>
          <a:prstGeom prst="bentConnector3">
            <a:avLst>
              <a:gd name="adj1" fmla="val -238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10885</xdr:colOff>
      <xdr:row>130</xdr:row>
      <xdr:rowOff>250371</xdr:rowOff>
    </xdr:from>
    <xdr:to>
      <xdr:col>42</xdr:col>
      <xdr:colOff>32657</xdr:colOff>
      <xdr:row>135</xdr:row>
      <xdr:rowOff>206829</xdr:rowOff>
    </xdr:to>
    <xdr:grpSp>
      <xdr:nvGrpSpPr>
        <xdr:cNvPr id="146" name="グループ化 145"/>
        <xdr:cNvGrpSpPr/>
      </xdr:nvGrpSpPr>
      <xdr:grpSpPr>
        <a:xfrm>
          <a:off x="2256064" y="48392442"/>
          <a:ext cx="6349093" cy="1725387"/>
          <a:chOff x="2667000" y="45948600"/>
          <a:chExt cx="5758543" cy="1741715"/>
        </a:xfrm>
      </xdr:grpSpPr>
      <xdr:cxnSp macro="">
        <xdr:nvCxnSpPr>
          <xdr:cNvPr id="155" name="直線矢印コネクタ 154"/>
          <xdr:cNvCxnSpPr/>
        </xdr:nvCxnSpPr>
        <xdr:spPr>
          <a:xfrm flipV="1">
            <a:off x="2667000" y="46536430"/>
            <a:ext cx="1447800" cy="10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6" name="正方形/長方形 155"/>
          <xdr:cNvSpPr/>
        </xdr:nvSpPr>
        <xdr:spPr>
          <a:xfrm>
            <a:off x="4114799" y="46166317"/>
            <a:ext cx="4310744" cy="7184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C</a:t>
            </a:r>
            <a:r>
              <a:rPr kumimoji="1" lang="ja-JP" altLang="en-US" sz="1800">
                <a:solidFill>
                  <a:sysClr val="windowText" lastClr="000000"/>
                </a:solidFill>
              </a:rPr>
              <a:t>．</a:t>
            </a:r>
            <a:r>
              <a:rPr kumimoji="1" lang="en-US" altLang="ja-JP" sz="1800">
                <a:solidFill>
                  <a:sysClr val="windowText" lastClr="000000"/>
                </a:solidFill>
              </a:rPr>
              <a:t>(</a:t>
            </a:r>
            <a:r>
              <a:rPr kumimoji="1" lang="ja-JP" altLang="en-US" sz="1800">
                <a:solidFill>
                  <a:sysClr val="windowText" lastClr="000000"/>
                </a:solidFill>
              </a:rPr>
              <a:t>株</a:t>
            </a:r>
            <a:r>
              <a:rPr kumimoji="1" lang="en-US" altLang="ja-JP" sz="1800" spc="0">
                <a:solidFill>
                  <a:sysClr val="windowText" lastClr="000000"/>
                </a:solidFill>
              </a:rPr>
              <a:t>)</a:t>
            </a:r>
            <a:r>
              <a:rPr kumimoji="1" lang="ja-JP" altLang="en-US" sz="1800" spc="0" baseline="0">
                <a:solidFill>
                  <a:sysClr val="windowText" lastClr="000000"/>
                </a:solidFill>
              </a:rPr>
              <a:t>エヌ・ティ・ティ・データ経営研究所</a:t>
            </a:r>
            <a:endParaRPr kumimoji="1" lang="en-US" altLang="ja-JP" sz="1800" spc="0" baseline="0">
              <a:solidFill>
                <a:sysClr val="windowText" lastClr="000000"/>
              </a:solidFill>
            </a:endParaRPr>
          </a:p>
          <a:p>
            <a:pPr algn="ctr">
              <a:lnSpc>
                <a:spcPts val="1600"/>
              </a:lnSpc>
            </a:pPr>
            <a:r>
              <a:rPr kumimoji="1" lang="en-US" altLang="ja-JP" sz="1800" spc="0" baseline="0">
                <a:solidFill>
                  <a:schemeClr val="tx1"/>
                </a:solidFill>
              </a:rPr>
              <a:t>14.9</a:t>
            </a:r>
            <a:r>
              <a:rPr kumimoji="1" lang="ja-JP" altLang="en-US" sz="1800" spc="0" baseline="0">
                <a:solidFill>
                  <a:schemeClr val="tx1"/>
                </a:solidFill>
              </a:rPr>
              <a:t>百万円</a:t>
            </a:r>
          </a:p>
        </xdr:txBody>
      </xdr:sp>
      <xdr:sp macro="" textlink="">
        <xdr:nvSpPr>
          <xdr:cNvPr id="157" name="テキスト ボックス 156"/>
          <xdr:cNvSpPr txBox="1"/>
        </xdr:nvSpPr>
        <xdr:spPr>
          <a:xfrm>
            <a:off x="4212770" y="45948600"/>
            <a:ext cx="2264229" cy="21771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8" name="大かっこ 157"/>
          <xdr:cNvSpPr/>
        </xdr:nvSpPr>
        <xdr:spPr>
          <a:xfrm>
            <a:off x="4278085" y="46950085"/>
            <a:ext cx="3505200" cy="69668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9" name="テキスト ボックス 158"/>
          <xdr:cNvSpPr txBox="1"/>
        </xdr:nvSpPr>
        <xdr:spPr>
          <a:xfrm>
            <a:off x="4288970" y="46906542"/>
            <a:ext cx="3450773" cy="783773"/>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・中央省庁職員による地方勤務推進の検討</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・地方移住に伴うテレワークに係る調査</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lt"/>
                <a:ea typeface="+mn-ea"/>
                <a:cs typeface="+mn-cs"/>
              </a:rPr>
              <a:t>・政府関係機関移転に関する海外事例の調査</a:t>
            </a: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0" name="テキスト ボックス 159"/>
          <xdr:cNvSpPr txBox="1"/>
        </xdr:nvSpPr>
        <xdr:spPr>
          <a:xfrm>
            <a:off x="2993571" y="46188085"/>
            <a:ext cx="825373" cy="335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grpSp>
    <xdr:clientData/>
  </xdr:twoCellAnchor>
  <xdr:twoCellAnchor>
    <xdr:from>
      <xdr:col>19</xdr:col>
      <xdr:colOff>43544</xdr:colOff>
      <xdr:row>133</xdr:row>
      <xdr:rowOff>54427</xdr:rowOff>
    </xdr:from>
    <xdr:to>
      <xdr:col>47</xdr:col>
      <xdr:colOff>130628</xdr:colOff>
      <xdr:row>138</xdr:row>
      <xdr:rowOff>370113</xdr:rowOff>
    </xdr:to>
    <xdr:grpSp>
      <xdr:nvGrpSpPr>
        <xdr:cNvPr id="168" name="グループ化 167"/>
        <xdr:cNvGrpSpPr/>
      </xdr:nvGrpSpPr>
      <xdr:grpSpPr>
        <a:xfrm>
          <a:off x="3921580" y="49257856"/>
          <a:ext cx="5802084" cy="2397578"/>
          <a:chOff x="3635830" y="45741770"/>
          <a:chExt cx="5268684" cy="2405743"/>
        </a:xfrm>
      </xdr:grpSpPr>
      <xdr:grpSp>
        <xdr:nvGrpSpPr>
          <xdr:cNvPr id="169" name="グループ化 168"/>
          <xdr:cNvGrpSpPr/>
        </xdr:nvGrpSpPr>
        <xdr:grpSpPr>
          <a:xfrm>
            <a:off x="3777342" y="46732373"/>
            <a:ext cx="5127172" cy="1415140"/>
            <a:chOff x="3690257" y="47254887"/>
            <a:chExt cx="5127172" cy="1415140"/>
          </a:xfrm>
        </xdr:grpSpPr>
        <xdr:grpSp>
          <xdr:nvGrpSpPr>
            <xdr:cNvPr id="171" name="グループ化 170"/>
            <xdr:cNvGrpSpPr/>
          </xdr:nvGrpSpPr>
          <xdr:grpSpPr>
            <a:xfrm>
              <a:off x="4430486" y="47494371"/>
              <a:ext cx="4386943" cy="1175656"/>
              <a:chOff x="4430486" y="47494371"/>
              <a:chExt cx="4386943" cy="1175656"/>
            </a:xfrm>
          </xdr:grpSpPr>
          <xdr:sp macro="" textlink="">
            <xdr:nvSpPr>
              <xdr:cNvPr id="173" name="正方形/長方形 172"/>
              <xdr:cNvSpPr/>
            </xdr:nvSpPr>
            <xdr:spPr>
              <a:xfrm>
                <a:off x="4430486" y="47494371"/>
                <a:ext cx="2231570" cy="6095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D</a:t>
                </a:r>
                <a:r>
                  <a:rPr kumimoji="1" lang="ja-JP" altLang="en-US" sz="1800">
                    <a:solidFill>
                      <a:sysClr val="windowText" lastClr="000000"/>
                    </a:solidFill>
                  </a:rPr>
                  <a:t>．民間企業（２社）</a:t>
                </a:r>
                <a:endParaRPr kumimoji="1" lang="en-US" altLang="ja-JP" sz="1800">
                  <a:solidFill>
                    <a:sysClr val="windowText" lastClr="000000"/>
                  </a:solidFill>
                </a:endParaRPr>
              </a:p>
              <a:p>
                <a:pPr algn="ctr">
                  <a:lnSpc>
                    <a:spcPts val="1600"/>
                  </a:lnSpc>
                </a:pPr>
                <a:r>
                  <a:rPr kumimoji="1" lang="en-US" altLang="ja-JP" sz="1800">
                    <a:solidFill>
                      <a:sysClr val="windowText" lastClr="000000"/>
                    </a:solidFill>
                  </a:rPr>
                  <a:t>2.6</a:t>
                </a:r>
                <a:r>
                  <a:rPr kumimoji="1" lang="ja-JP" altLang="en-US" sz="1800">
                    <a:solidFill>
                      <a:sysClr val="windowText" lastClr="000000"/>
                    </a:solidFill>
                  </a:rPr>
                  <a:t>百万円</a:t>
                </a:r>
              </a:p>
            </xdr:txBody>
          </xdr:sp>
          <xdr:sp macro="" textlink="">
            <xdr:nvSpPr>
              <xdr:cNvPr id="174" name="大かっこ 173"/>
              <xdr:cNvSpPr/>
            </xdr:nvSpPr>
            <xdr:spPr>
              <a:xfrm>
                <a:off x="4484914" y="48114857"/>
                <a:ext cx="4321629" cy="3701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5" name="テキスト ボックス 174"/>
              <xdr:cNvSpPr txBox="1"/>
            </xdr:nvSpPr>
            <xdr:spPr>
              <a:xfrm>
                <a:off x="4550229" y="48147512"/>
                <a:ext cx="4267200" cy="522515"/>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地方移住に伴うテレワークに係る調査におけるアンケート調査</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72" name="テキスト ボックス 171"/>
            <xdr:cNvSpPr txBox="1"/>
          </xdr:nvSpPr>
          <xdr:spPr>
            <a:xfrm>
              <a:off x="3690257" y="47254887"/>
              <a:ext cx="2137957" cy="2447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70" name="カギ線コネクタ 169"/>
          <xdr:cNvCxnSpPr/>
        </xdr:nvCxnSpPr>
        <xdr:spPr>
          <a:xfrm rot="16200000" flipH="1">
            <a:off x="3369129" y="46008471"/>
            <a:ext cx="1415143" cy="881742"/>
          </a:xfrm>
          <a:prstGeom prst="bentConnector3">
            <a:avLst>
              <a:gd name="adj1" fmla="val 100000"/>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10885</xdr:colOff>
      <xdr:row>138</xdr:row>
      <xdr:rowOff>174171</xdr:rowOff>
    </xdr:from>
    <xdr:to>
      <xdr:col>38</xdr:col>
      <xdr:colOff>130628</xdr:colOff>
      <xdr:row>140</xdr:row>
      <xdr:rowOff>195942</xdr:rowOff>
    </xdr:to>
    <xdr:grpSp>
      <xdr:nvGrpSpPr>
        <xdr:cNvPr id="181" name="グループ化 180"/>
        <xdr:cNvGrpSpPr/>
      </xdr:nvGrpSpPr>
      <xdr:grpSpPr>
        <a:xfrm>
          <a:off x="2256064" y="51459492"/>
          <a:ext cx="5630635" cy="1355271"/>
          <a:chOff x="2667000" y="45926829"/>
          <a:chExt cx="5116285" cy="1349828"/>
        </a:xfrm>
      </xdr:grpSpPr>
      <xdr:cxnSp macro="">
        <xdr:nvCxnSpPr>
          <xdr:cNvPr id="182" name="直線矢印コネクタ 181"/>
          <xdr:cNvCxnSpPr/>
        </xdr:nvCxnSpPr>
        <xdr:spPr>
          <a:xfrm flipV="1">
            <a:off x="2667000" y="46536430"/>
            <a:ext cx="1447800" cy="10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83" name="正方形/長方形 182"/>
          <xdr:cNvSpPr/>
        </xdr:nvSpPr>
        <xdr:spPr>
          <a:xfrm>
            <a:off x="4114799" y="46166316"/>
            <a:ext cx="3636000" cy="5769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E</a:t>
            </a:r>
            <a:r>
              <a:rPr kumimoji="1" lang="ja-JP" altLang="en-US" sz="1800">
                <a:solidFill>
                  <a:sysClr val="windowText" lastClr="000000"/>
                </a:solidFill>
              </a:rPr>
              <a:t>．（一社）北海道総合研究調査会</a:t>
            </a:r>
            <a:endParaRPr kumimoji="1" lang="en-US" altLang="ja-JP" sz="1800" spc="0" baseline="0">
              <a:solidFill>
                <a:sysClr val="windowText" lastClr="000000"/>
              </a:solidFill>
            </a:endParaRPr>
          </a:p>
          <a:p>
            <a:pPr algn="ctr">
              <a:lnSpc>
                <a:spcPts val="1600"/>
              </a:lnSpc>
            </a:pPr>
            <a:r>
              <a:rPr kumimoji="1" lang="en-US" altLang="ja-JP" sz="1800" spc="0" baseline="0">
                <a:solidFill>
                  <a:sysClr val="windowText" lastClr="000000"/>
                </a:solidFill>
              </a:rPr>
              <a:t>9.4</a:t>
            </a:r>
            <a:r>
              <a:rPr kumimoji="1" lang="ja-JP" altLang="en-US" sz="1800" spc="0" baseline="0">
                <a:solidFill>
                  <a:sysClr val="windowText" lastClr="000000"/>
                </a:solidFill>
              </a:rPr>
              <a:t>百万円</a:t>
            </a:r>
          </a:p>
        </xdr:txBody>
      </xdr:sp>
      <xdr:sp macro="" textlink="">
        <xdr:nvSpPr>
          <xdr:cNvPr id="184" name="テキスト ボックス 183"/>
          <xdr:cNvSpPr txBox="1"/>
        </xdr:nvSpPr>
        <xdr:spPr>
          <a:xfrm>
            <a:off x="4190999" y="45926829"/>
            <a:ext cx="2137957" cy="2447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5" name="大かっこ 184"/>
          <xdr:cNvSpPr/>
        </xdr:nvSpPr>
        <xdr:spPr>
          <a:xfrm>
            <a:off x="4278085" y="46808572"/>
            <a:ext cx="3505200" cy="3701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6" name="テキスト ボックス 185"/>
          <xdr:cNvSpPr txBox="1"/>
        </xdr:nvSpPr>
        <xdr:spPr>
          <a:xfrm>
            <a:off x="4288970" y="46852114"/>
            <a:ext cx="3298371" cy="424543"/>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地域の出生率向上のための調査研究</a:t>
            </a:r>
          </a:p>
        </xdr:txBody>
      </xdr:sp>
      <xdr:sp macro="" textlink="">
        <xdr:nvSpPr>
          <xdr:cNvPr id="187" name="テキスト ボックス 186"/>
          <xdr:cNvSpPr txBox="1"/>
        </xdr:nvSpPr>
        <xdr:spPr>
          <a:xfrm>
            <a:off x="2993571" y="46188085"/>
            <a:ext cx="825373" cy="335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grpSp>
    <xdr:clientData/>
  </xdr:twoCellAnchor>
  <xdr:twoCellAnchor>
    <xdr:from>
      <xdr:col>11</xdr:col>
      <xdr:colOff>32656</xdr:colOff>
      <xdr:row>140</xdr:row>
      <xdr:rowOff>97971</xdr:rowOff>
    </xdr:from>
    <xdr:to>
      <xdr:col>39</xdr:col>
      <xdr:colOff>10885</xdr:colOff>
      <xdr:row>144</xdr:row>
      <xdr:rowOff>163285</xdr:rowOff>
    </xdr:to>
    <xdr:grpSp>
      <xdr:nvGrpSpPr>
        <xdr:cNvPr id="188" name="グループ化 187"/>
        <xdr:cNvGrpSpPr/>
      </xdr:nvGrpSpPr>
      <xdr:grpSpPr>
        <a:xfrm>
          <a:off x="2277835" y="52716792"/>
          <a:ext cx="5693229" cy="1494064"/>
          <a:chOff x="2667000" y="45894172"/>
          <a:chExt cx="5159829" cy="1491343"/>
        </a:xfrm>
      </xdr:grpSpPr>
      <xdr:cxnSp macro="">
        <xdr:nvCxnSpPr>
          <xdr:cNvPr id="189" name="直線矢印コネクタ 188"/>
          <xdr:cNvCxnSpPr/>
        </xdr:nvCxnSpPr>
        <xdr:spPr>
          <a:xfrm flipV="1">
            <a:off x="2667000" y="46536430"/>
            <a:ext cx="1447800" cy="10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0" name="正方形/長方形 189"/>
          <xdr:cNvSpPr/>
        </xdr:nvSpPr>
        <xdr:spPr>
          <a:xfrm>
            <a:off x="4114799" y="46166316"/>
            <a:ext cx="3636000" cy="5769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F</a:t>
            </a:r>
            <a:r>
              <a:rPr kumimoji="1" lang="ja-JP" altLang="en-US" sz="1800">
                <a:solidFill>
                  <a:sysClr val="windowText" lastClr="000000"/>
                </a:solidFill>
              </a:rPr>
              <a:t>．</a:t>
            </a:r>
            <a:r>
              <a:rPr kumimoji="1" lang="en-US" altLang="ja-JP" sz="1800">
                <a:solidFill>
                  <a:sysClr val="windowText" lastClr="000000"/>
                </a:solidFill>
              </a:rPr>
              <a:t>(</a:t>
            </a:r>
            <a:r>
              <a:rPr kumimoji="1" lang="ja-JP" altLang="en-US" sz="1800">
                <a:solidFill>
                  <a:sysClr val="windowText" lastClr="000000"/>
                </a:solidFill>
              </a:rPr>
              <a:t>株</a:t>
            </a:r>
            <a:r>
              <a:rPr kumimoji="1" lang="en-US" altLang="ja-JP" sz="1800" spc="0">
                <a:solidFill>
                  <a:sysClr val="windowText" lastClr="000000"/>
                </a:solidFill>
              </a:rPr>
              <a:t>)</a:t>
            </a:r>
            <a:r>
              <a:rPr kumimoji="1" lang="ja-JP" altLang="en-US" sz="1800" spc="0" baseline="0">
                <a:solidFill>
                  <a:sysClr val="windowText" lastClr="000000"/>
                </a:solidFill>
              </a:rPr>
              <a:t>サーベイリサーチセンター</a:t>
            </a:r>
            <a:endParaRPr kumimoji="1" lang="en-US" altLang="ja-JP" sz="1800" spc="0" baseline="0">
              <a:solidFill>
                <a:sysClr val="windowText" lastClr="000000"/>
              </a:solidFill>
            </a:endParaRPr>
          </a:p>
          <a:p>
            <a:pPr algn="ctr">
              <a:lnSpc>
                <a:spcPts val="1600"/>
              </a:lnSpc>
            </a:pPr>
            <a:r>
              <a:rPr kumimoji="1" lang="en-US" altLang="ja-JP" sz="1800" spc="0" baseline="0">
                <a:solidFill>
                  <a:schemeClr val="tx1"/>
                </a:solidFill>
              </a:rPr>
              <a:t>6.1</a:t>
            </a:r>
            <a:r>
              <a:rPr kumimoji="1" lang="ja-JP" altLang="en-US" sz="1800" spc="0" baseline="0">
                <a:solidFill>
                  <a:schemeClr val="tx1"/>
                </a:solidFill>
              </a:rPr>
              <a:t>百万円</a:t>
            </a:r>
          </a:p>
        </xdr:txBody>
      </xdr:sp>
      <xdr:sp macro="" textlink="">
        <xdr:nvSpPr>
          <xdr:cNvPr id="191" name="テキスト ボックス 190"/>
          <xdr:cNvSpPr txBox="1"/>
        </xdr:nvSpPr>
        <xdr:spPr>
          <a:xfrm>
            <a:off x="4321628" y="45894172"/>
            <a:ext cx="2137957" cy="2447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2" name="大かっこ 191"/>
          <xdr:cNvSpPr/>
        </xdr:nvSpPr>
        <xdr:spPr>
          <a:xfrm>
            <a:off x="4278085" y="46808572"/>
            <a:ext cx="3505200" cy="3701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3" name="テキスト ボックス 192"/>
          <xdr:cNvSpPr txBox="1"/>
        </xdr:nvSpPr>
        <xdr:spPr>
          <a:xfrm>
            <a:off x="4332513" y="46786799"/>
            <a:ext cx="3494316" cy="598716"/>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地方公共団体の地方創生に資する外国人材受入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支援・共生支援に係る施策の推進等に関する調査</a:t>
            </a:r>
          </a:p>
        </xdr:txBody>
      </xdr:sp>
      <xdr:sp macro="" textlink="">
        <xdr:nvSpPr>
          <xdr:cNvPr id="194" name="テキスト ボックス 193"/>
          <xdr:cNvSpPr txBox="1"/>
        </xdr:nvSpPr>
        <xdr:spPr>
          <a:xfrm>
            <a:off x="2993571" y="46188085"/>
            <a:ext cx="825373" cy="335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grpSp>
    <xdr:clientData/>
  </xdr:twoCellAnchor>
  <xdr:twoCellAnchor>
    <xdr:from>
      <xdr:col>19</xdr:col>
      <xdr:colOff>76201</xdr:colOff>
      <xdr:row>142</xdr:row>
      <xdr:rowOff>359228</xdr:rowOff>
    </xdr:from>
    <xdr:to>
      <xdr:col>48</xdr:col>
      <xdr:colOff>87085</xdr:colOff>
      <xdr:row>149</xdr:row>
      <xdr:rowOff>180973</xdr:rowOff>
    </xdr:to>
    <xdr:grpSp>
      <xdr:nvGrpSpPr>
        <xdr:cNvPr id="195" name="グループ化 194"/>
        <xdr:cNvGrpSpPr/>
      </xdr:nvGrpSpPr>
      <xdr:grpSpPr>
        <a:xfrm>
          <a:off x="3954237" y="53576764"/>
          <a:ext cx="5929991" cy="2216602"/>
          <a:chOff x="3603173" y="46242512"/>
          <a:chExt cx="5377541" cy="2227848"/>
        </a:xfrm>
      </xdr:grpSpPr>
      <xdr:grpSp>
        <xdr:nvGrpSpPr>
          <xdr:cNvPr id="196" name="グループ化 195"/>
          <xdr:cNvGrpSpPr/>
        </xdr:nvGrpSpPr>
        <xdr:grpSpPr>
          <a:xfrm>
            <a:off x="3777342" y="46732373"/>
            <a:ext cx="5203372" cy="1737987"/>
            <a:chOff x="3690257" y="47254887"/>
            <a:chExt cx="5203372" cy="1737987"/>
          </a:xfrm>
        </xdr:grpSpPr>
        <xdr:grpSp>
          <xdr:nvGrpSpPr>
            <xdr:cNvPr id="198" name="グループ化 197"/>
            <xdr:cNvGrpSpPr/>
          </xdr:nvGrpSpPr>
          <xdr:grpSpPr>
            <a:xfrm>
              <a:off x="4430485" y="47494371"/>
              <a:ext cx="4463144" cy="1498503"/>
              <a:chOff x="4430485" y="47494371"/>
              <a:chExt cx="4463144" cy="1498503"/>
            </a:xfrm>
          </xdr:grpSpPr>
          <xdr:sp macro="" textlink="">
            <xdr:nvSpPr>
              <xdr:cNvPr id="200" name="正方形/長方形 199"/>
              <xdr:cNvSpPr/>
            </xdr:nvSpPr>
            <xdr:spPr>
              <a:xfrm>
                <a:off x="4430485" y="47494371"/>
                <a:ext cx="2383973" cy="631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G</a:t>
                </a:r>
                <a:r>
                  <a:rPr kumimoji="1" lang="ja-JP" altLang="en-US" sz="1800">
                    <a:solidFill>
                      <a:sysClr val="windowText" lastClr="000000"/>
                    </a:solidFill>
                  </a:rPr>
                  <a:t>．ＧＭＯリサーチ</a:t>
                </a:r>
                <a:r>
                  <a:rPr kumimoji="1" lang="en-US" altLang="ja-JP" sz="1800">
                    <a:solidFill>
                      <a:sysClr val="windowText" lastClr="000000"/>
                    </a:solidFill>
                  </a:rPr>
                  <a:t>(</a:t>
                </a:r>
                <a:r>
                  <a:rPr kumimoji="1" lang="ja-JP" altLang="en-US" sz="1800">
                    <a:solidFill>
                      <a:sysClr val="windowText" lastClr="000000"/>
                    </a:solidFill>
                  </a:rPr>
                  <a:t>株</a:t>
                </a:r>
                <a:r>
                  <a:rPr kumimoji="1" lang="en-US" altLang="ja-JP" sz="1800">
                    <a:solidFill>
                      <a:sysClr val="windowText" lastClr="000000"/>
                    </a:solidFill>
                  </a:rPr>
                  <a:t>)</a:t>
                </a:r>
              </a:p>
              <a:p>
                <a:pPr algn="ctr">
                  <a:lnSpc>
                    <a:spcPts val="1600"/>
                  </a:lnSpc>
                </a:pPr>
                <a:r>
                  <a:rPr kumimoji="1" lang="en-US" altLang="ja-JP" sz="1800">
                    <a:solidFill>
                      <a:sysClr val="windowText" lastClr="000000"/>
                    </a:solidFill>
                  </a:rPr>
                  <a:t>0.9</a:t>
                </a:r>
                <a:r>
                  <a:rPr kumimoji="1" lang="ja-JP" altLang="en-US" sz="1800">
                    <a:solidFill>
                      <a:sysClr val="windowText" lastClr="000000"/>
                    </a:solidFill>
                  </a:rPr>
                  <a:t>百万円</a:t>
                </a:r>
              </a:p>
            </xdr:txBody>
          </xdr:sp>
          <xdr:sp macro="" textlink="">
            <xdr:nvSpPr>
              <xdr:cNvPr id="201" name="大かっこ 200"/>
              <xdr:cNvSpPr/>
            </xdr:nvSpPr>
            <xdr:spPr>
              <a:xfrm>
                <a:off x="4463144" y="48158400"/>
                <a:ext cx="4430485" cy="58782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2" name="テキスト ボックス 201"/>
              <xdr:cNvSpPr txBox="1"/>
            </xdr:nvSpPr>
            <xdr:spPr>
              <a:xfrm>
                <a:off x="4528455" y="48103970"/>
                <a:ext cx="4343401" cy="888904"/>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地方公共団体の地方創生に資する外国人材受入支援・共生支援に係る施策の推進等に関する調査におけるアンケート回答システムの構築・運営</a:t>
                </a:r>
              </a:p>
            </xdr:txBody>
          </xdr:sp>
        </xdr:grpSp>
        <xdr:sp macro="" textlink="">
          <xdr:nvSpPr>
            <xdr:cNvPr id="199" name="テキスト ボックス 198"/>
            <xdr:cNvSpPr txBox="1"/>
          </xdr:nvSpPr>
          <xdr:spPr>
            <a:xfrm>
              <a:off x="3690257" y="47254887"/>
              <a:ext cx="2137957" cy="2447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97" name="カギ線コネクタ 196"/>
          <xdr:cNvCxnSpPr>
            <a:endCxn id="200" idx="1"/>
          </xdr:cNvCxnSpPr>
        </xdr:nvCxnSpPr>
        <xdr:spPr>
          <a:xfrm rot="16200000" flipH="1">
            <a:off x="3537857" y="46307828"/>
            <a:ext cx="1045030" cy="9143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13606</xdr:colOff>
      <xdr:row>148</xdr:row>
      <xdr:rowOff>244937</xdr:rowOff>
    </xdr:from>
    <xdr:to>
      <xdr:col>46</xdr:col>
      <xdr:colOff>149677</xdr:colOff>
      <xdr:row>160</xdr:row>
      <xdr:rowOff>27215</xdr:rowOff>
    </xdr:to>
    <xdr:grpSp>
      <xdr:nvGrpSpPr>
        <xdr:cNvPr id="58" name="グループ化 57"/>
        <xdr:cNvGrpSpPr/>
      </xdr:nvGrpSpPr>
      <xdr:grpSpPr>
        <a:xfrm>
          <a:off x="2258785" y="55544366"/>
          <a:ext cx="7279821" cy="3537849"/>
          <a:chOff x="2657145" y="45901330"/>
          <a:chExt cx="5232935" cy="1689263"/>
        </a:xfrm>
      </xdr:grpSpPr>
      <xdr:cxnSp macro="">
        <xdr:nvCxnSpPr>
          <xdr:cNvPr id="59" name="直線矢印コネクタ 58"/>
          <xdr:cNvCxnSpPr/>
        </xdr:nvCxnSpPr>
        <xdr:spPr>
          <a:xfrm flipV="1">
            <a:off x="2657145" y="46371798"/>
            <a:ext cx="1447800" cy="10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0" name="正方形/長方形 59"/>
          <xdr:cNvSpPr/>
        </xdr:nvSpPr>
        <xdr:spPr>
          <a:xfrm>
            <a:off x="4114799" y="46166316"/>
            <a:ext cx="3745717" cy="465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H</a:t>
            </a:r>
            <a:r>
              <a:rPr kumimoji="1" lang="ja-JP" altLang="en-US" sz="1800">
                <a:solidFill>
                  <a:sysClr val="windowText" lastClr="000000"/>
                </a:solidFill>
              </a:rPr>
              <a:t>．ＰｗＣコンサルティング（同）</a:t>
            </a:r>
            <a:endParaRPr kumimoji="1" lang="en-US" altLang="ja-JP" sz="1800" spc="0" baseline="0">
              <a:solidFill>
                <a:sysClr val="windowText" lastClr="000000"/>
              </a:solidFill>
            </a:endParaRPr>
          </a:p>
          <a:p>
            <a:pPr algn="ctr">
              <a:lnSpc>
                <a:spcPts val="1600"/>
              </a:lnSpc>
            </a:pPr>
            <a:r>
              <a:rPr kumimoji="1" lang="en-US" altLang="ja-JP" sz="1800" spc="0" baseline="0">
                <a:solidFill>
                  <a:sysClr val="windowText" lastClr="000000"/>
                </a:solidFill>
              </a:rPr>
              <a:t>6.1</a:t>
            </a:r>
            <a:r>
              <a:rPr kumimoji="1" lang="ja-JP" altLang="en-US" sz="1800" spc="0" baseline="0">
                <a:solidFill>
                  <a:sysClr val="windowText" lastClr="000000"/>
                </a:solidFill>
              </a:rPr>
              <a:t>百万円</a:t>
            </a:r>
          </a:p>
        </xdr:txBody>
      </xdr:sp>
      <xdr:sp macro="" textlink="">
        <xdr:nvSpPr>
          <xdr:cNvPr id="61" name="テキスト ボックス 60"/>
          <xdr:cNvSpPr txBox="1"/>
        </xdr:nvSpPr>
        <xdr:spPr>
          <a:xfrm>
            <a:off x="3434690" y="45901330"/>
            <a:ext cx="2316884" cy="2362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大かっこ 61"/>
          <xdr:cNvSpPr/>
        </xdr:nvSpPr>
        <xdr:spPr>
          <a:xfrm>
            <a:off x="4134104" y="46808572"/>
            <a:ext cx="3755976" cy="28173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xdr:cNvSpPr txBox="1"/>
        </xdr:nvSpPr>
        <xdr:spPr>
          <a:xfrm>
            <a:off x="4321627" y="46797686"/>
            <a:ext cx="3548744" cy="792907"/>
          </a:xfrm>
          <a:prstGeom prst="rect">
            <a:avLst/>
          </a:prstGeom>
          <a:noFill/>
          <a:ln w="9525" cmpd="sng">
            <a:noFill/>
          </a:ln>
          <a:effectLst/>
        </xdr:spPr>
        <xdr:txBody>
          <a:bodyPr vertOverflow="clip" horzOverflow="clip" vert="horz"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地方創生のモデルとなる地方公共団体の優良事例に関する調査</a:t>
            </a:r>
          </a:p>
        </xdr:txBody>
      </xdr:sp>
      <xdr:sp macro="" textlink="">
        <xdr:nvSpPr>
          <xdr:cNvPr id="64" name="テキスト ボックス 63"/>
          <xdr:cNvSpPr txBox="1"/>
        </xdr:nvSpPr>
        <xdr:spPr>
          <a:xfrm>
            <a:off x="2934442" y="46123664"/>
            <a:ext cx="825373" cy="335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18"/>
  <sheetViews>
    <sheetView tabSelected="1" view="pageBreakPreview" topLeftCell="A202" zoomScale="70" zoomScaleNormal="75" zoomScaleSheetLayoutView="70" zoomScalePageLayoutView="85" workbookViewId="0">
      <selection activeCell="BB211" sqref="BB211"/>
    </sheetView>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6" t="s">
        <v>0</v>
      </c>
      <c r="Y2" s="56"/>
      <c r="Z2" s="41"/>
      <c r="AA2" s="41"/>
      <c r="AB2" s="41"/>
      <c r="AC2" s="41"/>
      <c r="AD2" s="678">
        <v>2021</v>
      </c>
      <c r="AE2" s="678"/>
      <c r="AF2" s="678"/>
      <c r="AG2" s="678"/>
      <c r="AH2" s="678"/>
      <c r="AI2" s="68" t="s">
        <v>289</v>
      </c>
      <c r="AJ2" s="678" t="s">
        <v>606</v>
      </c>
      <c r="AK2" s="678"/>
      <c r="AL2" s="678"/>
      <c r="AM2" s="678"/>
      <c r="AN2" s="68" t="s">
        <v>289</v>
      </c>
      <c r="AO2" s="678">
        <v>20</v>
      </c>
      <c r="AP2" s="678"/>
      <c r="AQ2" s="678"/>
      <c r="AR2" s="69" t="s">
        <v>591</v>
      </c>
      <c r="AS2" s="679">
        <v>38</v>
      </c>
      <c r="AT2" s="679"/>
      <c r="AU2" s="679"/>
      <c r="AV2" s="68" t="str">
        <f>IF(AW2="","","-")</f>
        <v/>
      </c>
      <c r="AW2" s="631"/>
      <c r="AX2" s="631"/>
    </row>
    <row r="3" spans="1:50" ht="21" customHeight="1" thickBot="1" x14ac:dyDescent="0.2">
      <c r="A3" s="583" t="s">
        <v>584</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23" t="s">
        <v>62</v>
      </c>
      <c r="AJ3" s="585" t="s">
        <v>147</v>
      </c>
      <c r="AK3" s="585"/>
      <c r="AL3" s="585"/>
      <c r="AM3" s="585"/>
      <c r="AN3" s="585"/>
      <c r="AO3" s="585"/>
      <c r="AP3" s="585"/>
      <c r="AQ3" s="585"/>
      <c r="AR3" s="585"/>
      <c r="AS3" s="585"/>
      <c r="AT3" s="585"/>
      <c r="AU3" s="585"/>
      <c r="AV3" s="585"/>
      <c r="AW3" s="585"/>
      <c r="AX3" s="24" t="s">
        <v>63</v>
      </c>
    </row>
    <row r="4" spans="1:50" ht="24.75" customHeight="1" x14ac:dyDescent="0.15">
      <c r="A4" s="446" t="s">
        <v>25</v>
      </c>
      <c r="B4" s="447"/>
      <c r="C4" s="447"/>
      <c r="D4" s="447"/>
      <c r="E4" s="447"/>
      <c r="F4" s="447"/>
      <c r="G4" s="424" t="s">
        <v>656</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592</v>
      </c>
      <c r="AF4" s="430"/>
      <c r="AG4" s="430"/>
      <c r="AH4" s="430"/>
      <c r="AI4" s="430"/>
      <c r="AJ4" s="430"/>
      <c r="AK4" s="430"/>
      <c r="AL4" s="430"/>
      <c r="AM4" s="430"/>
      <c r="AN4" s="430"/>
      <c r="AO4" s="430"/>
      <c r="AP4" s="431"/>
      <c r="AQ4" s="432" t="s">
        <v>2</v>
      </c>
      <c r="AR4" s="427"/>
      <c r="AS4" s="427"/>
      <c r="AT4" s="427"/>
      <c r="AU4" s="427"/>
      <c r="AV4" s="427"/>
      <c r="AW4" s="427"/>
      <c r="AX4" s="433"/>
    </row>
    <row r="5" spans="1:50" ht="109.9" customHeight="1" x14ac:dyDescent="0.15">
      <c r="A5" s="434" t="s">
        <v>65</v>
      </c>
      <c r="B5" s="435"/>
      <c r="C5" s="435"/>
      <c r="D5" s="435"/>
      <c r="E5" s="435"/>
      <c r="F5" s="436"/>
      <c r="G5" s="702" t="s">
        <v>593</v>
      </c>
      <c r="H5" s="703"/>
      <c r="I5" s="703"/>
      <c r="J5" s="703"/>
      <c r="K5" s="703"/>
      <c r="L5" s="703"/>
      <c r="M5" s="704" t="s">
        <v>64</v>
      </c>
      <c r="N5" s="705"/>
      <c r="O5" s="705"/>
      <c r="P5" s="705"/>
      <c r="Q5" s="705"/>
      <c r="R5" s="706"/>
      <c r="S5" s="707" t="s">
        <v>68</v>
      </c>
      <c r="T5" s="703"/>
      <c r="U5" s="703"/>
      <c r="V5" s="703"/>
      <c r="W5" s="703"/>
      <c r="X5" s="708"/>
      <c r="Y5" s="440" t="s">
        <v>3</v>
      </c>
      <c r="Z5" s="251"/>
      <c r="AA5" s="251"/>
      <c r="AB5" s="251"/>
      <c r="AC5" s="251"/>
      <c r="AD5" s="252"/>
      <c r="AE5" s="441" t="s">
        <v>594</v>
      </c>
      <c r="AF5" s="441"/>
      <c r="AG5" s="441"/>
      <c r="AH5" s="441"/>
      <c r="AI5" s="441"/>
      <c r="AJ5" s="441"/>
      <c r="AK5" s="441"/>
      <c r="AL5" s="441"/>
      <c r="AM5" s="441"/>
      <c r="AN5" s="441"/>
      <c r="AO5" s="441"/>
      <c r="AP5" s="442"/>
      <c r="AQ5" s="443" t="s">
        <v>678</v>
      </c>
      <c r="AR5" s="444"/>
      <c r="AS5" s="444"/>
      <c r="AT5" s="444"/>
      <c r="AU5" s="444"/>
      <c r="AV5" s="444"/>
      <c r="AW5" s="444"/>
      <c r="AX5" s="445"/>
    </row>
    <row r="6" spans="1:50" ht="39" customHeight="1" x14ac:dyDescent="0.15">
      <c r="A6" s="448" t="s">
        <v>4</v>
      </c>
      <c r="B6" s="449"/>
      <c r="C6" s="449"/>
      <c r="D6" s="449"/>
      <c r="E6" s="449"/>
      <c r="F6" s="449"/>
      <c r="G6" s="172" t="str">
        <f>入力規則等!F39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49.5" customHeight="1" x14ac:dyDescent="0.15">
      <c r="A7" s="215" t="s">
        <v>22</v>
      </c>
      <c r="B7" s="216"/>
      <c r="C7" s="216"/>
      <c r="D7" s="216"/>
      <c r="E7" s="216"/>
      <c r="F7" s="217"/>
      <c r="G7" s="218" t="s">
        <v>595</v>
      </c>
      <c r="H7" s="219"/>
      <c r="I7" s="219"/>
      <c r="J7" s="219"/>
      <c r="K7" s="219"/>
      <c r="L7" s="219"/>
      <c r="M7" s="219"/>
      <c r="N7" s="219"/>
      <c r="O7" s="219"/>
      <c r="P7" s="219"/>
      <c r="Q7" s="219"/>
      <c r="R7" s="219"/>
      <c r="S7" s="219"/>
      <c r="T7" s="219"/>
      <c r="U7" s="219"/>
      <c r="V7" s="219"/>
      <c r="W7" s="219"/>
      <c r="X7" s="220"/>
      <c r="Y7" s="700" t="s">
        <v>274</v>
      </c>
      <c r="Z7" s="194"/>
      <c r="AA7" s="194"/>
      <c r="AB7" s="194"/>
      <c r="AC7" s="194"/>
      <c r="AD7" s="701"/>
      <c r="AE7" s="694" t="s">
        <v>677</v>
      </c>
      <c r="AF7" s="695"/>
      <c r="AG7" s="695"/>
      <c r="AH7" s="695"/>
      <c r="AI7" s="695"/>
      <c r="AJ7" s="695"/>
      <c r="AK7" s="695"/>
      <c r="AL7" s="695"/>
      <c r="AM7" s="695"/>
      <c r="AN7" s="695"/>
      <c r="AO7" s="695"/>
      <c r="AP7" s="695"/>
      <c r="AQ7" s="695"/>
      <c r="AR7" s="695"/>
      <c r="AS7" s="695"/>
      <c r="AT7" s="695"/>
      <c r="AU7" s="695"/>
      <c r="AV7" s="695"/>
      <c r="AW7" s="695"/>
      <c r="AX7" s="696"/>
    </row>
    <row r="8" spans="1:50" ht="53.25" customHeight="1" x14ac:dyDescent="0.15">
      <c r="A8" s="215" t="s">
        <v>203</v>
      </c>
      <c r="B8" s="216"/>
      <c r="C8" s="216"/>
      <c r="D8" s="216"/>
      <c r="E8" s="216"/>
      <c r="F8" s="217"/>
      <c r="G8" s="683" t="str">
        <f>入力規則等!A27</f>
        <v>地方創生</v>
      </c>
      <c r="H8" s="387"/>
      <c r="I8" s="387"/>
      <c r="J8" s="387"/>
      <c r="K8" s="387"/>
      <c r="L8" s="387"/>
      <c r="M8" s="387"/>
      <c r="N8" s="387"/>
      <c r="O8" s="387"/>
      <c r="P8" s="387"/>
      <c r="Q8" s="387"/>
      <c r="R8" s="387"/>
      <c r="S8" s="387"/>
      <c r="T8" s="387"/>
      <c r="U8" s="387"/>
      <c r="V8" s="387"/>
      <c r="W8" s="387"/>
      <c r="X8" s="684"/>
      <c r="Y8" s="632" t="s">
        <v>204</v>
      </c>
      <c r="Z8" s="633"/>
      <c r="AA8" s="633"/>
      <c r="AB8" s="633"/>
      <c r="AC8" s="633"/>
      <c r="AD8" s="634"/>
      <c r="AE8" s="386" t="str">
        <f>入力規則等!K13</f>
        <v>その他の事項経費</v>
      </c>
      <c r="AF8" s="387"/>
      <c r="AG8" s="387"/>
      <c r="AH8" s="387"/>
      <c r="AI8" s="387"/>
      <c r="AJ8" s="387"/>
      <c r="AK8" s="387"/>
      <c r="AL8" s="387"/>
      <c r="AM8" s="387"/>
      <c r="AN8" s="387"/>
      <c r="AO8" s="387"/>
      <c r="AP8" s="387"/>
      <c r="AQ8" s="387"/>
      <c r="AR8" s="387"/>
      <c r="AS8" s="387"/>
      <c r="AT8" s="387"/>
      <c r="AU8" s="387"/>
      <c r="AV8" s="387"/>
      <c r="AW8" s="387"/>
      <c r="AX8" s="388"/>
    </row>
    <row r="9" spans="1:50" ht="58.5" customHeight="1" x14ac:dyDescent="0.15">
      <c r="A9" s="548" t="s">
        <v>23</v>
      </c>
      <c r="B9" s="549"/>
      <c r="C9" s="549"/>
      <c r="D9" s="549"/>
      <c r="E9" s="549"/>
      <c r="F9" s="549"/>
      <c r="G9" s="550" t="s">
        <v>657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45" customHeight="1" x14ac:dyDescent="0.15">
      <c r="A10" s="389" t="s">
        <v>28</v>
      </c>
      <c r="B10" s="390"/>
      <c r="C10" s="390"/>
      <c r="D10" s="390"/>
      <c r="E10" s="390"/>
      <c r="F10" s="390"/>
      <c r="G10" s="568" t="s">
        <v>649</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50" ht="42" customHeight="1" x14ac:dyDescent="0.15">
      <c r="A11" s="389" t="s">
        <v>5</v>
      </c>
      <c r="B11" s="390"/>
      <c r="C11" s="390"/>
      <c r="D11" s="390"/>
      <c r="E11" s="390"/>
      <c r="F11" s="407"/>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717" t="s">
        <v>24</v>
      </c>
      <c r="B12" s="718"/>
      <c r="C12" s="718"/>
      <c r="D12" s="718"/>
      <c r="E12" s="718"/>
      <c r="F12" s="719"/>
      <c r="G12" s="462"/>
      <c r="H12" s="463"/>
      <c r="I12" s="463"/>
      <c r="J12" s="463"/>
      <c r="K12" s="463"/>
      <c r="L12" s="463"/>
      <c r="M12" s="463"/>
      <c r="N12" s="463"/>
      <c r="O12" s="463"/>
      <c r="P12" s="385" t="s">
        <v>275</v>
      </c>
      <c r="Q12" s="196"/>
      <c r="R12" s="196"/>
      <c r="S12" s="196"/>
      <c r="T12" s="196"/>
      <c r="U12" s="196"/>
      <c r="V12" s="197"/>
      <c r="W12" s="385" t="s">
        <v>294</v>
      </c>
      <c r="X12" s="196"/>
      <c r="Y12" s="196"/>
      <c r="Z12" s="196"/>
      <c r="AA12" s="196"/>
      <c r="AB12" s="196"/>
      <c r="AC12" s="197"/>
      <c r="AD12" s="385" t="s">
        <v>581</v>
      </c>
      <c r="AE12" s="196"/>
      <c r="AF12" s="196"/>
      <c r="AG12" s="196"/>
      <c r="AH12" s="196"/>
      <c r="AI12" s="196"/>
      <c r="AJ12" s="197"/>
      <c r="AK12" s="385" t="s">
        <v>585</v>
      </c>
      <c r="AL12" s="196"/>
      <c r="AM12" s="196"/>
      <c r="AN12" s="196"/>
      <c r="AO12" s="196"/>
      <c r="AP12" s="196"/>
      <c r="AQ12" s="197"/>
      <c r="AR12" s="385" t="s">
        <v>586</v>
      </c>
      <c r="AS12" s="196"/>
      <c r="AT12" s="196"/>
      <c r="AU12" s="196"/>
      <c r="AV12" s="196"/>
      <c r="AW12" s="196"/>
      <c r="AX12" s="391"/>
    </row>
    <row r="13" spans="1:50" ht="21" customHeight="1" x14ac:dyDescent="0.15">
      <c r="A13" s="300"/>
      <c r="B13" s="301"/>
      <c r="C13" s="301"/>
      <c r="D13" s="301"/>
      <c r="E13" s="301"/>
      <c r="F13" s="302"/>
      <c r="G13" s="392" t="s">
        <v>6</v>
      </c>
      <c r="H13" s="393"/>
      <c r="I13" s="565" t="s">
        <v>7</v>
      </c>
      <c r="J13" s="566"/>
      <c r="K13" s="566"/>
      <c r="L13" s="566"/>
      <c r="M13" s="566"/>
      <c r="N13" s="566"/>
      <c r="O13" s="567"/>
      <c r="P13" s="377" t="s">
        <v>596</v>
      </c>
      <c r="Q13" s="378"/>
      <c r="R13" s="378"/>
      <c r="S13" s="378"/>
      <c r="T13" s="378"/>
      <c r="U13" s="378"/>
      <c r="V13" s="379"/>
      <c r="W13" s="377" t="s">
        <v>596</v>
      </c>
      <c r="X13" s="378"/>
      <c r="Y13" s="378"/>
      <c r="Z13" s="378"/>
      <c r="AA13" s="378"/>
      <c r="AB13" s="378"/>
      <c r="AC13" s="379"/>
      <c r="AD13" s="377">
        <v>85</v>
      </c>
      <c r="AE13" s="378"/>
      <c r="AF13" s="378"/>
      <c r="AG13" s="378"/>
      <c r="AH13" s="378"/>
      <c r="AI13" s="378"/>
      <c r="AJ13" s="379"/>
      <c r="AK13" s="377">
        <v>65</v>
      </c>
      <c r="AL13" s="378"/>
      <c r="AM13" s="378"/>
      <c r="AN13" s="378"/>
      <c r="AO13" s="378"/>
      <c r="AP13" s="378"/>
      <c r="AQ13" s="379"/>
      <c r="AR13" s="688">
        <v>88</v>
      </c>
      <c r="AS13" s="689"/>
      <c r="AT13" s="689"/>
      <c r="AU13" s="689"/>
      <c r="AV13" s="689"/>
      <c r="AW13" s="689"/>
      <c r="AX13" s="699"/>
    </row>
    <row r="14" spans="1:50" ht="21" customHeight="1" x14ac:dyDescent="0.15">
      <c r="A14" s="300"/>
      <c r="B14" s="301"/>
      <c r="C14" s="301"/>
      <c r="D14" s="301"/>
      <c r="E14" s="301"/>
      <c r="F14" s="302"/>
      <c r="G14" s="394"/>
      <c r="H14" s="395"/>
      <c r="I14" s="374" t="s">
        <v>8</v>
      </c>
      <c r="J14" s="488"/>
      <c r="K14" s="488"/>
      <c r="L14" s="488"/>
      <c r="M14" s="488"/>
      <c r="N14" s="488"/>
      <c r="O14" s="489"/>
      <c r="P14" s="377" t="s">
        <v>596</v>
      </c>
      <c r="Q14" s="378"/>
      <c r="R14" s="378"/>
      <c r="S14" s="378"/>
      <c r="T14" s="378"/>
      <c r="U14" s="378"/>
      <c r="V14" s="379"/>
      <c r="W14" s="377" t="s">
        <v>596</v>
      </c>
      <c r="X14" s="378"/>
      <c r="Y14" s="378"/>
      <c r="Z14" s="378"/>
      <c r="AA14" s="378"/>
      <c r="AB14" s="378"/>
      <c r="AC14" s="379"/>
      <c r="AD14" s="377" t="s">
        <v>596</v>
      </c>
      <c r="AE14" s="378"/>
      <c r="AF14" s="378"/>
      <c r="AG14" s="378"/>
      <c r="AH14" s="378"/>
      <c r="AI14" s="378"/>
      <c r="AJ14" s="379"/>
      <c r="AK14" s="377" t="s">
        <v>609</v>
      </c>
      <c r="AL14" s="378"/>
      <c r="AM14" s="378"/>
      <c r="AN14" s="378"/>
      <c r="AO14" s="378"/>
      <c r="AP14" s="378"/>
      <c r="AQ14" s="379"/>
      <c r="AR14" s="457"/>
      <c r="AS14" s="457"/>
      <c r="AT14" s="457"/>
      <c r="AU14" s="457"/>
      <c r="AV14" s="457"/>
      <c r="AW14" s="457"/>
      <c r="AX14" s="458"/>
    </row>
    <row r="15" spans="1:50" ht="21" customHeight="1" x14ac:dyDescent="0.15">
      <c r="A15" s="300"/>
      <c r="B15" s="301"/>
      <c r="C15" s="301"/>
      <c r="D15" s="301"/>
      <c r="E15" s="301"/>
      <c r="F15" s="302"/>
      <c r="G15" s="394"/>
      <c r="H15" s="395"/>
      <c r="I15" s="374" t="s">
        <v>49</v>
      </c>
      <c r="J15" s="375"/>
      <c r="K15" s="375"/>
      <c r="L15" s="375"/>
      <c r="M15" s="375"/>
      <c r="N15" s="375"/>
      <c r="O15" s="376"/>
      <c r="P15" s="377" t="s">
        <v>596</v>
      </c>
      <c r="Q15" s="378"/>
      <c r="R15" s="378"/>
      <c r="S15" s="378"/>
      <c r="T15" s="378"/>
      <c r="U15" s="378"/>
      <c r="V15" s="379"/>
      <c r="W15" s="377" t="s">
        <v>596</v>
      </c>
      <c r="X15" s="378"/>
      <c r="Y15" s="378"/>
      <c r="Z15" s="378"/>
      <c r="AA15" s="378"/>
      <c r="AB15" s="378"/>
      <c r="AC15" s="379"/>
      <c r="AD15" s="377" t="s">
        <v>596</v>
      </c>
      <c r="AE15" s="378"/>
      <c r="AF15" s="378"/>
      <c r="AG15" s="378"/>
      <c r="AH15" s="378"/>
      <c r="AI15" s="378"/>
      <c r="AJ15" s="379"/>
      <c r="AK15" s="377" t="s">
        <v>609</v>
      </c>
      <c r="AL15" s="378"/>
      <c r="AM15" s="378"/>
      <c r="AN15" s="378"/>
      <c r="AO15" s="378"/>
      <c r="AP15" s="378"/>
      <c r="AQ15" s="379"/>
      <c r="AR15" s="377" t="s">
        <v>289</v>
      </c>
      <c r="AS15" s="378"/>
      <c r="AT15" s="378"/>
      <c r="AU15" s="378"/>
      <c r="AV15" s="378"/>
      <c r="AW15" s="378"/>
      <c r="AX15" s="379"/>
    </row>
    <row r="16" spans="1:50" ht="21" customHeight="1" x14ac:dyDescent="0.15">
      <c r="A16" s="300"/>
      <c r="B16" s="301"/>
      <c r="C16" s="301"/>
      <c r="D16" s="301"/>
      <c r="E16" s="301"/>
      <c r="F16" s="302"/>
      <c r="G16" s="394"/>
      <c r="H16" s="395"/>
      <c r="I16" s="374" t="s">
        <v>50</v>
      </c>
      <c r="J16" s="375"/>
      <c r="K16" s="375"/>
      <c r="L16" s="375"/>
      <c r="M16" s="375"/>
      <c r="N16" s="375"/>
      <c r="O16" s="376"/>
      <c r="P16" s="377" t="s">
        <v>596</v>
      </c>
      <c r="Q16" s="378"/>
      <c r="R16" s="378"/>
      <c r="S16" s="378"/>
      <c r="T16" s="378"/>
      <c r="U16" s="378"/>
      <c r="V16" s="379"/>
      <c r="W16" s="377" t="s">
        <v>596</v>
      </c>
      <c r="X16" s="378"/>
      <c r="Y16" s="378"/>
      <c r="Z16" s="378"/>
      <c r="AA16" s="378"/>
      <c r="AB16" s="378"/>
      <c r="AC16" s="379"/>
      <c r="AD16" s="377" t="s">
        <v>596</v>
      </c>
      <c r="AE16" s="378"/>
      <c r="AF16" s="378"/>
      <c r="AG16" s="378"/>
      <c r="AH16" s="378"/>
      <c r="AI16" s="378"/>
      <c r="AJ16" s="379"/>
      <c r="AK16" s="377" t="s">
        <v>609</v>
      </c>
      <c r="AL16" s="378"/>
      <c r="AM16" s="378"/>
      <c r="AN16" s="378"/>
      <c r="AO16" s="378"/>
      <c r="AP16" s="378"/>
      <c r="AQ16" s="379"/>
      <c r="AR16" s="459"/>
      <c r="AS16" s="460"/>
      <c r="AT16" s="460"/>
      <c r="AU16" s="460"/>
      <c r="AV16" s="460"/>
      <c r="AW16" s="460"/>
      <c r="AX16" s="461"/>
    </row>
    <row r="17" spans="1:50" ht="24.75" customHeight="1" x14ac:dyDescent="0.15">
      <c r="A17" s="300"/>
      <c r="B17" s="301"/>
      <c r="C17" s="301"/>
      <c r="D17" s="301"/>
      <c r="E17" s="301"/>
      <c r="F17" s="302"/>
      <c r="G17" s="394"/>
      <c r="H17" s="395"/>
      <c r="I17" s="374" t="s">
        <v>48</v>
      </c>
      <c r="J17" s="488"/>
      <c r="K17" s="488"/>
      <c r="L17" s="488"/>
      <c r="M17" s="488"/>
      <c r="N17" s="488"/>
      <c r="O17" s="489"/>
      <c r="P17" s="377" t="s">
        <v>596</v>
      </c>
      <c r="Q17" s="378"/>
      <c r="R17" s="378"/>
      <c r="S17" s="378"/>
      <c r="T17" s="378"/>
      <c r="U17" s="378"/>
      <c r="V17" s="379"/>
      <c r="W17" s="377" t="s">
        <v>596</v>
      </c>
      <c r="X17" s="378"/>
      <c r="Y17" s="378"/>
      <c r="Z17" s="378"/>
      <c r="AA17" s="378"/>
      <c r="AB17" s="378"/>
      <c r="AC17" s="379"/>
      <c r="AD17" s="377" t="s">
        <v>596</v>
      </c>
      <c r="AE17" s="378"/>
      <c r="AF17" s="378"/>
      <c r="AG17" s="378"/>
      <c r="AH17" s="378"/>
      <c r="AI17" s="378"/>
      <c r="AJ17" s="379"/>
      <c r="AK17" s="377" t="s">
        <v>609</v>
      </c>
      <c r="AL17" s="378"/>
      <c r="AM17" s="378"/>
      <c r="AN17" s="378"/>
      <c r="AO17" s="378"/>
      <c r="AP17" s="378"/>
      <c r="AQ17" s="379"/>
      <c r="AR17" s="697"/>
      <c r="AS17" s="697"/>
      <c r="AT17" s="697"/>
      <c r="AU17" s="697"/>
      <c r="AV17" s="697"/>
      <c r="AW17" s="697"/>
      <c r="AX17" s="698"/>
    </row>
    <row r="18" spans="1:50" ht="24.75" customHeight="1" x14ac:dyDescent="0.15">
      <c r="A18" s="300"/>
      <c r="B18" s="301"/>
      <c r="C18" s="301"/>
      <c r="D18" s="301"/>
      <c r="E18" s="301"/>
      <c r="F18" s="302"/>
      <c r="G18" s="396"/>
      <c r="H18" s="397"/>
      <c r="I18" s="382" t="s">
        <v>20</v>
      </c>
      <c r="J18" s="383"/>
      <c r="K18" s="383"/>
      <c r="L18" s="383"/>
      <c r="M18" s="383"/>
      <c r="N18" s="383"/>
      <c r="O18" s="384"/>
      <c r="P18" s="594">
        <f>SUM(P13:V17)</f>
        <v>0</v>
      </c>
      <c r="Q18" s="595"/>
      <c r="R18" s="595"/>
      <c r="S18" s="595"/>
      <c r="T18" s="595"/>
      <c r="U18" s="595"/>
      <c r="V18" s="596"/>
      <c r="W18" s="594">
        <f>SUM(W13:AC17)</f>
        <v>0</v>
      </c>
      <c r="X18" s="595"/>
      <c r="Y18" s="595"/>
      <c r="Z18" s="595"/>
      <c r="AA18" s="595"/>
      <c r="AB18" s="595"/>
      <c r="AC18" s="596"/>
      <c r="AD18" s="594">
        <f>SUM(AD13:AJ17)</f>
        <v>85</v>
      </c>
      <c r="AE18" s="595"/>
      <c r="AF18" s="595"/>
      <c r="AG18" s="595"/>
      <c r="AH18" s="595"/>
      <c r="AI18" s="595"/>
      <c r="AJ18" s="596"/>
      <c r="AK18" s="594">
        <f>SUM(AK13:AQ17)</f>
        <v>65</v>
      </c>
      <c r="AL18" s="595"/>
      <c r="AM18" s="595"/>
      <c r="AN18" s="595"/>
      <c r="AO18" s="595"/>
      <c r="AP18" s="595"/>
      <c r="AQ18" s="596"/>
      <c r="AR18" s="594">
        <f>SUM(AR13:AX17)</f>
        <v>88</v>
      </c>
      <c r="AS18" s="595"/>
      <c r="AT18" s="595"/>
      <c r="AU18" s="595"/>
      <c r="AV18" s="595"/>
      <c r="AW18" s="595"/>
      <c r="AX18" s="597"/>
    </row>
    <row r="19" spans="1:50" ht="24.75" customHeight="1" x14ac:dyDescent="0.15">
      <c r="A19" s="300"/>
      <c r="B19" s="301"/>
      <c r="C19" s="301"/>
      <c r="D19" s="301"/>
      <c r="E19" s="301"/>
      <c r="F19" s="302"/>
      <c r="G19" s="592" t="s">
        <v>9</v>
      </c>
      <c r="H19" s="593"/>
      <c r="I19" s="593"/>
      <c r="J19" s="593"/>
      <c r="K19" s="593"/>
      <c r="L19" s="593"/>
      <c r="M19" s="593"/>
      <c r="N19" s="593"/>
      <c r="O19" s="593"/>
      <c r="P19" s="377">
        <v>0</v>
      </c>
      <c r="Q19" s="378"/>
      <c r="R19" s="378"/>
      <c r="S19" s="378"/>
      <c r="T19" s="378"/>
      <c r="U19" s="378"/>
      <c r="V19" s="379"/>
      <c r="W19" s="377">
        <v>0</v>
      </c>
      <c r="X19" s="378"/>
      <c r="Y19" s="378"/>
      <c r="Z19" s="378"/>
      <c r="AA19" s="378"/>
      <c r="AB19" s="378"/>
      <c r="AC19" s="379"/>
      <c r="AD19" s="377">
        <v>53</v>
      </c>
      <c r="AE19" s="378"/>
      <c r="AF19" s="378"/>
      <c r="AG19" s="378"/>
      <c r="AH19" s="378"/>
      <c r="AI19" s="378"/>
      <c r="AJ19" s="379"/>
      <c r="AK19" s="97"/>
      <c r="AL19" s="97"/>
      <c r="AM19" s="97"/>
      <c r="AN19" s="97"/>
      <c r="AO19" s="97"/>
      <c r="AP19" s="97"/>
      <c r="AQ19" s="97"/>
      <c r="AR19" s="97"/>
      <c r="AS19" s="97"/>
      <c r="AT19" s="97"/>
      <c r="AU19" s="97"/>
      <c r="AV19" s="97"/>
      <c r="AW19" s="97"/>
      <c r="AX19" s="99"/>
    </row>
    <row r="20" spans="1:50" ht="24.75" customHeight="1" x14ac:dyDescent="0.15">
      <c r="A20" s="300"/>
      <c r="B20" s="301"/>
      <c r="C20" s="301"/>
      <c r="D20" s="301"/>
      <c r="E20" s="301"/>
      <c r="F20" s="302"/>
      <c r="G20" s="592" t="s">
        <v>10</v>
      </c>
      <c r="H20" s="593"/>
      <c r="I20" s="593"/>
      <c r="J20" s="593"/>
      <c r="K20" s="593"/>
      <c r="L20" s="593"/>
      <c r="M20" s="593"/>
      <c r="N20" s="593"/>
      <c r="O20" s="593"/>
      <c r="P20" s="136" t="str">
        <f>IF(P18=0, "-", SUM(P19)/P18)</f>
        <v>-</v>
      </c>
      <c r="Q20" s="136"/>
      <c r="R20" s="136"/>
      <c r="S20" s="136"/>
      <c r="T20" s="136"/>
      <c r="U20" s="136"/>
      <c r="V20" s="136"/>
      <c r="W20" s="136" t="str">
        <f t="shared" ref="W20" si="0">IF(W18=0, "-", SUM(W19)/W18)</f>
        <v>-</v>
      </c>
      <c r="X20" s="136"/>
      <c r="Y20" s="136"/>
      <c r="Z20" s="136"/>
      <c r="AA20" s="136"/>
      <c r="AB20" s="136"/>
      <c r="AC20" s="136"/>
      <c r="AD20" s="136">
        <f t="shared" ref="AD20" si="1">IF(AD18=0, "-", SUM(AD19)/AD18)</f>
        <v>0.62352941176470589</v>
      </c>
      <c r="AE20" s="136"/>
      <c r="AF20" s="136"/>
      <c r="AG20" s="136"/>
      <c r="AH20" s="136"/>
      <c r="AI20" s="136"/>
      <c r="AJ20" s="136"/>
      <c r="AK20" s="97"/>
      <c r="AL20" s="97"/>
      <c r="AM20" s="97"/>
      <c r="AN20" s="97"/>
      <c r="AO20" s="97"/>
      <c r="AP20" s="97"/>
      <c r="AQ20" s="98"/>
      <c r="AR20" s="98"/>
      <c r="AS20" s="98"/>
      <c r="AT20" s="98"/>
      <c r="AU20" s="97"/>
      <c r="AV20" s="97"/>
      <c r="AW20" s="97"/>
      <c r="AX20" s="99"/>
    </row>
    <row r="21" spans="1:50" ht="25.5" customHeight="1" x14ac:dyDescent="0.15">
      <c r="A21" s="548"/>
      <c r="B21" s="549"/>
      <c r="C21" s="549"/>
      <c r="D21" s="549"/>
      <c r="E21" s="549"/>
      <c r="F21" s="720"/>
      <c r="G21" s="134" t="s">
        <v>249</v>
      </c>
      <c r="H21" s="135"/>
      <c r="I21" s="135"/>
      <c r="J21" s="135"/>
      <c r="K21" s="135"/>
      <c r="L21" s="135"/>
      <c r="M21" s="135"/>
      <c r="N21" s="135"/>
      <c r="O21" s="135"/>
      <c r="P21" s="136" t="str">
        <f>IF(P19=0, "-", SUM(P19)/SUM(P13,P14))</f>
        <v>-</v>
      </c>
      <c r="Q21" s="136"/>
      <c r="R21" s="136"/>
      <c r="S21" s="136"/>
      <c r="T21" s="136"/>
      <c r="U21" s="136"/>
      <c r="V21" s="136"/>
      <c r="W21" s="136" t="str">
        <f t="shared" ref="W21" si="2">IF(W19=0, "-", SUM(W19)/SUM(W13,W14))</f>
        <v>-</v>
      </c>
      <c r="X21" s="136"/>
      <c r="Y21" s="136"/>
      <c r="Z21" s="136"/>
      <c r="AA21" s="136"/>
      <c r="AB21" s="136"/>
      <c r="AC21" s="136"/>
      <c r="AD21" s="136">
        <f t="shared" ref="AD21" si="3">IF(AD19=0, "-", SUM(AD19)/SUM(AD13,AD14))</f>
        <v>0.62352941176470589</v>
      </c>
      <c r="AE21" s="136"/>
      <c r="AF21" s="136"/>
      <c r="AG21" s="136"/>
      <c r="AH21" s="136"/>
      <c r="AI21" s="136"/>
      <c r="AJ21" s="136"/>
      <c r="AK21" s="97"/>
      <c r="AL21" s="97"/>
      <c r="AM21" s="97"/>
      <c r="AN21" s="97"/>
      <c r="AO21" s="97"/>
      <c r="AP21" s="97"/>
      <c r="AQ21" s="98"/>
      <c r="AR21" s="98"/>
      <c r="AS21" s="98"/>
      <c r="AT21" s="98"/>
      <c r="AU21" s="97"/>
      <c r="AV21" s="97"/>
      <c r="AW21" s="97"/>
      <c r="AX21" s="99"/>
    </row>
    <row r="22" spans="1:50" ht="18.75" customHeight="1" x14ac:dyDescent="0.15">
      <c r="A22" s="728" t="s">
        <v>589</v>
      </c>
      <c r="B22" s="729"/>
      <c r="C22" s="729"/>
      <c r="D22" s="729"/>
      <c r="E22" s="729"/>
      <c r="F22" s="730"/>
      <c r="G22" s="721" t="s">
        <v>236</v>
      </c>
      <c r="H22" s="686"/>
      <c r="I22" s="686"/>
      <c r="J22" s="686"/>
      <c r="K22" s="686"/>
      <c r="L22" s="686"/>
      <c r="M22" s="686"/>
      <c r="N22" s="686"/>
      <c r="O22" s="687"/>
      <c r="P22" s="685" t="s">
        <v>587</v>
      </c>
      <c r="Q22" s="686"/>
      <c r="R22" s="686"/>
      <c r="S22" s="686"/>
      <c r="T22" s="686"/>
      <c r="U22" s="686"/>
      <c r="V22" s="687"/>
      <c r="W22" s="685" t="s">
        <v>588</v>
      </c>
      <c r="X22" s="686"/>
      <c r="Y22" s="686"/>
      <c r="Z22" s="686"/>
      <c r="AA22" s="686"/>
      <c r="AB22" s="686"/>
      <c r="AC22" s="687"/>
      <c r="AD22" s="685" t="s">
        <v>235</v>
      </c>
      <c r="AE22" s="686"/>
      <c r="AF22" s="686"/>
      <c r="AG22" s="686"/>
      <c r="AH22" s="686"/>
      <c r="AI22" s="686"/>
      <c r="AJ22" s="686"/>
      <c r="AK22" s="686"/>
      <c r="AL22" s="686"/>
      <c r="AM22" s="686"/>
      <c r="AN22" s="686"/>
      <c r="AO22" s="686"/>
      <c r="AP22" s="686"/>
      <c r="AQ22" s="686"/>
      <c r="AR22" s="686"/>
      <c r="AS22" s="686"/>
      <c r="AT22" s="686"/>
      <c r="AU22" s="686"/>
      <c r="AV22" s="686"/>
      <c r="AW22" s="686"/>
      <c r="AX22" s="737"/>
    </row>
    <row r="23" spans="1:50" ht="25.5" customHeight="1" x14ac:dyDescent="0.15">
      <c r="A23" s="731"/>
      <c r="B23" s="732"/>
      <c r="C23" s="732"/>
      <c r="D23" s="732"/>
      <c r="E23" s="732"/>
      <c r="F23" s="733"/>
      <c r="G23" s="722" t="s">
        <v>607</v>
      </c>
      <c r="H23" s="723"/>
      <c r="I23" s="723"/>
      <c r="J23" s="723"/>
      <c r="K23" s="723"/>
      <c r="L23" s="723"/>
      <c r="M23" s="723"/>
      <c r="N23" s="723"/>
      <c r="O23" s="724"/>
      <c r="P23" s="688">
        <v>61</v>
      </c>
      <c r="Q23" s="689"/>
      <c r="R23" s="689"/>
      <c r="S23" s="689"/>
      <c r="T23" s="689"/>
      <c r="U23" s="689"/>
      <c r="V23" s="690"/>
      <c r="W23" s="688">
        <v>82</v>
      </c>
      <c r="X23" s="689"/>
      <c r="Y23" s="689"/>
      <c r="Z23" s="689"/>
      <c r="AA23" s="689"/>
      <c r="AB23" s="689"/>
      <c r="AC23" s="690"/>
      <c r="AD23" s="738" t="s">
        <v>676</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31"/>
      <c r="B24" s="732"/>
      <c r="C24" s="732"/>
      <c r="D24" s="732"/>
      <c r="E24" s="732"/>
      <c r="F24" s="733"/>
      <c r="G24" s="725" t="s">
        <v>608</v>
      </c>
      <c r="H24" s="726"/>
      <c r="I24" s="726"/>
      <c r="J24" s="726"/>
      <c r="K24" s="726"/>
      <c r="L24" s="726"/>
      <c r="M24" s="726"/>
      <c r="N24" s="726"/>
      <c r="O24" s="727"/>
      <c r="P24" s="377">
        <v>4</v>
      </c>
      <c r="Q24" s="378"/>
      <c r="R24" s="378"/>
      <c r="S24" s="378"/>
      <c r="T24" s="378"/>
      <c r="U24" s="378"/>
      <c r="V24" s="379"/>
      <c r="W24" s="377">
        <v>6</v>
      </c>
      <c r="X24" s="378"/>
      <c r="Y24" s="378"/>
      <c r="Z24" s="378"/>
      <c r="AA24" s="378"/>
      <c r="AB24" s="378"/>
      <c r="AC24" s="379"/>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thickBot="1" x14ac:dyDescent="0.2">
      <c r="A25" s="734"/>
      <c r="B25" s="735"/>
      <c r="C25" s="735"/>
      <c r="D25" s="735"/>
      <c r="E25" s="735"/>
      <c r="F25" s="736"/>
      <c r="G25" s="691" t="s">
        <v>237</v>
      </c>
      <c r="H25" s="692"/>
      <c r="I25" s="692"/>
      <c r="J25" s="692"/>
      <c r="K25" s="692"/>
      <c r="L25" s="692"/>
      <c r="M25" s="692"/>
      <c r="N25" s="692"/>
      <c r="O25" s="693"/>
      <c r="P25" s="680">
        <f>AK13</f>
        <v>65</v>
      </c>
      <c r="Q25" s="681"/>
      <c r="R25" s="681"/>
      <c r="S25" s="681"/>
      <c r="T25" s="681"/>
      <c r="U25" s="681"/>
      <c r="V25" s="682"/>
      <c r="W25" s="680">
        <f>AR13</f>
        <v>88</v>
      </c>
      <c r="X25" s="681"/>
      <c r="Y25" s="681"/>
      <c r="Z25" s="681"/>
      <c r="AA25" s="681"/>
      <c r="AB25" s="681"/>
      <c r="AC25" s="682"/>
      <c r="AD25" s="744"/>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18.75" customHeight="1" x14ac:dyDescent="0.15">
      <c r="A26" s="571" t="s">
        <v>246</v>
      </c>
      <c r="B26" s="572"/>
      <c r="C26" s="572"/>
      <c r="D26" s="572"/>
      <c r="E26" s="572"/>
      <c r="F26" s="573"/>
      <c r="G26" s="493" t="s">
        <v>144</v>
      </c>
      <c r="H26" s="494"/>
      <c r="I26" s="494"/>
      <c r="J26" s="494"/>
      <c r="K26" s="494"/>
      <c r="L26" s="494"/>
      <c r="M26" s="494"/>
      <c r="N26" s="494"/>
      <c r="O26" s="495"/>
      <c r="P26" s="561" t="s">
        <v>57</v>
      </c>
      <c r="Q26" s="494"/>
      <c r="R26" s="494"/>
      <c r="S26" s="494"/>
      <c r="T26" s="494"/>
      <c r="U26" s="494"/>
      <c r="V26" s="494"/>
      <c r="W26" s="494"/>
      <c r="X26" s="495"/>
      <c r="Y26" s="553"/>
      <c r="Z26" s="554"/>
      <c r="AA26" s="555"/>
      <c r="AB26" s="562" t="s">
        <v>11</v>
      </c>
      <c r="AC26" s="563"/>
      <c r="AD26" s="564"/>
      <c r="AE26" s="562" t="s">
        <v>275</v>
      </c>
      <c r="AF26" s="563"/>
      <c r="AG26" s="563"/>
      <c r="AH26" s="564"/>
      <c r="AI26" s="640" t="s">
        <v>294</v>
      </c>
      <c r="AJ26" s="640"/>
      <c r="AK26" s="640"/>
      <c r="AL26" s="562"/>
      <c r="AM26" s="640" t="s">
        <v>391</v>
      </c>
      <c r="AN26" s="640"/>
      <c r="AO26" s="640"/>
      <c r="AP26" s="562"/>
      <c r="AQ26" s="490" t="s">
        <v>181</v>
      </c>
      <c r="AR26" s="491"/>
      <c r="AS26" s="491"/>
      <c r="AT26" s="492"/>
      <c r="AU26" s="494" t="s">
        <v>132</v>
      </c>
      <c r="AV26" s="494"/>
      <c r="AW26" s="494"/>
      <c r="AX26" s="642"/>
    </row>
    <row r="27" spans="1:50" ht="18.75" customHeight="1" x14ac:dyDescent="0.15">
      <c r="A27" s="574"/>
      <c r="B27" s="575"/>
      <c r="C27" s="575"/>
      <c r="D27" s="575"/>
      <c r="E27" s="575"/>
      <c r="F27" s="576"/>
      <c r="G27" s="312"/>
      <c r="H27" s="181"/>
      <c r="I27" s="181"/>
      <c r="J27" s="181"/>
      <c r="K27" s="181"/>
      <c r="L27" s="181"/>
      <c r="M27" s="181"/>
      <c r="N27" s="181"/>
      <c r="O27" s="290"/>
      <c r="P27" s="186"/>
      <c r="Q27" s="181"/>
      <c r="R27" s="181"/>
      <c r="S27" s="181"/>
      <c r="T27" s="181"/>
      <c r="U27" s="181"/>
      <c r="V27" s="181"/>
      <c r="W27" s="181"/>
      <c r="X27" s="290"/>
      <c r="Y27" s="556"/>
      <c r="Z27" s="557"/>
      <c r="AA27" s="558"/>
      <c r="AB27" s="266"/>
      <c r="AC27" s="267"/>
      <c r="AD27" s="268"/>
      <c r="AE27" s="266"/>
      <c r="AF27" s="267"/>
      <c r="AG27" s="267"/>
      <c r="AH27" s="268"/>
      <c r="AI27" s="641"/>
      <c r="AJ27" s="641"/>
      <c r="AK27" s="641"/>
      <c r="AL27" s="266"/>
      <c r="AM27" s="641"/>
      <c r="AN27" s="641"/>
      <c r="AO27" s="641"/>
      <c r="AP27" s="266"/>
      <c r="AQ27" s="309" t="s">
        <v>596</v>
      </c>
      <c r="AR27" s="310"/>
      <c r="AS27" s="103" t="s">
        <v>182</v>
      </c>
      <c r="AT27" s="107"/>
      <c r="AU27" s="292" t="s">
        <v>596</v>
      </c>
      <c r="AV27" s="292"/>
      <c r="AW27" s="181" t="s">
        <v>173</v>
      </c>
      <c r="AX27" s="182"/>
    </row>
    <row r="28" spans="1:50" ht="23.25" customHeight="1" x14ac:dyDescent="0.15">
      <c r="A28" s="577"/>
      <c r="B28" s="575"/>
      <c r="C28" s="575"/>
      <c r="D28" s="575"/>
      <c r="E28" s="575"/>
      <c r="F28" s="576"/>
      <c r="G28" s="398" t="s">
        <v>596</v>
      </c>
      <c r="H28" s="399"/>
      <c r="I28" s="399"/>
      <c r="J28" s="399"/>
      <c r="K28" s="399"/>
      <c r="L28" s="399"/>
      <c r="M28" s="399"/>
      <c r="N28" s="399"/>
      <c r="O28" s="400"/>
      <c r="P28" s="90" t="s">
        <v>596</v>
      </c>
      <c r="Q28" s="90"/>
      <c r="R28" s="90"/>
      <c r="S28" s="90"/>
      <c r="T28" s="90"/>
      <c r="U28" s="90"/>
      <c r="V28" s="90"/>
      <c r="W28" s="90"/>
      <c r="X28" s="124"/>
      <c r="Y28" s="259" t="s">
        <v>12</v>
      </c>
      <c r="Z28" s="559"/>
      <c r="AA28" s="560"/>
      <c r="AB28" s="246" t="s">
        <v>597</v>
      </c>
      <c r="AC28" s="246"/>
      <c r="AD28" s="246"/>
      <c r="AE28" s="276" t="s">
        <v>596</v>
      </c>
      <c r="AF28" s="232"/>
      <c r="AG28" s="232"/>
      <c r="AH28" s="232"/>
      <c r="AI28" s="276" t="s">
        <v>596</v>
      </c>
      <c r="AJ28" s="232"/>
      <c r="AK28" s="232"/>
      <c r="AL28" s="232"/>
      <c r="AM28" s="276" t="s">
        <v>609</v>
      </c>
      <c r="AN28" s="232"/>
      <c r="AO28" s="232"/>
      <c r="AP28" s="232"/>
      <c r="AQ28" s="175" t="s">
        <v>596</v>
      </c>
      <c r="AR28" s="171"/>
      <c r="AS28" s="171"/>
      <c r="AT28" s="176"/>
      <c r="AU28" s="232" t="s">
        <v>596</v>
      </c>
      <c r="AV28" s="232"/>
      <c r="AW28" s="232"/>
      <c r="AX28" s="233"/>
    </row>
    <row r="29" spans="1:50" ht="23.25" customHeight="1" x14ac:dyDescent="0.15">
      <c r="A29" s="578"/>
      <c r="B29" s="579"/>
      <c r="C29" s="579"/>
      <c r="D29" s="579"/>
      <c r="E29" s="579"/>
      <c r="F29" s="580"/>
      <c r="G29" s="401"/>
      <c r="H29" s="402"/>
      <c r="I29" s="402"/>
      <c r="J29" s="402"/>
      <c r="K29" s="402"/>
      <c r="L29" s="402"/>
      <c r="M29" s="402"/>
      <c r="N29" s="402"/>
      <c r="O29" s="403"/>
      <c r="P29" s="126"/>
      <c r="Q29" s="126"/>
      <c r="R29" s="126"/>
      <c r="S29" s="126"/>
      <c r="T29" s="126"/>
      <c r="U29" s="126"/>
      <c r="V29" s="126"/>
      <c r="W29" s="126"/>
      <c r="X29" s="127"/>
      <c r="Y29" s="385" t="s">
        <v>52</v>
      </c>
      <c r="Z29" s="196"/>
      <c r="AA29" s="197"/>
      <c r="AB29" s="275" t="s">
        <v>597</v>
      </c>
      <c r="AC29" s="275"/>
      <c r="AD29" s="275"/>
      <c r="AE29" s="276" t="s">
        <v>596</v>
      </c>
      <c r="AF29" s="232"/>
      <c r="AG29" s="232"/>
      <c r="AH29" s="232"/>
      <c r="AI29" s="276" t="s">
        <v>596</v>
      </c>
      <c r="AJ29" s="232"/>
      <c r="AK29" s="232"/>
      <c r="AL29" s="232"/>
      <c r="AM29" s="276" t="s">
        <v>609</v>
      </c>
      <c r="AN29" s="232"/>
      <c r="AO29" s="232"/>
      <c r="AP29" s="232"/>
      <c r="AQ29" s="175" t="s">
        <v>596</v>
      </c>
      <c r="AR29" s="171"/>
      <c r="AS29" s="171"/>
      <c r="AT29" s="176"/>
      <c r="AU29" s="232" t="s">
        <v>596</v>
      </c>
      <c r="AV29" s="232"/>
      <c r="AW29" s="232"/>
      <c r="AX29" s="233"/>
    </row>
    <row r="30" spans="1:50" ht="23.25" customHeight="1" x14ac:dyDescent="0.15">
      <c r="A30" s="577"/>
      <c r="B30" s="575"/>
      <c r="C30" s="575"/>
      <c r="D30" s="575"/>
      <c r="E30" s="575"/>
      <c r="F30" s="576"/>
      <c r="G30" s="404"/>
      <c r="H30" s="405"/>
      <c r="I30" s="405"/>
      <c r="J30" s="405"/>
      <c r="K30" s="405"/>
      <c r="L30" s="405"/>
      <c r="M30" s="405"/>
      <c r="N30" s="405"/>
      <c r="O30" s="406"/>
      <c r="P30" s="93"/>
      <c r="Q30" s="93"/>
      <c r="R30" s="93"/>
      <c r="S30" s="93"/>
      <c r="T30" s="93"/>
      <c r="U30" s="93"/>
      <c r="V30" s="93"/>
      <c r="W30" s="93"/>
      <c r="X30" s="129"/>
      <c r="Y30" s="385" t="s">
        <v>13</v>
      </c>
      <c r="Z30" s="196"/>
      <c r="AA30" s="197"/>
      <c r="AB30" s="408" t="s">
        <v>174</v>
      </c>
      <c r="AC30" s="408"/>
      <c r="AD30" s="408"/>
      <c r="AE30" s="276" t="s">
        <v>596</v>
      </c>
      <c r="AF30" s="232"/>
      <c r="AG30" s="232"/>
      <c r="AH30" s="232"/>
      <c r="AI30" s="276" t="s">
        <v>596</v>
      </c>
      <c r="AJ30" s="232"/>
      <c r="AK30" s="232"/>
      <c r="AL30" s="232"/>
      <c r="AM30" s="276" t="s">
        <v>609</v>
      </c>
      <c r="AN30" s="232"/>
      <c r="AO30" s="232"/>
      <c r="AP30" s="232"/>
      <c r="AQ30" s="175" t="s">
        <v>596</v>
      </c>
      <c r="AR30" s="171"/>
      <c r="AS30" s="171"/>
      <c r="AT30" s="176"/>
      <c r="AU30" s="232" t="s">
        <v>596</v>
      </c>
      <c r="AV30" s="232"/>
      <c r="AW30" s="232"/>
      <c r="AX30" s="233"/>
    </row>
    <row r="31" spans="1:50" ht="33" customHeight="1" x14ac:dyDescent="0.15">
      <c r="A31" s="108" t="s">
        <v>266</v>
      </c>
      <c r="B31" s="109"/>
      <c r="C31" s="109"/>
      <c r="D31" s="109"/>
      <c r="E31" s="109"/>
      <c r="F31" s="110"/>
      <c r="G31" s="114" t="s">
        <v>596</v>
      </c>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6"/>
    </row>
    <row r="32" spans="1:50" ht="33" customHeight="1" x14ac:dyDescent="0.15">
      <c r="A32" s="111"/>
      <c r="B32" s="112"/>
      <c r="C32" s="112"/>
      <c r="D32" s="112"/>
      <c r="E32" s="112"/>
      <c r="F32" s="113"/>
      <c r="G32" s="117"/>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9"/>
      <c r="AF32" s="119"/>
      <c r="AG32" s="119"/>
      <c r="AH32" s="119"/>
      <c r="AI32" s="119"/>
      <c r="AJ32" s="119"/>
      <c r="AK32" s="119"/>
      <c r="AL32" s="119"/>
      <c r="AM32" s="119"/>
      <c r="AN32" s="119"/>
      <c r="AO32" s="119"/>
      <c r="AP32" s="119"/>
      <c r="AQ32" s="118"/>
      <c r="AR32" s="118"/>
      <c r="AS32" s="118"/>
      <c r="AT32" s="118"/>
      <c r="AU32" s="118"/>
      <c r="AV32" s="118"/>
      <c r="AW32" s="118"/>
      <c r="AX32" s="120"/>
    </row>
    <row r="33" spans="1:59" ht="18.75" customHeight="1" x14ac:dyDescent="0.15">
      <c r="A33" s="581" t="s">
        <v>145</v>
      </c>
      <c r="B33" s="234" t="s">
        <v>241</v>
      </c>
      <c r="C33" s="235"/>
      <c r="D33" s="235"/>
      <c r="E33" s="235"/>
      <c r="F33" s="236"/>
      <c r="G33" s="184" t="s">
        <v>137</v>
      </c>
      <c r="H33" s="184"/>
      <c r="I33" s="184"/>
      <c r="J33" s="184"/>
      <c r="K33" s="184"/>
      <c r="L33" s="184"/>
      <c r="M33" s="184"/>
      <c r="N33" s="184"/>
      <c r="O33" s="184"/>
      <c r="P33" s="184"/>
      <c r="Q33" s="184"/>
      <c r="R33" s="184"/>
      <c r="S33" s="184"/>
      <c r="T33" s="184"/>
      <c r="U33" s="184"/>
      <c r="V33" s="184"/>
      <c r="W33" s="184"/>
      <c r="X33" s="184"/>
      <c r="Y33" s="184"/>
      <c r="Z33" s="184"/>
      <c r="AA33" s="289"/>
      <c r="AB33" s="183" t="s">
        <v>582</v>
      </c>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5"/>
      <c r="AY33">
        <f>COUNTA($G$35)</f>
        <v>1</v>
      </c>
    </row>
    <row r="34" spans="1:59" ht="22.5" customHeight="1" x14ac:dyDescent="0.15">
      <c r="A34" s="582"/>
      <c r="B34" s="237"/>
      <c r="C34" s="238"/>
      <c r="D34" s="238"/>
      <c r="E34" s="238"/>
      <c r="F34" s="239"/>
      <c r="G34" s="181"/>
      <c r="H34" s="181"/>
      <c r="I34" s="181"/>
      <c r="J34" s="181"/>
      <c r="K34" s="181"/>
      <c r="L34" s="181"/>
      <c r="M34" s="181"/>
      <c r="N34" s="181"/>
      <c r="O34" s="181"/>
      <c r="P34" s="181"/>
      <c r="Q34" s="181"/>
      <c r="R34" s="181"/>
      <c r="S34" s="181"/>
      <c r="T34" s="181"/>
      <c r="U34" s="181"/>
      <c r="V34" s="181"/>
      <c r="W34" s="181"/>
      <c r="X34" s="181"/>
      <c r="Y34" s="181"/>
      <c r="Z34" s="181"/>
      <c r="AA34" s="290"/>
      <c r="AB34" s="186"/>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2"/>
      <c r="AY34">
        <f>$AY$33</f>
        <v>1</v>
      </c>
    </row>
    <row r="35" spans="1:59" ht="22.5" customHeight="1" x14ac:dyDescent="0.15">
      <c r="A35" s="582"/>
      <c r="B35" s="237"/>
      <c r="C35" s="238"/>
      <c r="D35" s="238"/>
      <c r="E35" s="238"/>
      <c r="F35" s="239"/>
      <c r="G35" s="326" t="s">
        <v>598</v>
      </c>
      <c r="H35" s="326"/>
      <c r="I35" s="326"/>
      <c r="J35" s="326"/>
      <c r="K35" s="326"/>
      <c r="L35" s="326"/>
      <c r="M35" s="326"/>
      <c r="N35" s="326"/>
      <c r="O35" s="326"/>
      <c r="P35" s="326"/>
      <c r="Q35" s="326"/>
      <c r="R35" s="326"/>
      <c r="S35" s="326"/>
      <c r="T35" s="326"/>
      <c r="U35" s="326"/>
      <c r="V35" s="326"/>
      <c r="W35" s="326"/>
      <c r="X35" s="326"/>
      <c r="Y35" s="326"/>
      <c r="Z35" s="326"/>
      <c r="AA35" s="327"/>
      <c r="AB35" s="599" t="s">
        <v>658</v>
      </c>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600"/>
      <c r="AY35">
        <f t="shared" ref="AY35:AY42" si="4">$AY$33</f>
        <v>1</v>
      </c>
    </row>
    <row r="36" spans="1:59" ht="22.5" customHeight="1" x14ac:dyDescent="0.15">
      <c r="A36" s="582"/>
      <c r="B36" s="237"/>
      <c r="C36" s="238"/>
      <c r="D36" s="238"/>
      <c r="E36" s="238"/>
      <c r="F36" s="239"/>
      <c r="G36" s="328"/>
      <c r="H36" s="328"/>
      <c r="I36" s="328"/>
      <c r="J36" s="328"/>
      <c r="K36" s="328"/>
      <c r="L36" s="328"/>
      <c r="M36" s="328"/>
      <c r="N36" s="328"/>
      <c r="O36" s="328"/>
      <c r="P36" s="328"/>
      <c r="Q36" s="328"/>
      <c r="R36" s="328"/>
      <c r="S36" s="328"/>
      <c r="T36" s="328"/>
      <c r="U36" s="328"/>
      <c r="V36" s="328"/>
      <c r="W36" s="328"/>
      <c r="X36" s="328"/>
      <c r="Y36" s="328"/>
      <c r="Z36" s="328"/>
      <c r="AA36" s="329"/>
      <c r="AB36" s="601"/>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602"/>
      <c r="AY36">
        <f t="shared" si="4"/>
        <v>1</v>
      </c>
    </row>
    <row r="37" spans="1:59" ht="19.5" customHeight="1" x14ac:dyDescent="0.15">
      <c r="A37" s="582"/>
      <c r="B37" s="240"/>
      <c r="C37" s="241"/>
      <c r="D37" s="241"/>
      <c r="E37" s="241"/>
      <c r="F37" s="242"/>
      <c r="G37" s="330"/>
      <c r="H37" s="330"/>
      <c r="I37" s="330"/>
      <c r="J37" s="330"/>
      <c r="K37" s="330"/>
      <c r="L37" s="330"/>
      <c r="M37" s="330"/>
      <c r="N37" s="330"/>
      <c r="O37" s="330"/>
      <c r="P37" s="330"/>
      <c r="Q37" s="330"/>
      <c r="R37" s="330"/>
      <c r="S37" s="330"/>
      <c r="T37" s="330"/>
      <c r="U37" s="330"/>
      <c r="V37" s="330"/>
      <c r="W37" s="330"/>
      <c r="X37" s="330"/>
      <c r="Y37" s="330"/>
      <c r="Z37" s="330"/>
      <c r="AA37" s="331"/>
      <c r="AB37" s="603"/>
      <c r="AC37" s="330"/>
      <c r="AD37" s="330"/>
      <c r="AE37" s="328"/>
      <c r="AF37" s="328"/>
      <c r="AG37" s="328"/>
      <c r="AH37" s="328"/>
      <c r="AI37" s="328"/>
      <c r="AJ37" s="328"/>
      <c r="AK37" s="328"/>
      <c r="AL37" s="328"/>
      <c r="AM37" s="328"/>
      <c r="AN37" s="328"/>
      <c r="AO37" s="328"/>
      <c r="AP37" s="328"/>
      <c r="AQ37" s="328"/>
      <c r="AR37" s="328"/>
      <c r="AS37" s="328"/>
      <c r="AT37" s="328"/>
      <c r="AU37" s="330"/>
      <c r="AV37" s="330"/>
      <c r="AW37" s="330"/>
      <c r="AX37" s="604"/>
      <c r="AY37">
        <f t="shared" si="4"/>
        <v>1</v>
      </c>
    </row>
    <row r="38" spans="1:59" ht="18.75" customHeight="1" x14ac:dyDescent="0.15">
      <c r="A38" s="582"/>
      <c r="B38" s="238" t="s">
        <v>143</v>
      </c>
      <c r="C38" s="238"/>
      <c r="D38" s="238"/>
      <c r="E38" s="238"/>
      <c r="F38" s="239"/>
      <c r="G38" s="311" t="s">
        <v>59</v>
      </c>
      <c r="H38" s="184"/>
      <c r="I38" s="184"/>
      <c r="J38" s="184"/>
      <c r="K38" s="184"/>
      <c r="L38" s="184"/>
      <c r="M38" s="184"/>
      <c r="N38" s="184"/>
      <c r="O38" s="289"/>
      <c r="P38" s="183" t="s">
        <v>61</v>
      </c>
      <c r="Q38" s="184"/>
      <c r="R38" s="184"/>
      <c r="S38" s="184"/>
      <c r="T38" s="184"/>
      <c r="U38" s="184"/>
      <c r="V38" s="184"/>
      <c r="W38" s="184"/>
      <c r="X38" s="289"/>
      <c r="Y38" s="201"/>
      <c r="Z38" s="202"/>
      <c r="AA38" s="203"/>
      <c r="AB38" s="263" t="s">
        <v>11</v>
      </c>
      <c r="AC38" s="264"/>
      <c r="AD38" s="265"/>
      <c r="AE38" s="149" t="s">
        <v>275</v>
      </c>
      <c r="AF38" s="149"/>
      <c r="AG38" s="149"/>
      <c r="AH38" s="149"/>
      <c r="AI38" s="149" t="s">
        <v>294</v>
      </c>
      <c r="AJ38" s="149"/>
      <c r="AK38" s="149"/>
      <c r="AL38" s="149"/>
      <c r="AM38" s="149" t="s">
        <v>391</v>
      </c>
      <c r="AN38" s="149"/>
      <c r="AO38" s="149"/>
      <c r="AP38" s="149"/>
      <c r="AQ38" s="100" t="s">
        <v>181</v>
      </c>
      <c r="AR38" s="101"/>
      <c r="AS38" s="101"/>
      <c r="AT38" s="105"/>
      <c r="AU38" s="638" t="s">
        <v>132</v>
      </c>
      <c r="AV38" s="638"/>
      <c r="AW38" s="638"/>
      <c r="AX38" s="639"/>
      <c r="AY38">
        <f t="shared" si="4"/>
        <v>1</v>
      </c>
      <c r="AZ38" s="10"/>
      <c r="BA38" s="10"/>
      <c r="BB38" s="10"/>
      <c r="BC38" s="10"/>
    </row>
    <row r="39" spans="1:59" ht="18.75" customHeight="1" x14ac:dyDescent="0.15">
      <c r="A39" s="582"/>
      <c r="B39" s="238"/>
      <c r="C39" s="238"/>
      <c r="D39" s="238"/>
      <c r="E39" s="238"/>
      <c r="F39" s="239"/>
      <c r="G39" s="312"/>
      <c r="H39" s="181"/>
      <c r="I39" s="181"/>
      <c r="J39" s="181"/>
      <c r="K39" s="181"/>
      <c r="L39" s="181"/>
      <c r="M39" s="181"/>
      <c r="N39" s="181"/>
      <c r="O39" s="290"/>
      <c r="P39" s="186"/>
      <c r="Q39" s="181"/>
      <c r="R39" s="181"/>
      <c r="S39" s="181"/>
      <c r="T39" s="181"/>
      <c r="U39" s="181"/>
      <c r="V39" s="181"/>
      <c r="W39" s="181"/>
      <c r="X39" s="290"/>
      <c r="Y39" s="201"/>
      <c r="Z39" s="202"/>
      <c r="AA39" s="203"/>
      <c r="AB39" s="266"/>
      <c r="AC39" s="267"/>
      <c r="AD39" s="268"/>
      <c r="AE39" s="149"/>
      <c r="AF39" s="149"/>
      <c r="AG39" s="149"/>
      <c r="AH39" s="149"/>
      <c r="AI39" s="149"/>
      <c r="AJ39" s="149"/>
      <c r="AK39" s="149"/>
      <c r="AL39" s="149"/>
      <c r="AM39" s="149"/>
      <c r="AN39" s="149"/>
      <c r="AO39" s="149"/>
      <c r="AP39" s="149"/>
      <c r="AQ39" s="291" t="s">
        <v>665</v>
      </c>
      <c r="AR39" s="292"/>
      <c r="AS39" s="103" t="s">
        <v>182</v>
      </c>
      <c r="AT39" s="107"/>
      <c r="AU39" s="292">
        <v>5</v>
      </c>
      <c r="AV39" s="292"/>
      <c r="AW39" s="181" t="s">
        <v>173</v>
      </c>
      <c r="AX39" s="182"/>
      <c r="AY39">
        <f t="shared" si="4"/>
        <v>1</v>
      </c>
      <c r="AZ39" s="10"/>
      <c r="BA39" s="10"/>
      <c r="BB39" s="10"/>
      <c r="BC39" s="10"/>
      <c r="BD39" s="10"/>
      <c r="BE39" s="10"/>
      <c r="BF39" s="10"/>
      <c r="BG39" s="10"/>
    </row>
    <row r="40" spans="1:59" ht="23.25" customHeight="1" x14ac:dyDescent="0.15">
      <c r="A40" s="582"/>
      <c r="B40" s="238"/>
      <c r="C40" s="238"/>
      <c r="D40" s="238"/>
      <c r="E40" s="238"/>
      <c r="F40" s="239"/>
      <c r="G40" s="123" t="s">
        <v>662</v>
      </c>
      <c r="H40" s="90"/>
      <c r="I40" s="90"/>
      <c r="J40" s="90"/>
      <c r="K40" s="90"/>
      <c r="L40" s="90"/>
      <c r="M40" s="90"/>
      <c r="N40" s="90"/>
      <c r="O40" s="124"/>
      <c r="P40" s="90" t="s">
        <v>664</v>
      </c>
      <c r="Q40" s="269"/>
      <c r="R40" s="269"/>
      <c r="S40" s="269"/>
      <c r="T40" s="269"/>
      <c r="U40" s="269"/>
      <c r="V40" s="269"/>
      <c r="W40" s="269"/>
      <c r="X40" s="270"/>
      <c r="Y40" s="277" t="s">
        <v>60</v>
      </c>
      <c r="Z40" s="278"/>
      <c r="AA40" s="279"/>
      <c r="AB40" s="246" t="s">
        <v>663</v>
      </c>
      <c r="AC40" s="246"/>
      <c r="AD40" s="246"/>
      <c r="AE40" s="276" t="s">
        <v>597</v>
      </c>
      <c r="AF40" s="232"/>
      <c r="AG40" s="232"/>
      <c r="AH40" s="232"/>
      <c r="AI40" s="276" t="s">
        <v>597</v>
      </c>
      <c r="AJ40" s="232"/>
      <c r="AK40" s="232"/>
      <c r="AL40" s="232"/>
      <c r="AM40" s="276">
        <v>1</v>
      </c>
      <c r="AN40" s="232"/>
      <c r="AO40" s="232"/>
      <c r="AP40" s="598"/>
      <c r="AQ40" s="175" t="s">
        <v>597</v>
      </c>
      <c r="AR40" s="171"/>
      <c r="AS40" s="171"/>
      <c r="AT40" s="176"/>
      <c r="AU40" s="232" t="s">
        <v>597</v>
      </c>
      <c r="AV40" s="232"/>
      <c r="AW40" s="232"/>
      <c r="AX40" s="233"/>
      <c r="AY40">
        <f t="shared" si="4"/>
        <v>1</v>
      </c>
    </row>
    <row r="41" spans="1:59" ht="23.25" customHeight="1" x14ac:dyDescent="0.15">
      <c r="A41" s="582"/>
      <c r="B41" s="238"/>
      <c r="C41" s="238"/>
      <c r="D41" s="238"/>
      <c r="E41" s="238"/>
      <c r="F41" s="239"/>
      <c r="G41" s="125"/>
      <c r="H41" s="126"/>
      <c r="I41" s="126"/>
      <c r="J41" s="126"/>
      <c r="K41" s="126"/>
      <c r="L41" s="126"/>
      <c r="M41" s="126"/>
      <c r="N41" s="126"/>
      <c r="O41" s="127"/>
      <c r="P41" s="271"/>
      <c r="Q41" s="271"/>
      <c r="R41" s="271"/>
      <c r="S41" s="271"/>
      <c r="T41" s="271"/>
      <c r="U41" s="271"/>
      <c r="V41" s="271"/>
      <c r="W41" s="271"/>
      <c r="X41" s="272"/>
      <c r="Y41" s="243" t="s">
        <v>52</v>
      </c>
      <c r="Z41" s="244"/>
      <c r="AA41" s="245"/>
      <c r="AB41" s="275" t="s">
        <v>663</v>
      </c>
      <c r="AC41" s="275"/>
      <c r="AD41" s="275"/>
      <c r="AE41" s="276" t="s">
        <v>597</v>
      </c>
      <c r="AF41" s="232"/>
      <c r="AG41" s="232"/>
      <c r="AH41" s="232"/>
      <c r="AI41" s="276" t="s">
        <v>597</v>
      </c>
      <c r="AJ41" s="232"/>
      <c r="AK41" s="232"/>
      <c r="AL41" s="232"/>
      <c r="AM41" s="276">
        <v>1</v>
      </c>
      <c r="AN41" s="232"/>
      <c r="AO41" s="232"/>
      <c r="AP41" s="598"/>
      <c r="AQ41" s="175" t="s">
        <v>597</v>
      </c>
      <c r="AR41" s="171"/>
      <c r="AS41" s="171"/>
      <c r="AT41" s="176"/>
      <c r="AU41" s="232">
        <v>1</v>
      </c>
      <c r="AV41" s="232"/>
      <c r="AW41" s="232"/>
      <c r="AX41" s="233"/>
      <c r="AY41">
        <f t="shared" si="4"/>
        <v>1</v>
      </c>
      <c r="AZ41" s="10"/>
      <c r="BA41" s="10"/>
      <c r="BB41" s="10"/>
      <c r="BC41" s="10"/>
    </row>
    <row r="42" spans="1:59" ht="23.25" customHeight="1" thickBot="1" x14ac:dyDescent="0.2">
      <c r="A42" s="582"/>
      <c r="B42" s="241"/>
      <c r="C42" s="241"/>
      <c r="D42" s="241"/>
      <c r="E42" s="241"/>
      <c r="F42" s="242"/>
      <c r="G42" s="128"/>
      <c r="H42" s="93"/>
      <c r="I42" s="93"/>
      <c r="J42" s="93"/>
      <c r="K42" s="93"/>
      <c r="L42" s="93"/>
      <c r="M42" s="93"/>
      <c r="N42" s="93"/>
      <c r="O42" s="129"/>
      <c r="P42" s="273"/>
      <c r="Q42" s="273"/>
      <c r="R42" s="273"/>
      <c r="S42" s="273"/>
      <c r="T42" s="273"/>
      <c r="U42" s="273"/>
      <c r="V42" s="273"/>
      <c r="W42" s="273"/>
      <c r="X42" s="274"/>
      <c r="Y42" s="243" t="s">
        <v>13</v>
      </c>
      <c r="Z42" s="244"/>
      <c r="AA42" s="245"/>
      <c r="AB42" s="410" t="s">
        <v>14</v>
      </c>
      <c r="AC42" s="410"/>
      <c r="AD42" s="410"/>
      <c r="AE42" s="175" t="s">
        <v>597</v>
      </c>
      <c r="AF42" s="171"/>
      <c r="AG42" s="171"/>
      <c r="AH42" s="176"/>
      <c r="AI42" s="175" t="s">
        <v>597</v>
      </c>
      <c r="AJ42" s="171"/>
      <c r="AK42" s="171"/>
      <c r="AL42" s="176"/>
      <c r="AM42" s="175">
        <v>100</v>
      </c>
      <c r="AN42" s="171"/>
      <c r="AO42" s="171"/>
      <c r="AP42" s="176"/>
      <c r="AQ42" s="175" t="s">
        <v>597</v>
      </c>
      <c r="AR42" s="171"/>
      <c r="AS42" s="171"/>
      <c r="AT42" s="176"/>
      <c r="AU42" s="232" t="s">
        <v>597</v>
      </c>
      <c r="AV42" s="232"/>
      <c r="AW42" s="232"/>
      <c r="AX42" s="233"/>
      <c r="AY42">
        <f t="shared" si="4"/>
        <v>1</v>
      </c>
      <c r="AZ42" s="10"/>
      <c r="BA42" s="10"/>
      <c r="BB42" s="10"/>
      <c r="BC42" s="10"/>
      <c r="BD42" s="10"/>
      <c r="BE42" s="10"/>
      <c r="BF42" s="10"/>
      <c r="BG42" s="10"/>
    </row>
    <row r="43" spans="1:59" ht="31.5" customHeight="1" x14ac:dyDescent="0.15">
      <c r="A43" s="221" t="s">
        <v>247</v>
      </c>
      <c r="B43" s="222"/>
      <c r="C43" s="222"/>
      <c r="D43" s="222"/>
      <c r="E43" s="222"/>
      <c r="F43" s="223"/>
      <c r="G43" s="230" t="s">
        <v>58</v>
      </c>
      <c r="H43" s="230"/>
      <c r="I43" s="230"/>
      <c r="J43" s="230"/>
      <c r="K43" s="230"/>
      <c r="L43" s="230"/>
      <c r="M43" s="230"/>
      <c r="N43" s="230"/>
      <c r="O43" s="230"/>
      <c r="P43" s="230"/>
      <c r="Q43" s="230"/>
      <c r="R43" s="230"/>
      <c r="S43" s="230"/>
      <c r="T43" s="230"/>
      <c r="U43" s="230"/>
      <c r="V43" s="230"/>
      <c r="W43" s="230"/>
      <c r="X43" s="231"/>
      <c r="Y43" s="553"/>
      <c r="Z43" s="554"/>
      <c r="AA43" s="555"/>
      <c r="AB43" s="247" t="s">
        <v>11</v>
      </c>
      <c r="AC43" s="247"/>
      <c r="AD43" s="247"/>
      <c r="AE43" s="256" t="s">
        <v>275</v>
      </c>
      <c r="AF43" s="257"/>
      <c r="AG43" s="257"/>
      <c r="AH43" s="258"/>
      <c r="AI43" s="256" t="s">
        <v>294</v>
      </c>
      <c r="AJ43" s="257"/>
      <c r="AK43" s="257"/>
      <c r="AL43" s="258"/>
      <c r="AM43" s="256" t="s">
        <v>391</v>
      </c>
      <c r="AN43" s="257"/>
      <c r="AO43" s="257"/>
      <c r="AP43" s="258"/>
      <c r="AQ43" s="137" t="s">
        <v>299</v>
      </c>
      <c r="AR43" s="138"/>
      <c r="AS43" s="138"/>
      <c r="AT43" s="139"/>
      <c r="AU43" s="137" t="s">
        <v>423</v>
      </c>
      <c r="AV43" s="138"/>
      <c r="AW43" s="138"/>
      <c r="AX43" s="140"/>
    </row>
    <row r="44" spans="1:59" ht="23.25" customHeight="1" x14ac:dyDescent="0.15">
      <c r="A44" s="224"/>
      <c r="B44" s="225"/>
      <c r="C44" s="225"/>
      <c r="D44" s="225"/>
      <c r="E44" s="225"/>
      <c r="F44" s="226"/>
      <c r="G44" s="90" t="s">
        <v>599</v>
      </c>
      <c r="H44" s="90"/>
      <c r="I44" s="90"/>
      <c r="J44" s="90"/>
      <c r="K44" s="90"/>
      <c r="L44" s="90"/>
      <c r="M44" s="90"/>
      <c r="N44" s="90"/>
      <c r="O44" s="90"/>
      <c r="P44" s="90"/>
      <c r="Q44" s="90"/>
      <c r="R44" s="90"/>
      <c r="S44" s="90"/>
      <c r="T44" s="90"/>
      <c r="U44" s="90"/>
      <c r="V44" s="90"/>
      <c r="W44" s="90"/>
      <c r="X44" s="124"/>
      <c r="Y44" s="250" t="s">
        <v>53</v>
      </c>
      <c r="Z44" s="251"/>
      <c r="AA44" s="252"/>
      <c r="AB44" s="246" t="s">
        <v>600</v>
      </c>
      <c r="AC44" s="246"/>
      <c r="AD44" s="246"/>
      <c r="AE44" s="141" t="s">
        <v>597</v>
      </c>
      <c r="AF44" s="141"/>
      <c r="AG44" s="141"/>
      <c r="AH44" s="141"/>
      <c r="AI44" s="141" t="s">
        <v>597</v>
      </c>
      <c r="AJ44" s="141"/>
      <c r="AK44" s="141"/>
      <c r="AL44" s="141"/>
      <c r="AM44" s="141">
        <v>7</v>
      </c>
      <c r="AN44" s="141"/>
      <c r="AO44" s="141"/>
      <c r="AP44" s="141"/>
      <c r="AQ44" s="141" t="s">
        <v>609</v>
      </c>
      <c r="AR44" s="141"/>
      <c r="AS44" s="141"/>
      <c r="AT44" s="141"/>
      <c r="AU44" s="141" t="s">
        <v>289</v>
      </c>
      <c r="AV44" s="141"/>
      <c r="AW44" s="141"/>
      <c r="AX44" s="141"/>
    </row>
    <row r="45" spans="1:59" ht="23.25" customHeight="1" x14ac:dyDescent="0.15">
      <c r="A45" s="227"/>
      <c r="B45" s="228"/>
      <c r="C45" s="228"/>
      <c r="D45" s="228"/>
      <c r="E45" s="228"/>
      <c r="F45" s="229"/>
      <c r="G45" s="93"/>
      <c r="H45" s="93"/>
      <c r="I45" s="93"/>
      <c r="J45" s="93"/>
      <c r="K45" s="93"/>
      <c r="L45" s="93"/>
      <c r="M45" s="93"/>
      <c r="N45" s="93"/>
      <c r="O45" s="93"/>
      <c r="P45" s="93"/>
      <c r="Q45" s="93"/>
      <c r="R45" s="93"/>
      <c r="S45" s="93"/>
      <c r="T45" s="93"/>
      <c r="U45" s="93"/>
      <c r="V45" s="93"/>
      <c r="W45" s="93"/>
      <c r="X45" s="129"/>
      <c r="Y45" s="198" t="s">
        <v>54</v>
      </c>
      <c r="Z45" s="199"/>
      <c r="AA45" s="200"/>
      <c r="AB45" s="246" t="s">
        <v>600</v>
      </c>
      <c r="AC45" s="246"/>
      <c r="AD45" s="246"/>
      <c r="AE45" s="141" t="s">
        <v>597</v>
      </c>
      <c r="AF45" s="141"/>
      <c r="AG45" s="141"/>
      <c r="AH45" s="141"/>
      <c r="AI45" s="141" t="s">
        <v>597</v>
      </c>
      <c r="AJ45" s="141"/>
      <c r="AK45" s="141"/>
      <c r="AL45" s="141"/>
      <c r="AM45" s="141">
        <v>7</v>
      </c>
      <c r="AN45" s="141"/>
      <c r="AO45" s="141"/>
      <c r="AP45" s="141"/>
      <c r="AQ45" s="141">
        <v>6</v>
      </c>
      <c r="AR45" s="141"/>
      <c r="AS45" s="141"/>
      <c r="AT45" s="141"/>
      <c r="AU45" s="212">
        <v>6</v>
      </c>
      <c r="AV45" s="213"/>
      <c r="AW45" s="213"/>
      <c r="AX45" s="214"/>
    </row>
    <row r="46" spans="1:59" ht="23.25" customHeight="1" x14ac:dyDescent="0.15">
      <c r="A46" s="187" t="s">
        <v>15</v>
      </c>
      <c r="B46" s="188"/>
      <c r="C46" s="188"/>
      <c r="D46" s="188"/>
      <c r="E46" s="188"/>
      <c r="F46" s="189"/>
      <c r="G46" s="196" t="s">
        <v>16</v>
      </c>
      <c r="H46" s="196"/>
      <c r="I46" s="196"/>
      <c r="J46" s="196"/>
      <c r="K46" s="196"/>
      <c r="L46" s="196"/>
      <c r="M46" s="196"/>
      <c r="N46" s="196"/>
      <c r="O46" s="196"/>
      <c r="P46" s="196"/>
      <c r="Q46" s="196"/>
      <c r="R46" s="196"/>
      <c r="S46" s="196"/>
      <c r="T46" s="196"/>
      <c r="U46" s="196"/>
      <c r="V46" s="196"/>
      <c r="W46" s="196"/>
      <c r="X46" s="197"/>
      <c r="Y46" s="501"/>
      <c r="Z46" s="502"/>
      <c r="AA46" s="503"/>
      <c r="AB46" s="385" t="s">
        <v>11</v>
      </c>
      <c r="AC46" s="196"/>
      <c r="AD46" s="197"/>
      <c r="AE46" s="149" t="s">
        <v>275</v>
      </c>
      <c r="AF46" s="149"/>
      <c r="AG46" s="149"/>
      <c r="AH46" s="149"/>
      <c r="AI46" s="149" t="s">
        <v>294</v>
      </c>
      <c r="AJ46" s="149"/>
      <c r="AK46" s="149"/>
      <c r="AL46" s="149"/>
      <c r="AM46" s="149" t="s">
        <v>391</v>
      </c>
      <c r="AN46" s="149"/>
      <c r="AO46" s="149"/>
      <c r="AP46" s="149"/>
      <c r="AQ46" s="412" t="s">
        <v>424</v>
      </c>
      <c r="AR46" s="413"/>
      <c r="AS46" s="413"/>
      <c r="AT46" s="413"/>
      <c r="AU46" s="413"/>
      <c r="AV46" s="413"/>
      <c r="AW46" s="413"/>
      <c r="AX46" s="414"/>
    </row>
    <row r="47" spans="1:59" ht="23.25" customHeight="1" x14ac:dyDescent="0.15">
      <c r="A47" s="190"/>
      <c r="B47" s="191"/>
      <c r="C47" s="191"/>
      <c r="D47" s="191"/>
      <c r="E47" s="191"/>
      <c r="F47" s="192"/>
      <c r="G47" s="504" t="s">
        <v>601</v>
      </c>
      <c r="H47" s="504"/>
      <c r="I47" s="504"/>
      <c r="J47" s="504"/>
      <c r="K47" s="504"/>
      <c r="L47" s="504"/>
      <c r="M47" s="504"/>
      <c r="N47" s="504"/>
      <c r="O47" s="504"/>
      <c r="P47" s="504"/>
      <c r="Q47" s="504"/>
      <c r="R47" s="504"/>
      <c r="S47" s="504"/>
      <c r="T47" s="504"/>
      <c r="U47" s="504"/>
      <c r="V47" s="504"/>
      <c r="W47" s="504"/>
      <c r="X47" s="504"/>
      <c r="Y47" s="450" t="s">
        <v>15</v>
      </c>
      <c r="Z47" s="451"/>
      <c r="AA47" s="452"/>
      <c r="AB47" s="253" t="s">
        <v>602</v>
      </c>
      <c r="AC47" s="254"/>
      <c r="AD47" s="255"/>
      <c r="AE47" s="141" t="s">
        <v>597</v>
      </c>
      <c r="AF47" s="141"/>
      <c r="AG47" s="141"/>
      <c r="AH47" s="141"/>
      <c r="AI47" s="141" t="s">
        <v>597</v>
      </c>
      <c r="AJ47" s="141"/>
      <c r="AK47" s="141"/>
      <c r="AL47" s="141"/>
      <c r="AM47" s="141">
        <v>7.6</v>
      </c>
      <c r="AN47" s="141"/>
      <c r="AO47" s="141"/>
      <c r="AP47" s="141"/>
      <c r="AQ47" s="276">
        <v>10.8</v>
      </c>
      <c r="AR47" s="232"/>
      <c r="AS47" s="232"/>
      <c r="AT47" s="232"/>
      <c r="AU47" s="232"/>
      <c r="AV47" s="232"/>
      <c r="AW47" s="232"/>
      <c r="AX47" s="233"/>
    </row>
    <row r="48" spans="1:59" ht="46.5" customHeight="1" thickBot="1" x14ac:dyDescent="0.2">
      <c r="A48" s="193"/>
      <c r="B48" s="194"/>
      <c r="C48" s="194"/>
      <c r="D48" s="194"/>
      <c r="E48" s="194"/>
      <c r="F48" s="195"/>
      <c r="G48" s="505"/>
      <c r="H48" s="505"/>
      <c r="I48" s="505"/>
      <c r="J48" s="505"/>
      <c r="K48" s="505"/>
      <c r="L48" s="505"/>
      <c r="M48" s="505"/>
      <c r="N48" s="505"/>
      <c r="O48" s="505"/>
      <c r="P48" s="505"/>
      <c r="Q48" s="505"/>
      <c r="R48" s="505"/>
      <c r="S48" s="505"/>
      <c r="T48" s="505"/>
      <c r="U48" s="505"/>
      <c r="V48" s="505"/>
      <c r="W48" s="505"/>
      <c r="X48" s="505"/>
      <c r="Y48" s="259" t="s">
        <v>47</v>
      </c>
      <c r="Z48" s="199"/>
      <c r="AA48" s="200"/>
      <c r="AB48" s="260" t="s">
        <v>603</v>
      </c>
      <c r="AC48" s="261"/>
      <c r="AD48" s="262"/>
      <c r="AE48" s="409" t="s">
        <v>597</v>
      </c>
      <c r="AF48" s="409"/>
      <c r="AG48" s="409"/>
      <c r="AH48" s="409"/>
      <c r="AI48" s="409" t="s">
        <v>597</v>
      </c>
      <c r="AJ48" s="409"/>
      <c r="AK48" s="409"/>
      <c r="AL48" s="409"/>
      <c r="AM48" s="409" t="s">
        <v>667</v>
      </c>
      <c r="AN48" s="409"/>
      <c r="AO48" s="409"/>
      <c r="AP48" s="409"/>
      <c r="AQ48" s="409" t="s">
        <v>610</v>
      </c>
      <c r="AR48" s="409"/>
      <c r="AS48" s="409"/>
      <c r="AT48" s="409"/>
      <c r="AU48" s="409"/>
      <c r="AV48" s="409"/>
      <c r="AW48" s="409"/>
      <c r="AX48" s="411"/>
    </row>
    <row r="49" spans="1:51" ht="33.6" customHeight="1" x14ac:dyDescent="0.15">
      <c r="A49" s="80" t="s">
        <v>288</v>
      </c>
      <c r="B49" s="77"/>
      <c r="C49" s="76" t="s">
        <v>183</v>
      </c>
      <c r="D49" s="77"/>
      <c r="E49" s="643" t="s">
        <v>209</v>
      </c>
      <c r="F49" s="644"/>
      <c r="G49" s="645" t="s">
        <v>596</v>
      </c>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7"/>
      <c r="AY49">
        <f>COUNTA($G$49)</f>
        <v>1</v>
      </c>
    </row>
    <row r="50" spans="1:51" ht="33.6" customHeight="1" x14ac:dyDescent="0.15">
      <c r="A50" s="81"/>
      <c r="B50" s="79"/>
      <c r="C50" s="78"/>
      <c r="D50" s="79"/>
      <c r="E50" s="606" t="s">
        <v>208</v>
      </c>
      <c r="F50" s="670"/>
      <c r="G50" s="128" t="s">
        <v>596</v>
      </c>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671"/>
      <c r="AY50">
        <f>$AY$49</f>
        <v>1</v>
      </c>
    </row>
    <row r="51" spans="1:51" ht="18.75" customHeight="1" x14ac:dyDescent="0.15">
      <c r="A51" s="81"/>
      <c r="B51" s="79"/>
      <c r="C51" s="78"/>
      <c r="D51" s="79"/>
      <c r="E51" s="648" t="s">
        <v>184</v>
      </c>
      <c r="F51" s="649"/>
      <c r="G51" s="615" t="s">
        <v>193</v>
      </c>
      <c r="H51" s="616"/>
      <c r="I51" s="616"/>
      <c r="J51" s="616"/>
      <c r="K51" s="616"/>
      <c r="L51" s="616"/>
      <c r="M51" s="616"/>
      <c r="N51" s="616"/>
      <c r="O51" s="616"/>
      <c r="P51" s="616"/>
      <c r="Q51" s="616"/>
      <c r="R51" s="616"/>
      <c r="S51" s="616"/>
      <c r="T51" s="616"/>
      <c r="U51" s="616"/>
      <c r="V51" s="616"/>
      <c r="W51" s="616"/>
      <c r="X51" s="617"/>
      <c r="Y51" s="657"/>
      <c r="Z51" s="658"/>
      <c r="AA51" s="659"/>
      <c r="AB51" s="635" t="s">
        <v>11</v>
      </c>
      <c r="AC51" s="616"/>
      <c r="AD51" s="617"/>
      <c r="AE51" s="100" t="s">
        <v>275</v>
      </c>
      <c r="AF51" s="101"/>
      <c r="AG51" s="101"/>
      <c r="AH51" s="105"/>
      <c r="AI51" s="100" t="s">
        <v>294</v>
      </c>
      <c r="AJ51" s="101"/>
      <c r="AK51" s="101"/>
      <c r="AL51" s="105"/>
      <c r="AM51" s="100" t="s">
        <v>581</v>
      </c>
      <c r="AN51" s="101"/>
      <c r="AO51" s="101"/>
      <c r="AP51" s="105"/>
      <c r="AQ51" s="635" t="s">
        <v>181</v>
      </c>
      <c r="AR51" s="616"/>
      <c r="AS51" s="616"/>
      <c r="AT51" s="617"/>
      <c r="AU51" s="636" t="s">
        <v>195</v>
      </c>
      <c r="AV51" s="636"/>
      <c r="AW51" s="636"/>
      <c r="AX51" s="637"/>
      <c r="AY51">
        <f>COUNTA($G$53)</f>
        <v>1</v>
      </c>
    </row>
    <row r="52" spans="1:51" ht="18.75" customHeight="1" x14ac:dyDescent="0.15">
      <c r="A52" s="81"/>
      <c r="B52" s="79"/>
      <c r="C52" s="78"/>
      <c r="D52" s="79"/>
      <c r="E52" s="78"/>
      <c r="F52" s="650"/>
      <c r="G52" s="106"/>
      <c r="H52" s="103"/>
      <c r="I52" s="103"/>
      <c r="J52" s="103"/>
      <c r="K52" s="103"/>
      <c r="L52" s="103"/>
      <c r="M52" s="103"/>
      <c r="N52" s="103"/>
      <c r="O52" s="103"/>
      <c r="P52" s="103"/>
      <c r="Q52" s="103"/>
      <c r="R52" s="103"/>
      <c r="S52" s="103"/>
      <c r="T52" s="103"/>
      <c r="U52" s="103"/>
      <c r="V52" s="103"/>
      <c r="W52" s="103"/>
      <c r="X52" s="107"/>
      <c r="Y52" s="201"/>
      <c r="Z52" s="202"/>
      <c r="AA52" s="203"/>
      <c r="AB52" s="102"/>
      <c r="AC52" s="103"/>
      <c r="AD52" s="107"/>
      <c r="AE52" s="102"/>
      <c r="AF52" s="103"/>
      <c r="AG52" s="103"/>
      <c r="AH52" s="107"/>
      <c r="AI52" s="102"/>
      <c r="AJ52" s="103"/>
      <c r="AK52" s="103"/>
      <c r="AL52" s="107"/>
      <c r="AM52" s="102"/>
      <c r="AN52" s="103"/>
      <c r="AO52" s="103"/>
      <c r="AP52" s="107"/>
      <c r="AQ52" s="291" t="s">
        <v>596</v>
      </c>
      <c r="AR52" s="292"/>
      <c r="AS52" s="103" t="s">
        <v>182</v>
      </c>
      <c r="AT52" s="107"/>
      <c r="AU52" s="310" t="s">
        <v>596</v>
      </c>
      <c r="AV52" s="310"/>
      <c r="AW52" s="103" t="s">
        <v>173</v>
      </c>
      <c r="AX52" s="660"/>
      <c r="AY52">
        <f>$AY$51</f>
        <v>1</v>
      </c>
    </row>
    <row r="53" spans="1:51" ht="39.75" customHeight="1" x14ac:dyDescent="0.15">
      <c r="A53" s="81"/>
      <c r="B53" s="79"/>
      <c r="C53" s="78"/>
      <c r="D53" s="79"/>
      <c r="E53" s="78"/>
      <c r="F53" s="650"/>
      <c r="G53" s="123" t="s">
        <v>596</v>
      </c>
      <c r="H53" s="90"/>
      <c r="I53" s="90"/>
      <c r="J53" s="90"/>
      <c r="K53" s="90"/>
      <c r="L53" s="90"/>
      <c r="M53" s="90"/>
      <c r="N53" s="90"/>
      <c r="O53" s="90"/>
      <c r="P53" s="90"/>
      <c r="Q53" s="90"/>
      <c r="R53" s="90"/>
      <c r="S53" s="90"/>
      <c r="T53" s="90"/>
      <c r="U53" s="90"/>
      <c r="V53" s="90"/>
      <c r="W53" s="90"/>
      <c r="X53" s="124"/>
      <c r="Y53" s="653" t="s">
        <v>194</v>
      </c>
      <c r="Z53" s="654"/>
      <c r="AA53" s="655"/>
      <c r="AB53" s="656" t="s">
        <v>596</v>
      </c>
      <c r="AC53" s="500"/>
      <c r="AD53" s="500"/>
      <c r="AE53" s="170" t="s">
        <v>596</v>
      </c>
      <c r="AF53" s="171"/>
      <c r="AG53" s="171"/>
      <c r="AH53" s="171"/>
      <c r="AI53" s="170" t="s">
        <v>596</v>
      </c>
      <c r="AJ53" s="171"/>
      <c r="AK53" s="171"/>
      <c r="AL53" s="171"/>
      <c r="AM53" s="170" t="s">
        <v>609</v>
      </c>
      <c r="AN53" s="171"/>
      <c r="AO53" s="171"/>
      <c r="AP53" s="171"/>
      <c r="AQ53" s="170" t="s">
        <v>596</v>
      </c>
      <c r="AR53" s="171"/>
      <c r="AS53" s="171"/>
      <c r="AT53" s="171"/>
      <c r="AU53" s="170" t="s">
        <v>596</v>
      </c>
      <c r="AV53" s="171"/>
      <c r="AW53" s="171"/>
      <c r="AX53" s="177"/>
      <c r="AY53">
        <f t="shared" ref="AY53:AY54" si="5">$AY$51</f>
        <v>1</v>
      </c>
    </row>
    <row r="54" spans="1:51" ht="21.6" customHeight="1" x14ac:dyDescent="0.15">
      <c r="A54" s="81"/>
      <c r="B54" s="79"/>
      <c r="C54" s="78"/>
      <c r="D54" s="79"/>
      <c r="E54" s="78"/>
      <c r="F54" s="650"/>
      <c r="G54" s="128"/>
      <c r="H54" s="93"/>
      <c r="I54" s="93"/>
      <c r="J54" s="93"/>
      <c r="K54" s="93"/>
      <c r="L54" s="93"/>
      <c r="M54" s="93"/>
      <c r="N54" s="93"/>
      <c r="O54" s="93"/>
      <c r="P54" s="93"/>
      <c r="Q54" s="93"/>
      <c r="R54" s="93"/>
      <c r="S54" s="93"/>
      <c r="T54" s="93"/>
      <c r="U54" s="93"/>
      <c r="V54" s="93"/>
      <c r="W54" s="93"/>
      <c r="X54" s="129"/>
      <c r="Y54" s="178" t="s">
        <v>52</v>
      </c>
      <c r="Z54" s="179"/>
      <c r="AA54" s="180"/>
      <c r="AB54" s="332" t="s">
        <v>596</v>
      </c>
      <c r="AC54" s="333"/>
      <c r="AD54" s="333"/>
      <c r="AE54" s="170" t="s">
        <v>596</v>
      </c>
      <c r="AF54" s="171"/>
      <c r="AG54" s="171"/>
      <c r="AH54" s="171"/>
      <c r="AI54" s="170" t="s">
        <v>596</v>
      </c>
      <c r="AJ54" s="171"/>
      <c r="AK54" s="171"/>
      <c r="AL54" s="171"/>
      <c r="AM54" s="170" t="s">
        <v>609</v>
      </c>
      <c r="AN54" s="171"/>
      <c r="AO54" s="171"/>
      <c r="AP54" s="171"/>
      <c r="AQ54" s="170" t="s">
        <v>596</v>
      </c>
      <c r="AR54" s="171"/>
      <c r="AS54" s="171"/>
      <c r="AT54" s="171"/>
      <c r="AU54" s="170" t="s">
        <v>596</v>
      </c>
      <c r="AV54" s="171"/>
      <c r="AW54" s="171"/>
      <c r="AX54" s="177"/>
      <c r="AY54">
        <f t="shared" si="5"/>
        <v>1</v>
      </c>
    </row>
    <row r="55" spans="1:51" ht="22.5" customHeight="1" x14ac:dyDescent="0.15">
      <c r="A55" s="81"/>
      <c r="B55" s="79"/>
      <c r="C55" s="78"/>
      <c r="D55" s="79"/>
      <c r="E55" s="78"/>
      <c r="F55" s="650"/>
      <c r="G55" s="104" t="s">
        <v>196</v>
      </c>
      <c r="H55" s="101"/>
      <c r="I55" s="101"/>
      <c r="J55" s="101"/>
      <c r="K55" s="101"/>
      <c r="L55" s="101"/>
      <c r="M55" s="101"/>
      <c r="N55" s="101"/>
      <c r="O55" s="101"/>
      <c r="P55" s="105"/>
      <c r="Q55" s="100" t="s">
        <v>238</v>
      </c>
      <c r="R55" s="101"/>
      <c r="S55" s="101"/>
      <c r="T55" s="101"/>
      <c r="U55" s="101"/>
      <c r="V55" s="101"/>
      <c r="W55" s="101"/>
      <c r="X55" s="101"/>
      <c r="Y55" s="101"/>
      <c r="Z55" s="101"/>
      <c r="AA55" s="101"/>
      <c r="AB55" s="668" t="s">
        <v>239</v>
      </c>
      <c r="AC55" s="101"/>
      <c r="AD55" s="105"/>
      <c r="AE55" s="100" t="s">
        <v>197</v>
      </c>
      <c r="AF55" s="101"/>
      <c r="AG55" s="101"/>
      <c r="AH55" s="101"/>
      <c r="AI55" s="101"/>
      <c r="AJ55" s="101"/>
      <c r="AK55" s="101"/>
      <c r="AL55" s="101"/>
      <c r="AM55" s="101"/>
      <c r="AN55" s="101"/>
      <c r="AO55" s="101"/>
      <c r="AP55" s="101"/>
      <c r="AQ55" s="101"/>
      <c r="AR55" s="101"/>
      <c r="AS55" s="101"/>
      <c r="AT55" s="101"/>
      <c r="AU55" s="101"/>
      <c r="AV55" s="101"/>
      <c r="AW55" s="101"/>
      <c r="AX55" s="672"/>
      <c r="AY55">
        <f>COUNTA($G$57)</f>
        <v>1</v>
      </c>
    </row>
    <row r="56" spans="1:51" ht="22.5" customHeight="1" x14ac:dyDescent="0.15">
      <c r="A56" s="81"/>
      <c r="B56" s="79"/>
      <c r="C56" s="78"/>
      <c r="D56" s="79"/>
      <c r="E56" s="78"/>
      <c r="F56" s="650"/>
      <c r="G56" s="106"/>
      <c r="H56" s="103"/>
      <c r="I56" s="103"/>
      <c r="J56" s="103"/>
      <c r="K56" s="103"/>
      <c r="L56" s="103"/>
      <c r="M56" s="103"/>
      <c r="N56" s="103"/>
      <c r="O56" s="103"/>
      <c r="P56" s="107"/>
      <c r="Q56" s="102"/>
      <c r="R56" s="103"/>
      <c r="S56" s="103"/>
      <c r="T56" s="103"/>
      <c r="U56" s="103"/>
      <c r="V56" s="103"/>
      <c r="W56" s="103"/>
      <c r="X56" s="103"/>
      <c r="Y56" s="103"/>
      <c r="Z56" s="103"/>
      <c r="AA56" s="103"/>
      <c r="AB56" s="669"/>
      <c r="AC56" s="103"/>
      <c r="AD56" s="107"/>
      <c r="AE56" s="102"/>
      <c r="AF56" s="103"/>
      <c r="AG56" s="103"/>
      <c r="AH56" s="103"/>
      <c r="AI56" s="103"/>
      <c r="AJ56" s="103"/>
      <c r="AK56" s="103"/>
      <c r="AL56" s="103"/>
      <c r="AM56" s="103"/>
      <c r="AN56" s="103"/>
      <c r="AO56" s="103"/>
      <c r="AP56" s="103"/>
      <c r="AQ56" s="103"/>
      <c r="AR56" s="103"/>
      <c r="AS56" s="103"/>
      <c r="AT56" s="103"/>
      <c r="AU56" s="103"/>
      <c r="AV56" s="103"/>
      <c r="AW56" s="103"/>
      <c r="AX56" s="660"/>
      <c r="AY56">
        <f>$AY$55</f>
        <v>1</v>
      </c>
    </row>
    <row r="57" spans="1:51" ht="12.6" customHeight="1" x14ac:dyDescent="0.15">
      <c r="A57" s="81"/>
      <c r="B57" s="79"/>
      <c r="C57" s="78"/>
      <c r="D57" s="79"/>
      <c r="E57" s="78"/>
      <c r="F57" s="650"/>
      <c r="G57" s="123" t="s">
        <v>596</v>
      </c>
      <c r="H57" s="90"/>
      <c r="I57" s="90"/>
      <c r="J57" s="90"/>
      <c r="K57" s="90"/>
      <c r="L57" s="90"/>
      <c r="M57" s="90"/>
      <c r="N57" s="90"/>
      <c r="O57" s="90"/>
      <c r="P57" s="124"/>
      <c r="Q57" s="89" t="s">
        <v>596</v>
      </c>
      <c r="R57" s="90"/>
      <c r="S57" s="90"/>
      <c r="T57" s="90"/>
      <c r="U57" s="90"/>
      <c r="V57" s="90"/>
      <c r="W57" s="90"/>
      <c r="X57" s="90"/>
      <c r="Y57" s="90"/>
      <c r="Z57" s="90"/>
      <c r="AA57" s="130"/>
      <c r="AB57" s="662" t="s">
        <v>596</v>
      </c>
      <c r="AC57" s="663"/>
      <c r="AD57" s="663"/>
      <c r="AE57" s="651" t="s">
        <v>596</v>
      </c>
      <c r="AF57" s="651"/>
      <c r="AG57" s="651"/>
      <c r="AH57" s="651"/>
      <c r="AI57" s="651"/>
      <c r="AJ57" s="651"/>
      <c r="AK57" s="651"/>
      <c r="AL57" s="651"/>
      <c r="AM57" s="651"/>
      <c r="AN57" s="651"/>
      <c r="AO57" s="651"/>
      <c r="AP57" s="651"/>
      <c r="AQ57" s="651"/>
      <c r="AR57" s="651"/>
      <c r="AS57" s="651"/>
      <c r="AT57" s="651"/>
      <c r="AU57" s="651"/>
      <c r="AV57" s="651"/>
      <c r="AW57" s="651"/>
      <c r="AX57" s="652"/>
      <c r="AY57">
        <f t="shared" ref="AY57:AY61" si="6">$AY$55</f>
        <v>1</v>
      </c>
    </row>
    <row r="58" spans="1:51" ht="12.6" customHeight="1" x14ac:dyDescent="0.15">
      <c r="A58" s="81"/>
      <c r="B58" s="79"/>
      <c r="C58" s="78"/>
      <c r="D58" s="79"/>
      <c r="E58" s="78"/>
      <c r="F58" s="650"/>
      <c r="G58" s="125"/>
      <c r="H58" s="126"/>
      <c r="I58" s="126"/>
      <c r="J58" s="126"/>
      <c r="K58" s="126"/>
      <c r="L58" s="126"/>
      <c r="M58" s="126"/>
      <c r="N58" s="126"/>
      <c r="O58" s="126"/>
      <c r="P58" s="127"/>
      <c r="Q58" s="131"/>
      <c r="R58" s="126"/>
      <c r="S58" s="126"/>
      <c r="T58" s="126"/>
      <c r="U58" s="126"/>
      <c r="V58" s="126"/>
      <c r="W58" s="126"/>
      <c r="X58" s="126"/>
      <c r="Y58" s="126"/>
      <c r="Z58" s="126"/>
      <c r="AA58" s="132"/>
      <c r="AB58" s="664"/>
      <c r="AC58" s="665"/>
      <c r="AD58" s="665"/>
      <c r="AE58" s="651"/>
      <c r="AF58" s="651"/>
      <c r="AG58" s="651"/>
      <c r="AH58" s="651"/>
      <c r="AI58" s="651"/>
      <c r="AJ58" s="651"/>
      <c r="AK58" s="651"/>
      <c r="AL58" s="651"/>
      <c r="AM58" s="651"/>
      <c r="AN58" s="651"/>
      <c r="AO58" s="651"/>
      <c r="AP58" s="651"/>
      <c r="AQ58" s="651"/>
      <c r="AR58" s="651"/>
      <c r="AS58" s="651"/>
      <c r="AT58" s="651"/>
      <c r="AU58" s="651"/>
      <c r="AV58" s="651"/>
      <c r="AW58" s="651"/>
      <c r="AX58" s="652"/>
      <c r="AY58">
        <f t="shared" si="6"/>
        <v>1</v>
      </c>
    </row>
    <row r="59" spans="1:51" ht="12.6" customHeight="1" x14ac:dyDescent="0.15">
      <c r="A59" s="81"/>
      <c r="B59" s="79"/>
      <c r="C59" s="78"/>
      <c r="D59" s="79"/>
      <c r="E59" s="78"/>
      <c r="F59" s="650"/>
      <c r="G59" s="125"/>
      <c r="H59" s="126"/>
      <c r="I59" s="126"/>
      <c r="J59" s="126"/>
      <c r="K59" s="126"/>
      <c r="L59" s="126"/>
      <c r="M59" s="126"/>
      <c r="N59" s="126"/>
      <c r="O59" s="126"/>
      <c r="P59" s="127"/>
      <c r="Q59" s="131"/>
      <c r="R59" s="126"/>
      <c r="S59" s="126"/>
      <c r="T59" s="126"/>
      <c r="U59" s="126"/>
      <c r="V59" s="126"/>
      <c r="W59" s="126"/>
      <c r="X59" s="126"/>
      <c r="Y59" s="126"/>
      <c r="Z59" s="126"/>
      <c r="AA59" s="132"/>
      <c r="AB59" s="664"/>
      <c r="AC59" s="665"/>
      <c r="AD59" s="665"/>
      <c r="AE59" s="144" t="s">
        <v>198</v>
      </c>
      <c r="AF59" s="144"/>
      <c r="AG59" s="144"/>
      <c r="AH59" s="144"/>
      <c r="AI59" s="144"/>
      <c r="AJ59" s="144"/>
      <c r="AK59" s="144"/>
      <c r="AL59" s="144"/>
      <c r="AM59" s="144"/>
      <c r="AN59" s="144"/>
      <c r="AO59" s="144"/>
      <c r="AP59" s="144"/>
      <c r="AQ59" s="144"/>
      <c r="AR59" s="144"/>
      <c r="AS59" s="144"/>
      <c r="AT59" s="144"/>
      <c r="AU59" s="144"/>
      <c r="AV59" s="144"/>
      <c r="AW59" s="144"/>
      <c r="AX59" s="614"/>
      <c r="AY59">
        <f t="shared" si="6"/>
        <v>1</v>
      </c>
    </row>
    <row r="60" spans="1:51" ht="12.6" customHeight="1" x14ac:dyDescent="0.15">
      <c r="A60" s="81"/>
      <c r="B60" s="79"/>
      <c r="C60" s="78"/>
      <c r="D60" s="79"/>
      <c r="E60" s="78"/>
      <c r="F60" s="650"/>
      <c r="G60" s="125"/>
      <c r="H60" s="126"/>
      <c r="I60" s="126"/>
      <c r="J60" s="126"/>
      <c r="K60" s="126"/>
      <c r="L60" s="126"/>
      <c r="M60" s="126"/>
      <c r="N60" s="126"/>
      <c r="O60" s="126"/>
      <c r="P60" s="127"/>
      <c r="Q60" s="131"/>
      <c r="R60" s="126"/>
      <c r="S60" s="126"/>
      <c r="T60" s="126"/>
      <c r="U60" s="126"/>
      <c r="V60" s="126"/>
      <c r="W60" s="126"/>
      <c r="X60" s="126"/>
      <c r="Y60" s="126"/>
      <c r="Z60" s="126"/>
      <c r="AA60" s="132"/>
      <c r="AB60" s="664"/>
      <c r="AC60" s="665"/>
      <c r="AD60" s="665"/>
      <c r="AE60" s="89" t="s">
        <v>609</v>
      </c>
      <c r="AF60" s="90"/>
      <c r="AG60" s="90"/>
      <c r="AH60" s="90"/>
      <c r="AI60" s="90"/>
      <c r="AJ60" s="90"/>
      <c r="AK60" s="90"/>
      <c r="AL60" s="90"/>
      <c r="AM60" s="90"/>
      <c r="AN60" s="90"/>
      <c r="AO60" s="90"/>
      <c r="AP60" s="90"/>
      <c r="AQ60" s="90"/>
      <c r="AR60" s="90"/>
      <c r="AS60" s="90"/>
      <c r="AT60" s="90"/>
      <c r="AU60" s="90"/>
      <c r="AV60" s="90"/>
      <c r="AW60" s="90"/>
      <c r="AX60" s="91"/>
      <c r="AY60">
        <f t="shared" si="6"/>
        <v>1</v>
      </c>
    </row>
    <row r="61" spans="1:51" ht="12.6" customHeight="1" x14ac:dyDescent="0.15">
      <c r="A61" s="81"/>
      <c r="B61" s="79"/>
      <c r="C61" s="78"/>
      <c r="D61" s="79"/>
      <c r="E61" s="78"/>
      <c r="F61" s="650"/>
      <c r="G61" s="128"/>
      <c r="H61" s="93"/>
      <c r="I61" s="93"/>
      <c r="J61" s="93"/>
      <c r="K61" s="93"/>
      <c r="L61" s="93"/>
      <c r="M61" s="93"/>
      <c r="N61" s="93"/>
      <c r="O61" s="93"/>
      <c r="P61" s="129"/>
      <c r="Q61" s="92"/>
      <c r="R61" s="93"/>
      <c r="S61" s="93"/>
      <c r="T61" s="93"/>
      <c r="U61" s="93"/>
      <c r="V61" s="93"/>
      <c r="W61" s="93"/>
      <c r="X61" s="93"/>
      <c r="Y61" s="93"/>
      <c r="Z61" s="93"/>
      <c r="AA61" s="133"/>
      <c r="AB61" s="666"/>
      <c r="AC61" s="667"/>
      <c r="AD61" s="667"/>
      <c r="AE61" s="92"/>
      <c r="AF61" s="93"/>
      <c r="AG61" s="93"/>
      <c r="AH61" s="93"/>
      <c r="AI61" s="93"/>
      <c r="AJ61" s="93"/>
      <c r="AK61" s="93"/>
      <c r="AL61" s="93"/>
      <c r="AM61" s="93"/>
      <c r="AN61" s="93"/>
      <c r="AO61" s="93"/>
      <c r="AP61" s="93"/>
      <c r="AQ61" s="93"/>
      <c r="AR61" s="93"/>
      <c r="AS61" s="93"/>
      <c r="AT61" s="93"/>
      <c r="AU61" s="93"/>
      <c r="AV61" s="93"/>
      <c r="AW61" s="93"/>
      <c r="AX61" s="94"/>
      <c r="AY61">
        <f t="shared" si="6"/>
        <v>1</v>
      </c>
    </row>
    <row r="62" spans="1:51" ht="23.25" customHeight="1" x14ac:dyDescent="0.15">
      <c r="A62" s="81"/>
      <c r="B62" s="79"/>
      <c r="C62" s="78"/>
      <c r="D62" s="79"/>
      <c r="E62" s="334" t="s">
        <v>211</v>
      </c>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c r="AY62">
        <f>COUNTA($E$63)</f>
        <v>1</v>
      </c>
    </row>
    <row r="63" spans="1:51" ht="20.45" customHeight="1" x14ac:dyDescent="0.15">
      <c r="A63" s="81"/>
      <c r="B63" s="79"/>
      <c r="C63" s="78"/>
      <c r="D63" s="79"/>
      <c r="E63" s="89" t="s">
        <v>617</v>
      </c>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1"/>
      <c r="AY63">
        <f>$AY$62</f>
        <v>1</v>
      </c>
    </row>
    <row r="64" spans="1:51" ht="20.45" customHeight="1" x14ac:dyDescent="0.15">
      <c r="A64" s="81"/>
      <c r="B64" s="79"/>
      <c r="C64" s="78"/>
      <c r="D64" s="79"/>
      <c r="E64" s="131"/>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364"/>
      <c r="AY64">
        <f>$AY$62</f>
        <v>1</v>
      </c>
    </row>
    <row r="65" spans="1:51" ht="34.5" customHeight="1" x14ac:dyDescent="0.15">
      <c r="A65" s="81"/>
      <c r="B65" s="79"/>
      <c r="C65" s="648" t="s">
        <v>553</v>
      </c>
      <c r="D65" s="749"/>
      <c r="E65" s="606" t="s">
        <v>284</v>
      </c>
      <c r="F65" s="607"/>
      <c r="G65" s="608" t="s">
        <v>199</v>
      </c>
      <c r="H65" s="335"/>
      <c r="I65" s="335"/>
      <c r="J65" s="609" t="s">
        <v>596</v>
      </c>
      <c r="K65" s="610"/>
      <c r="L65" s="610"/>
      <c r="M65" s="610"/>
      <c r="N65" s="610"/>
      <c r="O65" s="610"/>
      <c r="P65" s="610"/>
      <c r="Q65" s="610"/>
      <c r="R65" s="610"/>
      <c r="S65" s="610"/>
      <c r="T65" s="611"/>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3"/>
      <c r="AY65" s="63" t="str">
        <f>IF(SUBSTITUTE($J$65,"-","")="","0","1")</f>
        <v>0</v>
      </c>
    </row>
    <row r="66" spans="1:51" ht="18.75" customHeight="1" x14ac:dyDescent="0.15">
      <c r="A66" s="81"/>
      <c r="B66" s="79"/>
      <c r="C66" s="78"/>
      <c r="D66" s="79"/>
      <c r="E66" s="673" t="s">
        <v>188</v>
      </c>
      <c r="F66" s="674"/>
      <c r="G66" s="621" t="s">
        <v>185</v>
      </c>
      <c r="H66" s="101"/>
      <c r="I66" s="101"/>
      <c r="J66" s="101"/>
      <c r="K66" s="101"/>
      <c r="L66" s="101"/>
      <c r="M66" s="101"/>
      <c r="N66" s="101"/>
      <c r="O66" s="101"/>
      <c r="P66" s="101"/>
      <c r="Q66" s="101"/>
      <c r="R66" s="101"/>
      <c r="S66" s="101"/>
      <c r="T66" s="101"/>
      <c r="U66" s="101"/>
      <c r="V66" s="101"/>
      <c r="W66" s="101"/>
      <c r="X66" s="105"/>
      <c r="Y66" s="201"/>
      <c r="Z66" s="202"/>
      <c r="AA66" s="203"/>
      <c r="AB66" s="100" t="s">
        <v>11</v>
      </c>
      <c r="AC66" s="101"/>
      <c r="AD66" s="105"/>
      <c r="AE66" s="675" t="s">
        <v>187</v>
      </c>
      <c r="AF66" s="676"/>
      <c r="AG66" s="676"/>
      <c r="AH66" s="677"/>
      <c r="AI66" s="248" t="s">
        <v>425</v>
      </c>
      <c r="AJ66" s="248"/>
      <c r="AK66" s="248"/>
      <c r="AL66" s="100"/>
      <c r="AM66" s="248" t="s">
        <v>426</v>
      </c>
      <c r="AN66" s="248"/>
      <c r="AO66" s="248"/>
      <c r="AP66" s="100"/>
      <c r="AQ66" s="100" t="s">
        <v>181</v>
      </c>
      <c r="AR66" s="101"/>
      <c r="AS66" s="101"/>
      <c r="AT66" s="105"/>
      <c r="AU66" s="210" t="s">
        <v>132</v>
      </c>
      <c r="AV66" s="210"/>
      <c r="AW66" s="210"/>
      <c r="AX66" s="211"/>
      <c r="AY66">
        <f>COUNTA($G$68)</f>
        <v>1</v>
      </c>
    </row>
    <row r="67" spans="1:51" ht="18.75" customHeight="1" x14ac:dyDescent="0.15">
      <c r="A67" s="81"/>
      <c r="B67" s="79"/>
      <c r="C67" s="78"/>
      <c r="D67" s="79"/>
      <c r="E67" s="673"/>
      <c r="F67" s="674"/>
      <c r="G67" s="106"/>
      <c r="H67" s="103"/>
      <c r="I67" s="103"/>
      <c r="J67" s="103"/>
      <c r="K67" s="103"/>
      <c r="L67" s="103"/>
      <c r="M67" s="103"/>
      <c r="N67" s="103"/>
      <c r="O67" s="103"/>
      <c r="P67" s="103"/>
      <c r="Q67" s="103"/>
      <c r="R67" s="103"/>
      <c r="S67" s="103"/>
      <c r="T67" s="103"/>
      <c r="U67" s="103"/>
      <c r="V67" s="103"/>
      <c r="W67" s="103"/>
      <c r="X67" s="107"/>
      <c r="Y67" s="201"/>
      <c r="Z67" s="202"/>
      <c r="AA67" s="203"/>
      <c r="AB67" s="102"/>
      <c r="AC67" s="103"/>
      <c r="AD67" s="107"/>
      <c r="AE67" s="310" t="s">
        <v>596</v>
      </c>
      <c r="AF67" s="310"/>
      <c r="AG67" s="103" t="s">
        <v>182</v>
      </c>
      <c r="AH67" s="107"/>
      <c r="AI67" s="249"/>
      <c r="AJ67" s="249"/>
      <c r="AK67" s="249"/>
      <c r="AL67" s="102"/>
      <c r="AM67" s="249"/>
      <c r="AN67" s="249"/>
      <c r="AO67" s="249"/>
      <c r="AP67" s="102"/>
      <c r="AQ67" s="309" t="s">
        <v>596</v>
      </c>
      <c r="AR67" s="310"/>
      <c r="AS67" s="103" t="s">
        <v>182</v>
      </c>
      <c r="AT67" s="107"/>
      <c r="AU67" s="310" t="s">
        <v>596</v>
      </c>
      <c r="AV67" s="310"/>
      <c r="AW67" s="103" t="s">
        <v>173</v>
      </c>
      <c r="AX67" s="660"/>
      <c r="AY67">
        <f>$AY$66</f>
        <v>1</v>
      </c>
    </row>
    <row r="68" spans="1:51" ht="23.25" customHeight="1" x14ac:dyDescent="0.15">
      <c r="A68" s="81"/>
      <c r="B68" s="79"/>
      <c r="C68" s="78"/>
      <c r="D68" s="79"/>
      <c r="E68" s="673"/>
      <c r="F68" s="674"/>
      <c r="G68" s="123" t="s">
        <v>596</v>
      </c>
      <c r="H68" s="90"/>
      <c r="I68" s="90"/>
      <c r="J68" s="90"/>
      <c r="K68" s="90"/>
      <c r="L68" s="90"/>
      <c r="M68" s="90"/>
      <c r="N68" s="90"/>
      <c r="O68" s="90"/>
      <c r="P68" s="90"/>
      <c r="Q68" s="90"/>
      <c r="R68" s="90"/>
      <c r="S68" s="90"/>
      <c r="T68" s="90"/>
      <c r="U68" s="90"/>
      <c r="V68" s="90"/>
      <c r="W68" s="90"/>
      <c r="X68" s="124"/>
      <c r="Y68" s="653" t="s">
        <v>12</v>
      </c>
      <c r="Z68" s="654"/>
      <c r="AA68" s="655"/>
      <c r="AB68" s="333" t="s">
        <v>596</v>
      </c>
      <c r="AC68" s="333"/>
      <c r="AD68" s="333"/>
      <c r="AE68" s="175" t="s">
        <v>596</v>
      </c>
      <c r="AF68" s="171"/>
      <c r="AG68" s="171"/>
      <c r="AH68" s="171"/>
      <c r="AI68" s="175" t="s">
        <v>596</v>
      </c>
      <c r="AJ68" s="171"/>
      <c r="AK68" s="171"/>
      <c r="AL68" s="171"/>
      <c r="AM68" s="175" t="s">
        <v>609</v>
      </c>
      <c r="AN68" s="171"/>
      <c r="AO68" s="171"/>
      <c r="AP68" s="176"/>
      <c r="AQ68" s="175" t="s">
        <v>596</v>
      </c>
      <c r="AR68" s="171"/>
      <c r="AS68" s="171"/>
      <c r="AT68" s="176"/>
      <c r="AU68" s="171" t="s">
        <v>596</v>
      </c>
      <c r="AV68" s="171"/>
      <c r="AW68" s="171"/>
      <c r="AX68" s="177"/>
      <c r="AY68">
        <f t="shared" ref="AY68:AY70" si="7">$AY$66</f>
        <v>1</v>
      </c>
    </row>
    <row r="69" spans="1:51" ht="23.25" customHeight="1" x14ac:dyDescent="0.15">
      <c r="A69" s="81"/>
      <c r="B69" s="79"/>
      <c r="C69" s="78"/>
      <c r="D69" s="79"/>
      <c r="E69" s="673"/>
      <c r="F69" s="674"/>
      <c r="G69" s="125"/>
      <c r="H69" s="126"/>
      <c r="I69" s="126"/>
      <c r="J69" s="126"/>
      <c r="K69" s="126"/>
      <c r="L69" s="126"/>
      <c r="M69" s="126"/>
      <c r="N69" s="126"/>
      <c r="O69" s="126"/>
      <c r="P69" s="126"/>
      <c r="Q69" s="126"/>
      <c r="R69" s="126"/>
      <c r="S69" s="126"/>
      <c r="T69" s="126"/>
      <c r="U69" s="126"/>
      <c r="V69" s="126"/>
      <c r="W69" s="126"/>
      <c r="X69" s="127"/>
      <c r="Y69" s="178" t="s">
        <v>52</v>
      </c>
      <c r="Z69" s="179"/>
      <c r="AA69" s="180"/>
      <c r="AB69" s="500" t="s">
        <v>596</v>
      </c>
      <c r="AC69" s="500"/>
      <c r="AD69" s="500"/>
      <c r="AE69" s="175" t="s">
        <v>596</v>
      </c>
      <c r="AF69" s="171"/>
      <c r="AG69" s="171"/>
      <c r="AH69" s="176"/>
      <c r="AI69" s="175" t="s">
        <v>596</v>
      </c>
      <c r="AJ69" s="171"/>
      <c r="AK69" s="171"/>
      <c r="AL69" s="171"/>
      <c r="AM69" s="175" t="s">
        <v>609</v>
      </c>
      <c r="AN69" s="171"/>
      <c r="AO69" s="171"/>
      <c r="AP69" s="176"/>
      <c r="AQ69" s="175" t="s">
        <v>596</v>
      </c>
      <c r="AR69" s="171"/>
      <c r="AS69" s="171"/>
      <c r="AT69" s="176"/>
      <c r="AU69" s="171" t="s">
        <v>596</v>
      </c>
      <c r="AV69" s="171"/>
      <c r="AW69" s="171"/>
      <c r="AX69" s="177"/>
      <c r="AY69">
        <f t="shared" si="7"/>
        <v>1</v>
      </c>
    </row>
    <row r="70" spans="1:51" ht="13.15" customHeight="1" x14ac:dyDescent="0.15">
      <c r="A70" s="81"/>
      <c r="B70" s="79"/>
      <c r="C70" s="78"/>
      <c r="D70" s="79"/>
      <c r="E70" s="673"/>
      <c r="F70" s="674"/>
      <c r="G70" s="128"/>
      <c r="H70" s="93"/>
      <c r="I70" s="93"/>
      <c r="J70" s="93"/>
      <c r="K70" s="93"/>
      <c r="L70" s="93"/>
      <c r="M70" s="93"/>
      <c r="N70" s="93"/>
      <c r="O70" s="93"/>
      <c r="P70" s="93"/>
      <c r="Q70" s="93"/>
      <c r="R70" s="93"/>
      <c r="S70" s="93"/>
      <c r="T70" s="93"/>
      <c r="U70" s="93"/>
      <c r="V70" s="93"/>
      <c r="W70" s="93"/>
      <c r="X70" s="129"/>
      <c r="Y70" s="178" t="s">
        <v>13</v>
      </c>
      <c r="Z70" s="179"/>
      <c r="AA70" s="180"/>
      <c r="AB70" s="661" t="s">
        <v>174</v>
      </c>
      <c r="AC70" s="661"/>
      <c r="AD70" s="661"/>
      <c r="AE70" s="175" t="s">
        <v>596</v>
      </c>
      <c r="AF70" s="171"/>
      <c r="AG70" s="171"/>
      <c r="AH70" s="176"/>
      <c r="AI70" s="175" t="s">
        <v>596</v>
      </c>
      <c r="AJ70" s="171"/>
      <c r="AK70" s="171"/>
      <c r="AL70" s="171"/>
      <c r="AM70" s="175" t="s">
        <v>609</v>
      </c>
      <c r="AN70" s="171"/>
      <c r="AO70" s="171"/>
      <c r="AP70" s="176"/>
      <c r="AQ70" s="175" t="s">
        <v>596</v>
      </c>
      <c r="AR70" s="171"/>
      <c r="AS70" s="171"/>
      <c r="AT70" s="176"/>
      <c r="AU70" s="171" t="s">
        <v>596</v>
      </c>
      <c r="AV70" s="171"/>
      <c r="AW70" s="171"/>
      <c r="AX70" s="177"/>
      <c r="AY70">
        <f t="shared" si="7"/>
        <v>1</v>
      </c>
    </row>
    <row r="71" spans="1:51" ht="18.75" customHeight="1" x14ac:dyDescent="0.15">
      <c r="A71" s="81"/>
      <c r="B71" s="79"/>
      <c r="C71" s="78"/>
      <c r="D71" s="79"/>
      <c r="E71" s="673" t="s">
        <v>189</v>
      </c>
      <c r="F71" s="674"/>
      <c r="G71" s="621" t="s">
        <v>186</v>
      </c>
      <c r="H71" s="101"/>
      <c r="I71" s="101"/>
      <c r="J71" s="101"/>
      <c r="K71" s="101"/>
      <c r="L71" s="101"/>
      <c r="M71" s="101"/>
      <c r="N71" s="101"/>
      <c r="O71" s="101"/>
      <c r="P71" s="101"/>
      <c r="Q71" s="101"/>
      <c r="R71" s="101"/>
      <c r="S71" s="101"/>
      <c r="T71" s="101"/>
      <c r="U71" s="101"/>
      <c r="V71" s="101"/>
      <c r="W71" s="101"/>
      <c r="X71" s="105"/>
      <c r="Y71" s="201"/>
      <c r="Z71" s="202"/>
      <c r="AA71" s="203"/>
      <c r="AB71" s="100" t="s">
        <v>11</v>
      </c>
      <c r="AC71" s="101"/>
      <c r="AD71" s="105"/>
      <c r="AE71" s="675" t="s">
        <v>187</v>
      </c>
      <c r="AF71" s="676"/>
      <c r="AG71" s="676"/>
      <c r="AH71" s="677"/>
      <c r="AI71" s="248" t="s">
        <v>425</v>
      </c>
      <c r="AJ71" s="248"/>
      <c r="AK71" s="248"/>
      <c r="AL71" s="100"/>
      <c r="AM71" s="248" t="s">
        <v>426</v>
      </c>
      <c r="AN71" s="248"/>
      <c r="AO71" s="248"/>
      <c r="AP71" s="100"/>
      <c r="AQ71" s="100" t="s">
        <v>181</v>
      </c>
      <c r="AR71" s="101"/>
      <c r="AS71" s="101"/>
      <c r="AT71" s="105"/>
      <c r="AU71" s="210" t="s">
        <v>132</v>
      </c>
      <c r="AV71" s="210"/>
      <c r="AW71" s="210"/>
      <c r="AX71" s="211"/>
      <c r="AY71">
        <f>COUNTA($G$73)</f>
        <v>1</v>
      </c>
    </row>
    <row r="72" spans="1:51" ht="18.75" customHeight="1" x14ac:dyDescent="0.15">
      <c r="A72" s="81"/>
      <c r="B72" s="79"/>
      <c r="C72" s="78"/>
      <c r="D72" s="79"/>
      <c r="E72" s="673"/>
      <c r="F72" s="674"/>
      <c r="G72" s="106"/>
      <c r="H72" s="103"/>
      <c r="I72" s="103"/>
      <c r="J72" s="103"/>
      <c r="K72" s="103"/>
      <c r="L72" s="103"/>
      <c r="M72" s="103"/>
      <c r="N72" s="103"/>
      <c r="O72" s="103"/>
      <c r="P72" s="103"/>
      <c r="Q72" s="103"/>
      <c r="R72" s="103"/>
      <c r="S72" s="103"/>
      <c r="T72" s="103"/>
      <c r="U72" s="103"/>
      <c r="V72" s="103"/>
      <c r="W72" s="103"/>
      <c r="X72" s="107"/>
      <c r="Y72" s="201"/>
      <c r="Z72" s="202"/>
      <c r="AA72" s="203"/>
      <c r="AB72" s="102"/>
      <c r="AC72" s="103"/>
      <c r="AD72" s="107"/>
      <c r="AE72" s="310" t="s">
        <v>596</v>
      </c>
      <c r="AF72" s="310"/>
      <c r="AG72" s="103" t="s">
        <v>182</v>
      </c>
      <c r="AH72" s="107"/>
      <c r="AI72" s="249"/>
      <c r="AJ72" s="249"/>
      <c r="AK72" s="249"/>
      <c r="AL72" s="102"/>
      <c r="AM72" s="249"/>
      <c r="AN72" s="249"/>
      <c r="AO72" s="249"/>
      <c r="AP72" s="102"/>
      <c r="AQ72" s="309" t="s">
        <v>596</v>
      </c>
      <c r="AR72" s="310"/>
      <c r="AS72" s="103" t="s">
        <v>182</v>
      </c>
      <c r="AT72" s="107"/>
      <c r="AU72" s="310" t="s">
        <v>596</v>
      </c>
      <c r="AV72" s="310"/>
      <c r="AW72" s="103" t="s">
        <v>173</v>
      </c>
      <c r="AX72" s="660"/>
      <c r="AY72">
        <f>$AY$71</f>
        <v>1</v>
      </c>
    </row>
    <row r="73" spans="1:51" ht="23.25" customHeight="1" x14ac:dyDescent="0.15">
      <c r="A73" s="81"/>
      <c r="B73" s="79"/>
      <c r="C73" s="78"/>
      <c r="D73" s="79"/>
      <c r="E73" s="673"/>
      <c r="F73" s="674"/>
      <c r="G73" s="123" t="s">
        <v>596</v>
      </c>
      <c r="H73" s="90"/>
      <c r="I73" s="90"/>
      <c r="J73" s="90"/>
      <c r="K73" s="90"/>
      <c r="L73" s="90"/>
      <c r="M73" s="90"/>
      <c r="N73" s="90"/>
      <c r="O73" s="90"/>
      <c r="P73" s="90"/>
      <c r="Q73" s="90"/>
      <c r="R73" s="90"/>
      <c r="S73" s="90"/>
      <c r="T73" s="90"/>
      <c r="U73" s="90"/>
      <c r="V73" s="90"/>
      <c r="W73" s="90"/>
      <c r="X73" s="124"/>
      <c r="Y73" s="653" t="s">
        <v>12</v>
      </c>
      <c r="Z73" s="654"/>
      <c r="AA73" s="655"/>
      <c r="AB73" s="333" t="s">
        <v>596</v>
      </c>
      <c r="AC73" s="333"/>
      <c r="AD73" s="333"/>
      <c r="AE73" s="175" t="s">
        <v>596</v>
      </c>
      <c r="AF73" s="171"/>
      <c r="AG73" s="171"/>
      <c r="AH73" s="171"/>
      <c r="AI73" s="175" t="s">
        <v>596</v>
      </c>
      <c r="AJ73" s="171"/>
      <c r="AK73" s="171"/>
      <c r="AL73" s="171"/>
      <c r="AM73" s="175" t="s">
        <v>609</v>
      </c>
      <c r="AN73" s="171"/>
      <c r="AO73" s="171"/>
      <c r="AP73" s="176"/>
      <c r="AQ73" s="175" t="s">
        <v>596</v>
      </c>
      <c r="AR73" s="171"/>
      <c r="AS73" s="171"/>
      <c r="AT73" s="176"/>
      <c r="AU73" s="171" t="s">
        <v>596</v>
      </c>
      <c r="AV73" s="171"/>
      <c r="AW73" s="171"/>
      <c r="AX73" s="177"/>
      <c r="AY73">
        <f t="shared" ref="AY73:AY75" si="8">$AY$71</f>
        <v>1</v>
      </c>
    </row>
    <row r="74" spans="1:51" ht="23.25" customHeight="1" x14ac:dyDescent="0.15">
      <c r="A74" s="81"/>
      <c r="B74" s="79"/>
      <c r="C74" s="78"/>
      <c r="D74" s="79"/>
      <c r="E74" s="673"/>
      <c r="F74" s="674"/>
      <c r="G74" s="125"/>
      <c r="H74" s="126"/>
      <c r="I74" s="126"/>
      <c r="J74" s="126"/>
      <c r="K74" s="126"/>
      <c r="L74" s="126"/>
      <c r="M74" s="126"/>
      <c r="N74" s="126"/>
      <c r="O74" s="126"/>
      <c r="P74" s="126"/>
      <c r="Q74" s="126"/>
      <c r="R74" s="126"/>
      <c r="S74" s="126"/>
      <c r="T74" s="126"/>
      <c r="U74" s="126"/>
      <c r="V74" s="126"/>
      <c r="W74" s="126"/>
      <c r="X74" s="127"/>
      <c r="Y74" s="178" t="s">
        <v>52</v>
      </c>
      <c r="Z74" s="179"/>
      <c r="AA74" s="180"/>
      <c r="AB74" s="500" t="s">
        <v>596</v>
      </c>
      <c r="AC74" s="500"/>
      <c r="AD74" s="500"/>
      <c r="AE74" s="175" t="s">
        <v>596</v>
      </c>
      <c r="AF74" s="171"/>
      <c r="AG74" s="171"/>
      <c r="AH74" s="176"/>
      <c r="AI74" s="175" t="s">
        <v>596</v>
      </c>
      <c r="AJ74" s="171"/>
      <c r="AK74" s="171"/>
      <c r="AL74" s="171"/>
      <c r="AM74" s="175" t="s">
        <v>609</v>
      </c>
      <c r="AN74" s="171"/>
      <c r="AO74" s="171"/>
      <c r="AP74" s="176"/>
      <c r="AQ74" s="175" t="s">
        <v>596</v>
      </c>
      <c r="AR74" s="171"/>
      <c r="AS74" s="171"/>
      <c r="AT74" s="176"/>
      <c r="AU74" s="171" t="s">
        <v>596</v>
      </c>
      <c r="AV74" s="171"/>
      <c r="AW74" s="171"/>
      <c r="AX74" s="177"/>
      <c r="AY74">
        <f t="shared" si="8"/>
        <v>1</v>
      </c>
    </row>
    <row r="75" spans="1:51" ht="22.9" customHeight="1" x14ac:dyDescent="0.15">
      <c r="A75" s="81"/>
      <c r="B75" s="79"/>
      <c r="C75" s="78"/>
      <c r="D75" s="79"/>
      <c r="E75" s="673"/>
      <c r="F75" s="674"/>
      <c r="G75" s="128"/>
      <c r="H75" s="93"/>
      <c r="I75" s="93"/>
      <c r="J75" s="93"/>
      <c r="K75" s="93"/>
      <c r="L75" s="93"/>
      <c r="M75" s="93"/>
      <c r="N75" s="93"/>
      <c r="O75" s="93"/>
      <c r="P75" s="93"/>
      <c r="Q75" s="93"/>
      <c r="R75" s="93"/>
      <c r="S75" s="93"/>
      <c r="T75" s="93"/>
      <c r="U75" s="93"/>
      <c r="V75" s="93"/>
      <c r="W75" s="93"/>
      <c r="X75" s="129"/>
      <c r="Y75" s="178" t="s">
        <v>13</v>
      </c>
      <c r="Z75" s="179"/>
      <c r="AA75" s="180"/>
      <c r="AB75" s="661" t="s">
        <v>14</v>
      </c>
      <c r="AC75" s="661"/>
      <c r="AD75" s="661"/>
      <c r="AE75" s="175" t="s">
        <v>596</v>
      </c>
      <c r="AF75" s="171"/>
      <c r="AG75" s="171"/>
      <c r="AH75" s="176"/>
      <c r="AI75" s="175" t="s">
        <v>596</v>
      </c>
      <c r="AJ75" s="171"/>
      <c r="AK75" s="171"/>
      <c r="AL75" s="171"/>
      <c r="AM75" s="175" t="s">
        <v>609</v>
      </c>
      <c r="AN75" s="171"/>
      <c r="AO75" s="171"/>
      <c r="AP75" s="176"/>
      <c r="AQ75" s="175" t="s">
        <v>596</v>
      </c>
      <c r="AR75" s="171"/>
      <c r="AS75" s="171"/>
      <c r="AT75" s="176"/>
      <c r="AU75" s="171" t="s">
        <v>596</v>
      </c>
      <c r="AV75" s="171"/>
      <c r="AW75" s="171"/>
      <c r="AX75" s="177"/>
      <c r="AY75">
        <f t="shared" si="8"/>
        <v>1</v>
      </c>
    </row>
    <row r="76" spans="1:51" ht="23.85" customHeight="1" x14ac:dyDescent="0.15">
      <c r="A76" s="81"/>
      <c r="B76" s="79"/>
      <c r="C76" s="78"/>
      <c r="D76" s="79"/>
      <c r="E76" s="334" t="s">
        <v>290</v>
      </c>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c r="AY76">
        <f>COUNTA($E$77)</f>
        <v>1</v>
      </c>
    </row>
    <row r="77" spans="1:51" ht="24.75" customHeight="1" x14ac:dyDescent="0.15">
      <c r="A77" s="81"/>
      <c r="B77" s="79"/>
      <c r="C77" s="78"/>
      <c r="D77" s="79"/>
      <c r="E77" s="89" t="s">
        <v>609</v>
      </c>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1"/>
      <c r="AY77">
        <f>$AY$76</f>
        <v>1</v>
      </c>
    </row>
    <row r="78" spans="1:51" ht="24.75" customHeight="1" thickBot="1" x14ac:dyDescent="0.2">
      <c r="A78" s="81"/>
      <c r="B78" s="79"/>
      <c r="C78" s="78"/>
      <c r="D78" s="79"/>
      <c r="E78" s="92"/>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4"/>
      <c r="AY78">
        <f>$AY$77</f>
        <v>1</v>
      </c>
    </row>
    <row r="79" spans="1:51" ht="27" customHeight="1" x14ac:dyDescent="0.15">
      <c r="A79" s="618" t="s">
        <v>45</v>
      </c>
      <c r="B79" s="619"/>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20"/>
    </row>
    <row r="80" spans="1:51" ht="27" customHeight="1" x14ac:dyDescent="0.15">
      <c r="A80" s="5"/>
      <c r="B80" s="6"/>
      <c r="C80" s="205" t="s">
        <v>30</v>
      </c>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6"/>
      <c r="AD80" s="204" t="s">
        <v>34</v>
      </c>
      <c r="AE80" s="204"/>
      <c r="AF80" s="204"/>
      <c r="AG80" s="472" t="s">
        <v>29</v>
      </c>
      <c r="AH80" s="204"/>
      <c r="AI80" s="204"/>
      <c r="AJ80" s="204"/>
      <c r="AK80" s="204"/>
      <c r="AL80" s="204"/>
      <c r="AM80" s="204"/>
      <c r="AN80" s="204"/>
      <c r="AO80" s="204"/>
      <c r="AP80" s="204"/>
      <c r="AQ80" s="204"/>
      <c r="AR80" s="204"/>
      <c r="AS80" s="204"/>
      <c r="AT80" s="204"/>
      <c r="AU80" s="204"/>
      <c r="AV80" s="204"/>
      <c r="AW80" s="204"/>
      <c r="AX80" s="473"/>
    </row>
    <row r="81" spans="1:50" ht="38.450000000000003" customHeight="1" x14ac:dyDescent="0.15">
      <c r="A81" s="586" t="s">
        <v>138</v>
      </c>
      <c r="B81" s="587"/>
      <c r="C81" s="371" t="s">
        <v>139</v>
      </c>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3"/>
      <c r="AD81" s="95" t="s">
        <v>605</v>
      </c>
      <c r="AE81" s="96"/>
      <c r="AF81" s="96"/>
      <c r="AG81" s="207" t="s">
        <v>611</v>
      </c>
      <c r="AH81" s="208"/>
      <c r="AI81" s="208"/>
      <c r="AJ81" s="208"/>
      <c r="AK81" s="208"/>
      <c r="AL81" s="208"/>
      <c r="AM81" s="208"/>
      <c r="AN81" s="208"/>
      <c r="AO81" s="208"/>
      <c r="AP81" s="208"/>
      <c r="AQ81" s="208"/>
      <c r="AR81" s="208"/>
      <c r="AS81" s="208"/>
      <c r="AT81" s="208"/>
      <c r="AU81" s="208"/>
      <c r="AV81" s="208"/>
      <c r="AW81" s="208"/>
      <c r="AX81" s="209"/>
    </row>
    <row r="82" spans="1:50" ht="87.6" customHeight="1" x14ac:dyDescent="0.15">
      <c r="A82" s="588"/>
      <c r="B82" s="589"/>
      <c r="C82" s="464" t="s">
        <v>35</v>
      </c>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169"/>
      <c r="AD82" s="121" t="s">
        <v>605</v>
      </c>
      <c r="AE82" s="122"/>
      <c r="AF82" s="122"/>
      <c r="AG82" s="82" t="s">
        <v>612</v>
      </c>
      <c r="AH82" s="83"/>
      <c r="AI82" s="83"/>
      <c r="AJ82" s="83"/>
      <c r="AK82" s="83"/>
      <c r="AL82" s="83"/>
      <c r="AM82" s="83"/>
      <c r="AN82" s="83"/>
      <c r="AO82" s="83"/>
      <c r="AP82" s="83"/>
      <c r="AQ82" s="83"/>
      <c r="AR82" s="83"/>
      <c r="AS82" s="83"/>
      <c r="AT82" s="83"/>
      <c r="AU82" s="83"/>
      <c r="AV82" s="83"/>
      <c r="AW82" s="83"/>
      <c r="AX82" s="84"/>
    </row>
    <row r="83" spans="1:50" ht="57" customHeight="1" x14ac:dyDescent="0.15">
      <c r="A83" s="590"/>
      <c r="B83" s="591"/>
      <c r="C83" s="466" t="s">
        <v>140</v>
      </c>
      <c r="D83" s="467"/>
      <c r="E83" s="467"/>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8"/>
      <c r="AD83" s="498" t="s">
        <v>605</v>
      </c>
      <c r="AE83" s="499"/>
      <c r="AF83" s="499"/>
      <c r="AG83" s="131" t="s">
        <v>613</v>
      </c>
      <c r="AH83" s="126"/>
      <c r="AI83" s="126"/>
      <c r="AJ83" s="126"/>
      <c r="AK83" s="126"/>
      <c r="AL83" s="126"/>
      <c r="AM83" s="126"/>
      <c r="AN83" s="126"/>
      <c r="AO83" s="126"/>
      <c r="AP83" s="126"/>
      <c r="AQ83" s="126"/>
      <c r="AR83" s="126"/>
      <c r="AS83" s="126"/>
      <c r="AT83" s="126"/>
      <c r="AU83" s="126"/>
      <c r="AV83" s="126"/>
      <c r="AW83" s="126"/>
      <c r="AX83" s="364"/>
    </row>
    <row r="84" spans="1:50" ht="27" customHeight="1" x14ac:dyDescent="0.15">
      <c r="A84" s="351" t="s">
        <v>37</v>
      </c>
      <c r="B84" s="352"/>
      <c r="C84" s="469" t="s">
        <v>39</v>
      </c>
      <c r="D84" s="470"/>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471"/>
      <c r="AD84" s="380" t="s">
        <v>605</v>
      </c>
      <c r="AE84" s="381"/>
      <c r="AF84" s="381"/>
      <c r="AG84" s="89" t="s">
        <v>671</v>
      </c>
      <c r="AH84" s="90"/>
      <c r="AI84" s="90"/>
      <c r="AJ84" s="90"/>
      <c r="AK84" s="90"/>
      <c r="AL84" s="90"/>
      <c r="AM84" s="90"/>
      <c r="AN84" s="90"/>
      <c r="AO84" s="90"/>
      <c r="AP84" s="90"/>
      <c r="AQ84" s="90"/>
      <c r="AR84" s="90"/>
      <c r="AS84" s="90"/>
      <c r="AT84" s="90"/>
      <c r="AU84" s="90"/>
      <c r="AV84" s="90"/>
      <c r="AW84" s="90"/>
      <c r="AX84" s="91"/>
    </row>
    <row r="85" spans="1:50" ht="35.25" customHeight="1" x14ac:dyDescent="0.15">
      <c r="A85" s="353"/>
      <c r="B85" s="354"/>
      <c r="C85" s="478"/>
      <c r="D85" s="479"/>
      <c r="E85" s="531" t="s">
        <v>267</v>
      </c>
      <c r="F85" s="532"/>
      <c r="G85" s="532"/>
      <c r="H85" s="532"/>
      <c r="I85" s="532"/>
      <c r="J85" s="532"/>
      <c r="K85" s="532"/>
      <c r="L85" s="532"/>
      <c r="M85" s="532"/>
      <c r="N85" s="532"/>
      <c r="O85" s="532"/>
      <c r="P85" s="532"/>
      <c r="Q85" s="532"/>
      <c r="R85" s="532"/>
      <c r="S85" s="532"/>
      <c r="T85" s="532"/>
      <c r="U85" s="532"/>
      <c r="V85" s="532"/>
      <c r="W85" s="532"/>
      <c r="X85" s="532"/>
      <c r="Y85" s="532"/>
      <c r="Z85" s="532"/>
      <c r="AA85" s="532"/>
      <c r="AB85" s="532"/>
      <c r="AC85" s="533"/>
      <c r="AD85" s="121" t="s">
        <v>614</v>
      </c>
      <c r="AE85" s="122"/>
      <c r="AF85" s="313"/>
      <c r="AG85" s="131"/>
      <c r="AH85" s="126"/>
      <c r="AI85" s="126"/>
      <c r="AJ85" s="126"/>
      <c r="AK85" s="126"/>
      <c r="AL85" s="126"/>
      <c r="AM85" s="126"/>
      <c r="AN85" s="126"/>
      <c r="AO85" s="126"/>
      <c r="AP85" s="126"/>
      <c r="AQ85" s="126"/>
      <c r="AR85" s="126"/>
      <c r="AS85" s="126"/>
      <c r="AT85" s="126"/>
      <c r="AU85" s="126"/>
      <c r="AV85" s="126"/>
      <c r="AW85" s="126"/>
      <c r="AX85" s="364"/>
    </row>
    <row r="86" spans="1:50" ht="26.25" customHeight="1" x14ac:dyDescent="0.15">
      <c r="A86" s="353"/>
      <c r="B86" s="354"/>
      <c r="C86" s="480"/>
      <c r="D86" s="481"/>
      <c r="E86" s="534" t="s">
        <v>229</v>
      </c>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6"/>
      <c r="AD86" s="506" t="s">
        <v>614</v>
      </c>
      <c r="AE86" s="507"/>
      <c r="AF86" s="507"/>
      <c r="AG86" s="131"/>
      <c r="AH86" s="126"/>
      <c r="AI86" s="126"/>
      <c r="AJ86" s="126"/>
      <c r="AK86" s="126"/>
      <c r="AL86" s="126"/>
      <c r="AM86" s="126"/>
      <c r="AN86" s="126"/>
      <c r="AO86" s="126"/>
      <c r="AP86" s="126"/>
      <c r="AQ86" s="126"/>
      <c r="AR86" s="126"/>
      <c r="AS86" s="126"/>
      <c r="AT86" s="126"/>
      <c r="AU86" s="126"/>
      <c r="AV86" s="126"/>
      <c r="AW86" s="126"/>
      <c r="AX86" s="364"/>
    </row>
    <row r="87" spans="1:50" ht="26.25" customHeight="1" x14ac:dyDescent="0.15">
      <c r="A87" s="353"/>
      <c r="B87" s="355"/>
      <c r="C87" s="523" t="s">
        <v>40</v>
      </c>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283" t="s">
        <v>597</v>
      </c>
      <c r="AE87" s="284"/>
      <c r="AF87" s="284"/>
      <c r="AG87" s="415" t="s">
        <v>617</v>
      </c>
      <c r="AH87" s="416"/>
      <c r="AI87" s="416"/>
      <c r="AJ87" s="416"/>
      <c r="AK87" s="416"/>
      <c r="AL87" s="416"/>
      <c r="AM87" s="416"/>
      <c r="AN87" s="416"/>
      <c r="AO87" s="416"/>
      <c r="AP87" s="416"/>
      <c r="AQ87" s="416"/>
      <c r="AR87" s="416"/>
      <c r="AS87" s="416"/>
      <c r="AT87" s="416"/>
      <c r="AU87" s="416"/>
      <c r="AV87" s="416"/>
      <c r="AW87" s="416"/>
      <c r="AX87" s="417"/>
    </row>
    <row r="88" spans="1:50" ht="26.25" customHeight="1" x14ac:dyDescent="0.15">
      <c r="A88" s="353"/>
      <c r="B88" s="355"/>
      <c r="C88" s="168" t="s">
        <v>141</v>
      </c>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21" t="s">
        <v>605</v>
      </c>
      <c r="AE88" s="122"/>
      <c r="AF88" s="122"/>
      <c r="AG88" s="82" t="s">
        <v>618</v>
      </c>
      <c r="AH88" s="83"/>
      <c r="AI88" s="83"/>
      <c r="AJ88" s="83"/>
      <c r="AK88" s="83"/>
      <c r="AL88" s="83"/>
      <c r="AM88" s="83"/>
      <c r="AN88" s="83"/>
      <c r="AO88" s="83"/>
      <c r="AP88" s="83"/>
      <c r="AQ88" s="83"/>
      <c r="AR88" s="83"/>
      <c r="AS88" s="83"/>
      <c r="AT88" s="83"/>
      <c r="AU88" s="83"/>
      <c r="AV88" s="83"/>
      <c r="AW88" s="83"/>
      <c r="AX88" s="84"/>
    </row>
    <row r="89" spans="1:50" ht="58.15" customHeight="1" x14ac:dyDescent="0.15">
      <c r="A89" s="353"/>
      <c r="B89" s="355"/>
      <c r="C89" s="168" t="s">
        <v>36</v>
      </c>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21" t="s">
        <v>605</v>
      </c>
      <c r="AE89" s="122"/>
      <c r="AF89" s="122"/>
      <c r="AG89" s="82" t="s">
        <v>672</v>
      </c>
      <c r="AH89" s="83"/>
      <c r="AI89" s="83"/>
      <c r="AJ89" s="83"/>
      <c r="AK89" s="83"/>
      <c r="AL89" s="83"/>
      <c r="AM89" s="83"/>
      <c r="AN89" s="83"/>
      <c r="AO89" s="83"/>
      <c r="AP89" s="83"/>
      <c r="AQ89" s="83"/>
      <c r="AR89" s="83"/>
      <c r="AS89" s="83"/>
      <c r="AT89" s="83"/>
      <c r="AU89" s="83"/>
      <c r="AV89" s="83"/>
      <c r="AW89" s="83"/>
      <c r="AX89" s="84"/>
    </row>
    <row r="90" spans="1:50" ht="26.25" customHeight="1" x14ac:dyDescent="0.15">
      <c r="A90" s="353"/>
      <c r="B90" s="355"/>
      <c r="C90" s="168" t="s">
        <v>41</v>
      </c>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299"/>
      <c r="AD90" s="121" t="s">
        <v>605</v>
      </c>
      <c r="AE90" s="122"/>
      <c r="AF90" s="122"/>
      <c r="AG90" s="82" t="s">
        <v>659</v>
      </c>
      <c r="AH90" s="83"/>
      <c r="AI90" s="83"/>
      <c r="AJ90" s="83"/>
      <c r="AK90" s="83"/>
      <c r="AL90" s="83"/>
      <c r="AM90" s="83"/>
      <c r="AN90" s="83"/>
      <c r="AO90" s="83"/>
      <c r="AP90" s="83"/>
      <c r="AQ90" s="83"/>
      <c r="AR90" s="83"/>
      <c r="AS90" s="83"/>
      <c r="AT90" s="83"/>
      <c r="AU90" s="83"/>
      <c r="AV90" s="83"/>
      <c r="AW90" s="83"/>
      <c r="AX90" s="84"/>
    </row>
    <row r="91" spans="1:50" ht="26.25" customHeight="1" x14ac:dyDescent="0.15">
      <c r="A91" s="353"/>
      <c r="B91" s="355"/>
      <c r="C91" s="168" t="s">
        <v>244</v>
      </c>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299"/>
      <c r="AD91" s="498" t="s">
        <v>597</v>
      </c>
      <c r="AE91" s="499"/>
      <c r="AF91" s="499"/>
      <c r="AG91" s="520" t="s">
        <v>617</v>
      </c>
      <c r="AH91" s="521"/>
      <c r="AI91" s="521"/>
      <c r="AJ91" s="521"/>
      <c r="AK91" s="521"/>
      <c r="AL91" s="521"/>
      <c r="AM91" s="521"/>
      <c r="AN91" s="521"/>
      <c r="AO91" s="521"/>
      <c r="AP91" s="521"/>
      <c r="AQ91" s="521"/>
      <c r="AR91" s="521"/>
      <c r="AS91" s="521"/>
      <c r="AT91" s="521"/>
      <c r="AU91" s="521"/>
      <c r="AV91" s="521"/>
      <c r="AW91" s="521"/>
      <c r="AX91" s="522"/>
    </row>
    <row r="92" spans="1:50" ht="26.25" customHeight="1" x14ac:dyDescent="0.15">
      <c r="A92" s="353"/>
      <c r="B92" s="355"/>
      <c r="C92" s="746" t="s">
        <v>245</v>
      </c>
      <c r="D92" s="747"/>
      <c r="E92" s="747"/>
      <c r="F92" s="747"/>
      <c r="G92" s="747"/>
      <c r="H92" s="747"/>
      <c r="I92" s="747"/>
      <c r="J92" s="747"/>
      <c r="K92" s="747"/>
      <c r="L92" s="747"/>
      <c r="M92" s="747"/>
      <c r="N92" s="747"/>
      <c r="O92" s="747"/>
      <c r="P92" s="747"/>
      <c r="Q92" s="747"/>
      <c r="R92" s="747"/>
      <c r="S92" s="747"/>
      <c r="T92" s="747"/>
      <c r="U92" s="747"/>
      <c r="V92" s="747"/>
      <c r="W92" s="747"/>
      <c r="X92" s="747"/>
      <c r="Y92" s="747"/>
      <c r="Z92" s="747"/>
      <c r="AA92" s="747"/>
      <c r="AB92" s="747"/>
      <c r="AC92" s="748"/>
      <c r="AD92" s="121" t="s">
        <v>597</v>
      </c>
      <c r="AE92" s="122"/>
      <c r="AF92" s="313"/>
      <c r="AG92" s="82" t="s">
        <v>617</v>
      </c>
      <c r="AH92" s="83"/>
      <c r="AI92" s="83"/>
      <c r="AJ92" s="83"/>
      <c r="AK92" s="83"/>
      <c r="AL92" s="83"/>
      <c r="AM92" s="83"/>
      <c r="AN92" s="83"/>
      <c r="AO92" s="83"/>
      <c r="AP92" s="83"/>
      <c r="AQ92" s="83"/>
      <c r="AR92" s="83"/>
      <c r="AS92" s="83"/>
      <c r="AT92" s="83"/>
      <c r="AU92" s="83"/>
      <c r="AV92" s="83"/>
      <c r="AW92" s="83"/>
      <c r="AX92" s="84"/>
    </row>
    <row r="93" spans="1:50" ht="26.25" customHeight="1" x14ac:dyDescent="0.15">
      <c r="A93" s="356"/>
      <c r="B93" s="357"/>
      <c r="C93" s="358" t="s">
        <v>231</v>
      </c>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60"/>
      <c r="AD93" s="517" t="s">
        <v>605</v>
      </c>
      <c r="AE93" s="518"/>
      <c r="AF93" s="519"/>
      <c r="AG93" s="537" t="s">
        <v>660</v>
      </c>
      <c r="AH93" s="538"/>
      <c r="AI93" s="538"/>
      <c r="AJ93" s="538"/>
      <c r="AK93" s="538"/>
      <c r="AL93" s="538"/>
      <c r="AM93" s="538"/>
      <c r="AN93" s="538"/>
      <c r="AO93" s="538"/>
      <c r="AP93" s="538"/>
      <c r="AQ93" s="538"/>
      <c r="AR93" s="538"/>
      <c r="AS93" s="538"/>
      <c r="AT93" s="538"/>
      <c r="AU93" s="538"/>
      <c r="AV93" s="538"/>
      <c r="AW93" s="538"/>
      <c r="AX93" s="539"/>
    </row>
    <row r="94" spans="1:50" ht="44.45" customHeight="1" x14ac:dyDescent="0.15">
      <c r="A94" s="351" t="s">
        <v>38</v>
      </c>
      <c r="B94" s="453"/>
      <c r="C94" s="454" t="s">
        <v>232</v>
      </c>
      <c r="D94" s="455"/>
      <c r="E94" s="455"/>
      <c r="F94" s="455"/>
      <c r="G94" s="455"/>
      <c r="H94" s="455"/>
      <c r="I94" s="455"/>
      <c r="J94" s="455"/>
      <c r="K94" s="455"/>
      <c r="L94" s="455"/>
      <c r="M94" s="455"/>
      <c r="N94" s="455"/>
      <c r="O94" s="455"/>
      <c r="P94" s="455"/>
      <c r="Q94" s="455"/>
      <c r="R94" s="455"/>
      <c r="S94" s="455"/>
      <c r="T94" s="455"/>
      <c r="U94" s="455"/>
      <c r="V94" s="455"/>
      <c r="W94" s="455"/>
      <c r="X94" s="455"/>
      <c r="Y94" s="455"/>
      <c r="Z94" s="455"/>
      <c r="AA94" s="455"/>
      <c r="AB94" s="455"/>
      <c r="AC94" s="456"/>
      <c r="AD94" s="283" t="s">
        <v>605</v>
      </c>
      <c r="AE94" s="284"/>
      <c r="AF94" s="285"/>
      <c r="AG94" s="415" t="s">
        <v>650</v>
      </c>
      <c r="AH94" s="416"/>
      <c r="AI94" s="416"/>
      <c r="AJ94" s="416"/>
      <c r="AK94" s="416"/>
      <c r="AL94" s="416"/>
      <c r="AM94" s="416"/>
      <c r="AN94" s="416"/>
      <c r="AO94" s="416"/>
      <c r="AP94" s="416"/>
      <c r="AQ94" s="416"/>
      <c r="AR94" s="416"/>
      <c r="AS94" s="416"/>
      <c r="AT94" s="416"/>
      <c r="AU94" s="416"/>
      <c r="AV94" s="416"/>
      <c r="AW94" s="416"/>
      <c r="AX94" s="417"/>
    </row>
    <row r="95" spans="1:50" ht="35.25" customHeight="1" x14ac:dyDescent="0.15">
      <c r="A95" s="353"/>
      <c r="B95" s="355"/>
      <c r="C95" s="303" t="s">
        <v>43</v>
      </c>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5"/>
      <c r="AD95" s="337" t="s">
        <v>597</v>
      </c>
      <c r="AE95" s="338"/>
      <c r="AF95" s="338"/>
      <c r="AG95" s="82" t="s">
        <v>617</v>
      </c>
      <c r="AH95" s="83"/>
      <c r="AI95" s="83"/>
      <c r="AJ95" s="83"/>
      <c r="AK95" s="83"/>
      <c r="AL95" s="83"/>
      <c r="AM95" s="83"/>
      <c r="AN95" s="83"/>
      <c r="AO95" s="83"/>
      <c r="AP95" s="83"/>
      <c r="AQ95" s="83"/>
      <c r="AR95" s="83"/>
      <c r="AS95" s="83"/>
      <c r="AT95" s="83"/>
      <c r="AU95" s="83"/>
      <c r="AV95" s="83"/>
      <c r="AW95" s="83"/>
      <c r="AX95" s="84"/>
    </row>
    <row r="96" spans="1:50" ht="27" customHeight="1" x14ac:dyDescent="0.15">
      <c r="A96" s="353"/>
      <c r="B96" s="355"/>
      <c r="C96" s="168" t="s">
        <v>190</v>
      </c>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21" t="s">
        <v>605</v>
      </c>
      <c r="AE96" s="122"/>
      <c r="AF96" s="122"/>
      <c r="AG96" s="82" t="s">
        <v>648</v>
      </c>
      <c r="AH96" s="83"/>
      <c r="AI96" s="83"/>
      <c r="AJ96" s="83"/>
      <c r="AK96" s="83"/>
      <c r="AL96" s="83"/>
      <c r="AM96" s="83"/>
      <c r="AN96" s="83"/>
      <c r="AO96" s="83"/>
      <c r="AP96" s="83"/>
      <c r="AQ96" s="83"/>
      <c r="AR96" s="83"/>
      <c r="AS96" s="83"/>
      <c r="AT96" s="83"/>
      <c r="AU96" s="83"/>
      <c r="AV96" s="83"/>
      <c r="AW96" s="83"/>
      <c r="AX96" s="84"/>
    </row>
    <row r="97" spans="1:52" ht="27" customHeight="1" x14ac:dyDescent="0.15">
      <c r="A97" s="356"/>
      <c r="B97" s="357"/>
      <c r="C97" s="168" t="s">
        <v>42</v>
      </c>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21" t="s">
        <v>605</v>
      </c>
      <c r="AE97" s="122"/>
      <c r="AF97" s="122"/>
      <c r="AG97" s="92" t="s">
        <v>661</v>
      </c>
      <c r="AH97" s="93"/>
      <c r="AI97" s="93"/>
      <c r="AJ97" s="93"/>
      <c r="AK97" s="93"/>
      <c r="AL97" s="93"/>
      <c r="AM97" s="93"/>
      <c r="AN97" s="93"/>
      <c r="AO97" s="93"/>
      <c r="AP97" s="93"/>
      <c r="AQ97" s="93"/>
      <c r="AR97" s="93"/>
      <c r="AS97" s="93"/>
      <c r="AT97" s="93"/>
      <c r="AU97" s="93"/>
      <c r="AV97" s="93"/>
      <c r="AW97" s="93"/>
      <c r="AX97" s="94"/>
    </row>
    <row r="98" spans="1:52" ht="41.25" customHeight="1" x14ac:dyDescent="0.15">
      <c r="A98" s="496" t="s">
        <v>56</v>
      </c>
      <c r="B98" s="497"/>
      <c r="C98" s="306" t="s">
        <v>142</v>
      </c>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8"/>
      <c r="AD98" s="283" t="s">
        <v>597</v>
      </c>
      <c r="AE98" s="284"/>
      <c r="AF98" s="284"/>
      <c r="AG98" s="89" t="s">
        <v>617</v>
      </c>
      <c r="AH98" s="90"/>
      <c r="AI98" s="90"/>
      <c r="AJ98" s="90"/>
      <c r="AK98" s="90"/>
      <c r="AL98" s="90"/>
      <c r="AM98" s="90"/>
      <c r="AN98" s="90"/>
      <c r="AO98" s="90"/>
      <c r="AP98" s="90"/>
      <c r="AQ98" s="90"/>
      <c r="AR98" s="90"/>
      <c r="AS98" s="90"/>
      <c r="AT98" s="90"/>
      <c r="AU98" s="90"/>
      <c r="AV98" s="90"/>
      <c r="AW98" s="90"/>
      <c r="AX98" s="91"/>
    </row>
    <row r="99" spans="1:52" ht="47.45" customHeight="1" x14ac:dyDescent="0.15">
      <c r="A99" s="351" t="s">
        <v>46</v>
      </c>
      <c r="B99" s="482"/>
      <c r="C99" s="508" t="s">
        <v>51</v>
      </c>
      <c r="D99" s="541"/>
      <c r="E99" s="541"/>
      <c r="F99" s="542"/>
      <c r="G99" s="546" t="s">
        <v>679</v>
      </c>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7"/>
    </row>
    <row r="100" spans="1:52" ht="49.15" customHeight="1" thickBot="1" x14ac:dyDescent="0.2">
      <c r="A100" s="483"/>
      <c r="B100" s="484"/>
      <c r="C100" s="421" t="s">
        <v>55</v>
      </c>
      <c r="D100" s="422"/>
      <c r="E100" s="422"/>
      <c r="F100" s="423"/>
      <c r="G100" s="544" t="s">
        <v>668</v>
      </c>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c r="AN100" s="544"/>
      <c r="AO100" s="544"/>
      <c r="AP100" s="544"/>
      <c r="AQ100" s="544"/>
      <c r="AR100" s="544"/>
      <c r="AS100" s="544"/>
      <c r="AT100" s="544"/>
      <c r="AU100" s="544"/>
      <c r="AV100" s="544"/>
      <c r="AW100" s="544"/>
      <c r="AX100" s="545"/>
    </row>
    <row r="101" spans="1:52" ht="24" customHeight="1" x14ac:dyDescent="0.15">
      <c r="A101" s="418" t="s">
        <v>31</v>
      </c>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2" ht="55.15" customHeight="1" thickBot="1" x14ac:dyDescent="0.2">
      <c r="A102" s="345" t="s">
        <v>673</v>
      </c>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7"/>
    </row>
    <row r="103" spans="1:52" ht="24.75" customHeight="1" x14ac:dyDescent="0.15">
      <c r="A103" s="485" t="s">
        <v>32</v>
      </c>
      <c r="B103" s="486"/>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7"/>
    </row>
    <row r="104" spans="1:52" ht="48.6" customHeight="1" thickBot="1" x14ac:dyDescent="0.2">
      <c r="A104" s="323" t="s">
        <v>136</v>
      </c>
      <c r="B104" s="324"/>
      <c r="C104" s="324"/>
      <c r="D104" s="324"/>
      <c r="E104" s="325"/>
      <c r="F104" s="530" t="s">
        <v>674</v>
      </c>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row>
    <row r="105" spans="1:52" ht="24.75" customHeight="1" x14ac:dyDescent="0.15">
      <c r="A105" s="485" t="s">
        <v>44</v>
      </c>
      <c r="B105" s="486"/>
      <c r="C105" s="486"/>
      <c r="D105" s="486"/>
      <c r="E105" s="486"/>
      <c r="F105" s="486"/>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7"/>
    </row>
    <row r="106" spans="1:52" ht="75" customHeight="1" thickBot="1" x14ac:dyDescent="0.2">
      <c r="A106" s="323" t="s">
        <v>136</v>
      </c>
      <c r="B106" s="324"/>
      <c r="C106" s="324"/>
      <c r="D106" s="324"/>
      <c r="E106" s="325"/>
      <c r="F106" s="348" t="s">
        <v>680</v>
      </c>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50"/>
    </row>
    <row r="107" spans="1:52" ht="24.75" customHeight="1" x14ac:dyDescent="0.15">
      <c r="A107" s="527" t="s">
        <v>33</v>
      </c>
      <c r="B107" s="528"/>
      <c r="C107" s="528"/>
      <c r="D107" s="528"/>
      <c r="E107" s="528"/>
      <c r="F107" s="528"/>
      <c r="G107" s="528"/>
      <c r="H107" s="528"/>
      <c r="I107" s="528"/>
      <c r="J107" s="528"/>
      <c r="K107" s="528"/>
      <c r="L107" s="528"/>
      <c r="M107" s="528"/>
      <c r="N107" s="528"/>
      <c r="O107" s="528"/>
      <c r="P107" s="528"/>
      <c r="Q107" s="528"/>
      <c r="R107" s="528"/>
      <c r="S107" s="528"/>
      <c r="T107" s="528"/>
      <c r="U107" s="528"/>
      <c r="V107" s="528"/>
      <c r="W107" s="528"/>
      <c r="X107" s="528"/>
      <c r="Y107" s="528"/>
      <c r="Z107" s="528"/>
      <c r="AA107" s="528"/>
      <c r="AB107" s="528"/>
      <c r="AC107" s="528"/>
      <c r="AD107" s="528"/>
      <c r="AE107" s="528"/>
      <c r="AF107" s="528"/>
      <c r="AG107" s="528"/>
      <c r="AH107" s="528"/>
      <c r="AI107" s="528"/>
      <c r="AJ107" s="528"/>
      <c r="AK107" s="528"/>
      <c r="AL107" s="528"/>
      <c r="AM107" s="528"/>
      <c r="AN107" s="528"/>
      <c r="AO107" s="528"/>
      <c r="AP107" s="528"/>
      <c r="AQ107" s="528"/>
      <c r="AR107" s="528"/>
      <c r="AS107" s="528"/>
      <c r="AT107" s="528"/>
      <c r="AU107" s="528"/>
      <c r="AV107" s="528"/>
      <c r="AW107" s="528"/>
      <c r="AX107" s="529"/>
    </row>
    <row r="108" spans="1:52" ht="100.9" customHeight="1" thickBot="1" x14ac:dyDescent="0.2">
      <c r="A108" s="474" t="s">
        <v>675</v>
      </c>
      <c r="B108" s="475"/>
      <c r="C108" s="475"/>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6"/>
    </row>
    <row r="109" spans="1:52" ht="24.75" customHeight="1" x14ac:dyDescent="0.15">
      <c r="A109" s="361" t="s">
        <v>248</v>
      </c>
      <c r="B109" s="362"/>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3"/>
      <c r="AZ109" s="10"/>
    </row>
    <row r="110" spans="1:52" ht="24.75" customHeight="1" x14ac:dyDescent="0.15">
      <c r="A110" s="716" t="s">
        <v>554</v>
      </c>
      <c r="B110" s="179"/>
      <c r="C110" s="179"/>
      <c r="D110" s="180"/>
      <c r="E110" s="712" t="s">
        <v>596</v>
      </c>
      <c r="F110" s="713"/>
      <c r="G110" s="713"/>
      <c r="H110" s="713"/>
      <c r="I110" s="713"/>
      <c r="J110" s="713"/>
      <c r="K110" s="713"/>
      <c r="L110" s="713"/>
      <c r="M110" s="713"/>
      <c r="N110" s="713"/>
      <c r="O110" s="713"/>
      <c r="P110" s="714"/>
      <c r="Q110" s="712"/>
      <c r="R110" s="713"/>
      <c r="S110" s="713"/>
      <c r="T110" s="713"/>
      <c r="U110" s="713"/>
      <c r="V110" s="713"/>
      <c r="W110" s="713"/>
      <c r="X110" s="713"/>
      <c r="Y110" s="713"/>
      <c r="Z110" s="713"/>
      <c r="AA110" s="713"/>
      <c r="AB110" s="714"/>
      <c r="AC110" s="712"/>
      <c r="AD110" s="713"/>
      <c r="AE110" s="713"/>
      <c r="AF110" s="713"/>
      <c r="AG110" s="713"/>
      <c r="AH110" s="713"/>
      <c r="AI110" s="713"/>
      <c r="AJ110" s="713"/>
      <c r="AK110" s="713"/>
      <c r="AL110" s="713"/>
      <c r="AM110" s="713"/>
      <c r="AN110" s="714"/>
      <c r="AO110" s="712"/>
      <c r="AP110" s="713"/>
      <c r="AQ110" s="713"/>
      <c r="AR110" s="713"/>
      <c r="AS110" s="713"/>
      <c r="AT110" s="713"/>
      <c r="AU110" s="713"/>
      <c r="AV110" s="713"/>
      <c r="AW110" s="713"/>
      <c r="AX110" s="715"/>
      <c r="AY110" s="67"/>
    </row>
    <row r="111" spans="1:52" ht="24.75" customHeight="1" x14ac:dyDescent="0.15">
      <c r="A111" s="148" t="s">
        <v>282</v>
      </c>
      <c r="B111" s="148"/>
      <c r="C111" s="148"/>
      <c r="D111" s="148"/>
      <c r="E111" s="712" t="s">
        <v>596</v>
      </c>
      <c r="F111" s="713"/>
      <c r="G111" s="713"/>
      <c r="H111" s="713"/>
      <c r="I111" s="713"/>
      <c r="J111" s="713"/>
      <c r="K111" s="713"/>
      <c r="L111" s="713"/>
      <c r="M111" s="713"/>
      <c r="N111" s="713"/>
      <c r="O111" s="713"/>
      <c r="P111" s="714"/>
      <c r="Q111" s="712"/>
      <c r="R111" s="713"/>
      <c r="S111" s="713"/>
      <c r="T111" s="713"/>
      <c r="U111" s="713"/>
      <c r="V111" s="713"/>
      <c r="W111" s="713"/>
      <c r="X111" s="713"/>
      <c r="Y111" s="713"/>
      <c r="Z111" s="713"/>
      <c r="AA111" s="713"/>
      <c r="AB111" s="714"/>
      <c r="AC111" s="712"/>
      <c r="AD111" s="713"/>
      <c r="AE111" s="713"/>
      <c r="AF111" s="713"/>
      <c r="AG111" s="713"/>
      <c r="AH111" s="713"/>
      <c r="AI111" s="713"/>
      <c r="AJ111" s="713"/>
      <c r="AK111" s="713"/>
      <c r="AL111" s="713"/>
      <c r="AM111" s="713"/>
      <c r="AN111" s="714"/>
      <c r="AO111" s="712"/>
      <c r="AP111" s="713"/>
      <c r="AQ111" s="713"/>
      <c r="AR111" s="713"/>
      <c r="AS111" s="713"/>
      <c r="AT111" s="713"/>
      <c r="AU111" s="713"/>
      <c r="AV111" s="713"/>
      <c r="AW111" s="713"/>
      <c r="AX111" s="715"/>
    </row>
    <row r="112" spans="1:52" ht="24.75" customHeight="1" x14ac:dyDescent="0.15">
      <c r="A112" s="148" t="s">
        <v>281</v>
      </c>
      <c r="B112" s="148"/>
      <c r="C112" s="148"/>
      <c r="D112" s="148"/>
      <c r="E112" s="712" t="s">
        <v>596</v>
      </c>
      <c r="F112" s="713"/>
      <c r="G112" s="713"/>
      <c r="H112" s="713"/>
      <c r="I112" s="713"/>
      <c r="J112" s="713"/>
      <c r="K112" s="713"/>
      <c r="L112" s="713"/>
      <c r="M112" s="713"/>
      <c r="N112" s="713"/>
      <c r="O112" s="713"/>
      <c r="P112" s="714"/>
      <c r="Q112" s="712"/>
      <c r="R112" s="713"/>
      <c r="S112" s="713"/>
      <c r="T112" s="713"/>
      <c r="U112" s="713"/>
      <c r="V112" s="713"/>
      <c r="W112" s="713"/>
      <c r="X112" s="713"/>
      <c r="Y112" s="713"/>
      <c r="Z112" s="713"/>
      <c r="AA112" s="713"/>
      <c r="AB112" s="714"/>
      <c r="AC112" s="712"/>
      <c r="AD112" s="713"/>
      <c r="AE112" s="713"/>
      <c r="AF112" s="713"/>
      <c r="AG112" s="713"/>
      <c r="AH112" s="713"/>
      <c r="AI112" s="713"/>
      <c r="AJ112" s="713"/>
      <c r="AK112" s="713"/>
      <c r="AL112" s="713"/>
      <c r="AM112" s="713"/>
      <c r="AN112" s="714"/>
      <c r="AO112" s="712"/>
      <c r="AP112" s="713"/>
      <c r="AQ112" s="713"/>
      <c r="AR112" s="713"/>
      <c r="AS112" s="713"/>
      <c r="AT112" s="713"/>
      <c r="AU112" s="713"/>
      <c r="AV112" s="713"/>
      <c r="AW112" s="713"/>
      <c r="AX112" s="715"/>
    </row>
    <row r="113" spans="1:50" ht="24.75" customHeight="1" x14ac:dyDescent="0.15">
      <c r="A113" s="148" t="s">
        <v>280</v>
      </c>
      <c r="B113" s="148"/>
      <c r="C113" s="148"/>
      <c r="D113" s="148"/>
      <c r="E113" s="712" t="s">
        <v>596</v>
      </c>
      <c r="F113" s="713"/>
      <c r="G113" s="713"/>
      <c r="H113" s="713"/>
      <c r="I113" s="713"/>
      <c r="J113" s="713"/>
      <c r="K113" s="713"/>
      <c r="L113" s="713"/>
      <c r="M113" s="713"/>
      <c r="N113" s="713"/>
      <c r="O113" s="713"/>
      <c r="P113" s="714"/>
      <c r="Q113" s="712"/>
      <c r="R113" s="713"/>
      <c r="S113" s="713"/>
      <c r="T113" s="713"/>
      <c r="U113" s="713"/>
      <c r="V113" s="713"/>
      <c r="W113" s="713"/>
      <c r="X113" s="713"/>
      <c r="Y113" s="713"/>
      <c r="Z113" s="713"/>
      <c r="AA113" s="713"/>
      <c r="AB113" s="714"/>
      <c r="AC113" s="712"/>
      <c r="AD113" s="713"/>
      <c r="AE113" s="713"/>
      <c r="AF113" s="713"/>
      <c r="AG113" s="713"/>
      <c r="AH113" s="713"/>
      <c r="AI113" s="713"/>
      <c r="AJ113" s="713"/>
      <c r="AK113" s="713"/>
      <c r="AL113" s="713"/>
      <c r="AM113" s="713"/>
      <c r="AN113" s="714"/>
      <c r="AO113" s="712"/>
      <c r="AP113" s="713"/>
      <c r="AQ113" s="713"/>
      <c r="AR113" s="713"/>
      <c r="AS113" s="713"/>
      <c r="AT113" s="713"/>
      <c r="AU113" s="713"/>
      <c r="AV113" s="713"/>
      <c r="AW113" s="713"/>
      <c r="AX113" s="715"/>
    </row>
    <row r="114" spans="1:50" ht="24.75" customHeight="1" x14ac:dyDescent="0.15">
      <c r="A114" s="148" t="s">
        <v>279</v>
      </c>
      <c r="B114" s="148"/>
      <c r="C114" s="148"/>
      <c r="D114" s="148"/>
      <c r="E114" s="712" t="s">
        <v>596</v>
      </c>
      <c r="F114" s="713"/>
      <c r="G114" s="713"/>
      <c r="H114" s="713"/>
      <c r="I114" s="713"/>
      <c r="J114" s="713"/>
      <c r="K114" s="713"/>
      <c r="L114" s="713"/>
      <c r="M114" s="713"/>
      <c r="N114" s="713"/>
      <c r="O114" s="713"/>
      <c r="P114" s="714"/>
      <c r="Q114" s="712"/>
      <c r="R114" s="713"/>
      <c r="S114" s="713"/>
      <c r="T114" s="713"/>
      <c r="U114" s="713"/>
      <c r="V114" s="713"/>
      <c r="W114" s="713"/>
      <c r="X114" s="713"/>
      <c r="Y114" s="713"/>
      <c r="Z114" s="713"/>
      <c r="AA114" s="713"/>
      <c r="AB114" s="714"/>
      <c r="AC114" s="712"/>
      <c r="AD114" s="713"/>
      <c r="AE114" s="713"/>
      <c r="AF114" s="713"/>
      <c r="AG114" s="713"/>
      <c r="AH114" s="713"/>
      <c r="AI114" s="713"/>
      <c r="AJ114" s="713"/>
      <c r="AK114" s="713"/>
      <c r="AL114" s="713"/>
      <c r="AM114" s="713"/>
      <c r="AN114" s="714"/>
      <c r="AO114" s="712"/>
      <c r="AP114" s="713"/>
      <c r="AQ114" s="713"/>
      <c r="AR114" s="713"/>
      <c r="AS114" s="713"/>
      <c r="AT114" s="713"/>
      <c r="AU114" s="713"/>
      <c r="AV114" s="713"/>
      <c r="AW114" s="713"/>
      <c r="AX114" s="715"/>
    </row>
    <row r="115" spans="1:50" ht="24.75" customHeight="1" x14ac:dyDescent="0.15">
      <c r="A115" s="148" t="s">
        <v>278</v>
      </c>
      <c r="B115" s="148"/>
      <c r="C115" s="148"/>
      <c r="D115" s="148"/>
      <c r="E115" s="712" t="s">
        <v>596</v>
      </c>
      <c r="F115" s="713"/>
      <c r="G115" s="713"/>
      <c r="H115" s="713"/>
      <c r="I115" s="713"/>
      <c r="J115" s="713"/>
      <c r="K115" s="713"/>
      <c r="L115" s="713"/>
      <c r="M115" s="713"/>
      <c r="N115" s="713"/>
      <c r="O115" s="713"/>
      <c r="P115" s="714"/>
      <c r="Q115" s="712"/>
      <c r="R115" s="713"/>
      <c r="S115" s="713"/>
      <c r="T115" s="713"/>
      <c r="U115" s="713"/>
      <c r="V115" s="713"/>
      <c r="W115" s="713"/>
      <c r="X115" s="713"/>
      <c r="Y115" s="713"/>
      <c r="Z115" s="713"/>
      <c r="AA115" s="713"/>
      <c r="AB115" s="714"/>
      <c r="AC115" s="712"/>
      <c r="AD115" s="713"/>
      <c r="AE115" s="713"/>
      <c r="AF115" s="713"/>
      <c r="AG115" s="713"/>
      <c r="AH115" s="713"/>
      <c r="AI115" s="713"/>
      <c r="AJ115" s="713"/>
      <c r="AK115" s="713"/>
      <c r="AL115" s="713"/>
      <c r="AM115" s="713"/>
      <c r="AN115" s="714"/>
      <c r="AO115" s="712"/>
      <c r="AP115" s="713"/>
      <c r="AQ115" s="713"/>
      <c r="AR115" s="713"/>
      <c r="AS115" s="713"/>
      <c r="AT115" s="713"/>
      <c r="AU115" s="713"/>
      <c r="AV115" s="713"/>
      <c r="AW115" s="713"/>
      <c r="AX115" s="715"/>
    </row>
    <row r="116" spans="1:50" ht="24.75" customHeight="1" x14ac:dyDescent="0.15">
      <c r="A116" s="148" t="s">
        <v>277</v>
      </c>
      <c r="B116" s="148"/>
      <c r="C116" s="148"/>
      <c r="D116" s="148"/>
      <c r="E116" s="712" t="s">
        <v>596</v>
      </c>
      <c r="F116" s="713"/>
      <c r="G116" s="713"/>
      <c r="H116" s="713"/>
      <c r="I116" s="713"/>
      <c r="J116" s="713"/>
      <c r="K116" s="713"/>
      <c r="L116" s="713"/>
      <c r="M116" s="713"/>
      <c r="N116" s="713"/>
      <c r="O116" s="713"/>
      <c r="P116" s="714"/>
      <c r="Q116" s="712"/>
      <c r="R116" s="713"/>
      <c r="S116" s="713"/>
      <c r="T116" s="713"/>
      <c r="U116" s="713"/>
      <c r="V116" s="713"/>
      <c r="W116" s="713"/>
      <c r="X116" s="713"/>
      <c r="Y116" s="713"/>
      <c r="Z116" s="713"/>
      <c r="AA116" s="713"/>
      <c r="AB116" s="714"/>
      <c r="AC116" s="712"/>
      <c r="AD116" s="713"/>
      <c r="AE116" s="713"/>
      <c r="AF116" s="713"/>
      <c r="AG116" s="713"/>
      <c r="AH116" s="713"/>
      <c r="AI116" s="713"/>
      <c r="AJ116" s="713"/>
      <c r="AK116" s="713"/>
      <c r="AL116" s="713"/>
      <c r="AM116" s="713"/>
      <c r="AN116" s="714"/>
      <c r="AO116" s="712"/>
      <c r="AP116" s="713"/>
      <c r="AQ116" s="713"/>
      <c r="AR116" s="713"/>
      <c r="AS116" s="713"/>
      <c r="AT116" s="713"/>
      <c r="AU116" s="713"/>
      <c r="AV116" s="713"/>
      <c r="AW116" s="713"/>
      <c r="AX116" s="715"/>
    </row>
    <row r="117" spans="1:50" ht="24.75" customHeight="1" x14ac:dyDescent="0.15">
      <c r="A117" s="148" t="s">
        <v>276</v>
      </c>
      <c r="B117" s="148"/>
      <c r="C117" s="148"/>
      <c r="D117" s="148"/>
      <c r="E117" s="712" t="s">
        <v>596</v>
      </c>
      <c r="F117" s="713"/>
      <c r="G117" s="713"/>
      <c r="H117" s="713"/>
      <c r="I117" s="713"/>
      <c r="J117" s="713"/>
      <c r="K117" s="713"/>
      <c r="L117" s="713"/>
      <c r="M117" s="713"/>
      <c r="N117" s="713"/>
      <c r="O117" s="713"/>
      <c r="P117" s="714"/>
      <c r="Q117" s="712"/>
      <c r="R117" s="713"/>
      <c r="S117" s="713"/>
      <c r="T117" s="713"/>
      <c r="U117" s="713"/>
      <c r="V117" s="713"/>
      <c r="W117" s="713"/>
      <c r="X117" s="713"/>
      <c r="Y117" s="713"/>
      <c r="Z117" s="713"/>
      <c r="AA117" s="713"/>
      <c r="AB117" s="714"/>
      <c r="AC117" s="712"/>
      <c r="AD117" s="713"/>
      <c r="AE117" s="713"/>
      <c r="AF117" s="713"/>
      <c r="AG117" s="713"/>
      <c r="AH117" s="713"/>
      <c r="AI117" s="713"/>
      <c r="AJ117" s="713"/>
      <c r="AK117" s="713"/>
      <c r="AL117" s="713"/>
      <c r="AM117" s="713"/>
      <c r="AN117" s="714"/>
      <c r="AO117" s="712"/>
      <c r="AP117" s="713"/>
      <c r="AQ117" s="713"/>
      <c r="AR117" s="713"/>
      <c r="AS117" s="713"/>
      <c r="AT117" s="713"/>
      <c r="AU117" s="713"/>
      <c r="AV117" s="713"/>
      <c r="AW117" s="713"/>
      <c r="AX117" s="715"/>
    </row>
    <row r="118" spans="1:50" ht="24.75" customHeight="1" x14ac:dyDescent="0.15">
      <c r="A118" s="148" t="s">
        <v>275</v>
      </c>
      <c r="B118" s="148"/>
      <c r="C118" s="148"/>
      <c r="D118" s="148"/>
      <c r="E118" s="752" t="s">
        <v>596</v>
      </c>
      <c r="F118" s="753"/>
      <c r="G118" s="753"/>
      <c r="H118" s="753"/>
      <c r="I118" s="753"/>
      <c r="J118" s="753"/>
      <c r="K118" s="753"/>
      <c r="L118" s="753"/>
      <c r="M118" s="753"/>
      <c r="N118" s="753"/>
      <c r="O118" s="753"/>
      <c r="P118" s="754"/>
      <c r="Q118" s="752"/>
      <c r="R118" s="753"/>
      <c r="S118" s="753"/>
      <c r="T118" s="753"/>
      <c r="U118" s="753"/>
      <c r="V118" s="753"/>
      <c r="W118" s="753"/>
      <c r="X118" s="753"/>
      <c r="Y118" s="753"/>
      <c r="Z118" s="753"/>
      <c r="AA118" s="753"/>
      <c r="AB118" s="754"/>
      <c r="AC118" s="752"/>
      <c r="AD118" s="753"/>
      <c r="AE118" s="753"/>
      <c r="AF118" s="753"/>
      <c r="AG118" s="753"/>
      <c r="AH118" s="753"/>
      <c r="AI118" s="753"/>
      <c r="AJ118" s="753"/>
      <c r="AK118" s="753"/>
      <c r="AL118" s="753"/>
      <c r="AM118" s="753"/>
      <c r="AN118" s="754"/>
      <c r="AO118" s="712"/>
      <c r="AP118" s="713"/>
      <c r="AQ118" s="713"/>
      <c r="AR118" s="713"/>
      <c r="AS118" s="713"/>
      <c r="AT118" s="713"/>
      <c r="AU118" s="713"/>
      <c r="AV118" s="713"/>
      <c r="AW118" s="713"/>
      <c r="AX118" s="715"/>
    </row>
    <row r="119" spans="1:50" ht="24.75" customHeight="1" x14ac:dyDescent="0.15">
      <c r="A119" s="148" t="s">
        <v>427</v>
      </c>
      <c r="B119" s="148"/>
      <c r="C119" s="148"/>
      <c r="D119" s="148"/>
      <c r="E119" s="711" t="s">
        <v>147</v>
      </c>
      <c r="F119" s="709"/>
      <c r="G119" s="709"/>
      <c r="H119" s="70" t="str">
        <f>IF(E119="","","-")</f>
        <v>-</v>
      </c>
      <c r="I119" s="709" t="s">
        <v>604</v>
      </c>
      <c r="J119" s="709"/>
      <c r="K119" s="70" t="str">
        <f>IF(I119="","","-")</f>
        <v>-</v>
      </c>
      <c r="L119" s="710">
        <v>3</v>
      </c>
      <c r="M119" s="710"/>
      <c r="N119" s="70" t="str">
        <f>IF(O119="","","-")</f>
        <v/>
      </c>
      <c r="O119" s="750"/>
      <c r="P119" s="751"/>
      <c r="Q119" s="711"/>
      <c r="R119" s="709"/>
      <c r="S119" s="709"/>
      <c r="T119" s="70" t="str">
        <f>IF(Q119="","","-")</f>
        <v/>
      </c>
      <c r="U119" s="709"/>
      <c r="V119" s="709"/>
      <c r="W119" s="70" t="str">
        <f>IF(U119="","","-")</f>
        <v/>
      </c>
      <c r="X119" s="710"/>
      <c r="Y119" s="710"/>
      <c r="Z119" s="70" t="str">
        <f>IF(AA119="","","-")</f>
        <v/>
      </c>
      <c r="AA119" s="750"/>
      <c r="AB119" s="751"/>
      <c r="AC119" s="711"/>
      <c r="AD119" s="709"/>
      <c r="AE119" s="709"/>
      <c r="AF119" s="70" t="str">
        <f>IF(AC119="","","-")</f>
        <v/>
      </c>
      <c r="AG119" s="709"/>
      <c r="AH119" s="709"/>
      <c r="AI119" s="70" t="str">
        <f>IF(AG119="","","-")</f>
        <v/>
      </c>
      <c r="AJ119" s="710"/>
      <c r="AK119" s="710"/>
      <c r="AL119" s="70" t="str">
        <f>IF(AM119="","","-")</f>
        <v/>
      </c>
      <c r="AM119" s="750"/>
      <c r="AN119" s="751"/>
      <c r="AO119" s="711"/>
      <c r="AP119" s="709"/>
      <c r="AQ119" s="70" t="str">
        <f>IF(AO119="","","-")</f>
        <v/>
      </c>
      <c r="AR119" s="709"/>
      <c r="AS119" s="709"/>
      <c r="AT119" s="70" t="str">
        <f>IF(AR119="","","-")</f>
        <v/>
      </c>
      <c r="AU119" s="710"/>
      <c r="AV119" s="710"/>
      <c r="AW119" s="70" t="str">
        <f>IF(AX119="","","-")</f>
        <v/>
      </c>
      <c r="AX119" s="73"/>
    </row>
    <row r="120" spans="1:50" ht="24.75" customHeight="1" x14ac:dyDescent="0.15">
      <c r="A120" s="148" t="s">
        <v>391</v>
      </c>
      <c r="B120" s="148"/>
      <c r="C120" s="148"/>
      <c r="D120" s="148"/>
      <c r="E120" s="711" t="s">
        <v>147</v>
      </c>
      <c r="F120" s="709"/>
      <c r="G120" s="709"/>
      <c r="H120" s="70" t="str">
        <f>IF(E120="","","-")</f>
        <v>-</v>
      </c>
      <c r="I120" s="709" t="s">
        <v>295</v>
      </c>
      <c r="J120" s="709"/>
      <c r="K120" s="70" t="str">
        <f>IF(I120="","","-")</f>
        <v>-</v>
      </c>
      <c r="L120" s="710">
        <v>25</v>
      </c>
      <c r="M120" s="710"/>
      <c r="N120" s="70" t="str">
        <f>IF(O120="","","-")</f>
        <v/>
      </c>
      <c r="O120" s="750"/>
      <c r="P120" s="751"/>
      <c r="Q120" s="711"/>
      <c r="R120" s="709"/>
      <c r="S120" s="709"/>
      <c r="T120" s="70" t="str">
        <f>IF(Q120="","","-")</f>
        <v/>
      </c>
      <c r="U120" s="709"/>
      <c r="V120" s="709"/>
      <c r="W120" s="70" t="str">
        <f>IF(U120="","","-")</f>
        <v/>
      </c>
      <c r="X120" s="710"/>
      <c r="Y120" s="710"/>
      <c r="Z120" s="70" t="str">
        <f>IF(AA120="","","-")</f>
        <v/>
      </c>
      <c r="AA120" s="750"/>
      <c r="AB120" s="751"/>
      <c r="AC120" s="711"/>
      <c r="AD120" s="709"/>
      <c r="AE120" s="709"/>
      <c r="AF120" s="70" t="str">
        <f>IF(AC120="","","-")</f>
        <v/>
      </c>
      <c r="AG120" s="709"/>
      <c r="AH120" s="709"/>
      <c r="AI120" s="70" t="str">
        <f>IF(AG120="","","-")</f>
        <v/>
      </c>
      <c r="AJ120" s="710"/>
      <c r="AK120" s="710"/>
      <c r="AL120" s="70" t="str">
        <f>IF(AM120="","","-")</f>
        <v/>
      </c>
      <c r="AM120" s="750"/>
      <c r="AN120" s="751"/>
      <c r="AO120" s="711"/>
      <c r="AP120" s="709"/>
      <c r="AQ120" s="70" t="str">
        <f>IF(AO120="","","-")</f>
        <v/>
      </c>
      <c r="AR120" s="709"/>
      <c r="AS120" s="709"/>
      <c r="AT120" s="70" t="str">
        <f>IF(AR120="","","-")</f>
        <v/>
      </c>
      <c r="AU120" s="710"/>
      <c r="AV120" s="710"/>
      <c r="AW120" s="70" t="str">
        <f>IF(AX120="","","-")</f>
        <v/>
      </c>
      <c r="AX120" s="73"/>
    </row>
    <row r="121" spans="1:50" ht="28.35" customHeight="1" x14ac:dyDescent="0.15">
      <c r="A121" s="300" t="s">
        <v>269</v>
      </c>
      <c r="B121" s="301"/>
      <c r="C121" s="301"/>
      <c r="D121" s="301"/>
      <c r="E121" s="301"/>
      <c r="F121" s="302"/>
      <c r="G121" s="55" t="s">
        <v>590</v>
      </c>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300"/>
      <c r="B122" s="301"/>
      <c r="C122" s="301"/>
      <c r="D122" s="301"/>
      <c r="E122" s="301"/>
      <c r="F122" s="302"/>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300"/>
      <c r="B123" s="301"/>
      <c r="C123" s="301"/>
      <c r="D123" s="301"/>
      <c r="E123" s="301"/>
      <c r="F123" s="302"/>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15">
      <c r="A124" s="300"/>
      <c r="B124" s="301"/>
      <c r="C124" s="301"/>
      <c r="D124" s="301"/>
      <c r="E124" s="301"/>
      <c r="F124" s="302"/>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7.75" customHeight="1" x14ac:dyDescent="0.15">
      <c r="A125" s="300"/>
      <c r="B125" s="301"/>
      <c r="C125" s="301"/>
      <c r="D125" s="301"/>
      <c r="E125" s="301"/>
      <c r="F125" s="302"/>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15">
      <c r="A126" s="300"/>
      <c r="B126" s="301"/>
      <c r="C126" s="301"/>
      <c r="D126" s="301"/>
      <c r="E126" s="301"/>
      <c r="F126" s="302"/>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15">
      <c r="A127" s="300"/>
      <c r="B127" s="301"/>
      <c r="C127" s="301"/>
      <c r="D127" s="301"/>
      <c r="E127" s="301"/>
      <c r="F127" s="302"/>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7.75" customHeight="1" x14ac:dyDescent="0.15">
      <c r="A128" s="300"/>
      <c r="B128" s="301"/>
      <c r="C128" s="301"/>
      <c r="D128" s="301"/>
      <c r="E128" s="301"/>
      <c r="F128" s="302"/>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8.35" customHeight="1" x14ac:dyDescent="0.15">
      <c r="A129" s="300"/>
      <c r="B129" s="301"/>
      <c r="C129" s="301"/>
      <c r="D129" s="301"/>
      <c r="E129" s="301"/>
      <c r="F129" s="302"/>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8.35" customHeight="1" x14ac:dyDescent="0.15">
      <c r="A130" s="300"/>
      <c r="B130" s="301"/>
      <c r="C130" s="301"/>
      <c r="D130" s="301"/>
      <c r="E130" s="301"/>
      <c r="F130" s="302"/>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8.35" customHeight="1" x14ac:dyDescent="0.15">
      <c r="A131" s="300"/>
      <c r="B131" s="301"/>
      <c r="C131" s="301"/>
      <c r="D131" s="301"/>
      <c r="E131" s="301"/>
      <c r="F131" s="302"/>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8.35" customHeight="1" x14ac:dyDescent="0.15">
      <c r="A132" s="300"/>
      <c r="B132" s="301"/>
      <c r="C132" s="301"/>
      <c r="D132" s="301"/>
      <c r="E132" s="301"/>
      <c r="F132" s="302"/>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8.35" customHeight="1" x14ac:dyDescent="0.15">
      <c r="A133" s="300"/>
      <c r="B133" s="301"/>
      <c r="C133" s="301"/>
      <c r="D133" s="301"/>
      <c r="E133" s="301"/>
      <c r="F133" s="302"/>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7.75" customHeight="1" x14ac:dyDescent="0.15">
      <c r="A134" s="300"/>
      <c r="B134" s="301"/>
      <c r="C134" s="301"/>
      <c r="D134" s="301"/>
      <c r="E134" s="301"/>
      <c r="F134" s="302"/>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28.35" customHeight="1" x14ac:dyDescent="0.15">
      <c r="A135" s="300"/>
      <c r="B135" s="301"/>
      <c r="C135" s="301"/>
      <c r="D135" s="301"/>
      <c r="E135" s="301"/>
      <c r="F135" s="302"/>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28.35" customHeight="1" x14ac:dyDescent="0.15">
      <c r="A136" s="300"/>
      <c r="B136" s="301"/>
      <c r="C136" s="301"/>
      <c r="D136" s="301"/>
      <c r="E136" s="301"/>
      <c r="F136" s="302"/>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28.35" customHeight="1" x14ac:dyDescent="0.15">
      <c r="A137" s="300"/>
      <c r="B137" s="301"/>
      <c r="C137" s="301"/>
      <c r="D137" s="301"/>
      <c r="E137" s="301"/>
      <c r="F137" s="302"/>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52.5" customHeight="1" x14ac:dyDescent="0.15">
      <c r="A138" s="300"/>
      <c r="B138" s="301"/>
      <c r="C138" s="301"/>
      <c r="D138" s="301"/>
      <c r="E138" s="301"/>
      <c r="F138" s="302"/>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52.5" customHeight="1" x14ac:dyDescent="0.15">
      <c r="A139" s="300"/>
      <c r="B139" s="301"/>
      <c r="C139" s="301"/>
      <c r="D139" s="301"/>
      <c r="E139" s="301"/>
      <c r="F139" s="302"/>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52.5" customHeight="1" x14ac:dyDescent="0.15">
      <c r="A140" s="300"/>
      <c r="B140" s="301"/>
      <c r="C140" s="301"/>
      <c r="D140" s="301"/>
      <c r="E140" s="301"/>
      <c r="F140" s="302"/>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9.25" customHeight="1" x14ac:dyDescent="0.15">
      <c r="A141" s="300"/>
      <c r="B141" s="301"/>
      <c r="C141" s="301"/>
      <c r="D141" s="301"/>
      <c r="E141" s="301"/>
      <c r="F141" s="302"/>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18.399999999999999" customHeight="1" x14ac:dyDescent="0.15">
      <c r="A142" s="300"/>
      <c r="B142" s="301"/>
      <c r="C142" s="301"/>
      <c r="D142" s="301"/>
      <c r="E142" s="301"/>
      <c r="F142" s="302"/>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35.25" customHeight="1" x14ac:dyDescent="0.15">
      <c r="A143" s="300"/>
      <c r="B143" s="301"/>
      <c r="C143" s="301"/>
      <c r="D143" s="301"/>
      <c r="E143" s="301"/>
      <c r="F143" s="302"/>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30" customHeight="1" x14ac:dyDescent="0.15">
      <c r="A144" s="300"/>
      <c r="B144" s="301"/>
      <c r="C144" s="301"/>
      <c r="D144" s="301"/>
      <c r="E144" s="301"/>
      <c r="F144" s="302"/>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0" ht="24.75" customHeight="1" x14ac:dyDescent="0.15">
      <c r="A145" s="300"/>
      <c r="B145" s="301"/>
      <c r="C145" s="301"/>
      <c r="D145" s="301"/>
      <c r="E145" s="301"/>
      <c r="F145" s="302"/>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0" ht="24.75" customHeight="1" x14ac:dyDescent="0.15">
      <c r="A146" s="300"/>
      <c r="B146" s="301"/>
      <c r="C146" s="301"/>
      <c r="D146" s="301"/>
      <c r="E146" s="301"/>
      <c r="F146" s="302"/>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0" ht="24.75" customHeight="1" x14ac:dyDescent="0.15">
      <c r="A147" s="300"/>
      <c r="B147" s="301"/>
      <c r="C147" s="301"/>
      <c r="D147" s="301"/>
      <c r="E147" s="301"/>
      <c r="F147" s="302"/>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0" ht="24.75" customHeight="1" x14ac:dyDescent="0.15">
      <c r="A148" s="300"/>
      <c r="B148" s="301"/>
      <c r="C148" s="301"/>
      <c r="D148" s="301"/>
      <c r="E148" s="301"/>
      <c r="F148" s="302"/>
      <c r="G148" s="35"/>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row>
    <row r="149" spans="1:50" ht="24.75" customHeight="1" x14ac:dyDescent="0.15">
      <c r="A149" s="300"/>
      <c r="B149" s="301"/>
      <c r="C149" s="301"/>
      <c r="D149" s="301"/>
      <c r="E149" s="301"/>
      <c r="F149" s="302"/>
      <c r="G149" s="35"/>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row>
    <row r="150" spans="1:50" ht="24.75" customHeight="1" x14ac:dyDescent="0.15">
      <c r="A150" s="300"/>
      <c r="B150" s="301"/>
      <c r="C150" s="301"/>
      <c r="D150" s="301"/>
      <c r="E150" s="301"/>
      <c r="F150" s="302"/>
      <c r="G150" s="35"/>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row>
    <row r="151" spans="1:50" ht="24.75" customHeight="1" x14ac:dyDescent="0.15">
      <c r="A151" s="300"/>
      <c r="B151" s="301"/>
      <c r="C151" s="301"/>
      <c r="D151" s="301"/>
      <c r="E151" s="301"/>
      <c r="F151" s="302"/>
      <c r="G151" s="35"/>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row>
    <row r="152" spans="1:50" ht="24.75" customHeight="1" x14ac:dyDescent="0.15">
      <c r="A152" s="300"/>
      <c r="B152" s="301"/>
      <c r="C152" s="301"/>
      <c r="D152" s="301"/>
      <c r="E152" s="301"/>
      <c r="F152" s="302"/>
      <c r="G152" s="35"/>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row>
    <row r="153" spans="1:50" ht="24.75" customHeight="1" x14ac:dyDescent="0.15">
      <c r="A153" s="300"/>
      <c r="B153" s="301"/>
      <c r="C153" s="301"/>
      <c r="D153" s="301"/>
      <c r="E153" s="301"/>
      <c r="F153" s="302"/>
      <c r="G153" s="35"/>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7"/>
    </row>
    <row r="154" spans="1:50" ht="24.75" customHeight="1" x14ac:dyDescent="0.15">
      <c r="A154" s="300"/>
      <c r="B154" s="301"/>
      <c r="C154" s="301"/>
      <c r="D154" s="301"/>
      <c r="E154" s="301"/>
      <c r="F154" s="302"/>
      <c r="G154" s="35"/>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7"/>
    </row>
    <row r="155" spans="1:50" ht="24.75" customHeight="1" x14ac:dyDescent="0.15">
      <c r="A155" s="300"/>
      <c r="B155" s="301"/>
      <c r="C155" s="301"/>
      <c r="D155" s="301"/>
      <c r="E155" s="301"/>
      <c r="F155" s="302"/>
      <c r="G155" s="35"/>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row>
    <row r="156" spans="1:50" ht="24.75" customHeight="1" x14ac:dyDescent="0.15">
      <c r="A156" s="300"/>
      <c r="B156" s="301"/>
      <c r="C156" s="301"/>
      <c r="D156" s="301"/>
      <c r="E156" s="301"/>
      <c r="F156" s="302"/>
      <c r="G156" s="35"/>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row>
    <row r="157" spans="1:50" ht="24.75" customHeight="1" x14ac:dyDescent="0.15">
      <c r="A157" s="300"/>
      <c r="B157" s="301"/>
      <c r="C157" s="301"/>
      <c r="D157" s="301"/>
      <c r="E157" s="301"/>
      <c r="F157" s="302"/>
      <c r="G157" s="35"/>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row>
    <row r="158" spans="1:50" ht="24.75" customHeight="1" thickBot="1" x14ac:dyDescent="0.2">
      <c r="A158" s="300"/>
      <c r="B158" s="301"/>
      <c r="C158" s="301"/>
      <c r="D158" s="301"/>
      <c r="E158" s="301"/>
      <c r="F158" s="302"/>
      <c r="G158" s="35"/>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row>
    <row r="159" spans="1:50" ht="24.75" customHeight="1" x14ac:dyDescent="0.15">
      <c r="A159" s="339" t="s">
        <v>271</v>
      </c>
      <c r="B159" s="340"/>
      <c r="C159" s="340"/>
      <c r="D159" s="340"/>
      <c r="E159" s="340"/>
      <c r="F159" s="341"/>
      <c r="G159" s="286" t="s">
        <v>616</v>
      </c>
      <c r="H159" s="287"/>
      <c r="I159" s="287"/>
      <c r="J159" s="287"/>
      <c r="K159" s="287"/>
      <c r="L159" s="287"/>
      <c r="M159" s="287"/>
      <c r="N159" s="287"/>
      <c r="O159" s="287"/>
      <c r="P159" s="287"/>
      <c r="Q159" s="287"/>
      <c r="R159" s="287"/>
      <c r="S159" s="287"/>
      <c r="T159" s="287"/>
      <c r="U159" s="287"/>
      <c r="V159" s="287"/>
      <c r="W159" s="287"/>
      <c r="X159" s="287"/>
      <c r="Y159" s="287"/>
      <c r="Z159" s="287"/>
      <c r="AA159" s="287"/>
      <c r="AB159" s="288"/>
      <c r="AC159" s="286" t="s">
        <v>620</v>
      </c>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477"/>
    </row>
    <row r="160" spans="1:50" ht="24.75" customHeight="1" x14ac:dyDescent="0.15">
      <c r="A160" s="342"/>
      <c r="B160" s="343"/>
      <c r="C160" s="343"/>
      <c r="D160" s="343"/>
      <c r="E160" s="343"/>
      <c r="F160" s="344"/>
      <c r="G160" s="508" t="s">
        <v>17</v>
      </c>
      <c r="H160" s="318"/>
      <c r="I160" s="318"/>
      <c r="J160" s="318"/>
      <c r="K160" s="318"/>
      <c r="L160" s="317" t="s">
        <v>18</v>
      </c>
      <c r="M160" s="318"/>
      <c r="N160" s="318"/>
      <c r="O160" s="318"/>
      <c r="P160" s="318"/>
      <c r="Q160" s="318"/>
      <c r="R160" s="318"/>
      <c r="S160" s="318"/>
      <c r="T160" s="318"/>
      <c r="U160" s="318"/>
      <c r="V160" s="318"/>
      <c r="W160" s="318"/>
      <c r="X160" s="319"/>
      <c r="Y160" s="280" t="s">
        <v>19</v>
      </c>
      <c r="Z160" s="281"/>
      <c r="AA160" s="281"/>
      <c r="AB160" s="525"/>
      <c r="AC160" s="508" t="s">
        <v>17</v>
      </c>
      <c r="AD160" s="318"/>
      <c r="AE160" s="318"/>
      <c r="AF160" s="318"/>
      <c r="AG160" s="318"/>
      <c r="AH160" s="317" t="s">
        <v>18</v>
      </c>
      <c r="AI160" s="318"/>
      <c r="AJ160" s="318"/>
      <c r="AK160" s="318"/>
      <c r="AL160" s="318"/>
      <c r="AM160" s="318"/>
      <c r="AN160" s="318"/>
      <c r="AO160" s="318"/>
      <c r="AP160" s="318"/>
      <c r="AQ160" s="318"/>
      <c r="AR160" s="318"/>
      <c r="AS160" s="318"/>
      <c r="AT160" s="319"/>
      <c r="AU160" s="280" t="s">
        <v>19</v>
      </c>
      <c r="AV160" s="281"/>
      <c r="AW160" s="281"/>
      <c r="AX160" s="282"/>
    </row>
    <row r="161" spans="1:51" ht="24.75" customHeight="1" x14ac:dyDescent="0.15">
      <c r="A161" s="342"/>
      <c r="B161" s="343"/>
      <c r="C161" s="343"/>
      <c r="D161" s="343"/>
      <c r="E161" s="343"/>
      <c r="F161" s="344"/>
      <c r="G161" s="320" t="s">
        <v>615</v>
      </c>
      <c r="H161" s="321"/>
      <c r="I161" s="321"/>
      <c r="J161" s="321"/>
      <c r="K161" s="322"/>
      <c r="L161" s="314" t="s">
        <v>681</v>
      </c>
      <c r="M161" s="315"/>
      <c r="N161" s="315"/>
      <c r="O161" s="315"/>
      <c r="P161" s="315"/>
      <c r="Q161" s="315"/>
      <c r="R161" s="315"/>
      <c r="S161" s="315"/>
      <c r="T161" s="315"/>
      <c r="U161" s="315"/>
      <c r="V161" s="315"/>
      <c r="W161" s="315"/>
      <c r="X161" s="316"/>
      <c r="Y161" s="365">
        <v>17.100000000000001</v>
      </c>
      <c r="Z161" s="366"/>
      <c r="AA161" s="366"/>
      <c r="AB161" s="526"/>
      <c r="AC161" s="320" t="s">
        <v>621</v>
      </c>
      <c r="AD161" s="321"/>
      <c r="AE161" s="321"/>
      <c r="AF161" s="321"/>
      <c r="AG161" s="322"/>
      <c r="AH161" s="314" t="s">
        <v>626</v>
      </c>
      <c r="AI161" s="315"/>
      <c r="AJ161" s="315"/>
      <c r="AK161" s="315"/>
      <c r="AL161" s="315"/>
      <c r="AM161" s="315"/>
      <c r="AN161" s="315"/>
      <c r="AO161" s="315"/>
      <c r="AP161" s="315"/>
      <c r="AQ161" s="315"/>
      <c r="AR161" s="315"/>
      <c r="AS161" s="315"/>
      <c r="AT161" s="316"/>
      <c r="AU161" s="365">
        <v>5.0999999999999996</v>
      </c>
      <c r="AV161" s="366"/>
      <c r="AW161" s="366"/>
      <c r="AX161" s="367"/>
    </row>
    <row r="162" spans="1:51" ht="18.600000000000001" customHeight="1" x14ac:dyDescent="0.15">
      <c r="A162" s="342"/>
      <c r="B162" s="343"/>
      <c r="C162" s="343"/>
      <c r="D162" s="343"/>
      <c r="E162" s="343"/>
      <c r="F162" s="344"/>
      <c r="G162" s="368"/>
      <c r="H162" s="369"/>
      <c r="I162" s="369"/>
      <c r="J162" s="369"/>
      <c r="K162" s="370"/>
      <c r="L162" s="293"/>
      <c r="M162" s="294"/>
      <c r="N162" s="294"/>
      <c r="O162" s="294"/>
      <c r="P162" s="294"/>
      <c r="Q162" s="294"/>
      <c r="R162" s="294"/>
      <c r="S162" s="294"/>
      <c r="T162" s="294"/>
      <c r="U162" s="294"/>
      <c r="V162" s="294"/>
      <c r="W162" s="294"/>
      <c r="X162" s="295"/>
      <c r="Y162" s="296"/>
      <c r="Z162" s="297"/>
      <c r="AA162" s="297"/>
      <c r="AB162" s="540"/>
      <c r="AC162" s="368"/>
      <c r="AD162" s="369"/>
      <c r="AE162" s="369"/>
      <c r="AF162" s="369"/>
      <c r="AG162" s="370"/>
      <c r="AH162" s="293"/>
      <c r="AI162" s="294"/>
      <c r="AJ162" s="294"/>
      <c r="AK162" s="294"/>
      <c r="AL162" s="294"/>
      <c r="AM162" s="294"/>
      <c r="AN162" s="294"/>
      <c r="AO162" s="294"/>
      <c r="AP162" s="294"/>
      <c r="AQ162" s="294"/>
      <c r="AR162" s="294"/>
      <c r="AS162" s="294"/>
      <c r="AT162" s="295"/>
      <c r="AU162" s="296"/>
      <c r="AV162" s="297"/>
      <c r="AW162" s="297"/>
      <c r="AX162" s="298"/>
    </row>
    <row r="163" spans="1:51" ht="24.75" customHeight="1" thickBot="1" x14ac:dyDescent="0.2">
      <c r="A163" s="342"/>
      <c r="B163" s="343"/>
      <c r="C163" s="343"/>
      <c r="D163" s="343"/>
      <c r="E163" s="343"/>
      <c r="F163" s="344"/>
      <c r="G163" s="509" t="s">
        <v>20</v>
      </c>
      <c r="H163" s="510"/>
      <c r="I163" s="510"/>
      <c r="J163" s="510"/>
      <c r="K163" s="510"/>
      <c r="L163" s="511"/>
      <c r="M163" s="512"/>
      <c r="N163" s="512"/>
      <c r="O163" s="512"/>
      <c r="P163" s="512"/>
      <c r="Q163" s="512"/>
      <c r="R163" s="512"/>
      <c r="S163" s="512"/>
      <c r="T163" s="512"/>
      <c r="U163" s="512"/>
      <c r="V163" s="512"/>
      <c r="W163" s="512"/>
      <c r="X163" s="513"/>
      <c r="Y163" s="514">
        <f>SUM(Y161:AB162)</f>
        <v>17.100000000000001</v>
      </c>
      <c r="Z163" s="515"/>
      <c r="AA163" s="515"/>
      <c r="AB163" s="516"/>
      <c r="AC163" s="509" t="s">
        <v>20</v>
      </c>
      <c r="AD163" s="510"/>
      <c r="AE163" s="510"/>
      <c r="AF163" s="510"/>
      <c r="AG163" s="510"/>
      <c r="AH163" s="511"/>
      <c r="AI163" s="512"/>
      <c r="AJ163" s="512"/>
      <c r="AK163" s="512"/>
      <c r="AL163" s="512"/>
      <c r="AM163" s="512"/>
      <c r="AN163" s="512"/>
      <c r="AO163" s="512"/>
      <c r="AP163" s="512"/>
      <c r="AQ163" s="512"/>
      <c r="AR163" s="512"/>
      <c r="AS163" s="512"/>
      <c r="AT163" s="513"/>
      <c r="AU163" s="514">
        <f>SUM(AU161:AX162)</f>
        <v>5.0999999999999996</v>
      </c>
      <c r="AV163" s="515"/>
      <c r="AW163" s="515"/>
      <c r="AX163" s="543"/>
    </row>
    <row r="164" spans="1:51" ht="24.75" customHeight="1" x14ac:dyDescent="0.15">
      <c r="A164" s="342"/>
      <c r="B164" s="343"/>
      <c r="C164" s="343"/>
      <c r="D164" s="343"/>
      <c r="E164" s="343"/>
      <c r="F164" s="344"/>
      <c r="G164" s="286" t="s">
        <v>622</v>
      </c>
      <c r="H164" s="287"/>
      <c r="I164" s="287"/>
      <c r="J164" s="287"/>
      <c r="K164" s="287"/>
      <c r="L164" s="287"/>
      <c r="M164" s="287"/>
      <c r="N164" s="287"/>
      <c r="O164" s="287"/>
      <c r="P164" s="287"/>
      <c r="Q164" s="287"/>
      <c r="R164" s="287"/>
      <c r="S164" s="287"/>
      <c r="T164" s="287"/>
      <c r="U164" s="287"/>
      <c r="V164" s="287"/>
      <c r="W164" s="287"/>
      <c r="X164" s="287"/>
      <c r="Y164" s="287"/>
      <c r="Z164" s="287"/>
      <c r="AA164" s="287"/>
      <c r="AB164" s="288"/>
      <c r="AC164" s="286" t="s">
        <v>623</v>
      </c>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477"/>
      <c r="AY164">
        <f>COUNTA($G$166,$AC$166)</f>
        <v>2</v>
      </c>
    </row>
    <row r="165" spans="1:51" ht="24.75" customHeight="1" x14ac:dyDescent="0.15">
      <c r="A165" s="342"/>
      <c r="B165" s="343"/>
      <c r="C165" s="343"/>
      <c r="D165" s="343"/>
      <c r="E165" s="343"/>
      <c r="F165" s="344"/>
      <c r="G165" s="508" t="s">
        <v>17</v>
      </c>
      <c r="H165" s="318"/>
      <c r="I165" s="318"/>
      <c r="J165" s="318"/>
      <c r="K165" s="318"/>
      <c r="L165" s="317" t="s">
        <v>18</v>
      </c>
      <c r="M165" s="318"/>
      <c r="N165" s="318"/>
      <c r="O165" s="318"/>
      <c r="P165" s="318"/>
      <c r="Q165" s="318"/>
      <c r="R165" s="318"/>
      <c r="S165" s="318"/>
      <c r="T165" s="318"/>
      <c r="U165" s="318"/>
      <c r="V165" s="318"/>
      <c r="W165" s="318"/>
      <c r="X165" s="319"/>
      <c r="Y165" s="280" t="s">
        <v>19</v>
      </c>
      <c r="Z165" s="281"/>
      <c r="AA165" s="281"/>
      <c r="AB165" s="525"/>
      <c r="AC165" s="508" t="s">
        <v>17</v>
      </c>
      <c r="AD165" s="318"/>
      <c r="AE165" s="318"/>
      <c r="AF165" s="318"/>
      <c r="AG165" s="318"/>
      <c r="AH165" s="317" t="s">
        <v>18</v>
      </c>
      <c r="AI165" s="318"/>
      <c r="AJ165" s="318"/>
      <c r="AK165" s="318"/>
      <c r="AL165" s="318"/>
      <c r="AM165" s="318"/>
      <c r="AN165" s="318"/>
      <c r="AO165" s="318"/>
      <c r="AP165" s="318"/>
      <c r="AQ165" s="318"/>
      <c r="AR165" s="318"/>
      <c r="AS165" s="318"/>
      <c r="AT165" s="319"/>
      <c r="AU165" s="280" t="s">
        <v>19</v>
      </c>
      <c r="AV165" s="281"/>
      <c r="AW165" s="281"/>
      <c r="AX165" s="282"/>
      <c r="AY165">
        <f t="shared" ref="AY165:AY170" si="9">$AY$164</f>
        <v>2</v>
      </c>
    </row>
    <row r="166" spans="1:51" ht="33.6" customHeight="1" x14ac:dyDescent="0.15">
      <c r="A166" s="342"/>
      <c r="B166" s="343"/>
      <c r="C166" s="343"/>
      <c r="D166" s="343"/>
      <c r="E166" s="343"/>
      <c r="F166" s="344"/>
      <c r="G166" s="320" t="s">
        <v>615</v>
      </c>
      <c r="H166" s="321"/>
      <c r="I166" s="321"/>
      <c r="J166" s="321"/>
      <c r="K166" s="322"/>
      <c r="L166" s="314" t="s">
        <v>619</v>
      </c>
      <c r="M166" s="315"/>
      <c r="N166" s="315"/>
      <c r="O166" s="315"/>
      <c r="P166" s="315"/>
      <c r="Q166" s="315"/>
      <c r="R166" s="315"/>
      <c r="S166" s="315"/>
      <c r="T166" s="315"/>
      <c r="U166" s="315"/>
      <c r="V166" s="315"/>
      <c r="W166" s="315"/>
      <c r="X166" s="316"/>
      <c r="Y166" s="365">
        <v>7.3</v>
      </c>
      <c r="Z166" s="366"/>
      <c r="AA166" s="366"/>
      <c r="AB166" s="526"/>
      <c r="AC166" s="320" t="s">
        <v>621</v>
      </c>
      <c r="AD166" s="321"/>
      <c r="AE166" s="321"/>
      <c r="AF166" s="321"/>
      <c r="AG166" s="322"/>
      <c r="AH166" s="314" t="s">
        <v>652</v>
      </c>
      <c r="AI166" s="315"/>
      <c r="AJ166" s="315"/>
      <c r="AK166" s="315"/>
      <c r="AL166" s="315"/>
      <c r="AM166" s="315"/>
      <c r="AN166" s="315"/>
      <c r="AO166" s="315"/>
      <c r="AP166" s="315"/>
      <c r="AQ166" s="315"/>
      <c r="AR166" s="315"/>
      <c r="AS166" s="315"/>
      <c r="AT166" s="316"/>
      <c r="AU166" s="365">
        <v>1.3</v>
      </c>
      <c r="AV166" s="366"/>
      <c r="AW166" s="366"/>
      <c r="AX166" s="367"/>
      <c r="AY166">
        <f t="shared" si="9"/>
        <v>2</v>
      </c>
    </row>
    <row r="167" spans="1:51" ht="24.75" customHeight="1" x14ac:dyDescent="0.15">
      <c r="A167" s="342"/>
      <c r="B167" s="343"/>
      <c r="C167" s="343"/>
      <c r="D167" s="343"/>
      <c r="E167" s="343"/>
      <c r="F167" s="344"/>
      <c r="G167" s="368" t="s">
        <v>615</v>
      </c>
      <c r="H167" s="369"/>
      <c r="I167" s="369"/>
      <c r="J167" s="369"/>
      <c r="K167" s="370"/>
      <c r="L167" s="293" t="s">
        <v>682</v>
      </c>
      <c r="M167" s="294"/>
      <c r="N167" s="294"/>
      <c r="O167" s="294"/>
      <c r="P167" s="294"/>
      <c r="Q167" s="294"/>
      <c r="R167" s="294"/>
      <c r="S167" s="294"/>
      <c r="T167" s="294"/>
      <c r="U167" s="294"/>
      <c r="V167" s="294"/>
      <c r="W167" s="294"/>
      <c r="X167" s="295"/>
      <c r="Y167" s="296">
        <v>6.6</v>
      </c>
      <c r="Z167" s="297"/>
      <c r="AA167" s="297"/>
      <c r="AB167" s="540"/>
      <c r="AC167" s="368"/>
      <c r="AD167" s="369"/>
      <c r="AE167" s="369"/>
      <c r="AF167" s="369"/>
      <c r="AG167" s="370"/>
      <c r="AH167" s="293"/>
      <c r="AI167" s="294"/>
      <c r="AJ167" s="294"/>
      <c r="AK167" s="294"/>
      <c r="AL167" s="294"/>
      <c r="AM167" s="294"/>
      <c r="AN167" s="294"/>
      <c r="AO167" s="294"/>
      <c r="AP167" s="294"/>
      <c r="AQ167" s="294"/>
      <c r="AR167" s="294"/>
      <c r="AS167" s="294"/>
      <c r="AT167" s="295"/>
      <c r="AU167" s="296"/>
      <c r="AV167" s="297"/>
      <c r="AW167" s="297"/>
      <c r="AX167" s="298"/>
      <c r="AY167">
        <f t="shared" si="9"/>
        <v>2</v>
      </c>
    </row>
    <row r="168" spans="1:51" ht="24.75" customHeight="1" x14ac:dyDescent="0.15">
      <c r="A168" s="342"/>
      <c r="B168" s="343"/>
      <c r="C168" s="343"/>
      <c r="D168" s="343"/>
      <c r="E168" s="343"/>
      <c r="F168" s="344"/>
      <c r="G168" s="368" t="s">
        <v>615</v>
      </c>
      <c r="H168" s="369"/>
      <c r="I168" s="369"/>
      <c r="J168" s="369"/>
      <c r="K168" s="370"/>
      <c r="L168" s="293" t="s">
        <v>651</v>
      </c>
      <c r="M168" s="294"/>
      <c r="N168" s="294"/>
      <c r="O168" s="294"/>
      <c r="P168" s="294"/>
      <c r="Q168" s="294"/>
      <c r="R168" s="294"/>
      <c r="S168" s="294"/>
      <c r="T168" s="294"/>
      <c r="U168" s="294"/>
      <c r="V168" s="294"/>
      <c r="W168" s="294"/>
      <c r="X168" s="295"/>
      <c r="Y168" s="296">
        <v>1</v>
      </c>
      <c r="Z168" s="297"/>
      <c r="AA168" s="297"/>
      <c r="AB168" s="540"/>
      <c r="AC168" s="368"/>
      <c r="AD168" s="369"/>
      <c r="AE168" s="369"/>
      <c r="AF168" s="369"/>
      <c r="AG168" s="370"/>
      <c r="AH168" s="293"/>
      <c r="AI168" s="294"/>
      <c r="AJ168" s="294"/>
      <c r="AK168" s="294"/>
      <c r="AL168" s="294"/>
      <c r="AM168" s="294"/>
      <c r="AN168" s="294"/>
      <c r="AO168" s="294"/>
      <c r="AP168" s="294"/>
      <c r="AQ168" s="294"/>
      <c r="AR168" s="294"/>
      <c r="AS168" s="294"/>
      <c r="AT168" s="295"/>
      <c r="AU168" s="296"/>
      <c r="AV168" s="297"/>
      <c r="AW168" s="297"/>
      <c r="AX168" s="298"/>
      <c r="AY168">
        <f t="shared" si="9"/>
        <v>2</v>
      </c>
    </row>
    <row r="169" spans="1:51" ht="18.600000000000001" customHeight="1" x14ac:dyDescent="0.15">
      <c r="A169" s="342"/>
      <c r="B169" s="343"/>
      <c r="C169" s="343"/>
      <c r="D169" s="343"/>
      <c r="E169" s="343"/>
      <c r="F169" s="344"/>
      <c r="G169" s="368"/>
      <c r="H169" s="369"/>
      <c r="I169" s="369"/>
      <c r="J169" s="369"/>
      <c r="K169" s="370"/>
      <c r="L169" s="293"/>
      <c r="M169" s="294"/>
      <c r="N169" s="294"/>
      <c r="O169" s="294"/>
      <c r="P169" s="294"/>
      <c r="Q169" s="294"/>
      <c r="R169" s="294"/>
      <c r="S169" s="294"/>
      <c r="T169" s="294"/>
      <c r="U169" s="294"/>
      <c r="V169" s="294"/>
      <c r="W169" s="294"/>
      <c r="X169" s="295"/>
      <c r="Y169" s="296"/>
      <c r="Z169" s="297"/>
      <c r="AA169" s="297"/>
      <c r="AB169" s="540"/>
      <c r="AC169" s="368"/>
      <c r="AD169" s="369"/>
      <c r="AE169" s="369"/>
      <c r="AF169" s="369"/>
      <c r="AG169" s="370"/>
      <c r="AH169" s="293"/>
      <c r="AI169" s="294"/>
      <c r="AJ169" s="294"/>
      <c r="AK169" s="294"/>
      <c r="AL169" s="294"/>
      <c r="AM169" s="294"/>
      <c r="AN169" s="294"/>
      <c r="AO169" s="294"/>
      <c r="AP169" s="294"/>
      <c r="AQ169" s="294"/>
      <c r="AR169" s="294"/>
      <c r="AS169" s="294"/>
      <c r="AT169" s="295"/>
      <c r="AU169" s="296"/>
      <c r="AV169" s="297"/>
      <c r="AW169" s="297"/>
      <c r="AX169" s="298"/>
      <c r="AY169">
        <f t="shared" si="9"/>
        <v>2</v>
      </c>
    </row>
    <row r="170" spans="1:51" ht="24.75" customHeight="1" thickBot="1" x14ac:dyDescent="0.2">
      <c r="A170" s="342"/>
      <c r="B170" s="343"/>
      <c r="C170" s="343"/>
      <c r="D170" s="343"/>
      <c r="E170" s="343"/>
      <c r="F170" s="344"/>
      <c r="G170" s="509" t="s">
        <v>20</v>
      </c>
      <c r="H170" s="510"/>
      <c r="I170" s="510"/>
      <c r="J170" s="510"/>
      <c r="K170" s="510"/>
      <c r="L170" s="511"/>
      <c r="M170" s="512"/>
      <c r="N170" s="512"/>
      <c r="O170" s="512"/>
      <c r="P170" s="512"/>
      <c r="Q170" s="512"/>
      <c r="R170" s="512"/>
      <c r="S170" s="512"/>
      <c r="T170" s="512"/>
      <c r="U170" s="512"/>
      <c r="V170" s="512"/>
      <c r="W170" s="512"/>
      <c r="X170" s="513"/>
      <c r="Y170" s="514">
        <f>SUM(Y166:AB169)</f>
        <v>14.899999999999999</v>
      </c>
      <c r="Z170" s="515"/>
      <c r="AA170" s="515"/>
      <c r="AB170" s="516"/>
      <c r="AC170" s="509" t="s">
        <v>20</v>
      </c>
      <c r="AD170" s="510"/>
      <c r="AE170" s="510"/>
      <c r="AF170" s="510"/>
      <c r="AG170" s="510"/>
      <c r="AH170" s="511"/>
      <c r="AI170" s="512"/>
      <c r="AJ170" s="512"/>
      <c r="AK170" s="512"/>
      <c r="AL170" s="512"/>
      <c r="AM170" s="512"/>
      <c r="AN170" s="512"/>
      <c r="AO170" s="512"/>
      <c r="AP170" s="512"/>
      <c r="AQ170" s="512"/>
      <c r="AR170" s="512"/>
      <c r="AS170" s="512"/>
      <c r="AT170" s="513"/>
      <c r="AU170" s="514">
        <f>SUM(AU166:AX169)</f>
        <v>1.3</v>
      </c>
      <c r="AV170" s="515"/>
      <c r="AW170" s="515"/>
      <c r="AX170" s="543"/>
      <c r="AY170">
        <f t="shared" si="9"/>
        <v>2</v>
      </c>
    </row>
    <row r="171" spans="1:51" ht="24.75" customHeight="1" x14ac:dyDescent="0.15">
      <c r="A171" s="342"/>
      <c r="B171" s="343"/>
      <c r="C171" s="343"/>
      <c r="D171" s="343"/>
      <c r="E171" s="343"/>
      <c r="F171" s="344"/>
      <c r="G171" s="286" t="s">
        <v>624</v>
      </c>
      <c r="H171" s="287"/>
      <c r="I171" s="287"/>
      <c r="J171" s="287"/>
      <c r="K171" s="287"/>
      <c r="L171" s="287"/>
      <c r="M171" s="287"/>
      <c r="N171" s="287"/>
      <c r="O171" s="287"/>
      <c r="P171" s="287"/>
      <c r="Q171" s="287"/>
      <c r="R171" s="287"/>
      <c r="S171" s="287"/>
      <c r="T171" s="287"/>
      <c r="U171" s="287"/>
      <c r="V171" s="287"/>
      <c r="W171" s="287"/>
      <c r="X171" s="287"/>
      <c r="Y171" s="287"/>
      <c r="Z171" s="287"/>
      <c r="AA171" s="287"/>
      <c r="AB171" s="288"/>
      <c r="AC171" s="286" t="s">
        <v>628</v>
      </c>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477"/>
      <c r="AY171">
        <f>COUNTA($G$173,$AC$173)</f>
        <v>2</v>
      </c>
    </row>
    <row r="172" spans="1:51" ht="24.75" customHeight="1" x14ac:dyDescent="0.15">
      <c r="A172" s="342"/>
      <c r="B172" s="343"/>
      <c r="C172" s="343"/>
      <c r="D172" s="343"/>
      <c r="E172" s="343"/>
      <c r="F172" s="344"/>
      <c r="G172" s="508" t="s">
        <v>17</v>
      </c>
      <c r="H172" s="318"/>
      <c r="I172" s="318"/>
      <c r="J172" s="318"/>
      <c r="K172" s="318"/>
      <c r="L172" s="317" t="s">
        <v>18</v>
      </c>
      <c r="M172" s="318"/>
      <c r="N172" s="318"/>
      <c r="O172" s="318"/>
      <c r="P172" s="318"/>
      <c r="Q172" s="318"/>
      <c r="R172" s="318"/>
      <c r="S172" s="318"/>
      <c r="T172" s="318"/>
      <c r="U172" s="318"/>
      <c r="V172" s="318"/>
      <c r="W172" s="318"/>
      <c r="X172" s="319"/>
      <c r="Y172" s="280" t="s">
        <v>19</v>
      </c>
      <c r="Z172" s="281"/>
      <c r="AA172" s="281"/>
      <c r="AB172" s="525"/>
      <c r="AC172" s="508" t="s">
        <v>17</v>
      </c>
      <c r="AD172" s="318"/>
      <c r="AE172" s="318"/>
      <c r="AF172" s="318"/>
      <c r="AG172" s="318"/>
      <c r="AH172" s="317" t="s">
        <v>18</v>
      </c>
      <c r="AI172" s="318"/>
      <c r="AJ172" s="318"/>
      <c r="AK172" s="318"/>
      <c r="AL172" s="318"/>
      <c r="AM172" s="318"/>
      <c r="AN172" s="318"/>
      <c r="AO172" s="318"/>
      <c r="AP172" s="318"/>
      <c r="AQ172" s="318"/>
      <c r="AR172" s="318"/>
      <c r="AS172" s="318"/>
      <c r="AT172" s="319"/>
      <c r="AU172" s="280" t="s">
        <v>19</v>
      </c>
      <c r="AV172" s="281"/>
      <c r="AW172" s="281"/>
      <c r="AX172" s="282"/>
      <c r="AY172">
        <f>$AY$171</f>
        <v>2</v>
      </c>
    </row>
    <row r="173" spans="1:51" ht="45" customHeight="1" x14ac:dyDescent="0.15">
      <c r="A173" s="342"/>
      <c r="B173" s="343"/>
      <c r="C173" s="343"/>
      <c r="D173" s="343"/>
      <c r="E173" s="343"/>
      <c r="F173" s="344"/>
      <c r="G173" s="320" t="s">
        <v>615</v>
      </c>
      <c r="H173" s="321"/>
      <c r="I173" s="321"/>
      <c r="J173" s="321"/>
      <c r="K173" s="322"/>
      <c r="L173" s="314" t="s">
        <v>625</v>
      </c>
      <c r="M173" s="315"/>
      <c r="N173" s="315"/>
      <c r="O173" s="315"/>
      <c r="P173" s="315"/>
      <c r="Q173" s="315"/>
      <c r="R173" s="315"/>
      <c r="S173" s="315"/>
      <c r="T173" s="315"/>
      <c r="U173" s="315"/>
      <c r="V173" s="315"/>
      <c r="W173" s="315"/>
      <c r="X173" s="316"/>
      <c r="Y173" s="365">
        <v>9.4</v>
      </c>
      <c r="Z173" s="366"/>
      <c r="AA173" s="366"/>
      <c r="AB173" s="526"/>
      <c r="AC173" s="320" t="s">
        <v>627</v>
      </c>
      <c r="AD173" s="321"/>
      <c r="AE173" s="321"/>
      <c r="AF173" s="321"/>
      <c r="AG173" s="322"/>
      <c r="AH173" s="314" t="s">
        <v>683</v>
      </c>
      <c r="AI173" s="315"/>
      <c r="AJ173" s="315"/>
      <c r="AK173" s="315"/>
      <c r="AL173" s="315"/>
      <c r="AM173" s="315"/>
      <c r="AN173" s="315"/>
      <c r="AO173" s="315"/>
      <c r="AP173" s="315"/>
      <c r="AQ173" s="315"/>
      <c r="AR173" s="315"/>
      <c r="AS173" s="315"/>
      <c r="AT173" s="316"/>
      <c r="AU173" s="365">
        <v>6.1</v>
      </c>
      <c r="AV173" s="366"/>
      <c r="AW173" s="366"/>
      <c r="AX173" s="367"/>
      <c r="AY173">
        <f>$AY$171</f>
        <v>2</v>
      </c>
    </row>
    <row r="174" spans="1:51" ht="18.600000000000001" customHeight="1" x14ac:dyDescent="0.15">
      <c r="A174" s="342"/>
      <c r="B174" s="343"/>
      <c r="C174" s="343"/>
      <c r="D174" s="343"/>
      <c r="E174" s="343"/>
      <c r="F174" s="344"/>
      <c r="G174" s="368"/>
      <c r="H174" s="369"/>
      <c r="I174" s="369"/>
      <c r="J174" s="369"/>
      <c r="K174" s="370"/>
      <c r="L174" s="293"/>
      <c r="M174" s="294"/>
      <c r="N174" s="294"/>
      <c r="O174" s="294"/>
      <c r="P174" s="294"/>
      <c r="Q174" s="294"/>
      <c r="R174" s="294"/>
      <c r="S174" s="294"/>
      <c r="T174" s="294"/>
      <c r="U174" s="294"/>
      <c r="V174" s="294"/>
      <c r="W174" s="294"/>
      <c r="X174" s="295"/>
      <c r="Y174" s="296"/>
      <c r="Z174" s="297"/>
      <c r="AA174" s="297"/>
      <c r="AB174" s="540"/>
      <c r="AC174" s="368"/>
      <c r="AD174" s="369"/>
      <c r="AE174" s="369"/>
      <c r="AF174" s="369"/>
      <c r="AG174" s="370"/>
      <c r="AH174" s="293"/>
      <c r="AI174" s="294"/>
      <c r="AJ174" s="294"/>
      <c r="AK174" s="294"/>
      <c r="AL174" s="294"/>
      <c r="AM174" s="294"/>
      <c r="AN174" s="294"/>
      <c r="AO174" s="294"/>
      <c r="AP174" s="294"/>
      <c r="AQ174" s="294"/>
      <c r="AR174" s="294"/>
      <c r="AS174" s="294"/>
      <c r="AT174" s="295"/>
      <c r="AU174" s="296"/>
      <c r="AV174" s="297"/>
      <c r="AW174" s="297"/>
      <c r="AX174" s="298"/>
      <c r="AY174">
        <f>$AY$171</f>
        <v>2</v>
      </c>
    </row>
    <row r="175" spans="1:51" ht="24.75" customHeight="1" thickBot="1" x14ac:dyDescent="0.2">
      <c r="A175" s="342"/>
      <c r="B175" s="343"/>
      <c r="C175" s="343"/>
      <c r="D175" s="343"/>
      <c r="E175" s="343"/>
      <c r="F175" s="344"/>
      <c r="G175" s="509" t="s">
        <v>20</v>
      </c>
      <c r="H175" s="510"/>
      <c r="I175" s="510"/>
      <c r="J175" s="510"/>
      <c r="K175" s="510"/>
      <c r="L175" s="511"/>
      <c r="M175" s="512"/>
      <c r="N175" s="512"/>
      <c r="O175" s="512"/>
      <c r="P175" s="512"/>
      <c r="Q175" s="512"/>
      <c r="R175" s="512"/>
      <c r="S175" s="512"/>
      <c r="T175" s="512"/>
      <c r="U175" s="512"/>
      <c r="V175" s="512"/>
      <c r="W175" s="512"/>
      <c r="X175" s="513"/>
      <c r="Y175" s="514">
        <f>SUM(Y173:AB174)</f>
        <v>9.4</v>
      </c>
      <c r="Z175" s="515"/>
      <c r="AA175" s="515"/>
      <c r="AB175" s="516"/>
      <c r="AC175" s="509" t="s">
        <v>20</v>
      </c>
      <c r="AD175" s="510"/>
      <c r="AE175" s="510"/>
      <c r="AF175" s="510"/>
      <c r="AG175" s="510"/>
      <c r="AH175" s="511"/>
      <c r="AI175" s="512"/>
      <c r="AJ175" s="512"/>
      <c r="AK175" s="512"/>
      <c r="AL175" s="512"/>
      <c r="AM175" s="512"/>
      <c r="AN175" s="512"/>
      <c r="AO175" s="512"/>
      <c r="AP175" s="512"/>
      <c r="AQ175" s="512"/>
      <c r="AR175" s="512"/>
      <c r="AS175" s="512"/>
      <c r="AT175" s="513"/>
      <c r="AU175" s="514">
        <f>SUM(AU173:AX174)</f>
        <v>6.1</v>
      </c>
      <c r="AV175" s="515"/>
      <c r="AW175" s="515"/>
      <c r="AX175" s="543"/>
      <c r="AY175">
        <f>$AY$171</f>
        <v>2</v>
      </c>
    </row>
    <row r="176" spans="1:51" ht="24.75" customHeight="1" x14ac:dyDescent="0.15">
      <c r="A176" s="342"/>
      <c r="B176" s="343"/>
      <c r="C176" s="343"/>
      <c r="D176" s="343"/>
      <c r="E176" s="343"/>
      <c r="F176" s="344"/>
      <c r="G176" s="286" t="s">
        <v>629</v>
      </c>
      <c r="H176" s="287"/>
      <c r="I176" s="287"/>
      <c r="J176" s="287"/>
      <c r="K176" s="287"/>
      <c r="L176" s="287"/>
      <c r="M176" s="287"/>
      <c r="N176" s="287"/>
      <c r="O176" s="287"/>
      <c r="P176" s="287"/>
      <c r="Q176" s="287"/>
      <c r="R176" s="287"/>
      <c r="S176" s="287"/>
      <c r="T176" s="287"/>
      <c r="U176" s="287"/>
      <c r="V176" s="287"/>
      <c r="W176" s="287"/>
      <c r="X176" s="287"/>
      <c r="Y176" s="287"/>
      <c r="Z176" s="287"/>
      <c r="AA176" s="287"/>
      <c r="AB176" s="288"/>
      <c r="AC176" s="286" t="s">
        <v>630</v>
      </c>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477"/>
      <c r="AY176">
        <f>COUNTA($G$178,$AC$178)</f>
        <v>2</v>
      </c>
    </row>
    <row r="177" spans="1:51" ht="24.75" customHeight="1" x14ac:dyDescent="0.15">
      <c r="A177" s="342"/>
      <c r="B177" s="343"/>
      <c r="C177" s="343"/>
      <c r="D177" s="343"/>
      <c r="E177" s="343"/>
      <c r="F177" s="344"/>
      <c r="G177" s="508" t="s">
        <v>17</v>
      </c>
      <c r="H177" s="318"/>
      <c r="I177" s="318"/>
      <c r="J177" s="318"/>
      <c r="K177" s="318"/>
      <c r="L177" s="317" t="s">
        <v>18</v>
      </c>
      <c r="M177" s="318"/>
      <c r="N177" s="318"/>
      <c r="O177" s="318"/>
      <c r="P177" s="318"/>
      <c r="Q177" s="318"/>
      <c r="R177" s="318"/>
      <c r="S177" s="318"/>
      <c r="T177" s="318"/>
      <c r="U177" s="318"/>
      <c r="V177" s="318"/>
      <c r="W177" s="318"/>
      <c r="X177" s="319"/>
      <c r="Y177" s="280" t="s">
        <v>19</v>
      </c>
      <c r="Z177" s="281"/>
      <c r="AA177" s="281"/>
      <c r="AB177" s="525"/>
      <c r="AC177" s="508" t="s">
        <v>17</v>
      </c>
      <c r="AD177" s="318"/>
      <c r="AE177" s="318"/>
      <c r="AF177" s="318"/>
      <c r="AG177" s="318"/>
      <c r="AH177" s="317" t="s">
        <v>18</v>
      </c>
      <c r="AI177" s="318"/>
      <c r="AJ177" s="318"/>
      <c r="AK177" s="318"/>
      <c r="AL177" s="318"/>
      <c r="AM177" s="318"/>
      <c r="AN177" s="318"/>
      <c r="AO177" s="318"/>
      <c r="AP177" s="318"/>
      <c r="AQ177" s="318"/>
      <c r="AR177" s="318"/>
      <c r="AS177" s="318"/>
      <c r="AT177" s="319"/>
      <c r="AU177" s="280" t="s">
        <v>19</v>
      </c>
      <c r="AV177" s="281"/>
      <c r="AW177" s="281"/>
      <c r="AX177" s="282"/>
      <c r="AY177">
        <f>$AY$176</f>
        <v>2</v>
      </c>
    </row>
    <row r="178" spans="1:51" s="16" customFormat="1" ht="50.45" customHeight="1" x14ac:dyDescent="0.15">
      <c r="A178" s="342"/>
      <c r="B178" s="343"/>
      <c r="C178" s="343"/>
      <c r="D178" s="343"/>
      <c r="E178" s="343"/>
      <c r="F178" s="344"/>
      <c r="G178" s="320" t="s">
        <v>621</v>
      </c>
      <c r="H178" s="321"/>
      <c r="I178" s="321"/>
      <c r="J178" s="321"/>
      <c r="K178" s="322"/>
      <c r="L178" s="314" t="s">
        <v>669</v>
      </c>
      <c r="M178" s="315"/>
      <c r="N178" s="315"/>
      <c r="O178" s="315"/>
      <c r="P178" s="315"/>
      <c r="Q178" s="315"/>
      <c r="R178" s="315"/>
      <c r="S178" s="315"/>
      <c r="T178" s="315"/>
      <c r="U178" s="315"/>
      <c r="V178" s="315"/>
      <c r="W178" s="315"/>
      <c r="X178" s="316"/>
      <c r="Y178" s="365">
        <v>0.9</v>
      </c>
      <c r="Z178" s="366"/>
      <c r="AA178" s="366"/>
      <c r="AB178" s="526"/>
      <c r="AC178" s="320" t="s">
        <v>627</v>
      </c>
      <c r="AD178" s="321"/>
      <c r="AE178" s="321"/>
      <c r="AF178" s="321"/>
      <c r="AG178" s="322"/>
      <c r="AH178" s="314" t="s">
        <v>631</v>
      </c>
      <c r="AI178" s="315"/>
      <c r="AJ178" s="315"/>
      <c r="AK178" s="315"/>
      <c r="AL178" s="315"/>
      <c r="AM178" s="315"/>
      <c r="AN178" s="315"/>
      <c r="AO178" s="315"/>
      <c r="AP178" s="315"/>
      <c r="AQ178" s="315"/>
      <c r="AR178" s="315"/>
      <c r="AS178" s="315"/>
      <c r="AT178" s="316"/>
      <c r="AU178" s="365">
        <v>6.1</v>
      </c>
      <c r="AV178" s="366"/>
      <c r="AW178" s="366"/>
      <c r="AX178" s="367"/>
      <c r="AY178">
        <f>$AY$176</f>
        <v>2</v>
      </c>
    </row>
    <row r="179" spans="1:51" ht="18.600000000000001" customHeight="1" x14ac:dyDescent="0.15">
      <c r="A179" s="342"/>
      <c r="B179" s="343"/>
      <c r="C179" s="343"/>
      <c r="D179" s="343"/>
      <c r="E179" s="343"/>
      <c r="F179" s="344"/>
      <c r="G179" s="368"/>
      <c r="H179" s="369"/>
      <c r="I179" s="369"/>
      <c r="J179" s="369"/>
      <c r="K179" s="370"/>
      <c r="L179" s="293"/>
      <c r="M179" s="294"/>
      <c r="N179" s="294"/>
      <c r="O179" s="294"/>
      <c r="P179" s="294"/>
      <c r="Q179" s="294"/>
      <c r="R179" s="294"/>
      <c r="S179" s="294"/>
      <c r="T179" s="294"/>
      <c r="U179" s="294"/>
      <c r="V179" s="294"/>
      <c r="W179" s="294"/>
      <c r="X179" s="295"/>
      <c r="Y179" s="296"/>
      <c r="Z179" s="297"/>
      <c r="AA179" s="297"/>
      <c r="AB179" s="540"/>
      <c r="AC179" s="368"/>
      <c r="AD179" s="369"/>
      <c r="AE179" s="369"/>
      <c r="AF179" s="369"/>
      <c r="AG179" s="370"/>
      <c r="AH179" s="293"/>
      <c r="AI179" s="294"/>
      <c r="AJ179" s="294"/>
      <c r="AK179" s="294"/>
      <c r="AL179" s="294"/>
      <c r="AM179" s="294"/>
      <c r="AN179" s="294"/>
      <c r="AO179" s="294"/>
      <c r="AP179" s="294"/>
      <c r="AQ179" s="294"/>
      <c r="AR179" s="294"/>
      <c r="AS179" s="294"/>
      <c r="AT179" s="295"/>
      <c r="AU179" s="296"/>
      <c r="AV179" s="297"/>
      <c r="AW179" s="297"/>
      <c r="AX179" s="298"/>
      <c r="AY179">
        <f>$AY$176</f>
        <v>2</v>
      </c>
    </row>
    <row r="180" spans="1:51" ht="24.75" customHeight="1" x14ac:dyDescent="0.15">
      <c r="A180" s="342"/>
      <c r="B180" s="343"/>
      <c r="C180" s="343"/>
      <c r="D180" s="343"/>
      <c r="E180" s="343"/>
      <c r="F180" s="344"/>
      <c r="G180" s="509" t="s">
        <v>20</v>
      </c>
      <c r="H180" s="510"/>
      <c r="I180" s="510"/>
      <c r="J180" s="510"/>
      <c r="K180" s="510"/>
      <c r="L180" s="511"/>
      <c r="M180" s="512"/>
      <c r="N180" s="512"/>
      <c r="O180" s="512"/>
      <c r="P180" s="512"/>
      <c r="Q180" s="512"/>
      <c r="R180" s="512"/>
      <c r="S180" s="512"/>
      <c r="T180" s="512"/>
      <c r="U180" s="512"/>
      <c r="V180" s="512"/>
      <c r="W180" s="512"/>
      <c r="X180" s="513"/>
      <c r="Y180" s="514">
        <f>SUM(Y178:AB179)</f>
        <v>0.9</v>
      </c>
      <c r="Z180" s="515"/>
      <c r="AA180" s="515"/>
      <c r="AB180" s="516"/>
      <c r="AC180" s="509" t="s">
        <v>20</v>
      </c>
      <c r="AD180" s="510"/>
      <c r="AE180" s="510"/>
      <c r="AF180" s="510"/>
      <c r="AG180" s="510"/>
      <c r="AH180" s="511"/>
      <c r="AI180" s="512"/>
      <c r="AJ180" s="512"/>
      <c r="AK180" s="512"/>
      <c r="AL180" s="512"/>
      <c r="AM180" s="512"/>
      <c r="AN180" s="512"/>
      <c r="AO180" s="512"/>
      <c r="AP180" s="512"/>
      <c r="AQ180" s="512"/>
      <c r="AR180" s="512"/>
      <c r="AS180" s="512"/>
      <c r="AT180" s="513"/>
      <c r="AU180" s="514">
        <f>SUM(AU178:AX179)</f>
        <v>6.1</v>
      </c>
      <c r="AV180" s="515"/>
      <c r="AW180" s="515"/>
      <c r="AX180" s="543"/>
      <c r="AY180">
        <f>$AY$176</f>
        <v>2</v>
      </c>
    </row>
    <row r="181" spans="1:51" ht="24.75" customHeight="1" thickBot="1" x14ac:dyDescent="0.2">
      <c r="A181" s="622" t="s">
        <v>146</v>
      </c>
      <c r="B181" s="623"/>
      <c r="C181" s="623"/>
      <c r="D181" s="623"/>
      <c r="E181" s="623"/>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24"/>
      <c r="AL181" s="74" t="s">
        <v>243</v>
      </c>
      <c r="AM181" s="75"/>
      <c r="AN181" s="75"/>
      <c r="AO181" s="72" t="s">
        <v>242</v>
      </c>
      <c r="AP181" s="21"/>
      <c r="AQ181" s="21"/>
      <c r="AR181" s="21"/>
      <c r="AS181" s="21"/>
      <c r="AT181" s="21"/>
      <c r="AU181" s="21"/>
      <c r="AV181" s="21"/>
      <c r="AW181" s="21"/>
      <c r="AX181" s="22"/>
      <c r="AY181">
        <f>COUNTIF($AO$181,"☑")</f>
        <v>0</v>
      </c>
    </row>
    <row r="182" spans="1:51" ht="24.75" customHeight="1" x14ac:dyDescent="0.15">
      <c r="A182" s="4"/>
      <c r="B182" s="4"/>
      <c r="C182" s="4"/>
      <c r="D182" s="4"/>
      <c r="E182" s="4"/>
      <c r="F182" s="4"/>
      <c r="G182" s="7"/>
      <c r="H182" s="7"/>
      <c r="I182" s="7"/>
      <c r="J182" s="7"/>
      <c r="K182" s="7"/>
      <c r="L182" s="3"/>
      <c r="M182" s="7"/>
      <c r="N182" s="7"/>
      <c r="O182" s="7"/>
      <c r="P182" s="7"/>
      <c r="Q182" s="7"/>
      <c r="R182" s="7"/>
      <c r="S182" s="7"/>
      <c r="T182" s="7"/>
      <c r="U182" s="7"/>
      <c r="V182" s="7"/>
      <c r="W182" s="7"/>
      <c r="X182" s="7"/>
      <c r="Y182" s="8"/>
      <c r="Z182" s="8"/>
      <c r="AA182" s="8"/>
      <c r="AB182" s="8"/>
      <c r="AC182" s="7"/>
      <c r="AD182" s="7"/>
      <c r="AE182" s="7"/>
      <c r="AF182" s="7"/>
      <c r="AG182" s="7"/>
      <c r="AH182" s="3"/>
      <c r="AI182" s="7"/>
      <c r="AJ182" s="7"/>
      <c r="AK182" s="7"/>
      <c r="AL182" s="7"/>
      <c r="AM182" s="7"/>
      <c r="AN182" s="7"/>
      <c r="AO182" s="7"/>
      <c r="AP182" s="7"/>
      <c r="AQ182" s="7"/>
      <c r="AR182" s="7"/>
      <c r="AS182" s="7"/>
      <c r="AT182" s="7"/>
      <c r="AU182" s="8"/>
      <c r="AV182" s="8"/>
      <c r="AW182" s="8"/>
      <c r="AX182" s="8"/>
    </row>
    <row r="183" spans="1:51" ht="24.75" customHeight="1" x14ac:dyDescent="0.15"/>
    <row r="184" spans="1:51" ht="24.75" customHeight="1" x14ac:dyDescent="0.15">
      <c r="A184" s="9"/>
      <c r="B184" s="1" t="s">
        <v>27</v>
      </c>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spans="1:51" ht="24.75" customHeight="1" x14ac:dyDescent="0.15">
      <c r="A185" s="9"/>
      <c r="B185" s="38" t="s">
        <v>252</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spans="1:51" ht="59.25" customHeight="1" x14ac:dyDescent="0.15">
      <c r="A186" s="145"/>
      <c r="B186" s="145"/>
      <c r="C186" s="145" t="s">
        <v>26</v>
      </c>
      <c r="D186" s="145"/>
      <c r="E186" s="145"/>
      <c r="F186" s="145"/>
      <c r="G186" s="145"/>
      <c r="H186" s="145"/>
      <c r="I186" s="145"/>
      <c r="J186" s="144" t="s">
        <v>212</v>
      </c>
      <c r="K186" s="148"/>
      <c r="L186" s="148"/>
      <c r="M186" s="148"/>
      <c r="N186" s="148"/>
      <c r="O186" s="148"/>
      <c r="P186" s="149" t="s">
        <v>191</v>
      </c>
      <c r="Q186" s="149"/>
      <c r="R186" s="149"/>
      <c r="S186" s="149"/>
      <c r="T186" s="149"/>
      <c r="U186" s="149"/>
      <c r="V186" s="149"/>
      <c r="W186" s="149"/>
      <c r="X186" s="149"/>
      <c r="Y186" s="142" t="s">
        <v>210</v>
      </c>
      <c r="Z186" s="143"/>
      <c r="AA186" s="143"/>
      <c r="AB186" s="143"/>
      <c r="AC186" s="144" t="s">
        <v>240</v>
      </c>
      <c r="AD186" s="144"/>
      <c r="AE186" s="144"/>
      <c r="AF186" s="144"/>
      <c r="AG186" s="144"/>
      <c r="AH186" s="142" t="s">
        <v>257</v>
      </c>
      <c r="AI186" s="145"/>
      <c r="AJ186" s="145"/>
      <c r="AK186" s="145"/>
      <c r="AL186" s="145" t="s">
        <v>21</v>
      </c>
      <c r="AM186" s="145"/>
      <c r="AN186" s="145"/>
      <c r="AO186" s="146"/>
      <c r="AP186" s="147" t="s">
        <v>213</v>
      </c>
      <c r="AQ186" s="147"/>
      <c r="AR186" s="147"/>
      <c r="AS186" s="147"/>
      <c r="AT186" s="147"/>
      <c r="AU186" s="147"/>
      <c r="AV186" s="147"/>
      <c r="AW186" s="147"/>
      <c r="AX186" s="147"/>
    </row>
    <row r="187" spans="1:51" ht="45" customHeight="1" x14ac:dyDescent="0.15">
      <c r="A187" s="605">
        <v>1</v>
      </c>
      <c r="B187" s="605">
        <v>1</v>
      </c>
      <c r="C187" s="167" t="s">
        <v>632</v>
      </c>
      <c r="D187" s="150"/>
      <c r="E187" s="150"/>
      <c r="F187" s="150"/>
      <c r="G187" s="150"/>
      <c r="H187" s="150"/>
      <c r="I187" s="150"/>
      <c r="J187" s="151">
        <v>4010001054032</v>
      </c>
      <c r="K187" s="152"/>
      <c r="L187" s="152"/>
      <c r="M187" s="152"/>
      <c r="N187" s="152"/>
      <c r="O187" s="152"/>
      <c r="P187" s="153" t="s">
        <v>633</v>
      </c>
      <c r="Q187" s="153"/>
      <c r="R187" s="153"/>
      <c r="S187" s="153"/>
      <c r="T187" s="153"/>
      <c r="U187" s="153"/>
      <c r="V187" s="153"/>
      <c r="W187" s="153"/>
      <c r="X187" s="153"/>
      <c r="Y187" s="154">
        <v>17.100000000000001</v>
      </c>
      <c r="Z187" s="155"/>
      <c r="AA187" s="155"/>
      <c r="AB187" s="156"/>
      <c r="AC187" s="157" t="s">
        <v>259</v>
      </c>
      <c r="AD187" s="158"/>
      <c r="AE187" s="158"/>
      <c r="AF187" s="158"/>
      <c r="AG187" s="158"/>
      <c r="AH187" s="159">
        <v>7</v>
      </c>
      <c r="AI187" s="160"/>
      <c r="AJ187" s="160"/>
      <c r="AK187" s="160"/>
      <c r="AL187" s="85" t="s">
        <v>634</v>
      </c>
      <c r="AM187" s="86"/>
      <c r="AN187" s="86"/>
      <c r="AO187" s="87"/>
      <c r="AP187" s="88" t="s">
        <v>643</v>
      </c>
      <c r="AQ187" s="88"/>
      <c r="AR187" s="88"/>
      <c r="AS187" s="88"/>
      <c r="AT187" s="88"/>
      <c r="AU187" s="88"/>
      <c r="AV187" s="88"/>
      <c r="AW187" s="88"/>
      <c r="AX187" s="88"/>
    </row>
    <row r="188" spans="1:51" ht="24.75" customHeight="1" x14ac:dyDescent="0.15">
      <c r="A188" s="42"/>
      <c r="B188" s="42"/>
      <c r="C188" s="42"/>
      <c r="D188" s="42"/>
      <c r="E188" s="42"/>
      <c r="F188" s="42"/>
      <c r="G188" s="42"/>
      <c r="H188" s="42"/>
      <c r="I188" s="42"/>
      <c r="J188" s="43"/>
      <c r="K188" s="43"/>
      <c r="L188" s="43"/>
      <c r="M188" s="43"/>
      <c r="N188" s="43"/>
      <c r="O188" s="43"/>
      <c r="P188" s="44"/>
      <c r="Q188" s="44"/>
      <c r="R188" s="44"/>
      <c r="S188" s="44"/>
      <c r="T188" s="44"/>
      <c r="U188" s="44"/>
      <c r="V188" s="44"/>
      <c r="W188" s="44"/>
      <c r="X188" s="44"/>
      <c r="Y188" s="45"/>
      <c r="Z188" s="45"/>
      <c r="AA188" s="45"/>
      <c r="AB188" s="45"/>
      <c r="AC188" s="45"/>
      <c r="AD188" s="45"/>
      <c r="AE188" s="45"/>
      <c r="AF188" s="45"/>
      <c r="AG188" s="45"/>
      <c r="AH188" s="45"/>
      <c r="AI188" s="45"/>
      <c r="AJ188" s="45"/>
      <c r="AK188" s="45"/>
      <c r="AL188" s="45"/>
      <c r="AM188" s="45"/>
      <c r="AN188" s="45"/>
      <c r="AO188" s="45"/>
      <c r="AP188" s="44"/>
      <c r="AQ188" s="44"/>
      <c r="AR188" s="44"/>
      <c r="AS188" s="44"/>
      <c r="AT188" s="44"/>
      <c r="AU188" s="44"/>
      <c r="AV188" s="44"/>
      <c r="AW188" s="44"/>
      <c r="AX188" s="44"/>
      <c r="AY188">
        <f>COUNTA($C$191)</f>
        <v>1</v>
      </c>
    </row>
    <row r="189" spans="1:51" ht="24.75" customHeight="1" x14ac:dyDescent="0.15">
      <c r="A189" s="42"/>
      <c r="B189" s="46" t="s">
        <v>175</v>
      </c>
      <c r="C189" s="42"/>
      <c r="D189" s="42"/>
      <c r="E189" s="42"/>
      <c r="F189" s="42"/>
      <c r="G189" s="42"/>
      <c r="H189" s="42"/>
      <c r="I189" s="42"/>
      <c r="J189" s="42"/>
      <c r="K189" s="42"/>
      <c r="L189" s="42"/>
      <c r="M189" s="42"/>
      <c r="N189" s="42"/>
      <c r="O189" s="42"/>
      <c r="P189" s="47"/>
      <c r="Q189" s="47"/>
      <c r="R189" s="47"/>
      <c r="S189" s="47"/>
      <c r="T189" s="47"/>
      <c r="U189" s="47"/>
      <c r="V189" s="47"/>
      <c r="W189" s="47"/>
      <c r="X189" s="47"/>
      <c r="Y189" s="48"/>
      <c r="Z189" s="48"/>
      <c r="AA189" s="48"/>
      <c r="AB189" s="48"/>
      <c r="AC189" s="48"/>
      <c r="AD189" s="48"/>
      <c r="AE189" s="48"/>
      <c r="AF189" s="48"/>
      <c r="AG189" s="48"/>
      <c r="AH189" s="48"/>
      <c r="AI189" s="48"/>
      <c r="AJ189" s="48"/>
      <c r="AK189" s="48"/>
      <c r="AL189" s="48"/>
      <c r="AM189" s="48"/>
      <c r="AN189" s="48"/>
      <c r="AO189" s="48"/>
      <c r="AP189" s="47"/>
      <c r="AQ189" s="47"/>
      <c r="AR189" s="47"/>
      <c r="AS189" s="47"/>
      <c r="AT189" s="47"/>
      <c r="AU189" s="47"/>
      <c r="AV189" s="47"/>
      <c r="AW189" s="47"/>
      <c r="AX189" s="47"/>
      <c r="AY189">
        <f>$AY$188</f>
        <v>1</v>
      </c>
    </row>
    <row r="190" spans="1:51" ht="59.25" customHeight="1" x14ac:dyDescent="0.15">
      <c r="A190" s="145"/>
      <c r="B190" s="145"/>
      <c r="C190" s="145" t="s">
        <v>26</v>
      </c>
      <c r="D190" s="145"/>
      <c r="E190" s="145"/>
      <c r="F190" s="145"/>
      <c r="G190" s="145"/>
      <c r="H190" s="145"/>
      <c r="I190" s="145"/>
      <c r="J190" s="144" t="s">
        <v>212</v>
      </c>
      <c r="K190" s="148"/>
      <c r="L190" s="148"/>
      <c r="M190" s="148"/>
      <c r="N190" s="148"/>
      <c r="O190" s="148"/>
      <c r="P190" s="149" t="s">
        <v>191</v>
      </c>
      <c r="Q190" s="149"/>
      <c r="R190" s="149"/>
      <c r="S190" s="149"/>
      <c r="T190" s="149"/>
      <c r="U190" s="149"/>
      <c r="V190" s="149"/>
      <c r="W190" s="149"/>
      <c r="X190" s="149"/>
      <c r="Y190" s="142" t="s">
        <v>210</v>
      </c>
      <c r="Z190" s="143"/>
      <c r="AA190" s="143"/>
      <c r="AB190" s="143"/>
      <c r="AC190" s="144" t="s">
        <v>240</v>
      </c>
      <c r="AD190" s="144"/>
      <c r="AE190" s="144"/>
      <c r="AF190" s="144"/>
      <c r="AG190" s="144"/>
      <c r="AH190" s="142" t="s">
        <v>257</v>
      </c>
      <c r="AI190" s="145"/>
      <c r="AJ190" s="145"/>
      <c r="AK190" s="145"/>
      <c r="AL190" s="145" t="s">
        <v>21</v>
      </c>
      <c r="AM190" s="145"/>
      <c r="AN190" s="145"/>
      <c r="AO190" s="146"/>
      <c r="AP190" s="147" t="s">
        <v>213</v>
      </c>
      <c r="AQ190" s="147"/>
      <c r="AR190" s="147"/>
      <c r="AS190" s="147"/>
      <c r="AT190" s="147"/>
      <c r="AU190" s="147"/>
      <c r="AV190" s="147"/>
      <c r="AW190" s="147"/>
      <c r="AX190" s="147"/>
      <c r="AY190">
        <f t="shared" ref="AY190:AY191" si="10">$AY$188</f>
        <v>1</v>
      </c>
    </row>
    <row r="191" spans="1:51" ht="48" customHeight="1" x14ac:dyDescent="0.15">
      <c r="A191" s="605">
        <v>1</v>
      </c>
      <c r="B191" s="605">
        <v>1</v>
      </c>
      <c r="C191" s="167" t="s">
        <v>635</v>
      </c>
      <c r="D191" s="150"/>
      <c r="E191" s="150"/>
      <c r="F191" s="150"/>
      <c r="G191" s="150"/>
      <c r="H191" s="150"/>
      <c r="I191" s="150"/>
      <c r="J191" s="151">
        <v>2013301019838</v>
      </c>
      <c r="K191" s="152"/>
      <c r="L191" s="152"/>
      <c r="M191" s="152"/>
      <c r="N191" s="152"/>
      <c r="O191" s="152"/>
      <c r="P191" s="164" t="s">
        <v>636</v>
      </c>
      <c r="Q191" s="153"/>
      <c r="R191" s="153"/>
      <c r="S191" s="153"/>
      <c r="T191" s="153"/>
      <c r="U191" s="153"/>
      <c r="V191" s="153"/>
      <c r="W191" s="153"/>
      <c r="X191" s="153"/>
      <c r="Y191" s="154">
        <v>5.0999999999999996</v>
      </c>
      <c r="Z191" s="155"/>
      <c r="AA191" s="155"/>
      <c r="AB191" s="156"/>
      <c r="AC191" s="157" t="s">
        <v>78</v>
      </c>
      <c r="AD191" s="158"/>
      <c r="AE191" s="158"/>
      <c r="AF191" s="158"/>
      <c r="AG191" s="158"/>
      <c r="AH191" s="159" t="s">
        <v>634</v>
      </c>
      <c r="AI191" s="160"/>
      <c r="AJ191" s="160"/>
      <c r="AK191" s="160"/>
      <c r="AL191" s="85" t="s">
        <v>634</v>
      </c>
      <c r="AM191" s="86"/>
      <c r="AN191" s="86"/>
      <c r="AO191" s="87"/>
      <c r="AP191" s="88" t="s">
        <v>634</v>
      </c>
      <c r="AQ191" s="88"/>
      <c r="AR191" s="88"/>
      <c r="AS191" s="88"/>
      <c r="AT191" s="88"/>
      <c r="AU191" s="88"/>
      <c r="AV191" s="88"/>
      <c r="AW191" s="88"/>
      <c r="AX191" s="88"/>
      <c r="AY191">
        <f t="shared" si="10"/>
        <v>1</v>
      </c>
    </row>
    <row r="192" spans="1:51" ht="24.75" customHeight="1" x14ac:dyDescent="0.15">
      <c r="A192" s="49"/>
      <c r="B192" s="49"/>
      <c r="C192" s="49"/>
      <c r="D192" s="49"/>
      <c r="E192" s="49"/>
      <c r="F192" s="49"/>
      <c r="G192" s="49"/>
      <c r="H192" s="49"/>
      <c r="I192" s="49"/>
      <c r="J192" s="49"/>
      <c r="K192" s="49"/>
      <c r="L192" s="49"/>
      <c r="M192" s="49"/>
      <c r="N192" s="49"/>
      <c r="O192" s="49"/>
      <c r="P192" s="50"/>
      <c r="Q192" s="50"/>
      <c r="R192" s="50"/>
      <c r="S192" s="50"/>
      <c r="T192" s="50"/>
      <c r="U192" s="50"/>
      <c r="V192" s="50"/>
      <c r="W192" s="50"/>
      <c r="X192" s="50"/>
      <c r="Y192" s="51"/>
      <c r="Z192" s="51"/>
      <c r="AA192" s="51"/>
      <c r="AB192" s="51"/>
      <c r="AC192" s="51"/>
      <c r="AD192" s="51"/>
      <c r="AE192" s="51"/>
      <c r="AF192" s="51"/>
      <c r="AG192" s="51"/>
      <c r="AH192" s="51"/>
      <c r="AI192" s="51"/>
      <c r="AJ192" s="51"/>
      <c r="AK192" s="51"/>
      <c r="AL192" s="51"/>
      <c r="AM192" s="51"/>
      <c r="AN192" s="51"/>
      <c r="AO192" s="51"/>
      <c r="AP192" s="50"/>
      <c r="AQ192" s="50"/>
      <c r="AR192" s="50"/>
      <c r="AS192" s="50"/>
      <c r="AT192" s="50"/>
      <c r="AU192" s="50"/>
      <c r="AV192" s="50"/>
      <c r="AW192" s="50"/>
      <c r="AX192" s="50"/>
      <c r="AY192">
        <f>COUNTA($C$195)</f>
        <v>1</v>
      </c>
    </row>
    <row r="193" spans="1:51" ht="24.75" customHeight="1" x14ac:dyDescent="0.15">
      <c r="A193" s="42"/>
      <c r="B193" s="46" t="s">
        <v>230</v>
      </c>
      <c r="C193" s="42"/>
      <c r="D193" s="42"/>
      <c r="E193" s="42"/>
      <c r="F193" s="42"/>
      <c r="G193" s="42"/>
      <c r="H193" s="42"/>
      <c r="I193" s="42"/>
      <c r="J193" s="42"/>
      <c r="K193" s="42"/>
      <c r="L193" s="42"/>
      <c r="M193" s="42"/>
      <c r="N193" s="42"/>
      <c r="O193" s="42"/>
      <c r="P193" s="47"/>
      <c r="Q193" s="47"/>
      <c r="R193" s="47"/>
      <c r="S193" s="47"/>
      <c r="T193" s="47"/>
      <c r="U193" s="47"/>
      <c r="V193" s="47"/>
      <c r="W193" s="47"/>
      <c r="X193" s="47"/>
      <c r="Y193" s="48"/>
      <c r="Z193" s="48"/>
      <c r="AA193" s="48"/>
      <c r="AB193" s="48"/>
      <c r="AC193" s="48"/>
      <c r="AD193" s="48"/>
      <c r="AE193" s="48"/>
      <c r="AF193" s="48"/>
      <c r="AG193" s="48"/>
      <c r="AH193" s="48"/>
      <c r="AI193" s="48"/>
      <c r="AJ193" s="48"/>
      <c r="AK193" s="48"/>
      <c r="AL193" s="48"/>
      <c r="AM193" s="48"/>
      <c r="AN193" s="48"/>
      <c r="AO193" s="48"/>
      <c r="AP193" s="47"/>
      <c r="AQ193" s="47"/>
      <c r="AR193" s="47"/>
      <c r="AS193" s="47"/>
      <c r="AT193" s="47"/>
      <c r="AU193" s="47"/>
      <c r="AV193" s="47"/>
      <c r="AW193" s="47"/>
      <c r="AX193" s="47"/>
      <c r="AY193">
        <f>$AY$192</f>
        <v>1</v>
      </c>
    </row>
    <row r="194" spans="1:51" ht="59.25" customHeight="1" x14ac:dyDescent="0.15">
      <c r="A194" s="145"/>
      <c r="B194" s="145"/>
      <c r="C194" s="145" t="s">
        <v>26</v>
      </c>
      <c r="D194" s="145"/>
      <c r="E194" s="145"/>
      <c r="F194" s="145"/>
      <c r="G194" s="145"/>
      <c r="H194" s="145"/>
      <c r="I194" s="145"/>
      <c r="J194" s="144" t="s">
        <v>212</v>
      </c>
      <c r="K194" s="148"/>
      <c r="L194" s="148"/>
      <c r="M194" s="148"/>
      <c r="N194" s="148"/>
      <c r="O194" s="148"/>
      <c r="P194" s="149" t="s">
        <v>191</v>
      </c>
      <c r="Q194" s="149"/>
      <c r="R194" s="149"/>
      <c r="S194" s="149"/>
      <c r="T194" s="149"/>
      <c r="U194" s="149"/>
      <c r="V194" s="149"/>
      <c r="W194" s="149"/>
      <c r="X194" s="149"/>
      <c r="Y194" s="142" t="s">
        <v>210</v>
      </c>
      <c r="Z194" s="143"/>
      <c r="AA194" s="143"/>
      <c r="AB194" s="143"/>
      <c r="AC194" s="144" t="s">
        <v>240</v>
      </c>
      <c r="AD194" s="144"/>
      <c r="AE194" s="144"/>
      <c r="AF194" s="144"/>
      <c r="AG194" s="144"/>
      <c r="AH194" s="142" t="s">
        <v>257</v>
      </c>
      <c r="AI194" s="145"/>
      <c r="AJ194" s="145"/>
      <c r="AK194" s="145"/>
      <c r="AL194" s="145" t="s">
        <v>21</v>
      </c>
      <c r="AM194" s="145"/>
      <c r="AN194" s="145"/>
      <c r="AO194" s="146"/>
      <c r="AP194" s="147" t="s">
        <v>213</v>
      </c>
      <c r="AQ194" s="147"/>
      <c r="AR194" s="147"/>
      <c r="AS194" s="147"/>
      <c r="AT194" s="147"/>
      <c r="AU194" s="147"/>
      <c r="AV194" s="147"/>
      <c r="AW194" s="147"/>
      <c r="AX194" s="147"/>
      <c r="AY194">
        <f t="shared" ref="AY194:AY195" si="11">$AY$192</f>
        <v>1</v>
      </c>
    </row>
    <row r="195" spans="1:51" ht="40.15" customHeight="1" x14ac:dyDescent="0.15">
      <c r="A195" s="605">
        <v>1</v>
      </c>
      <c r="B195" s="605">
        <v>1</v>
      </c>
      <c r="C195" s="167" t="s">
        <v>637</v>
      </c>
      <c r="D195" s="150"/>
      <c r="E195" s="150"/>
      <c r="F195" s="150"/>
      <c r="G195" s="150"/>
      <c r="H195" s="150"/>
      <c r="I195" s="150"/>
      <c r="J195" s="151">
        <v>1010001143390</v>
      </c>
      <c r="K195" s="152"/>
      <c r="L195" s="152"/>
      <c r="M195" s="152"/>
      <c r="N195" s="152"/>
      <c r="O195" s="152"/>
      <c r="P195" s="153" t="s">
        <v>619</v>
      </c>
      <c r="Q195" s="153"/>
      <c r="R195" s="153"/>
      <c r="S195" s="153"/>
      <c r="T195" s="153"/>
      <c r="U195" s="153"/>
      <c r="V195" s="153"/>
      <c r="W195" s="153"/>
      <c r="X195" s="153"/>
      <c r="Y195" s="154">
        <v>7.3</v>
      </c>
      <c r="Z195" s="155"/>
      <c r="AA195" s="155"/>
      <c r="AB195" s="156"/>
      <c r="AC195" s="157" t="s">
        <v>259</v>
      </c>
      <c r="AD195" s="158"/>
      <c r="AE195" s="158"/>
      <c r="AF195" s="158"/>
      <c r="AG195" s="158"/>
      <c r="AH195" s="159">
        <v>2</v>
      </c>
      <c r="AI195" s="160"/>
      <c r="AJ195" s="160"/>
      <c r="AK195" s="160"/>
      <c r="AL195" s="85" t="s">
        <v>634</v>
      </c>
      <c r="AM195" s="86"/>
      <c r="AN195" s="86"/>
      <c r="AO195" s="87"/>
      <c r="AP195" s="88" t="s">
        <v>643</v>
      </c>
      <c r="AQ195" s="88"/>
      <c r="AR195" s="88"/>
      <c r="AS195" s="88"/>
      <c r="AT195" s="88"/>
      <c r="AU195" s="88"/>
      <c r="AV195" s="88"/>
      <c r="AW195" s="88"/>
      <c r="AX195" s="88"/>
      <c r="AY195">
        <f t="shared" si="11"/>
        <v>1</v>
      </c>
    </row>
    <row r="196" spans="1:51" ht="43.9" customHeight="1" x14ac:dyDescent="0.15">
      <c r="A196" s="605">
        <v>2</v>
      </c>
      <c r="B196" s="605">
        <v>1</v>
      </c>
      <c r="C196" s="625" t="s">
        <v>637</v>
      </c>
      <c r="D196" s="626"/>
      <c r="E196" s="626"/>
      <c r="F196" s="626"/>
      <c r="G196" s="626"/>
      <c r="H196" s="626"/>
      <c r="I196" s="627"/>
      <c r="J196" s="151">
        <v>1010001143390</v>
      </c>
      <c r="K196" s="152"/>
      <c r="L196" s="152"/>
      <c r="M196" s="152"/>
      <c r="N196" s="152"/>
      <c r="O196" s="152"/>
      <c r="P196" s="164" t="s">
        <v>653</v>
      </c>
      <c r="Q196" s="153"/>
      <c r="R196" s="153"/>
      <c r="S196" s="153"/>
      <c r="T196" s="153"/>
      <c r="U196" s="153"/>
      <c r="V196" s="153"/>
      <c r="W196" s="153"/>
      <c r="X196" s="153"/>
      <c r="Y196" s="154">
        <v>6.6</v>
      </c>
      <c r="Z196" s="155"/>
      <c r="AA196" s="155"/>
      <c r="AB196" s="156"/>
      <c r="AC196" s="157" t="s">
        <v>259</v>
      </c>
      <c r="AD196" s="158"/>
      <c r="AE196" s="158"/>
      <c r="AF196" s="158"/>
      <c r="AG196" s="158"/>
      <c r="AH196" s="159">
        <v>3</v>
      </c>
      <c r="AI196" s="160"/>
      <c r="AJ196" s="160"/>
      <c r="AK196" s="160"/>
      <c r="AL196" s="85" t="s">
        <v>634</v>
      </c>
      <c r="AM196" s="86"/>
      <c r="AN196" s="86"/>
      <c r="AO196" s="87"/>
      <c r="AP196" s="88" t="s">
        <v>643</v>
      </c>
      <c r="AQ196" s="88"/>
      <c r="AR196" s="88"/>
      <c r="AS196" s="88"/>
      <c r="AT196" s="88"/>
      <c r="AU196" s="88"/>
      <c r="AV196" s="88"/>
      <c r="AW196" s="88"/>
      <c r="AX196" s="88"/>
      <c r="AY196">
        <f>COUNTA($C$196)</f>
        <v>1</v>
      </c>
    </row>
    <row r="197" spans="1:51" ht="43.9" customHeight="1" x14ac:dyDescent="0.15">
      <c r="A197" s="605">
        <v>3</v>
      </c>
      <c r="B197" s="605">
        <v>1</v>
      </c>
      <c r="C197" s="161" t="s">
        <v>637</v>
      </c>
      <c r="D197" s="162"/>
      <c r="E197" s="162"/>
      <c r="F197" s="162"/>
      <c r="G197" s="162"/>
      <c r="H197" s="162"/>
      <c r="I197" s="163"/>
      <c r="J197" s="151">
        <v>1010001143390</v>
      </c>
      <c r="K197" s="152"/>
      <c r="L197" s="152"/>
      <c r="M197" s="152"/>
      <c r="N197" s="152"/>
      <c r="O197" s="152"/>
      <c r="P197" s="164" t="s">
        <v>638</v>
      </c>
      <c r="Q197" s="153"/>
      <c r="R197" s="153"/>
      <c r="S197" s="153"/>
      <c r="T197" s="153"/>
      <c r="U197" s="153"/>
      <c r="V197" s="153"/>
      <c r="W197" s="153"/>
      <c r="X197" s="153"/>
      <c r="Y197" s="154">
        <v>1</v>
      </c>
      <c r="Z197" s="155"/>
      <c r="AA197" s="155"/>
      <c r="AB197" s="156"/>
      <c r="AC197" s="157" t="s">
        <v>264</v>
      </c>
      <c r="AD197" s="158"/>
      <c r="AE197" s="158"/>
      <c r="AF197" s="158"/>
      <c r="AG197" s="158"/>
      <c r="AH197" s="165" t="s">
        <v>634</v>
      </c>
      <c r="AI197" s="166"/>
      <c r="AJ197" s="166"/>
      <c r="AK197" s="166"/>
      <c r="AL197" s="85" t="s">
        <v>634</v>
      </c>
      <c r="AM197" s="86"/>
      <c r="AN197" s="86"/>
      <c r="AO197" s="87"/>
      <c r="AP197" s="88" t="s">
        <v>666</v>
      </c>
      <c r="AQ197" s="88"/>
      <c r="AR197" s="88"/>
      <c r="AS197" s="88"/>
      <c r="AT197" s="88"/>
      <c r="AU197" s="88"/>
      <c r="AV197" s="88"/>
      <c r="AW197" s="88"/>
      <c r="AX197" s="88"/>
      <c r="AY197">
        <f>COUNTA($C$197)</f>
        <v>1</v>
      </c>
    </row>
    <row r="198" spans="1:51" ht="24.75" customHeight="1" x14ac:dyDescent="0.15">
      <c r="A198" s="49"/>
      <c r="B198" s="49"/>
      <c r="C198" s="49"/>
      <c r="D198" s="49"/>
      <c r="E198" s="49"/>
      <c r="F198" s="49"/>
      <c r="G198" s="49"/>
      <c r="H198" s="49"/>
      <c r="I198" s="49"/>
      <c r="J198" s="49"/>
      <c r="K198" s="49"/>
      <c r="L198" s="49"/>
      <c r="M198" s="49"/>
      <c r="N198" s="49"/>
      <c r="O198" s="49"/>
      <c r="P198" s="50"/>
      <c r="Q198" s="50"/>
      <c r="R198" s="50"/>
      <c r="S198" s="50"/>
      <c r="T198" s="50"/>
      <c r="U198" s="50"/>
      <c r="V198" s="50"/>
      <c r="W198" s="50"/>
      <c r="X198" s="50"/>
      <c r="Y198" s="51"/>
      <c r="Z198" s="51"/>
      <c r="AA198" s="51"/>
      <c r="AB198" s="51"/>
      <c r="AC198" s="51"/>
      <c r="AD198" s="51"/>
      <c r="AE198" s="51"/>
      <c r="AF198" s="51"/>
      <c r="AG198" s="51"/>
      <c r="AH198" s="51"/>
      <c r="AI198" s="51"/>
      <c r="AJ198" s="51"/>
      <c r="AK198" s="51"/>
      <c r="AL198" s="51"/>
      <c r="AM198" s="51"/>
      <c r="AN198" s="51"/>
      <c r="AO198" s="51"/>
      <c r="AP198" s="50"/>
      <c r="AQ198" s="50"/>
      <c r="AR198" s="50"/>
      <c r="AS198" s="50"/>
      <c r="AT198" s="50"/>
      <c r="AU198" s="50"/>
      <c r="AV198" s="50"/>
      <c r="AW198" s="50"/>
      <c r="AX198" s="50"/>
      <c r="AY198">
        <f>COUNTA($C$201)</f>
        <v>1</v>
      </c>
    </row>
    <row r="199" spans="1:51" ht="24.75" customHeight="1" x14ac:dyDescent="0.15">
      <c r="A199" s="42"/>
      <c r="B199" s="46" t="s">
        <v>176</v>
      </c>
      <c r="C199" s="42"/>
      <c r="D199" s="42"/>
      <c r="E199" s="42"/>
      <c r="F199" s="42"/>
      <c r="G199" s="42"/>
      <c r="H199" s="42"/>
      <c r="I199" s="42"/>
      <c r="J199" s="42"/>
      <c r="K199" s="42"/>
      <c r="L199" s="42"/>
      <c r="M199" s="42"/>
      <c r="N199" s="42"/>
      <c r="O199" s="4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P199" s="47"/>
      <c r="AQ199" s="47"/>
      <c r="AR199" s="47"/>
      <c r="AS199" s="47"/>
      <c r="AT199" s="47"/>
      <c r="AU199" s="47"/>
      <c r="AV199" s="47"/>
      <c r="AW199" s="47"/>
      <c r="AX199" s="47"/>
      <c r="AY199">
        <f>$AY$198</f>
        <v>1</v>
      </c>
    </row>
    <row r="200" spans="1:51" ht="59.25" customHeight="1" x14ac:dyDescent="0.15">
      <c r="A200" s="145"/>
      <c r="B200" s="145"/>
      <c r="C200" s="145" t="s">
        <v>26</v>
      </c>
      <c r="D200" s="145"/>
      <c r="E200" s="145"/>
      <c r="F200" s="145"/>
      <c r="G200" s="145"/>
      <c r="H200" s="145"/>
      <c r="I200" s="145"/>
      <c r="J200" s="144" t="s">
        <v>212</v>
      </c>
      <c r="K200" s="148"/>
      <c r="L200" s="148"/>
      <c r="M200" s="148"/>
      <c r="N200" s="148"/>
      <c r="O200" s="148"/>
      <c r="P200" s="149" t="s">
        <v>191</v>
      </c>
      <c r="Q200" s="149"/>
      <c r="R200" s="149"/>
      <c r="S200" s="149"/>
      <c r="T200" s="149"/>
      <c r="U200" s="149"/>
      <c r="V200" s="149"/>
      <c r="W200" s="149"/>
      <c r="X200" s="149"/>
      <c r="Y200" s="142" t="s">
        <v>210</v>
      </c>
      <c r="Z200" s="143"/>
      <c r="AA200" s="143"/>
      <c r="AB200" s="143"/>
      <c r="AC200" s="144" t="s">
        <v>240</v>
      </c>
      <c r="AD200" s="144"/>
      <c r="AE200" s="144"/>
      <c r="AF200" s="144"/>
      <c r="AG200" s="144"/>
      <c r="AH200" s="142" t="s">
        <v>257</v>
      </c>
      <c r="AI200" s="145"/>
      <c r="AJ200" s="145"/>
      <c r="AK200" s="145"/>
      <c r="AL200" s="145" t="s">
        <v>21</v>
      </c>
      <c r="AM200" s="145"/>
      <c r="AN200" s="145"/>
      <c r="AO200" s="146"/>
      <c r="AP200" s="147" t="s">
        <v>213</v>
      </c>
      <c r="AQ200" s="147"/>
      <c r="AR200" s="147"/>
      <c r="AS200" s="147"/>
      <c r="AT200" s="147"/>
      <c r="AU200" s="147"/>
      <c r="AV200" s="147"/>
      <c r="AW200" s="147"/>
      <c r="AX200" s="147"/>
      <c r="AY200">
        <f t="shared" ref="AY200:AY201" si="12">$AY$198</f>
        <v>1</v>
      </c>
    </row>
    <row r="201" spans="1:51" ht="45.6" customHeight="1" x14ac:dyDescent="0.15">
      <c r="A201" s="605">
        <v>1</v>
      </c>
      <c r="B201" s="605">
        <v>1</v>
      </c>
      <c r="C201" s="167" t="s">
        <v>639</v>
      </c>
      <c r="D201" s="150"/>
      <c r="E201" s="150"/>
      <c r="F201" s="150"/>
      <c r="G201" s="150"/>
      <c r="H201" s="150"/>
      <c r="I201" s="150"/>
      <c r="J201" s="151">
        <v>7012701012704</v>
      </c>
      <c r="K201" s="152"/>
      <c r="L201" s="152"/>
      <c r="M201" s="152"/>
      <c r="N201" s="152"/>
      <c r="O201" s="152"/>
      <c r="P201" s="164" t="s">
        <v>654</v>
      </c>
      <c r="Q201" s="153"/>
      <c r="R201" s="153"/>
      <c r="S201" s="153"/>
      <c r="T201" s="153"/>
      <c r="U201" s="153"/>
      <c r="V201" s="153"/>
      <c r="W201" s="153"/>
      <c r="X201" s="153"/>
      <c r="Y201" s="154">
        <v>1.3</v>
      </c>
      <c r="Z201" s="155"/>
      <c r="AA201" s="155"/>
      <c r="AB201" s="156"/>
      <c r="AC201" s="157" t="s">
        <v>78</v>
      </c>
      <c r="AD201" s="158"/>
      <c r="AE201" s="158"/>
      <c r="AF201" s="158"/>
      <c r="AG201" s="158"/>
      <c r="AH201" s="159" t="s">
        <v>634</v>
      </c>
      <c r="AI201" s="160"/>
      <c r="AJ201" s="160"/>
      <c r="AK201" s="160"/>
      <c r="AL201" s="85" t="s">
        <v>634</v>
      </c>
      <c r="AM201" s="86"/>
      <c r="AN201" s="86"/>
      <c r="AO201" s="87"/>
      <c r="AP201" s="88" t="s">
        <v>634</v>
      </c>
      <c r="AQ201" s="88"/>
      <c r="AR201" s="88"/>
      <c r="AS201" s="88"/>
      <c r="AT201" s="88"/>
      <c r="AU201" s="88"/>
      <c r="AV201" s="88"/>
      <c r="AW201" s="88"/>
      <c r="AX201" s="88"/>
      <c r="AY201">
        <f t="shared" si="12"/>
        <v>1</v>
      </c>
    </row>
    <row r="202" spans="1:51" ht="45.6" customHeight="1" x14ac:dyDescent="0.15">
      <c r="A202" s="605">
        <v>2</v>
      </c>
      <c r="B202" s="605">
        <v>1</v>
      </c>
      <c r="C202" s="167" t="s">
        <v>647</v>
      </c>
      <c r="D202" s="150"/>
      <c r="E202" s="150"/>
      <c r="F202" s="150"/>
      <c r="G202" s="150"/>
      <c r="H202" s="150"/>
      <c r="I202" s="150"/>
      <c r="J202" s="151">
        <v>9010001157227</v>
      </c>
      <c r="K202" s="152"/>
      <c r="L202" s="152"/>
      <c r="M202" s="152"/>
      <c r="N202" s="152"/>
      <c r="O202" s="152"/>
      <c r="P202" s="628" t="s">
        <v>654</v>
      </c>
      <c r="Q202" s="629"/>
      <c r="R202" s="629"/>
      <c r="S202" s="629"/>
      <c r="T202" s="629"/>
      <c r="U202" s="629"/>
      <c r="V202" s="629"/>
      <c r="W202" s="629"/>
      <c r="X202" s="630"/>
      <c r="Y202" s="154">
        <v>1.3</v>
      </c>
      <c r="Z202" s="155"/>
      <c r="AA202" s="155"/>
      <c r="AB202" s="156"/>
      <c r="AC202" s="157" t="s">
        <v>78</v>
      </c>
      <c r="AD202" s="158"/>
      <c r="AE202" s="158"/>
      <c r="AF202" s="158"/>
      <c r="AG202" s="158"/>
      <c r="AH202" s="159" t="s">
        <v>634</v>
      </c>
      <c r="AI202" s="160"/>
      <c r="AJ202" s="160"/>
      <c r="AK202" s="160"/>
      <c r="AL202" s="85" t="s">
        <v>634</v>
      </c>
      <c r="AM202" s="86"/>
      <c r="AN202" s="86"/>
      <c r="AO202" s="87"/>
      <c r="AP202" s="88" t="s">
        <v>634</v>
      </c>
      <c r="AQ202" s="88"/>
      <c r="AR202" s="88"/>
      <c r="AS202" s="88"/>
      <c r="AT202" s="88"/>
      <c r="AU202" s="88"/>
      <c r="AV202" s="88"/>
      <c r="AW202" s="88"/>
      <c r="AX202" s="88"/>
      <c r="AY202">
        <f>COUNTA($C$202)</f>
        <v>1</v>
      </c>
    </row>
    <row r="203" spans="1:51" ht="24.75" customHeight="1" x14ac:dyDescent="0.15">
      <c r="A203" s="49"/>
      <c r="B203" s="49"/>
      <c r="C203" s="49"/>
      <c r="D203" s="49"/>
      <c r="E203" s="49"/>
      <c r="F203" s="49"/>
      <c r="G203" s="49"/>
      <c r="H203" s="49"/>
      <c r="I203" s="49"/>
      <c r="J203" s="49"/>
      <c r="K203" s="49"/>
      <c r="L203" s="49"/>
      <c r="M203" s="49"/>
      <c r="N203" s="49"/>
      <c r="O203" s="49"/>
      <c r="P203" s="50"/>
      <c r="Q203" s="50"/>
      <c r="R203" s="50"/>
      <c r="S203" s="50"/>
      <c r="T203" s="50"/>
      <c r="U203" s="50"/>
      <c r="V203" s="50"/>
      <c r="W203" s="50"/>
      <c r="X203" s="50"/>
      <c r="Y203" s="51"/>
      <c r="Z203" s="51"/>
      <c r="AA203" s="51"/>
      <c r="AB203" s="51"/>
      <c r="AC203" s="51"/>
      <c r="AD203" s="51"/>
      <c r="AE203" s="51"/>
      <c r="AF203" s="51"/>
      <c r="AG203" s="51"/>
      <c r="AH203" s="51"/>
      <c r="AI203" s="51"/>
      <c r="AJ203" s="51"/>
      <c r="AK203" s="51"/>
      <c r="AL203" s="51"/>
      <c r="AM203" s="51"/>
      <c r="AN203" s="51"/>
      <c r="AO203" s="51"/>
      <c r="AP203" s="50"/>
      <c r="AQ203" s="50"/>
      <c r="AR203" s="50"/>
      <c r="AS203" s="50"/>
      <c r="AT203" s="50"/>
      <c r="AU203" s="50"/>
      <c r="AV203" s="50"/>
      <c r="AW203" s="50"/>
      <c r="AX203" s="50"/>
      <c r="AY203">
        <f>COUNTA($C$206)</f>
        <v>1</v>
      </c>
    </row>
    <row r="204" spans="1:51" ht="24.75" customHeight="1" x14ac:dyDescent="0.15">
      <c r="A204" s="42"/>
      <c r="B204" s="46" t="s">
        <v>177</v>
      </c>
      <c r="C204" s="42"/>
      <c r="D204" s="42"/>
      <c r="E204" s="42"/>
      <c r="F204" s="42"/>
      <c r="G204" s="42"/>
      <c r="H204" s="42"/>
      <c r="I204" s="42"/>
      <c r="J204" s="42"/>
      <c r="K204" s="42"/>
      <c r="L204" s="42"/>
      <c r="M204" s="42"/>
      <c r="N204" s="42"/>
      <c r="O204" s="42"/>
      <c r="P204" s="47"/>
      <c r="Q204" s="47"/>
      <c r="R204" s="47"/>
      <c r="S204" s="47"/>
      <c r="T204" s="47"/>
      <c r="U204" s="47"/>
      <c r="V204" s="47"/>
      <c r="W204" s="47"/>
      <c r="X204" s="47"/>
      <c r="Y204" s="48"/>
      <c r="Z204" s="48"/>
      <c r="AA204" s="48"/>
      <c r="AB204" s="48"/>
      <c r="AC204" s="48"/>
      <c r="AD204" s="48"/>
      <c r="AE204" s="48"/>
      <c r="AF204" s="48"/>
      <c r="AG204" s="48"/>
      <c r="AH204" s="48"/>
      <c r="AI204" s="48"/>
      <c r="AJ204" s="48"/>
      <c r="AK204" s="48"/>
      <c r="AL204" s="48"/>
      <c r="AM204" s="48"/>
      <c r="AN204" s="48"/>
      <c r="AO204" s="48"/>
      <c r="AP204" s="47"/>
      <c r="AQ204" s="47"/>
      <c r="AR204" s="47"/>
      <c r="AS204" s="47"/>
      <c r="AT204" s="47"/>
      <c r="AU204" s="47"/>
      <c r="AV204" s="47"/>
      <c r="AW204" s="47"/>
      <c r="AX204" s="47"/>
      <c r="AY204">
        <f>$AY$203</f>
        <v>1</v>
      </c>
    </row>
    <row r="205" spans="1:51" ht="59.25" customHeight="1" x14ac:dyDescent="0.15">
      <c r="A205" s="145"/>
      <c r="B205" s="145"/>
      <c r="C205" s="145" t="s">
        <v>26</v>
      </c>
      <c r="D205" s="145"/>
      <c r="E205" s="145"/>
      <c r="F205" s="145"/>
      <c r="G205" s="145"/>
      <c r="H205" s="145"/>
      <c r="I205" s="145"/>
      <c r="J205" s="144" t="s">
        <v>212</v>
      </c>
      <c r="K205" s="148"/>
      <c r="L205" s="148"/>
      <c r="M205" s="148"/>
      <c r="N205" s="148"/>
      <c r="O205" s="148"/>
      <c r="P205" s="149" t="s">
        <v>191</v>
      </c>
      <c r="Q205" s="149"/>
      <c r="R205" s="149"/>
      <c r="S205" s="149"/>
      <c r="T205" s="149"/>
      <c r="U205" s="149"/>
      <c r="V205" s="149"/>
      <c r="W205" s="149"/>
      <c r="X205" s="149"/>
      <c r="Y205" s="142" t="s">
        <v>210</v>
      </c>
      <c r="Z205" s="143"/>
      <c r="AA205" s="143"/>
      <c r="AB205" s="143"/>
      <c r="AC205" s="144" t="s">
        <v>240</v>
      </c>
      <c r="AD205" s="144"/>
      <c r="AE205" s="144"/>
      <c r="AF205" s="144"/>
      <c r="AG205" s="144"/>
      <c r="AH205" s="142" t="s">
        <v>257</v>
      </c>
      <c r="AI205" s="145"/>
      <c r="AJ205" s="145"/>
      <c r="AK205" s="145"/>
      <c r="AL205" s="145" t="s">
        <v>21</v>
      </c>
      <c r="AM205" s="145"/>
      <c r="AN205" s="145"/>
      <c r="AO205" s="146"/>
      <c r="AP205" s="147" t="s">
        <v>213</v>
      </c>
      <c r="AQ205" s="147"/>
      <c r="AR205" s="147"/>
      <c r="AS205" s="147"/>
      <c r="AT205" s="147"/>
      <c r="AU205" s="147"/>
      <c r="AV205" s="147"/>
      <c r="AW205" s="147"/>
      <c r="AX205" s="147"/>
      <c r="AY205">
        <f t="shared" ref="AY205:AY206" si="13">$AY$203</f>
        <v>1</v>
      </c>
    </row>
    <row r="206" spans="1:51" ht="45.6" customHeight="1" x14ac:dyDescent="0.15">
      <c r="A206" s="605">
        <v>1</v>
      </c>
      <c r="B206" s="605">
        <v>1</v>
      </c>
      <c r="C206" s="150" t="s">
        <v>640</v>
      </c>
      <c r="D206" s="150"/>
      <c r="E206" s="150"/>
      <c r="F206" s="150"/>
      <c r="G206" s="150"/>
      <c r="H206" s="150"/>
      <c r="I206" s="150"/>
      <c r="J206" s="151">
        <v>5430005010797</v>
      </c>
      <c r="K206" s="152"/>
      <c r="L206" s="152"/>
      <c r="M206" s="152"/>
      <c r="N206" s="152"/>
      <c r="O206" s="152"/>
      <c r="P206" s="153" t="s">
        <v>641</v>
      </c>
      <c r="Q206" s="153"/>
      <c r="R206" s="153"/>
      <c r="S206" s="153"/>
      <c r="T206" s="153"/>
      <c r="U206" s="153"/>
      <c r="V206" s="153"/>
      <c r="W206" s="153"/>
      <c r="X206" s="153"/>
      <c r="Y206" s="154">
        <v>9.4</v>
      </c>
      <c r="Z206" s="155"/>
      <c r="AA206" s="155"/>
      <c r="AB206" s="156"/>
      <c r="AC206" s="157" t="s">
        <v>259</v>
      </c>
      <c r="AD206" s="158"/>
      <c r="AE206" s="158"/>
      <c r="AF206" s="158"/>
      <c r="AG206" s="158"/>
      <c r="AH206" s="159">
        <v>4</v>
      </c>
      <c r="AI206" s="160"/>
      <c r="AJ206" s="160"/>
      <c r="AK206" s="160"/>
      <c r="AL206" s="85" t="s">
        <v>634</v>
      </c>
      <c r="AM206" s="86"/>
      <c r="AN206" s="86"/>
      <c r="AO206" s="87"/>
      <c r="AP206" s="88" t="s">
        <v>643</v>
      </c>
      <c r="AQ206" s="88"/>
      <c r="AR206" s="88"/>
      <c r="AS206" s="88"/>
      <c r="AT206" s="88"/>
      <c r="AU206" s="88"/>
      <c r="AV206" s="88"/>
      <c r="AW206" s="88"/>
      <c r="AX206" s="88"/>
      <c r="AY206">
        <f t="shared" si="13"/>
        <v>1</v>
      </c>
    </row>
    <row r="207" spans="1:51" ht="24.75" customHeight="1" x14ac:dyDescent="0.15">
      <c r="A207" s="49"/>
      <c r="B207" s="49"/>
      <c r="C207" s="49"/>
      <c r="D207" s="49"/>
      <c r="E207" s="49"/>
      <c r="F207" s="49"/>
      <c r="G207" s="49"/>
      <c r="H207" s="49"/>
      <c r="I207" s="49"/>
      <c r="J207" s="49"/>
      <c r="K207" s="49"/>
      <c r="L207" s="49"/>
      <c r="M207" s="49"/>
      <c r="N207" s="49"/>
      <c r="O207" s="49"/>
      <c r="P207" s="50"/>
      <c r="Q207" s="50"/>
      <c r="R207" s="50"/>
      <c r="S207" s="50"/>
      <c r="T207" s="50"/>
      <c r="U207" s="50"/>
      <c r="V207" s="50"/>
      <c r="W207" s="50"/>
      <c r="X207" s="50"/>
      <c r="Y207" s="51"/>
      <c r="Z207" s="51"/>
      <c r="AA207" s="51"/>
      <c r="AB207" s="51"/>
      <c r="AC207" s="51"/>
      <c r="AD207" s="51"/>
      <c r="AE207" s="51"/>
      <c r="AF207" s="51"/>
      <c r="AG207" s="51"/>
      <c r="AH207" s="51"/>
      <c r="AI207" s="51"/>
      <c r="AJ207" s="51"/>
      <c r="AK207" s="51"/>
      <c r="AL207" s="51"/>
      <c r="AM207" s="51"/>
      <c r="AN207" s="51"/>
      <c r="AO207" s="51"/>
      <c r="AP207" s="50"/>
      <c r="AQ207" s="50"/>
      <c r="AR207" s="50"/>
      <c r="AS207" s="50"/>
      <c r="AT207" s="50"/>
      <c r="AU207" s="50"/>
      <c r="AV207" s="50"/>
      <c r="AW207" s="50"/>
      <c r="AX207" s="50"/>
      <c r="AY207">
        <f>COUNTA($C$210)</f>
        <v>1</v>
      </c>
    </row>
    <row r="208" spans="1:51" ht="24.75" customHeight="1" x14ac:dyDescent="0.15">
      <c r="A208" s="42"/>
      <c r="B208" s="46" t="s">
        <v>178</v>
      </c>
      <c r="C208" s="42"/>
      <c r="D208" s="42"/>
      <c r="E208" s="42"/>
      <c r="F208" s="42"/>
      <c r="G208" s="42"/>
      <c r="H208" s="42"/>
      <c r="I208" s="42"/>
      <c r="J208" s="42"/>
      <c r="K208" s="42"/>
      <c r="L208" s="42"/>
      <c r="M208" s="42"/>
      <c r="N208" s="42"/>
      <c r="O208" s="42"/>
      <c r="P208" s="47"/>
      <c r="Q208" s="47"/>
      <c r="R208" s="47"/>
      <c r="S208" s="47"/>
      <c r="T208" s="47"/>
      <c r="U208" s="47"/>
      <c r="V208" s="47"/>
      <c r="W208" s="47"/>
      <c r="X208" s="47"/>
      <c r="Y208" s="48"/>
      <c r="Z208" s="48"/>
      <c r="AA208" s="48"/>
      <c r="AB208" s="48"/>
      <c r="AC208" s="48"/>
      <c r="AD208" s="48"/>
      <c r="AE208" s="48"/>
      <c r="AF208" s="48"/>
      <c r="AG208" s="48"/>
      <c r="AH208" s="48"/>
      <c r="AI208" s="48"/>
      <c r="AJ208" s="48"/>
      <c r="AK208" s="48"/>
      <c r="AL208" s="48"/>
      <c r="AM208" s="48"/>
      <c r="AN208" s="48"/>
      <c r="AO208" s="48"/>
      <c r="AP208" s="47"/>
      <c r="AQ208" s="47"/>
      <c r="AR208" s="47"/>
      <c r="AS208" s="47"/>
      <c r="AT208" s="47"/>
      <c r="AU208" s="47"/>
      <c r="AV208" s="47"/>
      <c r="AW208" s="47"/>
      <c r="AX208" s="47"/>
      <c r="AY208">
        <f>$AY$207</f>
        <v>1</v>
      </c>
    </row>
    <row r="209" spans="1:51" ht="59.25" customHeight="1" x14ac:dyDescent="0.15">
      <c r="A209" s="145"/>
      <c r="B209" s="145"/>
      <c r="C209" s="145" t="s">
        <v>26</v>
      </c>
      <c r="D209" s="145"/>
      <c r="E209" s="145"/>
      <c r="F209" s="145"/>
      <c r="G209" s="145"/>
      <c r="H209" s="145"/>
      <c r="I209" s="145"/>
      <c r="J209" s="144" t="s">
        <v>212</v>
      </c>
      <c r="K209" s="148"/>
      <c r="L209" s="148"/>
      <c r="M209" s="148"/>
      <c r="N209" s="148"/>
      <c r="O209" s="148"/>
      <c r="P209" s="149" t="s">
        <v>191</v>
      </c>
      <c r="Q209" s="149"/>
      <c r="R209" s="149"/>
      <c r="S209" s="149"/>
      <c r="T209" s="149"/>
      <c r="U209" s="149"/>
      <c r="V209" s="149"/>
      <c r="W209" s="149"/>
      <c r="X209" s="149"/>
      <c r="Y209" s="142" t="s">
        <v>210</v>
      </c>
      <c r="Z209" s="143"/>
      <c r="AA209" s="143"/>
      <c r="AB209" s="143"/>
      <c r="AC209" s="144" t="s">
        <v>240</v>
      </c>
      <c r="AD209" s="144"/>
      <c r="AE209" s="144"/>
      <c r="AF209" s="144"/>
      <c r="AG209" s="144"/>
      <c r="AH209" s="142" t="s">
        <v>257</v>
      </c>
      <c r="AI209" s="145"/>
      <c r="AJ209" s="145"/>
      <c r="AK209" s="145"/>
      <c r="AL209" s="145" t="s">
        <v>21</v>
      </c>
      <c r="AM209" s="145"/>
      <c r="AN209" s="145"/>
      <c r="AO209" s="146"/>
      <c r="AP209" s="147" t="s">
        <v>213</v>
      </c>
      <c r="AQ209" s="147"/>
      <c r="AR209" s="147"/>
      <c r="AS209" s="147"/>
      <c r="AT209" s="147"/>
      <c r="AU209" s="147"/>
      <c r="AV209" s="147"/>
      <c r="AW209" s="147"/>
      <c r="AX209" s="147"/>
      <c r="AY209">
        <f t="shared" ref="AY209:AY210" si="14">$AY$207</f>
        <v>1</v>
      </c>
    </row>
    <row r="210" spans="1:51" ht="56.45" customHeight="1" x14ac:dyDescent="0.15">
      <c r="A210" s="605">
        <v>1</v>
      </c>
      <c r="B210" s="605">
        <v>1</v>
      </c>
      <c r="C210" s="167" t="s">
        <v>642</v>
      </c>
      <c r="D210" s="150"/>
      <c r="E210" s="150"/>
      <c r="F210" s="150"/>
      <c r="G210" s="150"/>
      <c r="H210" s="150"/>
      <c r="I210" s="150"/>
      <c r="J210" s="151">
        <v>6011501006529</v>
      </c>
      <c r="K210" s="152"/>
      <c r="L210" s="152"/>
      <c r="M210" s="152"/>
      <c r="N210" s="152"/>
      <c r="O210" s="152"/>
      <c r="P210" s="164" t="s">
        <v>655</v>
      </c>
      <c r="Q210" s="153"/>
      <c r="R210" s="153"/>
      <c r="S210" s="153"/>
      <c r="T210" s="153"/>
      <c r="U210" s="153"/>
      <c r="V210" s="153"/>
      <c r="W210" s="153"/>
      <c r="X210" s="153"/>
      <c r="Y210" s="154">
        <v>6.1</v>
      </c>
      <c r="Z210" s="155"/>
      <c r="AA210" s="155"/>
      <c r="AB210" s="156"/>
      <c r="AC210" s="157" t="s">
        <v>259</v>
      </c>
      <c r="AD210" s="158"/>
      <c r="AE210" s="158"/>
      <c r="AF210" s="158"/>
      <c r="AG210" s="158"/>
      <c r="AH210" s="159">
        <v>7</v>
      </c>
      <c r="AI210" s="160"/>
      <c r="AJ210" s="160"/>
      <c r="AK210" s="160"/>
      <c r="AL210" s="85" t="s">
        <v>634</v>
      </c>
      <c r="AM210" s="86"/>
      <c r="AN210" s="86"/>
      <c r="AO210" s="87"/>
      <c r="AP210" s="88" t="s">
        <v>643</v>
      </c>
      <c r="AQ210" s="88"/>
      <c r="AR210" s="88"/>
      <c r="AS210" s="88"/>
      <c r="AT210" s="88"/>
      <c r="AU210" s="88"/>
      <c r="AV210" s="88"/>
      <c r="AW210" s="88"/>
      <c r="AX210" s="88"/>
      <c r="AY210">
        <f t="shared" si="14"/>
        <v>1</v>
      </c>
    </row>
    <row r="211" spans="1:51" ht="24.75" customHeight="1" x14ac:dyDescent="0.15">
      <c r="A211" s="49"/>
      <c r="B211" s="49"/>
      <c r="C211" s="49"/>
      <c r="D211" s="49"/>
      <c r="E211" s="49"/>
      <c r="F211" s="49"/>
      <c r="G211" s="49"/>
      <c r="H211" s="49"/>
      <c r="I211" s="49"/>
      <c r="J211" s="49"/>
      <c r="K211" s="49"/>
      <c r="L211" s="49"/>
      <c r="M211" s="49"/>
      <c r="N211" s="49"/>
      <c r="O211" s="49"/>
      <c r="P211" s="50"/>
      <c r="Q211" s="50"/>
      <c r="R211" s="50"/>
      <c r="S211" s="50"/>
      <c r="T211" s="50"/>
      <c r="U211" s="50"/>
      <c r="V211" s="50"/>
      <c r="W211" s="50"/>
      <c r="X211" s="50"/>
      <c r="Y211" s="51"/>
      <c r="Z211" s="51"/>
      <c r="AA211" s="51"/>
      <c r="AB211" s="51"/>
      <c r="AC211" s="51"/>
      <c r="AD211" s="51"/>
      <c r="AE211" s="51"/>
      <c r="AF211" s="51"/>
      <c r="AG211" s="51"/>
      <c r="AH211" s="51"/>
      <c r="AI211" s="51"/>
      <c r="AJ211" s="51"/>
      <c r="AK211" s="51"/>
      <c r="AL211" s="51"/>
      <c r="AM211" s="51"/>
      <c r="AN211" s="51"/>
      <c r="AO211" s="51"/>
      <c r="AP211" s="50"/>
      <c r="AQ211" s="50"/>
      <c r="AR211" s="50"/>
      <c r="AS211" s="50"/>
      <c r="AT211" s="50"/>
      <c r="AU211" s="50"/>
      <c r="AV211" s="50"/>
      <c r="AW211" s="50"/>
      <c r="AX211" s="50"/>
      <c r="AY211">
        <f>COUNTA($C$214)</f>
        <v>1</v>
      </c>
    </row>
    <row r="212" spans="1:51" ht="24.75" customHeight="1" x14ac:dyDescent="0.15">
      <c r="A212" s="42"/>
      <c r="B212" s="46" t="s">
        <v>179</v>
      </c>
      <c r="C212" s="42"/>
      <c r="D212" s="42"/>
      <c r="E212" s="42"/>
      <c r="F212" s="42"/>
      <c r="G212" s="42"/>
      <c r="H212" s="42"/>
      <c r="I212" s="42"/>
      <c r="J212" s="42"/>
      <c r="K212" s="42"/>
      <c r="L212" s="42"/>
      <c r="M212" s="42"/>
      <c r="N212" s="42"/>
      <c r="O212" s="42"/>
      <c r="P212" s="47"/>
      <c r="Q212" s="47"/>
      <c r="R212" s="47"/>
      <c r="S212" s="47"/>
      <c r="T212" s="47"/>
      <c r="U212" s="47"/>
      <c r="V212" s="47"/>
      <c r="W212" s="47"/>
      <c r="X212" s="47"/>
      <c r="Y212" s="48"/>
      <c r="Z212" s="48"/>
      <c r="AA212" s="48"/>
      <c r="AB212" s="48"/>
      <c r="AC212" s="48"/>
      <c r="AD212" s="48"/>
      <c r="AE212" s="48"/>
      <c r="AF212" s="48"/>
      <c r="AG212" s="48"/>
      <c r="AH212" s="48"/>
      <c r="AI212" s="48"/>
      <c r="AJ212" s="48"/>
      <c r="AK212" s="48"/>
      <c r="AL212" s="48"/>
      <c r="AM212" s="48"/>
      <c r="AN212" s="48"/>
      <c r="AO212" s="48"/>
      <c r="AP212" s="47"/>
      <c r="AQ212" s="47"/>
      <c r="AR212" s="47"/>
      <c r="AS212" s="47"/>
      <c r="AT212" s="47"/>
      <c r="AU212" s="47"/>
      <c r="AV212" s="47"/>
      <c r="AW212" s="47"/>
      <c r="AX212" s="47"/>
      <c r="AY212">
        <f>$AY$211</f>
        <v>1</v>
      </c>
    </row>
    <row r="213" spans="1:51" ht="59.25" customHeight="1" x14ac:dyDescent="0.15">
      <c r="A213" s="145"/>
      <c r="B213" s="145"/>
      <c r="C213" s="145" t="s">
        <v>26</v>
      </c>
      <c r="D213" s="145"/>
      <c r="E213" s="145"/>
      <c r="F213" s="145"/>
      <c r="G213" s="145"/>
      <c r="H213" s="145"/>
      <c r="I213" s="145"/>
      <c r="J213" s="144" t="s">
        <v>212</v>
      </c>
      <c r="K213" s="148"/>
      <c r="L213" s="148"/>
      <c r="M213" s="148"/>
      <c r="N213" s="148"/>
      <c r="O213" s="148"/>
      <c r="P213" s="149" t="s">
        <v>191</v>
      </c>
      <c r="Q213" s="149"/>
      <c r="R213" s="149"/>
      <c r="S213" s="149"/>
      <c r="T213" s="149"/>
      <c r="U213" s="149"/>
      <c r="V213" s="149"/>
      <c r="W213" s="149"/>
      <c r="X213" s="149"/>
      <c r="Y213" s="142" t="s">
        <v>210</v>
      </c>
      <c r="Z213" s="143"/>
      <c r="AA213" s="143"/>
      <c r="AB213" s="143"/>
      <c r="AC213" s="144" t="s">
        <v>240</v>
      </c>
      <c r="AD213" s="144"/>
      <c r="AE213" s="144"/>
      <c r="AF213" s="144"/>
      <c r="AG213" s="144"/>
      <c r="AH213" s="142" t="s">
        <v>257</v>
      </c>
      <c r="AI213" s="145"/>
      <c r="AJ213" s="145"/>
      <c r="AK213" s="145"/>
      <c r="AL213" s="145" t="s">
        <v>21</v>
      </c>
      <c r="AM213" s="145"/>
      <c r="AN213" s="145"/>
      <c r="AO213" s="146"/>
      <c r="AP213" s="147" t="s">
        <v>213</v>
      </c>
      <c r="AQ213" s="147"/>
      <c r="AR213" s="147"/>
      <c r="AS213" s="147"/>
      <c r="AT213" s="147"/>
      <c r="AU213" s="147"/>
      <c r="AV213" s="147"/>
      <c r="AW213" s="147"/>
      <c r="AX213" s="147"/>
      <c r="AY213">
        <f t="shared" ref="AY213:AY214" si="15">$AY$211</f>
        <v>1</v>
      </c>
    </row>
    <row r="214" spans="1:51" ht="81" customHeight="1" x14ac:dyDescent="0.15">
      <c r="A214" s="605">
        <v>1</v>
      </c>
      <c r="B214" s="605">
        <v>1</v>
      </c>
      <c r="C214" s="167" t="s">
        <v>644</v>
      </c>
      <c r="D214" s="150"/>
      <c r="E214" s="150"/>
      <c r="F214" s="150"/>
      <c r="G214" s="150"/>
      <c r="H214" s="150"/>
      <c r="I214" s="150"/>
      <c r="J214" s="151">
        <v>6011001038345</v>
      </c>
      <c r="K214" s="152"/>
      <c r="L214" s="152"/>
      <c r="M214" s="152"/>
      <c r="N214" s="152"/>
      <c r="O214" s="152"/>
      <c r="P214" s="164" t="s">
        <v>670</v>
      </c>
      <c r="Q214" s="153"/>
      <c r="R214" s="153"/>
      <c r="S214" s="153"/>
      <c r="T214" s="153"/>
      <c r="U214" s="153"/>
      <c r="V214" s="153"/>
      <c r="W214" s="153"/>
      <c r="X214" s="153"/>
      <c r="Y214" s="154">
        <v>0.9</v>
      </c>
      <c r="Z214" s="155"/>
      <c r="AA214" s="155"/>
      <c r="AB214" s="156"/>
      <c r="AC214" s="157" t="s">
        <v>78</v>
      </c>
      <c r="AD214" s="158"/>
      <c r="AE214" s="158"/>
      <c r="AF214" s="158"/>
      <c r="AG214" s="158"/>
      <c r="AH214" s="159" t="s">
        <v>634</v>
      </c>
      <c r="AI214" s="160"/>
      <c r="AJ214" s="160"/>
      <c r="AK214" s="160"/>
      <c r="AL214" s="85" t="s">
        <v>634</v>
      </c>
      <c r="AM214" s="86"/>
      <c r="AN214" s="86"/>
      <c r="AO214" s="87"/>
      <c r="AP214" s="88" t="s">
        <v>634</v>
      </c>
      <c r="AQ214" s="88"/>
      <c r="AR214" s="88"/>
      <c r="AS214" s="88"/>
      <c r="AT214" s="88"/>
      <c r="AU214" s="88"/>
      <c r="AV214" s="88"/>
      <c r="AW214" s="88"/>
      <c r="AX214" s="88"/>
      <c r="AY214">
        <f t="shared" si="15"/>
        <v>1</v>
      </c>
    </row>
    <row r="215" spans="1:51" ht="24.75" customHeight="1" x14ac:dyDescent="0.15">
      <c r="A215" s="49"/>
      <c r="B215" s="49"/>
      <c r="C215" s="49"/>
      <c r="D215" s="49"/>
      <c r="E215" s="49"/>
      <c r="F215" s="49"/>
      <c r="G215" s="49"/>
      <c r="H215" s="49"/>
      <c r="I215" s="49"/>
      <c r="J215" s="49"/>
      <c r="K215" s="49"/>
      <c r="L215" s="49"/>
      <c r="M215" s="49"/>
      <c r="N215" s="49"/>
      <c r="O215" s="49"/>
      <c r="P215" s="50"/>
      <c r="Q215" s="50"/>
      <c r="R215" s="50"/>
      <c r="S215" s="50"/>
      <c r="T215" s="50"/>
      <c r="U215" s="50"/>
      <c r="V215" s="50"/>
      <c r="W215" s="50"/>
      <c r="X215" s="50"/>
      <c r="Y215" s="51"/>
      <c r="Z215" s="51"/>
      <c r="AA215" s="51"/>
      <c r="AB215" s="51"/>
      <c r="AC215" s="51"/>
      <c r="AD215" s="51"/>
      <c r="AE215" s="51"/>
      <c r="AF215" s="51"/>
      <c r="AG215" s="51"/>
      <c r="AH215" s="51"/>
      <c r="AI215" s="51"/>
      <c r="AJ215" s="51"/>
      <c r="AK215" s="51"/>
      <c r="AL215" s="51"/>
      <c r="AM215" s="51"/>
      <c r="AN215" s="51"/>
      <c r="AO215" s="51"/>
      <c r="AP215" s="50"/>
      <c r="AQ215" s="50"/>
      <c r="AR215" s="50"/>
      <c r="AS215" s="50"/>
      <c r="AT215" s="50"/>
      <c r="AU215" s="50"/>
      <c r="AV215" s="50"/>
      <c r="AW215" s="50"/>
      <c r="AX215" s="50"/>
      <c r="AY215">
        <f>COUNTA($C$218)</f>
        <v>1</v>
      </c>
    </row>
    <row r="216" spans="1:51" ht="24.75" customHeight="1" x14ac:dyDescent="0.15">
      <c r="A216" s="42"/>
      <c r="B216" s="46" t="s">
        <v>180</v>
      </c>
      <c r="C216" s="42"/>
      <c r="D216" s="42"/>
      <c r="E216" s="42"/>
      <c r="F216" s="42"/>
      <c r="G216" s="42"/>
      <c r="H216" s="42"/>
      <c r="I216" s="42"/>
      <c r="J216" s="42"/>
      <c r="K216" s="42"/>
      <c r="L216" s="42"/>
      <c r="M216" s="42"/>
      <c r="N216" s="42"/>
      <c r="O216" s="42"/>
      <c r="P216" s="47"/>
      <c r="Q216" s="47"/>
      <c r="R216" s="47"/>
      <c r="S216" s="47"/>
      <c r="T216" s="47"/>
      <c r="U216" s="47"/>
      <c r="V216" s="47"/>
      <c r="W216" s="47"/>
      <c r="X216" s="47"/>
      <c r="Y216" s="48"/>
      <c r="Z216" s="48"/>
      <c r="AA216" s="48"/>
      <c r="AB216" s="48"/>
      <c r="AC216" s="48"/>
      <c r="AD216" s="48"/>
      <c r="AE216" s="48"/>
      <c r="AF216" s="48"/>
      <c r="AG216" s="48"/>
      <c r="AH216" s="48"/>
      <c r="AI216" s="48"/>
      <c r="AJ216" s="48"/>
      <c r="AK216" s="48"/>
      <c r="AL216" s="48"/>
      <c r="AM216" s="48"/>
      <c r="AN216" s="48"/>
      <c r="AO216" s="48"/>
      <c r="AP216" s="47"/>
      <c r="AQ216" s="47"/>
      <c r="AR216" s="47"/>
      <c r="AS216" s="47"/>
      <c r="AT216" s="47"/>
      <c r="AU216" s="47"/>
      <c r="AV216" s="47"/>
      <c r="AW216" s="47"/>
      <c r="AX216" s="47"/>
      <c r="AY216">
        <f>$AY$215</f>
        <v>1</v>
      </c>
    </row>
    <row r="217" spans="1:51" ht="59.25" customHeight="1" x14ac:dyDescent="0.15">
      <c r="A217" s="145"/>
      <c r="B217" s="145"/>
      <c r="C217" s="145" t="s">
        <v>26</v>
      </c>
      <c r="D217" s="145"/>
      <c r="E217" s="145"/>
      <c r="F217" s="145"/>
      <c r="G217" s="145"/>
      <c r="H217" s="145"/>
      <c r="I217" s="145"/>
      <c r="J217" s="144" t="s">
        <v>212</v>
      </c>
      <c r="K217" s="148"/>
      <c r="L217" s="148"/>
      <c r="M217" s="148"/>
      <c r="N217" s="148"/>
      <c r="O217" s="148"/>
      <c r="P217" s="149" t="s">
        <v>191</v>
      </c>
      <c r="Q217" s="149"/>
      <c r="R217" s="149"/>
      <c r="S217" s="149"/>
      <c r="T217" s="149"/>
      <c r="U217" s="149"/>
      <c r="V217" s="149"/>
      <c r="W217" s="149"/>
      <c r="X217" s="149"/>
      <c r="Y217" s="142" t="s">
        <v>210</v>
      </c>
      <c r="Z217" s="143"/>
      <c r="AA217" s="143"/>
      <c r="AB217" s="143"/>
      <c r="AC217" s="144" t="s">
        <v>240</v>
      </c>
      <c r="AD217" s="144"/>
      <c r="AE217" s="144"/>
      <c r="AF217" s="144"/>
      <c r="AG217" s="144"/>
      <c r="AH217" s="142" t="s">
        <v>257</v>
      </c>
      <c r="AI217" s="145"/>
      <c r="AJ217" s="145"/>
      <c r="AK217" s="145"/>
      <c r="AL217" s="145" t="s">
        <v>21</v>
      </c>
      <c r="AM217" s="145"/>
      <c r="AN217" s="145"/>
      <c r="AO217" s="146"/>
      <c r="AP217" s="147" t="s">
        <v>213</v>
      </c>
      <c r="AQ217" s="147"/>
      <c r="AR217" s="147"/>
      <c r="AS217" s="147"/>
      <c r="AT217" s="147"/>
      <c r="AU217" s="147"/>
      <c r="AV217" s="147"/>
      <c r="AW217" s="147"/>
      <c r="AX217" s="147"/>
      <c r="AY217">
        <f t="shared" ref="AY217:AY218" si="16">$AY$215</f>
        <v>1</v>
      </c>
    </row>
    <row r="218" spans="1:51" ht="43.15" customHeight="1" x14ac:dyDescent="0.15">
      <c r="A218" s="605">
        <v>1</v>
      </c>
      <c r="B218" s="605">
        <v>1</v>
      </c>
      <c r="C218" s="150" t="s">
        <v>645</v>
      </c>
      <c r="D218" s="150"/>
      <c r="E218" s="150"/>
      <c r="F218" s="150"/>
      <c r="G218" s="150"/>
      <c r="H218" s="150"/>
      <c r="I218" s="150"/>
      <c r="J218" s="151">
        <v>1010401023102</v>
      </c>
      <c r="K218" s="152"/>
      <c r="L218" s="152"/>
      <c r="M218" s="152"/>
      <c r="N218" s="152"/>
      <c r="O218" s="152"/>
      <c r="P218" s="153" t="s">
        <v>646</v>
      </c>
      <c r="Q218" s="153"/>
      <c r="R218" s="153"/>
      <c r="S218" s="153"/>
      <c r="T218" s="153"/>
      <c r="U218" s="153"/>
      <c r="V218" s="153"/>
      <c r="W218" s="153"/>
      <c r="X218" s="153"/>
      <c r="Y218" s="154">
        <v>6.1</v>
      </c>
      <c r="Z218" s="155"/>
      <c r="AA218" s="155"/>
      <c r="AB218" s="156"/>
      <c r="AC218" s="157" t="s">
        <v>259</v>
      </c>
      <c r="AD218" s="158"/>
      <c r="AE218" s="158"/>
      <c r="AF218" s="158"/>
      <c r="AG218" s="158"/>
      <c r="AH218" s="159">
        <v>6</v>
      </c>
      <c r="AI218" s="160"/>
      <c r="AJ218" s="160"/>
      <c r="AK218" s="160"/>
      <c r="AL218" s="85" t="s">
        <v>634</v>
      </c>
      <c r="AM218" s="86"/>
      <c r="AN218" s="86"/>
      <c r="AO218" s="87"/>
      <c r="AP218" s="88" t="s">
        <v>643</v>
      </c>
      <c r="AQ218" s="88"/>
      <c r="AR218" s="88"/>
      <c r="AS218" s="88"/>
      <c r="AT218" s="88"/>
      <c r="AU218" s="88"/>
      <c r="AV218" s="88"/>
      <c r="AW218" s="88"/>
      <c r="AX218" s="88"/>
      <c r="AY218">
        <f t="shared" si="16"/>
        <v>1</v>
      </c>
    </row>
  </sheetData>
  <sheetProtection formatRows="0"/>
  <dataConsolidate/>
  <mergeCells count="811">
    <mergeCell ref="AC115:AN115"/>
    <mergeCell ref="AO115:AX115"/>
    <mergeCell ref="E116:P116"/>
    <mergeCell ref="Q116:AB116"/>
    <mergeCell ref="AC116:AN116"/>
    <mergeCell ref="AO116:AX116"/>
    <mergeCell ref="X119:Y119"/>
    <mergeCell ref="AA119:AB119"/>
    <mergeCell ref="AC119:AE119"/>
    <mergeCell ref="AG119:AH119"/>
    <mergeCell ref="AJ119:AK119"/>
    <mergeCell ref="AM119:AN119"/>
    <mergeCell ref="AO119:AP119"/>
    <mergeCell ref="AR119:AS119"/>
    <mergeCell ref="AO120:AP120"/>
    <mergeCell ref="AR120:AS120"/>
    <mergeCell ref="AU120:AV120"/>
    <mergeCell ref="A117:D117"/>
    <mergeCell ref="E117:P117"/>
    <mergeCell ref="Q117:AB117"/>
    <mergeCell ref="AC117:AN117"/>
    <mergeCell ref="AO117:AX117"/>
    <mergeCell ref="A118:D118"/>
    <mergeCell ref="E118:P118"/>
    <mergeCell ref="Q118:AB118"/>
    <mergeCell ref="AC118:AN118"/>
    <mergeCell ref="AO118:AX118"/>
    <mergeCell ref="A119:D119"/>
    <mergeCell ref="E119:G119"/>
    <mergeCell ref="I119:J119"/>
    <mergeCell ref="L119:M119"/>
    <mergeCell ref="O119:P119"/>
    <mergeCell ref="Q119:S119"/>
    <mergeCell ref="U119:V119"/>
    <mergeCell ref="AU119:AV119"/>
    <mergeCell ref="A12:F21"/>
    <mergeCell ref="G22:O22"/>
    <mergeCell ref="G23:O23"/>
    <mergeCell ref="G24:O24"/>
    <mergeCell ref="A22:F25"/>
    <mergeCell ref="AD22:AX22"/>
    <mergeCell ref="AD23:AX25"/>
    <mergeCell ref="W22:AC22"/>
    <mergeCell ref="A113:D113"/>
    <mergeCell ref="E113:P113"/>
    <mergeCell ref="Q113:AB113"/>
    <mergeCell ref="AC113:AN113"/>
    <mergeCell ref="AO113:AX113"/>
    <mergeCell ref="W23:AC23"/>
    <mergeCell ref="W24:AC24"/>
    <mergeCell ref="C92:AC92"/>
    <mergeCell ref="AD92:AF92"/>
    <mergeCell ref="C65:D78"/>
    <mergeCell ref="AM73:AP73"/>
    <mergeCell ref="AQ73:AT73"/>
    <mergeCell ref="AU73:AX73"/>
    <mergeCell ref="Y74:AA74"/>
    <mergeCell ref="AB74:AD74"/>
    <mergeCell ref="AE74:AH74"/>
    <mergeCell ref="AC120:AE120"/>
    <mergeCell ref="E114:P114"/>
    <mergeCell ref="Q114:AB114"/>
    <mergeCell ref="AC114:AN114"/>
    <mergeCell ref="AO114:AX114"/>
    <mergeCell ref="A110:D110"/>
    <mergeCell ref="E110:P110"/>
    <mergeCell ref="Q110:AB110"/>
    <mergeCell ref="AC110:AN110"/>
    <mergeCell ref="AO110:AX110"/>
    <mergeCell ref="A111:D111"/>
    <mergeCell ref="E111:P111"/>
    <mergeCell ref="Q111:AB111"/>
    <mergeCell ref="AC111:AN111"/>
    <mergeCell ref="AO111:AX111"/>
    <mergeCell ref="A112:D112"/>
    <mergeCell ref="E112:P112"/>
    <mergeCell ref="Q112:AB112"/>
    <mergeCell ref="AC112:AN112"/>
    <mergeCell ref="AO112:AX112"/>
    <mergeCell ref="A116:D116"/>
    <mergeCell ref="O120:P120"/>
    <mergeCell ref="AA120:AB120"/>
    <mergeCell ref="AM120:AN120"/>
    <mergeCell ref="A115:D115"/>
    <mergeCell ref="A114:D114"/>
    <mergeCell ref="A120:D120"/>
    <mergeCell ref="E120:G120"/>
    <mergeCell ref="I120:J120"/>
    <mergeCell ref="L120:M120"/>
    <mergeCell ref="Q120:S120"/>
    <mergeCell ref="U120:V120"/>
    <mergeCell ref="X120:Y120"/>
    <mergeCell ref="E115:P115"/>
    <mergeCell ref="Q115:AB115"/>
    <mergeCell ref="P25:V25"/>
    <mergeCell ref="W25:AC25"/>
    <mergeCell ref="AD2:AH2"/>
    <mergeCell ref="AJ2:AM2"/>
    <mergeCell ref="G8:X8"/>
    <mergeCell ref="P22:V22"/>
    <mergeCell ref="P23:V23"/>
    <mergeCell ref="P24:V24"/>
    <mergeCell ref="G25:O25"/>
    <mergeCell ref="AE7:AX7"/>
    <mergeCell ref="AD17:AJ17"/>
    <mergeCell ref="AK17:AQ17"/>
    <mergeCell ref="AR17:AX17"/>
    <mergeCell ref="AK13:AQ13"/>
    <mergeCell ref="AR13:AX13"/>
    <mergeCell ref="Y7:AD7"/>
    <mergeCell ref="G5:L5"/>
    <mergeCell ref="M5:R5"/>
    <mergeCell ref="S5:X5"/>
    <mergeCell ref="Y75:AA75"/>
    <mergeCell ref="AB75:AD75"/>
    <mergeCell ref="AE75:AH75"/>
    <mergeCell ref="AI75:AL75"/>
    <mergeCell ref="AM75:AP75"/>
    <mergeCell ref="AQ75:AT75"/>
    <mergeCell ref="AU75:AX75"/>
    <mergeCell ref="AO2:AQ2"/>
    <mergeCell ref="AS2:AU2"/>
    <mergeCell ref="E71:F75"/>
    <mergeCell ref="G71:X72"/>
    <mergeCell ref="Y71:AA72"/>
    <mergeCell ref="AB71:AD72"/>
    <mergeCell ref="AE71:AH71"/>
    <mergeCell ref="AI71:AL72"/>
    <mergeCell ref="AM71:AP72"/>
    <mergeCell ref="AQ71:AT71"/>
    <mergeCell ref="AU71:AX71"/>
    <mergeCell ref="AE72:AF72"/>
    <mergeCell ref="AG72:AH72"/>
    <mergeCell ref="AQ72:AR72"/>
    <mergeCell ref="AS72:AT72"/>
    <mergeCell ref="AU72:AV72"/>
    <mergeCell ref="AW72:AX72"/>
    <mergeCell ref="G73:X75"/>
    <mergeCell ref="Y73:AA73"/>
    <mergeCell ref="AB73:AD73"/>
    <mergeCell ref="AE73:AH73"/>
    <mergeCell ref="AI73:AL73"/>
    <mergeCell ref="AI74:AL74"/>
    <mergeCell ref="AM74:AP74"/>
    <mergeCell ref="AQ74:AT74"/>
    <mergeCell ref="AU74:AX74"/>
    <mergeCell ref="Y70:AA70"/>
    <mergeCell ref="AB70:AD70"/>
    <mergeCell ref="AE70:AH70"/>
    <mergeCell ref="AB57:AD61"/>
    <mergeCell ref="AB55:AD56"/>
    <mergeCell ref="G53:X54"/>
    <mergeCell ref="E50:F50"/>
    <mergeCell ref="G50:AX50"/>
    <mergeCell ref="AU70:AX70"/>
    <mergeCell ref="AU67:AV67"/>
    <mergeCell ref="AE67:AF67"/>
    <mergeCell ref="AU53:AX53"/>
    <mergeCell ref="AG67:AH67"/>
    <mergeCell ref="AE55:AX56"/>
    <mergeCell ref="AW67:AX67"/>
    <mergeCell ref="AB68:AD68"/>
    <mergeCell ref="E66:F70"/>
    <mergeCell ref="AI70:AL70"/>
    <mergeCell ref="Y68:AA68"/>
    <mergeCell ref="AI68:AL68"/>
    <mergeCell ref="AM68:AP68"/>
    <mergeCell ref="AE66:AH66"/>
    <mergeCell ref="AI66:AL67"/>
    <mergeCell ref="E49:F49"/>
    <mergeCell ref="G49:AX49"/>
    <mergeCell ref="E51:F61"/>
    <mergeCell ref="AE57:AX58"/>
    <mergeCell ref="AE60:AX61"/>
    <mergeCell ref="Y186:AB186"/>
    <mergeCell ref="C186:I186"/>
    <mergeCell ref="P186:X186"/>
    <mergeCell ref="Y53:AA53"/>
    <mergeCell ref="AB53:AD53"/>
    <mergeCell ref="AE53:AH53"/>
    <mergeCell ref="Y51:AA52"/>
    <mergeCell ref="AB51:AD52"/>
    <mergeCell ref="AW52:AX52"/>
    <mergeCell ref="AS52:AT52"/>
    <mergeCell ref="G180:K180"/>
    <mergeCell ref="L180:X180"/>
    <mergeCell ref="Y180:AB180"/>
    <mergeCell ref="AC180:AG180"/>
    <mergeCell ref="AH180:AT180"/>
    <mergeCell ref="AU180:AX180"/>
    <mergeCell ref="AQ68:AT68"/>
    <mergeCell ref="E62:AX62"/>
    <mergeCell ref="E63:AX64"/>
    <mergeCell ref="AQ47:AX47"/>
    <mergeCell ref="AQ51:AT51"/>
    <mergeCell ref="AU51:AX51"/>
    <mergeCell ref="AE46:AH46"/>
    <mergeCell ref="AE51:AH52"/>
    <mergeCell ref="AU38:AX38"/>
    <mergeCell ref="AS39:AT39"/>
    <mergeCell ref="AW27:AX27"/>
    <mergeCell ref="AU27:AV2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E48:AH48"/>
    <mergeCell ref="Y30:AA30"/>
    <mergeCell ref="AE28:AH28"/>
    <mergeCell ref="AQ27:AR27"/>
    <mergeCell ref="AE29:AH29"/>
    <mergeCell ref="AS27:AT27"/>
    <mergeCell ref="AW2:AX2"/>
    <mergeCell ref="AU28:AX28"/>
    <mergeCell ref="AU29:AX29"/>
    <mergeCell ref="AU30:AX30"/>
    <mergeCell ref="AK20:AQ20"/>
    <mergeCell ref="Y8:AD8"/>
    <mergeCell ref="A217:B217"/>
    <mergeCell ref="A218:B218"/>
    <mergeCell ref="A214:B214"/>
    <mergeCell ref="C214:I214"/>
    <mergeCell ref="J214:O214"/>
    <mergeCell ref="P214:X214"/>
    <mergeCell ref="Y214:AB214"/>
    <mergeCell ref="AC214:AG214"/>
    <mergeCell ref="AH214:AK214"/>
    <mergeCell ref="C218:I218"/>
    <mergeCell ref="J218:O218"/>
    <mergeCell ref="P218:X218"/>
    <mergeCell ref="Y218:AB218"/>
    <mergeCell ref="AC218:AG218"/>
    <mergeCell ref="AH218:AK218"/>
    <mergeCell ref="AL214:AO214"/>
    <mergeCell ref="AP214:AX214"/>
    <mergeCell ref="A213:B213"/>
    <mergeCell ref="A209:B209"/>
    <mergeCell ref="A210:B210"/>
    <mergeCell ref="C209:I209"/>
    <mergeCell ref="J209:O209"/>
    <mergeCell ref="P209:X209"/>
    <mergeCell ref="Y209:AB209"/>
    <mergeCell ref="AC209:AG209"/>
    <mergeCell ref="AH209:AK209"/>
    <mergeCell ref="AL209:AO209"/>
    <mergeCell ref="AP209:AX209"/>
    <mergeCell ref="C210:I210"/>
    <mergeCell ref="J210:O210"/>
    <mergeCell ref="P210:X210"/>
    <mergeCell ref="Y210:AB210"/>
    <mergeCell ref="AC210:AG210"/>
    <mergeCell ref="AH210:AK210"/>
    <mergeCell ref="AL210:AO210"/>
    <mergeCell ref="AP210:AX210"/>
    <mergeCell ref="C213:I213"/>
    <mergeCell ref="J213:O213"/>
    <mergeCell ref="P213:X213"/>
    <mergeCell ref="A206:B206"/>
    <mergeCell ref="A205:B205"/>
    <mergeCell ref="A200:B200"/>
    <mergeCell ref="A201:B201"/>
    <mergeCell ref="A202:B202"/>
    <mergeCell ref="C202:I202"/>
    <mergeCell ref="J202:O202"/>
    <mergeCell ref="P202:X202"/>
    <mergeCell ref="Y202:AB202"/>
    <mergeCell ref="C205:I205"/>
    <mergeCell ref="J205:O205"/>
    <mergeCell ref="P205:X205"/>
    <mergeCell ref="Y205:AB205"/>
    <mergeCell ref="AC202:AG202"/>
    <mergeCell ref="AH202:AK202"/>
    <mergeCell ref="AL202:AO202"/>
    <mergeCell ref="AP202:AX202"/>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A197:B197"/>
    <mergeCell ref="A195:B195"/>
    <mergeCell ref="A196:B196"/>
    <mergeCell ref="C195:I195"/>
    <mergeCell ref="J195:O195"/>
    <mergeCell ref="P195:X195"/>
    <mergeCell ref="Y195:AB195"/>
    <mergeCell ref="AC195:AG195"/>
    <mergeCell ref="C196:I196"/>
    <mergeCell ref="J196:O196"/>
    <mergeCell ref="P196:X196"/>
    <mergeCell ref="Y196:AB196"/>
    <mergeCell ref="AC196:AG196"/>
    <mergeCell ref="AH195:AK195"/>
    <mergeCell ref="AL195:AO195"/>
    <mergeCell ref="AP195:AX195"/>
    <mergeCell ref="A190:B190"/>
    <mergeCell ref="A191:B191"/>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P191:AX191"/>
    <mergeCell ref="AL191:AO191"/>
    <mergeCell ref="A194:B194"/>
    <mergeCell ref="AQ52:AR52"/>
    <mergeCell ref="AU52:AV52"/>
    <mergeCell ref="AP187:AX187"/>
    <mergeCell ref="G51:X52"/>
    <mergeCell ref="P187:X187"/>
    <mergeCell ref="AI53:AL53"/>
    <mergeCell ref="A79:AX79"/>
    <mergeCell ref="G66:X67"/>
    <mergeCell ref="G68:X70"/>
    <mergeCell ref="AC186:AG186"/>
    <mergeCell ref="AC187:AG187"/>
    <mergeCell ref="A181:AK181"/>
    <mergeCell ref="AU175:AX175"/>
    <mergeCell ref="AU177:AX177"/>
    <mergeCell ref="G176:AB176"/>
    <mergeCell ref="AC176:AX176"/>
    <mergeCell ref="AC179:AG179"/>
    <mergeCell ref="AH179:AT179"/>
    <mergeCell ref="AU179:AX179"/>
    <mergeCell ref="G177:K177"/>
    <mergeCell ref="L177:X177"/>
    <mergeCell ref="Y177:AB177"/>
    <mergeCell ref="AH187:AK187"/>
    <mergeCell ref="AQ69:AT69"/>
    <mergeCell ref="J186:O186"/>
    <mergeCell ref="J187:O187"/>
    <mergeCell ref="Y187:AB187"/>
    <mergeCell ref="E65:F65"/>
    <mergeCell ref="G65:I65"/>
    <mergeCell ref="J65:T65"/>
    <mergeCell ref="U65:AX65"/>
    <mergeCell ref="AE59:AX59"/>
    <mergeCell ref="AH186:AK186"/>
    <mergeCell ref="AL186:AO186"/>
    <mergeCell ref="AC178:AG178"/>
    <mergeCell ref="AH178:AT178"/>
    <mergeCell ref="AU178:AX178"/>
    <mergeCell ref="AH177:AT177"/>
    <mergeCell ref="G178:K178"/>
    <mergeCell ref="G169:K169"/>
    <mergeCell ref="L169:X169"/>
    <mergeCell ref="Y169:AB169"/>
    <mergeCell ref="AC169:AG169"/>
    <mergeCell ref="AH169:AT169"/>
    <mergeCell ref="AU169:AX169"/>
    <mergeCell ref="G170:K170"/>
    <mergeCell ref="L170:X170"/>
    <mergeCell ref="AP186:AX186"/>
    <mergeCell ref="AM48:AP48"/>
    <mergeCell ref="G171:AB171"/>
    <mergeCell ref="AC171:AX171"/>
    <mergeCell ref="G172:K172"/>
    <mergeCell ref="AM41:AP41"/>
    <mergeCell ref="A187:B187"/>
    <mergeCell ref="A186:B186"/>
    <mergeCell ref="G174:K174"/>
    <mergeCell ref="L174:X174"/>
    <mergeCell ref="Y174:AB174"/>
    <mergeCell ref="AC174:AG174"/>
    <mergeCell ref="Y43:AA43"/>
    <mergeCell ref="AH175:AT175"/>
    <mergeCell ref="G40:O42"/>
    <mergeCell ref="L178:X178"/>
    <mergeCell ref="Y178:AB178"/>
    <mergeCell ref="G179:K179"/>
    <mergeCell ref="L179:X179"/>
    <mergeCell ref="Y179:AB179"/>
    <mergeCell ref="AH174:AT174"/>
    <mergeCell ref="AU174:AX174"/>
    <mergeCell ref="AC175:AG175"/>
    <mergeCell ref="AC177:AG177"/>
    <mergeCell ref="AL187:AO187"/>
    <mergeCell ref="G175:K175"/>
    <mergeCell ref="L175:X175"/>
    <mergeCell ref="Y175:AB175"/>
    <mergeCell ref="A33:A42"/>
    <mergeCell ref="AB29:AD29"/>
    <mergeCell ref="A3:AH3"/>
    <mergeCell ref="AJ3:AW3"/>
    <mergeCell ref="AG87:AX87"/>
    <mergeCell ref="A81:B8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M40:AP40"/>
    <mergeCell ref="AU172:AX172"/>
    <mergeCell ref="A9:F9"/>
    <mergeCell ref="G9:AX9"/>
    <mergeCell ref="I15:O15"/>
    <mergeCell ref="P15:V15"/>
    <mergeCell ref="W15:AC15"/>
    <mergeCell ref="Y26:AA27"/>
    <mergeCell ref="Y28:AA28"/>
    <mergeCell ref="Y29:AA29"/>
    <mergeCell ref="P26:X27"/>
    <mergeCell ref="AB26:AD27"/>
    <mergeCell ref="AB28:AD28"/>
    <mergeCell ref="I14:O14"/>
    <mergeCell ref="I13:O13"/>
    <mergeCell ref="AD13:AJ13"/>
    <mergeCell ref="G10:AX10"/>
    <mergeCell ref="P14:V14"/>
    <mergeCell ref="A26:F30"/>
    <mergeCell ref="AE45:AH45"/>
    <mergeCell ref="AI45:AL45"/>
    <mergeCell ref="AM45:AP45"/>
    <mergeCell ref="AU39:AV39"/>
    <mergeCell ref="AE38:AH39"/>
    <mergeCell ref="AI38:AL39"/>
    <mergeCell ref="G173:K173"/>
    <mergeCell ref="L173:X173"/>
    <mergeCell ref="Y173:AB173"/>
    <mergeCell ref="AC173:AG173"/>
    <mergeCell ref="AH173:AT173"/>
    <mergeCell ref="AU173:AX173"/>
    <mergeCell ref="G164:AB164"/>
    <mergeCell ref="AC164:AX164"/>
    <mergeCell ref="G165:K165"/>
    <mergeCell ref="L165:X165"/>
    <mergeCell ref="G168:K168"/>
    <mergeCell ref="L168:X168"/>
    <mergeCell ref="Y168:AB168"/>
    <mergeCell ref="AC168:AG168"/>
    <mergeCell ref="AH168:AT168"/>
    <mergeCell ref="AU168:AX168"/>
    <mergeCell ref="Y170:AB170"/>
    <mergeCell ref="AC170:AG170"/>
    <mergeCell ref="AH170:AT170"/>
    <mergeCell ref="AU170:AX170"/>
    <mergeCell ref="L172:X172"/>
    <mergeCell ref="Y172:AB172"/>
    <mergeCell ref="AC172:AG172"/>
    <mergeCell ref="AH172:AT172"/>
    <mergeCell ref="AC162:AG162"/>
    <mergeCell ref="C99:F99"/>
    <mergeCell ref="G167:K167"/>
    <mergeCell ref="L167:X167"/>
    <mergeCell ref="Y167:AB167"/>
    <mergeCell ref="AC167:AG167"/>
    <mergeCell ref="AH167:AT167"/>
    <mergeCell ref="AU167:AX167"/>
    <mergeCell ref="G166:K166"/>
    <mergeCell ref="L166:X166"/>
    <mergeCell ref="Y166:AB166"/>
    <mergeCell ref="AC166:AG166"/>
    <mergeCell ref="AH166:AT166"/>
    <mergeCell ref="Y165:AB165"/>
    <mergeCell ref="AC165:AG165"/>
    <mergeCell ref="AH165:AT165"/>
    <mergeCell ref="AU165:AX165"/>
    <mergeCell ref="AH163:AT163"/>
    <mergeCell ref="AU163:AX163"/>
    <mergeCell ref="G100:AX100"/>
    <mergeCell ref="G99:AX99"/>
    <mergeCell ref="AU161:AX161"/>
    <mergeCell ref="AG120:AH120"/>
    <mergeCell ref="AJ120:AK120"/>
    <mergeCell ref="AD83:AF83"/>
    <mergeCell ref="AC161:AG161"/>
    <mergeCell ref="L161:X161"/>
    <mergeCell ref="AC160:AG160"/>
    <mergeCell ref="L162:X162"/>
    <mergeCell ref="G163:K163"/>
    <mergeCell ref="L163:X163"/>
    <mergeCell ref="Y163:AB163"/>
    <mergeCell ref="AC163:AG163"/>
    <mergeCell ref="C90:AC90"/>
    <mergeCell ref="AD93:AF93"/>
    <mergeCell ref="AG91:AX91"/>
    <mergeCell ref="C87:AC87"/>
    <mergeCell ref="G160:K160"/>
    <mergeCell ref="L160:X160"/>
    <mergeCell ref="Y160:AB160"/>
    <mergeCell ref="Y161:AB161"/>
    <mergeCell ref="A107:AX107"/>
    <mergeCell ref="F104:AX104"/>
    <mergeCell ref="E85:AC85"/>
    <mergeCell ref="E86:AC86"/>
    <mergeCell ref="AG93:AX93"/>
    <mergeCell ref="A103:AX103"/>
    <mergeCell ref="Y162:AB162"/>
    <mergeCell ref="C83:AC83"/>
    <mergeCell ref="C84:AC84"/>
    <mergeCell ref="AG80:AX80"/>
    <mergeCell ref="AU69:AX69"/>
    <mergeCell ref="AD15:AJ15"/>
    <mergeCell ref="P19:V19"/>
    <mergeCell ref="A108:AX108"/>
    <mergeCell ref="AC159:AX159"/>
    <mergeCell ref="AE68:AH68"/>
    <mergeCell ref="C85:D86"/>
    <mergeCell ref="A104:E104"/>
    <mergeCell ref="A99:B100"/>
    <mergeCell ref="A105:AX105"/>
    <mergeCell ref="AR15:AX15"/>
    <mergeCell ref="I17:O17"/>
    <mergeCell ref="AQ26:AT26"/>
    <mergeCell ref="G26:O27"/>
    <mergeCell ref="A98:B98"/>
    <mergeCell ref="AD91:AF91"/>
    <mergeCell ref="AB69:AD69"/>
    <mergeCell ref="Y46:AA46"/>
    <mergeCell ref="AB46:AD46"/>
    <mergeCell ref="G47:X48"/>
    <mergeCell ref="AD86:AF86"/>
    <mergeCell ref="A94:B97"/>
    <mergeCell ref="C94:AC94"/>
    <mergeCell ref="AR14:AX14"/>
    <mergeCell ref="AK15:AQ15"/>
    <mergeCell ref="AG96:AX96"/>
    <mergeCell ref="AD87:AF87"/>
    <mergeCell ref="W12:AC12"/>
    <mergeCell ref="AR20:AX20"/>
    <mergeCell ref="AI51:AL52"/>
    <mergeCell ref="AM51:AP52"/>
    <mergeCell ref="B38:F42"/>
    <mergeCell ref="AD89:AF89"/>
    <mergeCell ref="C97:AC97"/>
    <mergeCell ref="AD14:AJ14"/>
    <mergeCell ref="AK14:AQ14"/>
    <mergeCell ref="P13:V13"/>
    <mergeCell ref="P17:V17"/>
    <mergeCell ref="W17:AC17"/>
    <mergeCell ref="AD16:AJ16"/>
    <mergeCell ref="AR16:AX16"/>
    <mergeCell ref="AK16:AQ16"/>
    <mergeCell ref="P28:X30"/>
    <mergeCell ref="G12:O12"/>
    <mergeCell ref="C82:AC82"/>
    <mergeCell ref="AG94:AX94"/>
    <mergeCell ref="AI69:AL69"/>
    <mergeCell ref="AM69:AP69"/>
    <mergeCell ref="AD82:AF82"/>
    <mergeCell ref="AG90:AX90"/>
    <mergeCell ref="AB66:AD67"/>
    <mergeCell ref="A101:AX101"/>
    <mergeCell ref="C100:F100"/>
    <mergeCell ref="G4:X4"/>
    <mergeCell ref="Y4:AD4"/>
    <mergeCell ref="AE4:AP4"/>
    <mergeCell ref="AQ4:AX4"/>
    <mergeCell ref="A5:F5"/>
    <mergeCell ref="C88:AC88"/>
    <mergeCell ref="G11:AX11"/>
    <mergeCell ref="Y5:AD5"/>
    <mergeCell ref="AE5:AP5"/>
    <mergeCell ref="AQ5:AX5"/>
    <mergeCell ref="A4:F4"/>
    <mergeCell ref="A6:F6"/>
    <mergeCell ref="AK12:AQ12"/>
    <mergeCell ref="W14:AC14"/>
    <mergeCell ref="AG83:AX83"/>
    <mergeCell ref="AG88:AX88"/>
    <mergeCell ref="C81:AC81"/>
    <mergeCell ref="I16:O16"/>
    <mergeCell ref="P16:V16"/>
    <mergeCell ref="AD84:AF84"/>
    <mergeCell ref="I18:O18"/>
    <mergeCell ref="AD12:AJ12"/>
    <mergeCell ref="AE8:AX8"/>
    <mergeCell ref="W16:AC16"/>
    <mergeCell ref="A10:F10"/>
    <mergeCell ref="AR12:AX12"/>
    <mergeCell ref="G13:H18"/>
    <mergeCell ref="W13:AC13"/>
    <mergeCell ref="G28:O30"/>
    <mergeCell ref="A11:F11"/>
    <mergeCell ref="P12:V12"/>
    <mergeCell ref="AB30:AD30"/>
    <mergeCell ref="AI48:AL48"/>
    <mergeCell ref="AB40:AD40"/>
    <mergeCell ref="AB42:AD42"/>
    <mergeCell ref="AQ48:AX48"/>
    <mergeCell ref="AQ46:AX46"/>
    <mergeCell ref="AE47:AH47"/>
    <mergeCell ref="AI47:AL47"/>
    <mergeCell ref="G33:AA34"/>
    <mergeCell ref="AD85:AF85"/>
    <mergeCell ref="AH161:AT161"/>
    <mergeCell ref="AH160:AT160"/>
    <mergeCell ref="G161:K161"/>
    <mergeCell ref="A106:E106"/>
    <mergeCell ref="G35:AA37"/>
    <mergeCell ref="AS67:AT67"/>
    <mergeCell ref="AM53:AP53"/>
    <mergeCell ref="AQ53:AT53"/>
    <mergeCell ref="Y54:AA54"/>
    <mergeCell ref="AB54:AD54"/>
    <mergeCell ref="AM70:AP70"/>
    <mergeCell ref="E76:AX76"/>
    <mergeCell ref="AD95:AF95"/>
    <mergeCell ref="A159:F180"/>
    <mergeCell ref="A102:AX102"/>
    <mergeCell ref="F106:AX106"/>
    <mergeCell ref="A84:B93"/>
    <mergeCell ref="C93:AC93"/>
    <mergeCell ref="A109:AX109"/>
    <mergeCell ref="AD97:AF97"/>
    <mergeCell ref="AG84:AX86"/>
    <mergeCell ref="AU166:AX166"/>
    <mergeCell ref="G162:K162"/>
    <mergeCell ref="C89:AC89"/>
    <mergeCell ref="AU160:AX160"/>
    <mergeCell ref="AD94:AF94"/>
    <mergeCell ref="G159:AB159"/>
    <mergeCell ref="P38:X39"/>
    <mergeCell ref="Y38:AA39"/>
    <mergeCell ref="AQ38:AT38"/>
    <mergeCell ref="AQ39:AR39"/>
    <mergeCell ref="AH162:AT162"/>
    <mergeCell ref="AU162:AX162"/>
    <mergeCell ref="AD98:AF98"/>
    <mergeCell ref="AG97:AX97"/>
    <mergeCell ref="C91:AC91"/>
    <mergeCell ref="A121:F158"/>
    <mergeCell ref="AG98:AX98"/>
    <mergeCell ref="C95:AC95"/>
    <mergeCell ref="AG95:AX95"/>
    <mergeCell ref="C98:AC98"/>
    <mergeCell ref="AD96:AF96"/>
    <mergeCell ref="AE69:AH69"/>
    <mergeCell ref="AD88:AF88"/>
    <mergeCell ref="AQ67:AR67"/>
    <mergeCell ref="AB45:AD45"/>
    <mergeCell ref="G38:O39"/>
    <mergeCell ref="AB48:AD48"/>
    <mergeCell ref="G44:X45"/>
    <mergeCell ref="AB38:AD39"/>
    <mergeCell ref="P40:X42"/>
    <mergeCell ref="AB41:AD41"/>
    <mergeCell ref="Y41:AA41"/>
    <mergeCell ref="AE40:AH40"/>
    <mergeCell ref="AI40:AL40"/>
    <mergeCell ref="AE41:AH41"/>
    <mergeCell ref="AI41:AL41"/>
    <mergeCell ref="Y40:AA40"/>
    <mergeCell ref="Y47:AA47"/>
    <mergeCell ref="AE42:AH42"/>
    <mergeCell ref="AI46:AL46"/>
    <mergeCell ref="A8:F8"/>
    <mergeCell ref="A43:F45"/>
    <mergeCell ref="G43:X43"/>
    <mergeCell ref="AQ40:AT40"/>
    <mergeCell ref="AU40:AX40"/>
    <mergeCell ref="B33:F37"/>
    <mergeCell ref="Y42:AA42"/>
    <mergeCell ref="AB44:AD44"/>
    <mergeCell ref="AB43:AD43"/>
    <mergeCell ref="Y44:AA44"/>
    <mergeCell ref="AE44:AH44"/>
    <mergeCell ref="AI44:AL44"/>
    <mergeCell ref="AM44:AP44"/>
    <mergeCell ref="AU42:AX42"/>
    <mergeCell ref="AE43:AH43"/>
    <mergeCell ref="AI43:AL43"/>
    <mergeCell ref="AM43:AP43"/>
    <mergeCell ref="AI42:AL42"/>
    <mergeCell ref="AM42:AP42"/>
    <mergeCell ref="AQ42:AT42"/>
    <mergeCell ref="AM38:AP39"/>
    <mergeCell ref="AB35:AX37"/>
    <mergeCell ref="AQ41:AT41"/>
    <mergeCell ref="AU41:AX41"/>
    <mergeCell ref="C96:AC96"/>
    <mergeCell ref="AE54:AH54"/>
    <mergeCell ref="AI54:AL54"/>
    <mergeCell ref="G6:AX6"/>
    <mergeCell ref="AQ70:AT70"/>
    <mergeCell ref="AU68:AX68"/>
    <mergeCell ref="Y69:AA69"/>
    <mergeCell ref="AW39:AX39"/>
    <mergeCell ref="AQ66:AT66"/>
    <mergeCell ref="AB33:AX34"/>
    <mergeCell ref="A46:F48"/>
    <mergeCell ref="G46:X46"/>
    <mergeCell ref="Y45:AA45"/>
    <mergeCell ref="Y66:AA67"/>
    <mergeCell ref="AD80:AF80"/>
    <mergeCell ref="C80:AC80"/>
    <mergeCell ref="AG81:AX81"/>
    <mergeCell ref="AU54:AX54"/>
    <mergeCell ref="AU66:AX66"/>
    <mergeCell ref="AM54:AP54"/>
    <mergeCell ref="AQ54:AT54"/>
    <mergeCell ref="AU45:AX45"/>
    <mergeCell ref="A7:F7"/>
    <mergeCell ref="G7:X7"/>
    <mergeCell ref="C187:I187"/>
    <mergeCell ref="C194:I194"/>
    <mergeCell ref="J194:O194"/>
    <mergeCell ref="P194:X194"/>
    <mergeCell ref="Y194:AB194"/>
    <mergeCell ref="AC194:AG194"/>
    <mergeCell ref="AH194:AK194"/>
    <mergeCell ref="AL194:AO194"/>
    <mergeCell ref="AP194:AX194"/>
    <mergeCell ref="AH196:AK196"/>
    <mergeCell ref="AL196:AO196"/>
    <mergeCell ref="AP196:AX196"/>
    <mergeCell ref="C197:I197"/>
    <mergeCell ref="J197:O197"/>
    <mergeCell ref="P197:X197"/>
    <mergeCell ref="Y197:AB197"/>
    <mergeCell ref="AC197:AG197"/>
    <mergeCell ref="AH197:AK197"/>
    <mergeCell ref="AL197:AO197"/>
    <mergeCell ref="AP197:AX197"/>
    <mergeCell ref="AL205:AO205"/>
    <mergeCell ref="AP205:AX205"/>
    <mergeCell ref="C206:I206"/>
    <mergeCell ref="J206:O206"/>
    <mergeCell ref="P206:X206"/>
    <mergeCell ref="Y206:AB206"/>
    <mergeCell ref="AC206:AG206"/>
    <mergeCell ref="AH206:AK206"/>
    <mergeCell ref="AL206:AO206"/>
    <mergeCell ref="AP206:AX206"/>
    <mergeCell ref="AK21:AQ21"/>
    <mergeCell ref="AR21:AX21"/>
    <mergeCell ref="Q55:AA56"/>
    <mergeCell ref="G55:P56"/>
    <mergeCell ref="A31:F32"/>
    <mergeCell ref="G31:AX32"/>
    <mergeCell ref="AD90:AF90"/>
    <mergeCell ref="AG89:AX89"/>
    <mergeCell ref="G57:P61"/>
    <mergeCell ref="Q57:AA61"/>
    <mergeCell ref="G21:O21"/>
    <mergeCell ref="P21:V21"/>
    <mergeCell ref="W21:AC21"/>
    <mergeCell ref="AD21:AJ21"/>
    <mergeCell ref="AQ43:AT43"/>
    <mergeCell ref="AU43:AX43"/>
    <mergeCell ref="AQ44:AT44"/>
    <mergeCell ref="AQ45:AT45"/>
    <mergeCell ref="AU44:AX44"/>
    <mergeCell ref="AM66:AP67"/>
    <mergeCell ref="AM47:AP47"/>
    <mergeCell ref="AM46:AP46"/>
    <mergeCell ref="AB47:AD47"/>
    <mergeCell ref="Y48:AA48"/>
    <mergeCell ref="AL181:AN181"/>
    <mergeCell ref="C49:D64"/>
    <mergeCell ref="A49:B78"/>
    <mergeCell ref="AG92:AX92"/>
    <mergeCell ref="AL218:AO218"/>
    <mergeCell ref="AP218:AX218"/>
    <mergeCell ref="E77:AX78"/>
    <mergeCell ref="AG82:AX82"/>
    <mergeCell ref="AD81:AF81"/>
    <mergeCell ref="Y213:AB213"/>
    <mergeCell ref="AC213:AG213"/>
    <mergeCell ref="AH213:AK213"/>
    <mergeCell ref="AL213:AO213"/>
    <mergeCell ref="AP213:AX213"/>
    <mergeCell ref="C217:I217"/>
    <mergeCell ref="J217:O217"/>
    <mergeCell ref="P217:X217"/>
    <mergeCell ref="Y217:AB217"/>
    <mergeCell ref="AC217:AG217"/>
    <mergeCell ref="AH217:AK217"/>
    <mergeCell ref="AL217:AO217"/>
    <mergeCell ref="AP217:AX217"/>
    <mergeCell ref="AC205:AG205"/>
    <mergeCell ref="AH205:AK205"/>
  </mergeCells>
  <phoneticPr fontId="5"/>
  <conditionalFormatting sqref="P14:AQ14 Y179 AU179 Y174 AU174 Y168:Y169 AU168:AU169 Y162 AU162">
    <cfRule type="expression" dxfId="233" priority="14023">
      <formula>IF(RIGHT(TEXT(P14,"0.#"),1)=".",FALSE,TRUE)</formula>
    </cfRule>
    <cfRule type="expression" dxfId="232" priority="14024">
      <formula>IF(RIGHT(TEXT(P14,"0.#"),1)=".",TRUE,FALSE)</formula>
    </cfRule>
  </conditionalFormatting>
  <conditionalFormatting sqref="AE28">
    <cfRule type="expression" dxfId="231" priority="14013">
      <formula>IF(RIGHT(TEXT(AE28,"0.#"),1)=".",FALSE,TRUE)</formula>
    </cfRule>
    <cfRule type="expression" dxfId="230" priority="14014">
      <formula>IF(RIGHT(TEXT(AE28,"0.#"),1)=".",TRUE,FALSE)</formula>
    </cfRule>
  </conditionalFormatting>
  <conditionalFormatting sqref="P18:AX18">
    <cfRule type="expression" dxfId="229" priority="13899">
      <formula>IF(RIGHT(TEXT(P18,"0.#"),1)=".",FALSE,TRUE)</formula>
    </cfRule>
    <cfRule type="expression" dxfId="228" priority="13900">
      <formula>IF(RIGHT(TEXT(P18,"0.#"),1)=".",TRUE,FALSE)</formula>
    </cfRule>
  </conditionalFormatting>
  <conditionalFormatting sqref="Y163">
    <cfRule type="expression" dxfId="227" priority="13891">
      <formula>IF(RIGHT(TEXT(Y163,"0.#"),1)=".",FALSE,TRUE)</formula>
    </cfRule>
    <cfRule type="expression" dxfId="226" priority="13892">
      <formula>IF(RIGHT(TEXT(Y163,"0.#"),1)=".",TRUE,FALSE)</formula>
    </cfRule>
  </conditionalFormatting>
  <conditionalFormatting sqref="Y178 Y173 Y166">
    <cfRule type="expression" dxfId="225" priority="13673">
      <formula>IF(RIGHT(TEXT(Y166,"0.#"),1)=".",FALSE,TRUE)</formula>
    </cfRule>
    <cfRule type="expression" dxfId="224" priority="13674">
      <formula>IF(RIGHT(TEXT(Y166,"0.#"),1)=".",TRUE,FALSE)</formula>
    </cfRule>
  </conditionalFormatting>
  <conditionalFormatting sqref="P16:AQ17 P13:AX13 P15:AX15">
    <cfRule type="expression" dxfId="223" priority="13721">
      <formula>IF(RIGHT(TEXT(P13,"0.#"),1)=".",FALSE,TRUE)</formula>
    </cfRule>
    <cfRule type="expression" dxfId="222" priority="13722">
      <formula>IF(RIGHT(TEXT(P13,"0.#"),1)=".",TRUE,FALSE)</formula>
    </cfRule>
  </conditionalFormatting>
  <conditionalFormatting sqref="P19:AJ19">
    <cfRule type="expression" dxfId="221" priority="13719">
      <formula>IF(RIGHT(TEXT(P19,"0.#"),1)=".",FALSE,TRUE)</formula>
    </cfRule>
    <cfRule type="expression" dxfId="220" priority="13720">
      <formula>IF(RIGHT(TEXT(P19,"0.#"),1)=".",TRUE,FALSE)</formula>
    </cfRule>
  </conditionalFormatting>
  <conditionalFormatting sqref="AE44 AQ44">
    <cfRule type="expression" dxfId="219" priority="13711">
      <formula>IF(RIGHT(TEXT(AE44,"0.#"),1)=".",FALSE,TRUE)</formula>
    </cfRule>
    <cfRule type="expression" dxfId="218" priority="13712">
      <formula>IF(RIGHT(TEXT(AE44,"0.#"),1)=".",TRUE,FALSE)</formula>
    </cfRule>
  </conditionalFormatting>
  <conditionalFormatting sqref="Y161">
    <cfRule type="expression" dxfId="217" priority="13697">
      <formula>IF(RIGHT(TEXT(Y161,"0.#"),1)=".",FALSE,TRUE)</formula>
    </cfRule>
    <cfRule type="expression" dxfId="216" priority="13698">
      <formula>IF(RIGHT(TEXT(Y161,"0.#"),1)=".",TRUE,FALSE)</formula>
    </cfRule>
  </conditionalFormatting>
  <conditionalFormatting sqref="AU163">
    <cfRule type="expression" dxfId="215" priority="13693">
      <formula>IF(RIGHT(TEXT(AU163,"0.#"),1)=".",FALSE,TRUE)</formula>
    </cfRule>
    <cfRule type="expression" dxfId="214" priority="13694">
      <formula>IF(RIGHT(TEXT(AU163,"0.#"),1)=".",TRUE,FALSE)</formula>
    </cfRule>
  </conditionalFormatting>
  <conditionalFormatting sqref="AU161">
    <cfRule type="expression" dxfId="213" priority="13691">
      <formula>IF(RIGHT(TEXT(AU161,"0.#"),1)=".",FALSE,TRUE)</formula>
    </cfRule>
    <cfRule type="expression" dxfId="212" priority="13692">
      <formula>IF(RIGHT(TEXT(AU161,"0.#"),1)=".",TRUE,FALSE)</formula>
    </cfRule>
  </conditionalFormatting>
  <conditionalFormatting sqref="Y167">
    <cfRule type="expression" dxfId="211" priority="13677">
      <formula>IF(RIGHT(TEXT(Y167,"0.#"),1)=".",FALSE,TRUE)</formula>
    </cfRule>
    <cfRule type="expression" dxfId="210" priority="13678">
      <formula>IF(RIGHT(TEXT(Y167,"0.#"),1)=".",TRUE,FALSE)</formula>
    </cfRule>
  </conditionalFormatting>
  <conditionalFormatting sqref="Y180 Y175 Y170">
    <cfRule type="expression" dxfId="209" priority="13675">
      <formula>IF(RIGHT(TEXT(Y170,"0.#"),1)=".",FALSE,TRUE)</formula>
    </cfRule>
    <cfRule type="expression" dxfId="208" priority="13676">
      <formula>IF(RIGHT(TEXT(Y170,"0.#"),1)=".",TRUE,FALSE)</formula>
    </cfRule>
  </conditionalFormatting>
  <conditionalFormatting sqref="AU167">
    <cfRule type="expression" dxfId="207" priority="13671">
      <formula>IF(RIGHT(TEXT(AU167,"0.#"),1)=".",FALSE,TRUE)</formula>
    </cfRule>
    <cfRule type="expression" dxfId="206" priority="13672">
      <formula>IF(RIGHT(TEXT(AU167,"0.#"),1)=".",TRUE,FALSE)</formula>
    </cfRule>
  </conditionalFormatting>
  <conditionalFormatting sqref="AU180 AU175 AU170">
    <cfRule type="expression" dxfId="205" priority="13669">
      <formula>IF(RIGHT(TEXT(AU170,"0.#"),1)=".",FALSE,TRUE)</formula>
    </cfRule>
    <cfRule type="expression" dxfId="204" priority="13670">
      <formula>IF(RIGHT(TEXT(AU170,"0.#"),1)=".",TRUE,FALSE)</formula>
    </cfRule>
  </conditionalFormatting>
  <conditionalFormatting sqref="AU178 AU166">
    <cfRule type="expression" dxfId="203" priority="13667">
      <formula>IF(RIGHT(TEXT(AU166,"0.#"),1)=".",FALSE,TRUE)</formula>
    </cfRule>
    <cfRule type="expression" dxfId="202" priority="13668">
      <formula>IF(RIGHT(TEXT(AU166,"0.#"),1)=".",TRUE,FALSE)</formula>
    </cfRule>
  </conditionalFormatting>
  <conditionalFormatting sqref="AM40">
    <cfRule type="expression" dxfId="201" priority="13321">
      <formula>IF(RIGHT(TEXT(AM40,"0.#"),1)=".",FALSE,TRUE)</formula>
    </cfRule>
    <cfRule type="expression" dxfId="200" priority="13322">
      <formula>IF(RIGHT(TEXT(AM40,"0.#"),1)=".",TRUE,FALSE)</formula>
    </cfRule>
  </conditionalFormatting>
  <conditionalFormatting sqref="AM30">
    <cfRule type="expression" dxfId="199" priority="13467">
      <formula>IF(RIGHT(TEXT(AM30,"0.#"),1)=".",FALSE,TRUE)</formula>
    </cfRule>
    <cfRule type="expression" dxfId="198" priority="13468">
      <formula>IF(RIGHT(TEXT(AM30,"0.#"),1)=".",TRUE,FALSE)</formula>
    </cfRule>
  </conditionalFormatting>
  <conditionalFormatting sqref="AE29">
    <cfRule type="expression" dxfId="197" priority="13481">
      <formula>IF(RIGHT(TEXT(AE29,"0.#"),1)=".",FALSE,TRUE)</formula>
    </cfRule>
    <cfRule type="expression" dxfId="196" priority="13482">
      <formula>IF(RIGHT(TEXT(AE29,"0.#"),1)=".",TRUE,FALSE)</formula>
    </cfRule>
  </conditionalFormatting>
  <conditionalFormatting sqref="AE30">
    <cfRule type="expression" dxfId="195" priority="13479">
      <formula>IF(RIGHT(TEXT(AE30,"0.#"),1)=".",FALSE,TRUE)</formula>
    </cfRule>
    <cfRule type="expression" dxfId="194" priority="13480">
      <formula>IF(RIGHT(TEXT(AE30,"0.#"),1)=".",TRUE,FALSE)</formula>
    </cfRule>
  </conditionalFormatting>
  <conditionalFormatting sqref="AI30">
    <cfRule type="expression" dxfId="193" priority="13477">
      <formula>IF(RIGHT(TEXT(AI30,"0.#"),1)=".",FALSE,TRUE)</formula>
    </cfRule>
    <cfRule type="expression" dxfId="192" priority="13478">
      <formula>IF(RIGHT(TEXT(AI30,"0.#"),1)=".",TRUE,FALSE)</formula>
    </cfRule>
  </conditionalFormatting>
  <conditionalFormatting sqref="AI29">
    <cfRule type="expression" dxfId="191" priority="13475">
      <formula>IF(RIGHT(TEXT(AI29,"0.#"),1)=".",FALSE,TRUE)</formula>
    </cfRule>
    <cfRule type="expression" dxfId="190" priority="13476">
      <formula>IF(RIGHT(TEXT(AI29,"0.#"),1)=".",TRUE,FALSE)</formula>
    </cfRule>
  </conditionalFormatting>
  <conditionalFormatting sqref="AI28">
    <cfRule type="expression" dxfId="189" priority="13473">
      <formula>IF(RIGHT(TEXT(AI28,"0.#"),1)=".",FALSE,TRUE)</formula>
    </cfRule>
    <cfRule type="expression" dxfId="188" priority="13474">
      <formula>IF(RIGHT(TEXT(AI28,"0.#"),1)=".",TRUE,FALSE)</formula>
    </cfRule>
  </conditionalFormatting>
  <conditionalFormatting sqref="AM28">
    <cfRule type="expression" dxfId="187" priority="13471">
      <formula>IF(RIGHT(TEXT(AM28,"0.#"),1)=".",FALSE,TRUE)</formula>
    </cfRule>
    <cfRule type="expression" dxfId="186" priority="13472">
      <formula>IF(RIGHT(TEXT(AM28,"0.#"),1)=".",TRUE,FALSE)</formula>
    </cfRule>
  </conditionalFormatting>
  <conditionalFormatting sqref="AM29">
    <cfRule type="expression" dxfId="185" priority="13469">
      <formula>IF(RIGHT(TEXT(AM29,"0.#"),1)=".",FALSE,TRUE)</formula>
    </cfRule>
    <cfRule type="expression" dxfId="184" priority="13470">
      <formula>IF(RIGHT(TEXT(AM29,"0.#"),1)=".",TRUE,FALSE)</formula>
    </cfRule>
  </conditionalFormatting>
  <conditionalFormatting sqref="AQ28:AQ30">
    <cfRule type="expression" dxfId="183" priority="13461">
      <formula>IF(RIGHT(TEXT(AQ28,"0.#"),1)=".",FALSE,TRUE)</formula>
    </cfRule>
    <cfRule type="expression" dxfId="182" priority="13462">
      <formula>IF(RIGHT(TEXT(AQ28,"0.#"),1)=".",TRUE,FALSE)</formula>
    </cfRule>
  </conditionalFormatting>
  <conditionalFormatting sqref="AU28:AU30">
    <cfRule type="expression" dxfId="181" priority="13459">
      <formula>IF(RIGHT(TEXT(AU28,"0.#"),1)=".",FALSE,TRUE)</formula>
    </cfRule>
    <cfRule type="expression" dxfId="180" priority="13460">
      <formula>IF(RIGHT(TEXT(AU28,"0.#"),1)=".",TRUE,FALSE)</formula>
    </cfRule>
  </conditionalFormatting>
  <conditionalFormatting sqref="AE40">
    <cfRule type="expression" dxfId="179" priority="13333">
      <formula>IF(RIGHT(TEXT(AE40,"0.#"),1)=".",FALSE,TRUE)</formula>
    </cfRule>
    <cfRule type="expression" dxfId="178" priority="13334">
      <formula>IF(RIGHT(TEXT(AE40,"0.#"),1)=".",TRUE,FALSE)</formula>
    </cfRule>
  </conditionalFormatting>
  <conditionalFormatting sqref="AE41">
    <cfRule type="expression" dxfId="177" priority="13331">
      <formula>IF(RIGHT(TEXT(AE41,"0.#"),1)=".",FALSE,TRUE)</formula>
    </cfRule>
    <cfRule type="expression" dxfId="176" priority="13332">
      <formula>IF(RIGHT(TEXT(AE41,"0.#"),1)=".",TRUE,FALSE)</formula>
    </cfRule>
  </conditionalFormatting>
  <conditionalFormatting sqref="AM41">
    <cfRule type="expression" dxfId="175" priority="13325">
      <formula>IF(RIGHT(TEXT(AM41,"0.#"),1)=".",FALSE,TRUE)</formula>
    </cfRule>
    <cfRule type="expression" dxfId="174" priority="13326">
      <formula>IF(RIGHT(TEXT(AM41,"0.#"),1)=".",TRUE,FALSE)</formula>
    </cfRule>
  </conditionalFormatting>
  <conditionalFormatting sqref="AM40 AQ40:AQ41">
    <cfRule type="expression" dxfId="173" priority="13323">
      <formula>IF(RIGHT(TEXT(AM40,"0.#"),1)=".",FALSE,TRUE)</formula>
    </cfRule>
    <cfRule type="expression" dxfId="172" priority="13324">
      <formula>IF(RIGHT(TEXT(AM40,"0.#"),1)=".",TRUE,FALSE)</formula>
    </cfRule>
  </conditionalFormatting>
  <conditionalFormatting sqref="AM41">
    <cfRule type="expression" dxfId="171" priority="13319">
      <formula>IF(RIGHT(TEXT(AM41,"0.#"),1)=".",FALSE,TRUE)</formula>
    </cfRule>
    <cfRule type="expression" dxfId="170" priority="13320">
      <formula>IF(RIGHT(TEXT(AM41,"0.#"),1)=".",TRUE,FALSE)</formula>
    </cfRule>
  </conditionalFormatting>
  <conditionalFormatting sqref="AI44">
    <cfRule type="expression" dxfId="169" priority="13243">
      <formula>IF(RIGHT(TEXT(AI44,"0.#"),1)=".",FALSE,TRUE)</formula>
    </cfRule>
    <cfRule type="expression" dxfId="168" priority="13244">
      <formula>IF(RIGHT(TEXT(AI44,"0.#"),1)=".",TRUE,FALSE)</formula>
    </cfRule>
  </conditionalFormatting>
  <conditionalFormatting sqref="AM44">
    <cfRule type="expression" dxfId="167" priority="13241">
      <formula>IF(RIGHT(TEXT(AM44,"0.#"),1)=".",FALSE,TRUE)</formula>
    </cfRule>
    <cfRule type="expression" dxfId="166" priority="13242">
      <formula>IF(RIGHT(TEXT(AM44,"0.#"),1)=".",TRUE,FALSE)</formula>
    </cfRule>
  </conditionalFormatting>
  <conditionalFormatting sqref="AE45">
    <cfRule type="expression" dxfId="165" priority="13239">
      <formula>IF(RIGHT(TEXT(AE45,"0.#"),1)=".",FALSE,TRUE)</formula>
    </cfRule>
    <cfRule type="expression" dxfId="164" priority="13240">
      <formula>IF(RIGHT(TEXT(AE45,"0.#"),1)=".",TRUE,FALSE)</formula>
    </cfRule>
  </conditionalFormatting>
  <conditionalFormatting sqref="AI45">
    <cfRule type="expression" dxfId="163" priority="13237">
      <formula>IF(RIGHT(TEXT(AI45,"0.#"),1)=".",FALSE,TRUE)</formula>
    </cfRule>
    <cfRule type="expression" dxfId="162" priority="13238">
      <formula>IF(RIGHT(TEXT(AI45,"0.#"),1)=".",TRUE,FALSE)</formula>
    </cfRule>
  </conditionalFormatting>
  <conditionalFormatting sqref="AM45">
    <cfRule type="expression" dxfId="161" priority="13235">
      <formula>IF(RIGHT(TEXT(AM45,"0.#"),1)=".",FALSE,TRUE)</formula>
    </cfRule>
    <cfRule type="expression" dxfId="160" priority="13236">
      <formula>IF(RIGHT(TEXT(AM45,"0.#"),1)=".",TRUE,FALSE)</formula>
    </cfRule>
  </conditionalFormatting>
  <conditionalFormatting sqref="AQ45">
    <cfRule type="expression" dxfId="159" priority="13233">
      <formula>IF(RIGHT(TEXT(AQ45,"0.#"),1)=".",FALSE,TRUE)</formula>
    </cfRule>
    <cfRule type="expression" dxfId="158" priority="13234">
      <formula>IF(RIGHT(TEXT(AQ45,"0.#"),1)=".",TRUE,FALSE)</formula>
    </cfRule>
  </conditionalFormatting>
  <conditionalFormatting sqref="AE47 AQ47">
    <cfRule type="expression" dxfId="157" priority="13175">
      <formula>IF(RIGHT(TEXT(AE47,"0.#"),1)=".",FALSE,TRUE)</formula>
    </cfRule>
    <cfRule type="expression" dxfId="156" priority="13176">
      <formula>IF(RIGHT(TEXT(AE47,"0.#"),1)=".",TRUE,FALSE)</formula>
    </cfRule>
  </conditionalFormatting>
  <conditionalFormatting sqref="AI47">
    <cfRule type="expression" dxfId="155" priority="13173">
      <formula>IF(RIGHT(TEXT(AI47,"0.#"),1)=".",FALSE,TRUE)</formula>
    </cfRule>
    <cfRule type="expression" dxfId="154" priority="13174">
      <formula>IF(RIGHT(TEXT(AI47,"0.#"),1)=".",TRUE,FALSE)</formula>
    </cfRule>
  </conditionalFormatting>
  <conditionalFormatting sqref="AM47">
    <cfRule type="expression" dxfId="153" priority="13171">
      <formula>IF(RIGHT(TEXT(AM47,"0.#"),1)=".",FALSE,TRUE)</formula>
    </cfRule>
    <cfRule type="expression" dxfId="152" priority="13172">
      <formula>IF(RIGHT(TEXT(AM47,"0.#"),1)=".",TRUE,FALSE)</formula>
    </cfRule>
  </conditionalFormatting>
  <conditionalFormatting sqref="AE48 AM48">
    <cfRule type="expression" dxfId="151" priority="13169">
      <formula>IF(RIGHT(TEXT(AE48,"0.#"),1)=".",FALSE,TRUE)</formula>
    </cfRule>
    <cfRule type="expression" dxfId="150" priority="13170">
      <formula>IF(RIGHT(TEXT(AE48,"0.#"),1)=".",TRUE,FALSE)</formula>
    </cfRule>
  </conditionalFormatting>
  <conditionalFormatting sqref="AI48">
    <cfRule type="expression" dxfId="149" priority="13167">
      <formula>IF(RIGHT(TEXT(AI48,"0.#"),1)=".",FALSE,TRUE)</formula>
    </cfRule>
    <cfRule type="expression" dxfId="148" priority="13168">
      <formula>IF(RIGHT(TEXT(AI48,"0.#"),1)=".",TRUE,FALSE)</formula>
    </cfRule>
  </conditionalFormatting>
  <conditionalFormatting sqref="AQ48">
    <cfRule type="expression" dxfId="147" priority="13163">
      <formula>IF(RIGHT(TEXT(AQ48,"0.#"),1)=".",FALSE,TRUE)</formula>
    </cfRule>
    <cfRule type="expression" dxfId="146" priority="13164">
      <formula>IF(RIGHT(TEXT(AQ48,"0.#"),1)=".",TRUE,FALSE)</formula>
    </cfRule>
  </conditionalFormatting>
  <conditionalFormatting sqref="AE53:AE54 AI53:AI54 AM53:AM54 AQ53:AQ54 AU53:AU54">
    <cfRule type="expression" dxfId="145" priority="13075">
      <formula>IF(RIGHT(TEXT(AE53,"0.#"),1)=".",FALSE,TRUE)</formula>
    </cfRule>
    <cfRule type="expression" dxfId="144" priority="13076">
      <formula>IF(RIGHT(TEXT(AE53,"0.#"),1)=".",TRUE,FALSE)</formula>
    </cfRule>
  </conditionalFormatting>
  <conditionalFormatting sqref="AE68">
    <cfRule type="expression" dxfId="143" priority="13045">
      <formula>IF(RIGHT(TEXT(AE68,"0.#"),1)=".",FALSE,TRUE)</formula>
    </cfRule>
    <cfRule type="expression" dxfId="142" priority="13046">
      <formula>IF(RIGHT(TEXT(AE68,"0.#"),1)=".",TRUE,FALSE)</formula>
    </cfRule>
  </conditionalFormatting>
  <conditionalFormatting sqref="AM70">
    <cfRule type="expression" dxfId="141" priority="13029">
      <formula>IF(RIGHT(TEXT(AM70,"0.#"),1)=".",FALSE,TRUE)</formula>
    </cfRule>
    <cfRule type="expression" dxfId="140" priority="13030">
      <formula>IF(RIGHT(TEXT(AM70,"0.#"),1)=".",TRUE,FALSE)</formula>
    </cfRule>
  </conditionalFormatting>
  <conditionalFormatting sqref="AE69">
    <cfRule type="expression" dxfId="139" priority="13043">
      <formula>IF(RIGHT(TEXT(AE69,"0.#"),1)=".",FALSE,TRUE)</formula>
    </cfRule>
    <cfRule type="expression" dxfId="138" priority="13044">
      <formula>IF(RIGHT(TEXT(AE69,"0.#"),1)=".",TRUE,FALSE)</formula>
    </cfRule>
  </conditionalFormatting>
  <conditionalFormatting sqref="AE70">
    <cfRule type="expression" dxfId="137" priority="13041">
      <formula>IF(RIGHT(TEXT(AE70,"0.#"),1)=".",FALSE,TRUE)</formula>
    </cfRule>
    <cfRule type="expression" dxfId="136" priority="13042">
      <formula>IF(RIGHT(TEXT(AE70,"0.#"),1)=".",TRUE,FALSE)</formula>
    </cfRule>
  </conditionalFormatting>
  <conditionalFormatting sqref="AM68">
    <cfRule type="expression" dxfId="135" priority="13033">
      <formula>IF(RIGHT(TEXT(AM68,"0.#"),1)=".",FALSE,TRUE)</formula>
    </cfRule>
    <cfRule type="expression" dxfId="134" priority="13034">
      <formula>IF(RIGHT(TEXT(AM68,"0.#"),1)=".",TRUE,FALSE)</formula>
    </cfRule>
  </conditionalFormatting>
  <conditionalFormatting sqref="AM69">
    <cfRule type="expression" dxfId="133" priority="13031">
      <formula>IF(RIGHT(TEXT(AM69,"0.#"),1)=".",FALSE,TRUE)</formula>
    </cfRule>
    <cfRule type="expression" dxfId="132" priority="13032">
      <formula>IF(RIGHT(TEXT(AM69,"0.#"),1)=".",TRUE,FALSE)</formula>
    </cfRule>
  </conditionalFormatting>
  <conditionalFormatting sqref="AU68">
    <cfRule type="expression" dxfId="131" priority="13021">
      <formula>IF(RIGHT(TEXT(AU68,"0.#"),1)=".",FALSE,TRUE)</formula>
    </cfRule>
    <cfRule type="expression" dxfId="130" priority="13022">
      <formula>IF(RIGHT(TEXT(AU68,"0.#"),1)=".",TRUE,FALSE)</formula>
    </cfRule>
  </conditionalFormatting>
  <conditionalFormatting sqref="AU69">
    <cfRule type="expression" dxfId="129" priority="13019">
      <formula>IF(RIGHT(TEXT(AU69,"0.#"),1)=".",FALSE,TRUE)</formula>
    </cfRule>
    <cfRule type="expression" dxfId="128" priority="13020">
      <formula>IF(RIGHT(TEXT(AU69,"0.#"),1)=".",TRUE,FALSE)</formula>
    </cfRule>
  </conditionalFormatting>
  <conditionalFormatting sqref="AU70">
    <cfRule type="expression" dxfId="127" priority="13017">
      <formula>IF(RIGHT(TEXT(AU70,"0.#"),1)=".",FALSE,TRUE)</formula>
    </cfRule>
    <cfRule type="expression" dxfId="126" priority="13018">
      <formula>IF(RIGHT(TEXT(AU70,"0.#"),1)=".",TRUE,FALSE)</formula>
    </cfRule>
  </conditionalFormatting>
  <conditionalFormatting sqref="AI70">
    <cfRule type="expression" dxfId="125" priority="12951">
      <formula>IF(RIGHT(TEXT(AI70,"0.#"),1)=".",FALSE,TRUE)</formula>
    </cfRule>
    <cfRule type="expression" dxfId="124" priority="12952">
      <formula>IF(RIGHT(TEXT(AI70,"0.#"),1)=".",TRUE,FALSE)</formula>
    </cfRule>
  </conditionalFormatting>
  <conditionalFormatting sqref="AI68">
    <cfRule type="expression" dxfId="123" priority="12955">
      <formula>IF(RIGHT(TEXT(AI68,"0.#"),1)=".",FALSE,TRUE)</formula>
    </cfRule>
    <cfRule type="expression" dxfId="122" priority="12956">
      <formula>IF(RIGHT(TEXT(AI68,"0.#"),1)=".",TRUE,FALSE)</formula>
    </cfRule>
  </conditionalFormatting>
  <conditionalFormatting sqref="AI69">
    <cfRule type="expression" dxfId="121" priority="12953">
      <formula>IF(RIGHT(TEXT(AI69,"0.#"),1)=".",FALSE,TRUE)</formula>
    </cfRule>
    <cfRule type="expression" dxfId="120" priority="12954">
      <formula>IF(RIGHT(TEXT(AI69,"0.#"),1)=".",TRUE,FALSE)</formula>
    </cfRule>
  </conditionalFormatting>
  <conditionalFormatting sqref="AQ69">
    <cfRule type="expression" dxfId="119" priority="12937">
      <formula>IF(RIGHT(TEXT(AQ69,"0.#"),1)=".",FALSE,TRUE)</formula>
    </cfRule>
    <cfRule type="expression" dxfId="118" priority="12938">
      <formula>IF(RIGHT(TEXT(AQ69,"0.#"),1)=".",TRUE,FALSE)</formula>
    </cfRule>
  </conditionalFormatting>
  <conditionalFormatting sqref="AQ70">
    <cfRule type="expression" dxfId="117" priority="12923">
      <formula>IF(RIGHT(TEXT(AQ70,"0.#"),1)=".",FALSE,TRUE)</formula>
    </cfRule>
    <cfRule type="expression" dxfId="116" priority="12924">
      <formula>IF(RIGHT(TEXT(AQ70,"0.#"),1)=".",TRUE,FALSE)</formula>
    </cfRule>
  </conditionalFormatting>
  <conditionalFormatting sqref="AQ68">
    <cfRule type="expression" dxfId="115" priority="12921">
      <formula>IF(RIGHT(TEXT(AQ68,"0.#"),1)=".",FALSE,TRUE)</formula>
    </cfRule>
    <cfRule type="expression" dxfId="114" priority="12922">
      <formula>IF(RIGHT(TEXT(AQ68,"0.#"),1)=".",TRUE,FALSE)</formula>
    </cfRule>
  </conditionalFormatting>
  <conditionalFormatting sqref="AQ40:AQ42">
    <cfRule type="expression" dxfId="113" priority="4655">
      <formula>IF(RIGHT(TEXT(AQ40,"0.#"),1)=".",FALSE,TRUE)</formula>
    </cfRule>
    <cfRule type="expression" dxfId="112" priority="4656">
      <formula>IF(RIGHT(TEXT(AQ40,"0.#"),1)=".",TRUE,FALSE)</formula>
    </cfRule>
  </conditionalFormatting>
  <conditionalFormatting sqref="AU40:AU42">
    <cfRule type="expression" dxfId="111" priority="4653">
      <formula>IF(RIGHT(TEXT(AU40,"0.#"),1)=".",FALSE,TRUE)</formula>
    </cfRule>
    <cfRule type="expression" dxfId="110" priority="4654">
      <formula>IF(RIGHT(TEXT(AU40,"0.#"),1)=".",TRUE,FALSE)</formula>
    </cfRule>
  </conditionalFormatting>
  <conditionalFormatting sqref="AE73">
    <cfRule type="expression" dxfId="109" priority="4339">
      <formula>IF(RIGHT(TEXT(AE73,"0.#"),1)=".",FALSE,TRUE)</formula>
    </cfRule>
    <cfRule type="expression" dxfId="108" priority="4340">
      <formula>IF(RIGHT(TEXT(AE73,"0.#"),1)=".",TRUE,FALSE)</formula>
    </cfRule>
  </conditionalFormatting>
  <conditionalFormatting sqref="AM75">
    <cfRule type="expression" dxfId="107" priority="4329">
      <formula>IF(RIGHT(TEXT(AM75,"0.#"),1)=".",FALSE,TRUE)</formula>
    </cfRule>
    <cfRule type="expression" dxfId="106" priority="4330">
      <formula>IF(RIGHT(TEXT(AM75,"0.#"),1)=".",TRUE,FALSE)</formula>
    </cfRule>
  </conditionalFormatting>
  <conditionalFormatting sqref="AE74">
    <cfRule type="expression" dxfId="105" priority="4337">
      <formula>IF(RIGHT(TEXT(AE74,"0.#"),1)=".",FALSE,TRUE)</formula>
    </cfRule>
    <cfRule type="expression" dxfId="104" priority="4338">
      <formula>IF(RIGHT(TEXT(AE74,"0.#"),1)=".",TRUE,FALSE)</formula>
    </cfRule>
  </conditionalFormatting>
  <conditionalFormatting sqref="AE75">
    <cfRule type="expression" dxfId="103" priority="4335">
      <formula>IF(RIGHT(TEXT(AE75,"0.#"),1)=".",FALSE,TRUE)</formula>
    </cfRule>
    <cfRule type="expression" dxfId="102" priority="4336">
      <formula>IF(RIGHT(TEXT(AE75,"0.#"),1)=".",TRUE,FALSE)</formula>
    </cfRule>
  </conditionalFormatting>
  <conditionalFormatting sqref="AM73">
    <cfRule type="expression" dxfId="101" priority="4333">
      <formula>IF(RIGHT(TEXT(AM73,"0.#"),1)=".",FALSE,TRUE)</formula>
    </cfRule>
    <cfRule type="expression" dxfId="100" priority="4334">
      <formula>IF(RIGHT(TEXT(AM73,"0.#"),1)=".",TRUE,FALSE)</formula>
    </cfRule>
  </conditionalFormatting>
  <conditionalFormatting sqref="AM74">
    <cfRule type="expression" dxfId="99" priority="4331">
      <formula>IF(RIGHT(TEXT(AM74,"0.#"),1)=".",FALSE,TRUE)</formula>
    </cfRule>
    <cfRule type="expression" dxfId="98" priority="4332">
      <formula>IF(RIGHT(TEXT(AM74,"0.#"),1)=".",TRUE,FALSE)</formula>
    </cfRule>
  </conditionalFormatting>
  <conditionalFormatting sqref="AU73">
    <cfRule type="expression" dxfId="97" priority="4327">
      <formula>IF(RIGHT(TEXT(AU73,"0.#"),1)=".",FALSE,TRUE)</formula>
    </cfRule>
    <cfRule type="expression" dxfId="96" priority="4328">
      <formula>IF(RIGHT(TEXT(AU73,"0.#"),1)=".",TRUE,FALSE)</formula>
    </cfRule>
  </conditionalFormatting>
  <conditionalFormatting sqref="AU74">
    <cfRule type="expression" dxfId="95" priority="4325">
      <formula>IF(RIGHT(TEXT(AU74,"0.#"),1)=".",FALSE,TRUE)</formula>
    </cfRule>
    <cfRule type="expression" dxfId="94" priority="4326">
      <formula>IF(RIGHT(TEXT(AU74,"0.#"),1)=".",TRUE,FALSE)</formula>
    </cfRule>
  </conditionalFormatting>
  <conditionalFormatting sqref="AU75">
    <cfRule type="expression" dxfId="93" priority="4323">
      <formula>IF(RIGHT(TEXT(AU75,"0.#"),1)=".",FALSE,TRUE)</formula>
    </cfRule>
    <cfRule type="expression" dxfId="92" priority="4324">
      <formula>IF(RIGHT(TEXT(AU75,"0.#"),1)=".",TRUE,FALSE)</formula>
    </cfRule>
  </conditionalFormatting>
  <conditionalFormatting sqref="AI75">
    <cfRule type="expression" dxfId="91" priority="4317">
      <formula>IF(RIGHT(TEXT(AI75,"0.#"),1)=".",FALSE,TRUE)</formula>
    </cfRule>
    <cfRule type="expression" dxfId="90" priority="4318">
      <formula>IF(RIGHT(TEXT(AI75,"0.#"),1)=".",TRUE,FALSE)</formula>
    </cfRule>
  </conditionalFormatting>
  <conditionalFormatting sqref="AI73">
    <cfRule type="expression" dxfId="89" priority="4321">
      <formula>IF(RIGHT(TEXT(AI73,"0.#"),1)=".",FALSE,TRUE)</formula>
    </cfRule>
    <cfRule type="expression" dxfId="88" priority="4322">
      <formula>IF(RIGHT(TEXT(AI73,"0.#"),1)=".",TRUE,FALSE)</formula>
    </cfRule>
  </conditionalFormatting>
  <conditionalFormatting sqref="AI74">
    <cfRule type="expression" dxfId="87" priority="4319">
      <formula>IF(RIGHT(TEXT(AI74,"0.#"),1)=".",FALSE,TRUE)</formula>
    </cfRule>
    <cfRule type="expression" dxfId="86" priority="4320">
      <formula>IF(RIGHT(TEXT(AI74,"0.#"),1)=".",TRUE,FALSE)</formula>
    </cfRule>
  </conditionalFormatting>
  <conditionalFormatting sqref="AQ74">
    <cfRule type="expression" dxfId="85" priority="4315">
      <formula>IF(RIGHT(TEXT(AQ74,"0.#"),1)=".",FALSE,TRUE)</formula>
    </cfRule>
    <cfRule type="expression" dxfId="84" priority="4316">
      <formula>IF(RIGHT(TEXT(AQ74,"0.#"),1)=".",TRUE,FALSE)</formula>
    </cfRule>
  </conditionalFormatting>
  <conditionalFormatting sqref="AQ75">
    <cfRule type="expression" dxfId="83" priority="4313">
      <formula>IF(RIGHT(TEXT(AQ75,"0.#"),1)=".",FALSE,TRUE)</formula>
    </cfRule>
    <cfRule type="expression" dxfId="82" priority="4314">
      <formula>IF(RIGHT(TEXT(AQ75,"0.#"),1)=".",TRUE,FALSE)</formula>
    </cfRule>
  </conditionalFormatting>
  <conditionalFormatting sqref="AQ73">
    <cfRule type="expression" dxfId="81" priority="4311">
      <formula>IF(RIGHT(TEXT(AQ73,"0.#"),1)=".",FALSE,TRUE)</formula>
    </cfRule>
    <cfRule type="expression" dxfId="80" priority="4312">
      <formula>IF(RIGHT(TEXT(AQ73,"0.#"),1)=".",TRUE,FALSE)</formula>
    </cfRule>
  </conditionalFormatting>
  <conditionalFormatting sqref="AL187:AO187">
    <cfRule type="expression" dxfId="79" priority="2831">
      <formula>IF(AND(AL187&gt;=0, RIGHT(TEXT(AL187,"0.#"),1)&lt;&gt;"."),TRUE,FALSE)</formula>
    </cfRule>
    <cfRule type="expression" dxfId="78" priority="2832">
      <formula>IF(AND(AL187&gt;=0, RIGHT(TEXT(AL187,"0.#"),1)="."),TRUE,FALSE)</formula>
    </cfRule>
    <cfRule type="expression" dxfId="77" priority="2833">
      <formula>IF(AND(AL187&lt;0, RIGHT(TEXT(AL187,"0.#"),1)&lt;&gt;"."),TRUE,FALSE)</formula>
    </cfRule>
    <cfRule type="expression" dxfId="76" priority="2834">
      <formula>IF(AND(AL187&lt;0, RIGHT(TEXT(AL187,"0.#"),1)="."),TRUE,FALSE)</formula>
    </cfRule>
  </conditionalFormatting>
  <conditionalFormatting sqref="Y191">
    <cfRule type="expression" dxfId="75" priority="2083">
      <formula>IF(RIGHT(TEXT(Y191,"0.#"),1)=".",FALSE,TRUE)</formula>
    </cfRule>
    <cfRule type="expression" dxfId="74" priority="2084">
      <formula>IF(RIGHT(TEXT(Y191,"0.#"),1)=".",TRUE,FALSE)</formula>
    </cfRule>
  </conditionalFormatting>
  <conditionalFormatting sqref="Y197">
    <cfRule type="expression" dxfId="73" priority="2077">
      <formula>IF(RIGHT(TEXT(Y197,"0.#"),1)=".",FALSE,TRUE)</formula>
    </cfRule>
    <cfRule type="expression" dxfId="72" priority="2078">
      <formula>IF(RIGHT(TEXT(Y197,"0.#"),1)=".",TRUE,FALSE)</formula>
    </cfRule>
  </conditionalFormatting>
  <conditionalFormatting sqref="Y195:Y196">
    <cfRule type="expression" dxfId="71" priority="2071">
      <formula>IF(RIGHT(TEXT(Y195,"0.#"),1)=".",FALSE,TRUE)</formula>
    </cfRule>
    <cfRule type="expression" dxfId="70" priority="2072">
      <formula>IF(RIGHT(TEXT(Y195,"0.#"),1)=".",TRUE,FALSE)</formula>
    </cfRule>
  </conditionalFormatting>
  <conditionalFormatting sqref="Y201:Y202">
    <cfRule type="expression" dxfId="69" priority="2059">
      <formula>IF(RIGHT(TEXT(Y201,"0.#"),1)=".",FALSE,TRUE)</formula>
    </cfRule>
    <cfRule type="expression" dxfId="68" priority="2060">
      <formula>IF(RIGHT(TEXT(Y201,"0.#"),1)=".",TRUE,FALSE)</formula>
    </cfRule>
  </conditionalFormatting>
  <conditionalFormatting sqref="Y206">
    <cfRule type="expression" dxfId="67" priority="2047">
      <formula>IF(RIGHT(TEXT(Y206,"0.#"),1)=".",FALSE,TRUE)</formula>
    </cfRule>
    <cfRule type="expression" dxfId="66" priority="2048">
      <formula>IF(RIGHT(TEXT(Y206,"0.#"),1)=".",TRUE,FALSE)</formula>
    </cfRule>
  </conditionalFormatting>
  <conditionalFormatting sqref="W23">
    <cfRule type="expression" dxfId="65" priority="2325">
      <formula>IF(RIGHT(TEXT(W23,"0.#"),1)=".",FALSE,TRUE)</formula>
    </cfRule>
    <cfRule type="expression" dxfId="64" priority="2326">
      <formula>IF(RIGHT(TEXT(W23,"0.#"),1)=".",TRUE,FALSE)</formula>
    </cfRule>
  </conditionalFormatting>
  <conditionalFormatting sqref="W24">
    <cfRule type="expression" dxfId="63" priority="2323">
      <formula>IF(RIGHT(TEXT(W24,"0.#"),1)=".",FALSE,TRUE)</formula>
    </cfRule>
    <cfRule type="expression" dxfId="62" priority="2324">
      <formula>IF(RIGHT(TEXT(W24,"0.#"),1)=".",TRUE,FALSE)</formula>
    </cfRule>
  </conditionalFormatting>
  <conditionalFormatting sqref="P23">
    <cfRule type="expression" dxfId="61" priority="2313">
      <formula>IF(RIGHT(TEXT(P23,"0.#"),1)=".",FALSE,TRUE)</formula>
    </cfRule>
    <cfRule type="expression" dxfId="60" priority="2314">
      <formula>IF(RIGHT(TEXT(P23,"0.#"),1)=".",TRUE,FALSE)</formula>
    </cfRule>
  </conditionalFormatting>
  <conditionalFormatting sqref="AL191:AO191">
    <cfRule type="expression" dxfId="59" priority="2085">
      <formula>IF(AND(AL191&gt;=0, RIGHT(TEXT(AL191,"0.#"),1)&lt;&gt;"."),TRUE,FALSE)</formula>
    </cfRule>
    <cfRule type="expression" dxfId="58" priority="2086">
      <formula>IF(AND(AL191&gt;=0, RIGHT(TEXT(AL191,"0.#"),1)="."),TRUE,FALSE)</formula>
    </cfRule>
    <cfRule type="expression" dxfId="57" priority="2087">
      <formula>IF(AND(AL191&lt;0, RIGHT(TEXT(AL191,"0.#"),1)&lt;&gt;"."),TRUE,FALSE)</formula>
    </cfRule>
    <cfRule type="expression" dxfId="56" priority="2088">
      <formula>IF(AND(AL191&lt;0, RIGHT(TEXT(AL191,"0.#"),1)="."),TRUE,FALSE)</formula>
    </cfRule>
  </conditionalFormatting>
  <conditionalFormatting sqref="AL197:AO197">
    <cfRule type="expression" dxfId="55" priority="2079">
      <formula>IF(AND(AL197&gt;=0, RIGHT(TEXT(AL197,"0.#"),1)&lt;&gt;"."),TRUE,FALSE)</formula>
    </cfRule>
    <cfRule type="expression" dxfId="54" priority="2080">
      <formula>IF(AND(AL197&gt;=0, RIGHT(TEXT(AL197,"0.#"),1)="."),TRUE,FALSE)</formula>
    </cfRule>
    <cfRule type="expression" dxfId="53" priority="2081">
      <formula>IF(AND(AL197&lt;0, RIGHT(TEXT(AL197,"0.#"),1)&lt;&gt;"."),TRUE,FALSE)</formula>
    </cfRule>
    <cfRule type="expression" dxfId="52" priority="2082">
      <formula>IF(AND(AL197&lt;0, RIGHT(TEXT(AL197,"0.#"),1)="."),TRUE,FALSE)</formula>
    </cfRule>
  </conditionalFormatting>
  <conditionalFormatting sqref="AL195:AO196">
    <cfRule type="expression" dxfId="51" priority="2073">
      <formula>IF(AND(AL195&gt;=0, RIGHT(TEXT(AL195,"0.#"),1)&lt;&gt;"."),TRUE,FALSE)</formula>
    </cfRule>
    <cfRule type="expression" dxfId="50" priority="2074">
      <formula>IF(AND(AL195&gt;=0, RIGHT(TEXT(AL195,"0.#"),1)="."),TRUE,FALSE)</formula>
    </cfRule>
    <cfRule type="expression" dxfId="49" priority="2075">
      <formula>IF(AND(AL195&lt;0, RIGHT(TEXT(AL195,"0.#"),1)&lt;&gt;"."),TRUE,FALSE)</formula>
    </cfRule>
    <cfRule type="expression" dxfId="48" priority="2076">
      <formula>IF(AND(AL195&lt;0, RIGHT(TEXT(AL195,"0.#"),1)="."),TRUE,FALSE)</formula>
    </cfRule>
  </conditionalFormatting>
  <conditionalFormatting sqref="AL201:AO202">
    <cfRule type="expression" dxfId="47" priority="2061">
      <formula>IF(AND(AL201&gt;=0, RIGHT(TEXT(AL201,"0.#"),1)&lt;&gt;"."),TRUE,FALSE)</formula>
    </cfRule>
    <cfRule type="expression" dxfId="46" priority="2062">
      <formula>IF(AND(AL201&gt;=0, RIGHT(TEXT(AL201,"0.#"),1)="."),TRUE,FALSE)</formula>
    </cfRule>
    <cfRule type="expression" dxfId="45" priority="2063">
      <formula>IF(AND(AL201&lt;0, RIGHT(TEXT(AL201,"0.#"),1)&lt;&gt;"."),TRUE,FALSE)</formula>
    </cfRule>
    <cfRule type="expression" dxfId="44" priority="2064">
      <formula>IF(AND(AL201&lt;0, RIGHT(TEXT(AL201,"0.#"),1)="."),TRUE,FALSE)</formula>
    </cfRule>
  </conditionalFormatting>
  <conditionalFormatting sqref="AL206:AO206">
    <cfRule type="expression" dxfId="43" priority="2049">
      <formula>IF(AND(AL206&gt;=0, RIGHT(TEXT(AL206,"0.#"),1)&lt;&gt;"."),TRUE,FALSE)</formula>
    </cfRule>
    <cfRule type="expression" dxfId="42" priority="2050">
      <formula>IF(AND(AL206&gt;=0, RIGHT(TEXT(AL206,"0.#"),1)="."),TRUE,FALSE)</formula>
    </cfRule>
    <cfRule type="expression" dxfId="41" priority="2051">
      <formula>IF(AND(AL206&lt;0, RIGHT(TEXT(AL206,"0.#"),1)&lt;&gt;"."),TRUE,FALSE)</formula>
    </cfRule>
    <cfRule type="expression" dxfId="40" priority="2052">
      <formula>IF(AND(AL206&lt;0, RIGHT(TEXT(AL206,"0.#"),1)="."),TRUE,FALSE)</formula>
    </cfRule>
  </conditionalFormatting>
  <conditionalFormatting sqref="AL210:AO210">
    <cfRule type="expression" dxfId="39" priority="2037">
      <formula>IF(AND(AL210&gt;=0, RIGHT(TEXT(AL210,"0.#"),1)&lt;&gt;"."),TRUE,FALSE)</formula>
    </cfRule>
    <cfRule type="expression" dxfId="38" priority="2038">
      <formula>IF(AND(AL210&gt;=0, RIGHT(TEXT(AL210,"0.#"),1)="."),TRUE,FALSE)</formula>
    </cfRule>
    <cfRule type="expression" dxfId="37" priority="2039">
      <formula>IF(AND(AL210&lt;0, RIGHT(TEXT(AL210,"0.#"),1)&lt;&gt;"."),TRUE,FALSE)</formula>
    </cfRule>
    <cfRule type="expression" dxfId="36" priority="2040">
      <formula>IF(AND(AL210&lt;0, RIGHT(TEXT(AL210,"0.#"),1)="."),TRUE,FALSE)</formula>
    </cfRule>
  </conditionalFormatting>
  <conditionalFormatting sqref="Y210">
    <cfRule type="expression" dxfId="35" priority="2035">
      <formula>IF(RIGHT(TEXT(Y210,"0.#"),1)=".",FALSE,TRUE)</formula>
    </cfRule>
    <cfRule type="expression" dxfId="34" priority="2036">
      <formula>IF(RIGHT(TEXT(Y210,"0.#"),1)=".",TRUE,FALSE)</formula>
    </cfRule>
  </conditionalFormatting>
  <conditionalFormatting sqref="AL214:AO214">
    <cfRule type="expression" dxfId="33" priority="2025">
      <formula>IF(AND(AL214&gt;=0, RIGHT(TEXT(AL214,"0.#"),1)&lt;&gt;"."),TRUE,FALSE)</formula>
    </cfRule>
    <cfRule type="expression" dxfId="32" priority="2026">
      <formula>IF(AND(AL214&gt;=0, RIGHT(TEXT(AL214,"0.#"),1)="."),TRUE,FALSE)</formula>
    </cfRule>
    <cfRule type="expression" dxfId="31" priority="2027">
      <formula>IF(AND(AL214&lt;0, RIGHT(TEXT(AL214,"0.#"),1)&lt;&gt;"."),TRUE,FALSE)</formula>
    </cfRule>
    <cfRule type="expression" dxfId="30" priority="2028">
      <formula>IF(AND(AL214&lt;0, RIGHT(TEXT(AL214,"0.#"),1)="."),TRUE,FALSE)</formula>
    </cfRule>
  </conditionalFormatting>
  <conditionalFormatting sqref="Y214">
    <cfRule type="expression" dxfId="29" priority="2023">
      <formula>IF(RIGHT(TEXT(Y214,"0.#"),1)=".",FALSE,TRUE)</formula>
    </cfRule>
    <cfRule type="expression" dxfId="28" priority="2024">
      <formula>IF(RIGHT(TEXT(Y214,"0.#"),1)=".",TRUE,FALSE)</formula>
    </cfRule>
  </conditionalFormatting>
  <conditionalFormatting sqref="AL218:AO218">
    <cfRule type="expression" dxfId="27" priority="2013">
      <formula>IF(AND(AL218&gt;=0, RIGHT(TEXT(AL218,"0.#"),1)&lt;&gt;"."),TRUE,FALSE)</formula>
    </cfRule>
    <cfRule type="expression" dxfId="26" priority="2014">
      <formula>IF(AND(AL218&gt;=0, RIGHT(TEXT(AL218,"0.#"),1)="."),TRUE,FALSE)</formula>
    </cfRule>
    <cfRule type="expression" dxfId="25" priority="2015">
      <formula>IF(AND(AL218&lt;0, RIGHT(TEXT(AL218,"0.#"),1)&lt;&gt;"."),TRUE,FALSE)</formula>
    </cfRule>
    <cfRule type="expression" dxfId="24" priority="2016">
      <formula>IF(AND(AL218&lt;0, RIGHT(TEXT(AL218,"0.#"),1)="."),TRUE,FALSE)</formula>
    </cfRule>
  </conditionalFormatting>
  <conditionalFormatting sqref="Y218">
    <cfRule type="expression" dxfId="23" priority="2011">
      <formula>IF(RIGHT(TEXT(Y218,"0.#"),1)=".",FALSE,TRUE)</formula>
    </cfRule>
    <cfRule type="expression" dxfId="22" priority="2012">
      <formula>IF(RIGHT(TEXT(Y218,"0.#"),1)=".",TRUE,FALSE)</formula>
    </cfRule>
  </conditionalFormatting>
  <conditionalFormatting sqref="AU45">
    <cfRule type="expression" dxfId="21" priority="475">
      <formula>IF(RIGHT(TEXT(AU45,"0.#"),1)=".",FALSE,TRUE)</formula>
    </cfRule>
    <cfRule type="expression" dxfId="20" priority="476">
      <formula>IF(RIGHT(TEXT(AU45,"0.#"),1)=".",TRUE,FALSE)</formula>
    </cfRule>
  </conditionalFormatting>
  <conditionalFormatting sqref="P25:AC25">
    <cfRule type="expression" dxfId="19" priority="21">
      <formula>IF(RIGHT(TEXT(P25,"0.#"),1)=".",FALSE,TRUE)</formula>
    </cfRule>
    <cfRule type="expression" dxfId="18" priority="22">
      <formula>IF(RIGHT(TEXT(P25,"0.#"),1)=".",TRUE,FALSE)</formula>
    </cfRule>
  </conditionalFormatting>
  <conditionalFormatting sqref="Y187">
    <cfRule type="expression" dxfId="17" priority="19">
      <formula>IF(RIGHT(TEXT(Y187,"0.#"),1)=".",FALSE,TRUE)</formula>
    </cfRule>
    <cfRule type="expression" dxfId="16" priority="20">
      <formula>IF(RIGHT(TEXT(Y187,"0.#"),1)=".",TRUE,FALSE)</formula>
    </cfRule>
  </conditionalFormatting>
  <conditionalFormatting sqref="AI40">
    <cfRule type="expression" dxfId="15" priority="17">
      <formula>IF(RIGHT(TEXT(AI40,"0.#"),1)=".",FALSE,TRUE)</formula>
    </cfRule>
    <cfRule type="expression" dxfId="14" priority="18">
      <formula>IF(RIGHT(TEXT(AI40,"0.#"),1)=".",TRUE,FALSE)</formula>
    </cfRule>
  </conditionalFormatting>
  <conditionalFormatting sqref="AI41">
    <cfRule type="expression" dxfId="13" priority="15">
      <formula>IF(RIGHT(TEXT(AI41,"0.#"),1)=".",FALSE,TRUE)</formula>
    </cfRule>
    <cfRule type="expression" dxfId="12" priority="16">
      <formula>IF(RIGHT(TEXT(AI41,"0.#"),1)=".",TRUE,FALSE)</formula>
    </cfRule>
  </conditionalFormatting>
  <conditionalFormatting sqref="P24">
    <cfRule type="expression" dxfId="11" priority="11">
      <formula>IF(RIGHT(TEXT(P24,"0.#"),1)=".",FALSE,TRUE)</formula>
    </cfRule>
    <cfRule type="expression" dxfId="10" priority="12">
      <formula>IF(RIGHT(TEXT(P24,"0.#"),1)=".",TRUE,FALSE)</formula>
    </cfRule>
  </conditionalFormatting>
  <conditionalFormatting sqref="AE42">
    <cfRule type="expression" dxfId="9" priority="9">
      <formula>IF(RIGHT(TEXT(AE42,"0.#"),1)=".",FALSE,TRUE)</formula>
    </cfRule>
    <cfRule type="expression" dxfId="8" priority="10">
      <formula>IF(RIGHT(TEXT(AE42,"0.#"),1)=".",TRUE,FALSE)</formula>
    </cfRule>
  </conditionalFormatting>
  <conditionalFormatting sqref="AI42">
    <cfRule type="expression" dxfId="7" priority="7">
      <formula>IF(RIGHT(TEXT(AI42,"0.#"),1)=".",FALSE,TRUE)</formula>
    </cfRule>
    <cfRule type="expression" dxfId="6" priority="8">
      <formula>IF(RIGHT(TEXT(AI42,"0.#"),1)=".",TRUE,FALSE)</formula>
    </cfRule>
  </conditionalFormatting>
  <conditionalFormatting sqref="AM42">
    <cfRule type="expression" dxfId="5" priority="5">
      <formula>IF(RIGHT(TEXT(AM42,"0.#"),1)=".",FALSE,TRUE)</formula>
    </cfRule>
    <cfRule type="expression" dxfId="4" priority="6">
      <formula>IF(RIGHT(TEXT(AM42,"0.#"),1)=".",TRUE,FALSE)</formula>
    </cfRule>
  </conditionalFormatting>
  <conditionalFormatting sqref="AU173">
    <cfRule type="expression" dxfId="3" priority="3">
      <formula>IF(RIGHT(TEXT(AU173,"0.#"),1)=".",FALSE,TRUE)</formula>
    </cfRule>
    <cfRule type="expression" dxfId="2" priority="4">
      <formula>IF(RIGHT(TEXT(AU173,"0.#"),1)=".",TRUE,FALSE)</formula>
    </cfRule>
  </conditionalFormatting>
  <conditionalFormatting sqref="AU44">
    <cfRule type="expression" dxfId="1" priority="1">
      <formula>IF(RIGHT(TEXT(AU44,"0.#"),1)=".",FALSE,TRUE)</formula>
    </cfRule>
    <cfRule type="expression" dxfId="0" priority="2">
      <formula>IF(RIGHT(TEXT(AU44,"0.#"),1)=".",TRUE,FALSE)</formula>
    </cfRule>
  </conditionalFormatting>
  <dataValidations count="15">
    <dataValidation type="custom" imeMode="disabled" allowBlank="1" showInputMessage="1" showErrorMessage="1" sqref="AY23 AY52:AY54 P13:AX13 AR15:AX15 P14:AQ18 AR18:AX18 P19:AJ19 AQ27:AR27 AU27:AX27 AE28:AX30 AQ39:AR39 AU39:AX39 AE40:AX42 AE44:AX45 AE47:AX47 AQ52:AR52 AU52:AX52 AE53:AX54 AY64 AY66 AE67:AF67 AQ67:AR67 AU67:AX67 AE68:AX70 AY71 AE72:AF72 AQ72:AR72 AU72:AX72 AE73:AX75 Y187:AB187 AL187:AO187 Y191:AB191 AL191:AO191 Y195:AB197 AL195:AO197 Y201:AB202 AL201:AO202 Y206:AB206 AL206:AO206 Y210:AB210 AL210:AO210 Y214:AB214 AL214:AO214 Y218:AB218 AL218:AO218 AU178:AX179 Y178:AB179 AU173:AX174 Y173:AB174 AU166:AX169 Y166:AB169 AU161:AX162 Y161:AB162 P23:AC25">
      <formula1>OR(ISNUMBER(P13), P13="-")</formula1>
    </dataValidation>
    <dataValidation type="list" allowBlank="1" showInputMessage="1" showErrorMessage="1" sqref="S5:X5">
      <formula1>T終了年度</formula1>
    </dataValidation>
    <dataValidation type="list" allowBlank="1" showInputMessage="1" showErrorMessage="1" sqref="AO181">
      <formula1>"　, ☑"</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sqref="A106:E106">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87:O187 J191:O191 J195:O197 J201:O202 J206:O206 J210:O210 J214:O214 J218:O218">
      <formula1>OR(ISNUMBER(J187), J187="-")</formula1>
    </dataValidation>
    <dataValidation type="custom" imeMode="disabled" allowBlank="1" showInputMessage="1" showErrorMessage="1" sqref="AH187:AK187 AH191:AK191 AH195:AK197 AH201:AK202 AH206:AK206 AH210:AK210 AH214:AK214 AH218:AK218">
      <formula1>OR(AND(MOD(IF(ISNUMBER(AH187), AH187, 0.5),1)=0, 0&lt;=AH187), AH187="-")</formula1>
    </dataValidation>
    <dataValidation type="list" allowBlank="1" showInputMessage="1" showErrorMessage="1" sqref="A104:E10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9:M120 X119:Y120 AJ119:AK120 AU119:AV120">
      <formula1>0</formula1>
      <formula2>9999</formula2>
    </dataValidation>
    <dataValidation type="whole" allowBlank="1" showInputMessage="1" showErrorMessage="1" sqref="O119:P120 AA119:AB120 AM119:AN120 AX119:AX12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2" max="49" man="1"/>
    <brk id="83" max="49" man="1"/>
    <brk id="118"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AO120 E119:G120 Q119:S120 AC119:AE120 AO119:AP119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J65:T65</xm:sqref>
        </x14:dataValidation>
        <x14:dataValidation type="list" allowBlank="1" showInputMessage="1" showErrorMessage="1">
          <x14:formula1>
            <xm:f>入力規則等!$AG$2:$AG$13</xm:f>
          </x14:formula1>
          <xm:sqref>AC187:AG187 AC191:AG191 AC195:AG197 AC201:AG202 AC206:AG206 AC210:AG210 AC214:AG214 AC218:AG218</xm:sqref>
        </x14:dataValidation>
        <x14:dataValidation type="list" allowBlank="1" showInputMessage="1" showErrorMessage="1">
          <x14:formula1>
            <xm:f>入力規則等!$U$37:$U$39</xm:f>
          </x14:formula1>
          <xm:sqref>I119:J119 U119:V119 AG119:AH119 AR119:AS119</xm:sqref>
        </x14:dataValidation>
        <x14:dataValidation type="list" allowBlank="1" showInputMessage="1" showErrorMessage="1">
          <x14:formula1>
            <xm:f>入力規則等!$U$7:$U$9</xm:f>
          </x14:formula1>
          <xm:sqref>I120:J120 U120:V120 AG120:AH120 AR120:AS120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81</v>
      </c>
      <c r="B1" s="25" t="s">
        <v>82</v>
      </c>
      <c r="F1" s="26" t="s">
        <v>4</v>
      </c>
      <c r="G1" s="26" t="s">
        <v>71</v>
      </c>
      <c r="K1" s="27" t="s">
        <v>100</v>
      </c>
      <c r="L1" s="25" t="s">
        <v>82</v>
      </c>
      <c r="O1" s="13"/>
      <c r="P1" s="26" t="s">
        <v>5</v>
      </c>
      <c r="Q1" s="26" t="s">
        <v>71</v>
      </c>
      <c r="T1" s="13"/>
      <c r="U1" s="29" t="s">
        <v>167</v>
      </c>
      <c r="W1" s="29" t="s">
        <v>166</v>
      </c>
      <c r="Y1" s="29" t="s">
        <v>79</v>
      </c>
      <c r="Z1" s="29" t="s">
        <v>428</v>
      </c>
      <c r="AA1" s="29" t="s">
        <v>80</v>
      </c>
      <c r="AB1" s="29" t="s">
        <v>429</v>
      </c>
      <c r="AC1" s="29" t="s">
        <v>32</v>
      </c>
      <c r="AD1" s="28"/>
      <c r="AE1" s="29" t="s">
        <v>44</v>
      </c>
      <c r="AF1" s="30"/>
      <c r="AG1" s="39" t="s">
        <v>192</v>
      </c>
      <c r="AI1" s="39" t="s">
        <v>201</v>
      </c>
      <c r="AK1" s="39" t="s">
        <v>205</v>
      </c>
      <c r="AM1" s="54"/>
      <c r="AN1" s="54"/>
      <c r="AP1" s="28" t="s">
        <v>250</v>
      </c>
    </row>
    <row r="2" spans="1:42" ht="13.5" customHeight="1" x14ac:dyDescent="0.15">
      <c r="A2" s="14" t="s">
        <v>83</v>
      </c>
      <c r="B2" s="15"/>
      <c r="C2" s="13" t="str">
        <f>IF(B2="","",A2)</f>
        <v/>
      </c>
      <c r="D2" s="13" t="str">
        <f>IF(C2="","",IF(D1&lt;&gt;"",CONCATENATE(D1,"、",C2),C2))</f>
        <v/>
      </c>
      <c r="F2" s="12" t="s">
        <v>70</v>
      </c>
      <c r="G2" s="17" t="s">
        <v>605</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1">
        <v>20</v>
      </c>
      <c r="W2" s="32" t="s">
        <v>172</v>
      </c>
      <c r="Y2" s="32" t="s">
        <v>66</v>
      </c>
      <c r="Z2" s="32" t="s">
        <v>66</v>
      </c>
      <c r="AA2" s="64" t="s">
        <v>293</v>
      </c>
      <c r="AB2" s="64" t="s">
        <v>523</v>
      </c>
      <c r="AC2" s="65" t="s">
        <v>133</v>
      </c>
      <c r="AD2" s="28"/>
      <c r="AE2" s="34" t="s">
        <v>168</v>
      </c>
      <c r="AF2" s="30"/>
      <c r="AG2" s="40" t="s">
        <v>258</v>
      </c>
      <c r="AI2" s="39" t="s">
        <v>289</v>
      </c>
      <c r="AK2" s="39" t="s">
        <v>206</v>
      </c>
      <c r="AM2" s="54"/>
      <c r="AN2" s="54"/>
      <c r="AP2" s="40" t="s">
        <v>258</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605</v>
      </c>
      <c r="R3" s="13" t="str">
        <f t="shared" ref="R3:R8" si="3">IF(Q3="","",P3)</f>
        <v>委託・請負</v>
      </c>
      <c r="S3" s="13" t="str">
        <f t="shared" ref="S3:S8" si="4">IF(R3="",S2,IF(S2&lt;&gt;"",CONCATENATE(S2,"、",R3),R3))</f>
        <v>委託・請負</v>
      </c>
      <c r="T3" s="13"/>
      <c r="U3" s="32" t="s">
        <v>555</v>
      </c>
      <c r="W3" s="32" t="s">
        <v>147</v>
      </c>
      <c r="Y3" s="32" t="s">
        <v>67</v>
      </c>
      <c r="Z3" s="32" t="s">
        <v>430</v>
      </c>
      <c r="AA3" s="64" t="s">
        <v>393</v>
      </c>
      <c r="AB3" s="64" t="s">
        <v>524</v>
      </c>
      <c r="AC3" s="65" t="s">
        <v>134</v>
      </c>
      <c r="AD3" s="28"/>
      <c r="AE3" s="34" t="s">
        <v>169</v>
      </c>
      <c r="AF3" s="30"/>
      <c r="AG3" s="40" t="s">
        <v>259</v>
      </c>
      <c r="AI3" s="39" t="s">
        <v>200</v>
      </c>
      <c r="AK3" s="39" t="str">
        <f>CHAR(CODE(AK2)+1)</f>
        <v>B</v>
      </c>
      <c r="AM3" s="54"/>
      <c r="AN3" s="54"/>
      <c r="AP3" s="40" t="s">
        <v>259</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2" t="s">
        <v>556</v>
      </c>
      <c r="W4" s="32" t="s">
        <v>148</v>
      </c>
      <c r="Y4" s="32" t="s">
        <v>300</v>
      </c>
      <c r="Z4" s="32" t="s">
        <v>431</v>
      </c>
      <c r="AA4" s="64" t="s">
        <v>394</v>
      </c>
      <c r="AB4" s="64" t="s">
        <v>525</v>
      </c>
      <c r="AC4" s="64" t="s">
        <v>135</v>
      </c>
      <c r="AD4" s="28"/>
      <c r="AE4" s="34" t="s">
        <v>170</v>
      </c>
      <c r="AF4" s="30"/>
      <c r="AG4" s="40" t="s">
        <v>260</v>
      </c>
      <c r="AI4" s="39" t="s">
        <v>202</v>
      </c>
      <c r="AK4" s="39" t="str">
        <f t="shared" ref="AK4:AK49" si="7">CHAR(CODE(AK3)+1)</f>
        <v>C</v>
      </c>
      <c r="AM4" s="54"/>
      <c r="AN4" s="54"/>
      <c r="AP4" s="40" t="s">
        <v>260</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2" t="s">
        <v>580</v>
      </c>
      <c r="Y5" s="32" t="s">
        <v>301</v>
      </c>
      <c r="Z5" s="32" t="s">
        <v>432</v>
      </c>
      <c r="AA5" s="64" t="s">
        <v>395</v>
      </c>
      <c r="AB5" s="64" t="s">
        <v>526</v>
      </c>
      <c r="AC5" s="64" t="s">
        <v>171</v>
      </c>
      <c r="AD5" s="31"/>
      <c r="AE5" s="34" t="s">
        <v>270</v>
      </c>
      <c r="AF5" s="30"/>
      <c r="AG5" s="40" t="s">
        <v>261</v>
      </c>
      <c r="AI5" s="39" t="s">
        <v>297</v>
      </c>
      <c r="AK5" s="39" t="str">
        <f t="shared" si="7"/>
        <v>D</v>
      </c>
      <c r="AP5" s="40" t="s">
        <v>261</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2" t="s">
        <v>272</v>
      </c>
      <c r="W6" s="32" t="s">
        <v>149</v>
      </c>
      <c r="Y6" s="32" t="s">
        <v>302</v>
      </c>
      <c r="Z6" s="32" t="s">
        <v>433</v>
      </c>
      <c r="AA6" s="64" t="s">
        <v>396</v>
      </c>
      <c r="AB6" s="64" t="s">
        <v>527</v>
      </c>
      <c r="AC6" s="64" t="s">
        <v>136</v>
      </c>
      <c r="AD6" s="31"/>
      <c r="AE6" s="34" t="s">
        <v>268</v>
      </c>
      <c r="AF6" s="30"/>
      <c r="AG6" s="40" t="s">
        <v>262</v>
      </c>
      <c r="AI6" s="39" t="s">
        <v>298</v>
      </c>
      <c r="AK6" s="39" t="str">
        <f>CHAR(CODE(AK5)+1)</f>
        <v>E</v>
      </c>
      <c r="AP6" s="40" t="s">
        <v>262</v>
      </c>
    </row>
    <row r="7" spans="1:42" ht="13.5" customHeight="1" x14ac:dyDescent="0.15">
      <c r="A7" s="14" t="s">
        <v>88</v>
      </c>
      <c r="B7" s="15"/>
      <c r="C7" s="13" t="str">
        <f t="shared" si="0"/>
        <v/>
      </c>
      <c r="D7" s="13" t="str">
        <f t="shared" si="8"/>
        <v/>
      </c>
      <c r="F7" s="18" t="s">
        <v>214</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2"/>
      <c r="W7" s="32" t="s">
        <v>150</v>
      </c>
      <c r="Y7" s="32" t="s">
        <v>303</v>
      </c>
      <c r="Z7" s="32" t="s">
        <v>434</v>
      </c>
      <c r="AA7" s="64" t="s">
        <v>397</v>
      </c>
      <c r="AB7" s="64" t="s">
        <v>528</v>
      </c>
      <c r="AC7" s="31"/>
      <c r="AD7" s="31"/>
      <c r="AE7" s="32" t="s">
        <v>136</v>
      </c>
      <c r="AF7" s="30"/>
      <c r="AG7" s="40" t="s">
        <v>263</v>
      </c>
      <c r="AH7" s="57"/>
      <c r="AI7" s="40" t="s">
        <v>285</v>
      </c>
      <c r="AK7" s="39" t="str">
        <f>CHAR(CODE(AK6)+1)</f>
        <v>F</v>
      </c>
      <c r="AP7" s="40" t="s">
        <v>263</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2" t="s">
        <v>295</v>
      </c>
      <c r="W8" s="32" t="s">
        <v>151</v>
      </c>
      <c r="Y8" s="32" t="s">
        <v>304</v>
      </c>
      <c r="Z8" s="32" t="s">
        <v>435</v>
      </c>
      <c r="AA8" s="64" t="s">
        <v>398</v>
      </c>
      <c r="AB8" s="64" t="s">
        <v>529</v>
      </c>
      <c r="AC8" s="31"/>
      <c r="AD8" s="31"/>
      <c r="AE8" s="31"/>
      <c r="AF8" s="30"/>
      <c r="AG8" s="40" t="s">
        <v>264</v>
      </c>
      <c r="AI8" s="39" t="s">
        <v>286</v>
      </c>
      <c r="AK8" s="39" t="str">
        <f t="shared" si="7"/>
        <v>G</v>
      </c>
      <c r="AP8" s="40" t="s">
        <v>264</v>
      </c>
    </row>
    <row r="9" spans="1:42" ht="13.5" customHeight="1" x14ac:dyDescent="0.15">
      <c r="A9" s="14" t="s">
        <v>90</v>
      </c>
      <c r="B9" s="15"/>
      <c r="C9" s="13" t="str">
        <f t="shared" si="0"/>
        <v/>
      </c>
      <c r="D9" s="13" t="str">
        <f t="shared" si="8"/>
        <v/>
      </c>
      <c r="F9" s="18" t="s">
        <v>215</v>
      </c>
      <c r="G9" s="17"/>
      <c r="H9" s="13" t="str">
        <f t="shared" si="1"/>
        <v/>
      </c>
      <c r="I9" s="13" t="str">
        <f t="shared" si="5"/>
        <v>一般会計</v>
      </c>
      <c r="K9" s="14" t="s">
        <v>108</v>
      </c>
      <c r="L9" s="15"/>
      <c r="M9" s="13" t="str">
        <f t="shared" si="2"/>
        <v/>
      </c>
      <c r="N9" s="13" t="str">
        <f t="shared" si="6"/>
        <v/>
      </c>
      <c r="O9" s="13"/>
      <c r="P9" s="13"/>
      <c r="Q9" s="19"/>
      <c r="T9" s="13"/>
      <c r="U9" s="32" t="s">
        <v>296</v>
      </c>
      <c r="W9" s="32" t="s">
        <v>152</v>
      </c>
      <c r="Y9" s="32" t="s">
        <v>305</v>
      </c>
      <c r="Z9" s="32" t="s">
        <v>436</v>
      </c>
      <c r="AA9" s="64" t="s">
        <v>399</v>
      </c>
      <c r="AB9" s="64" t="s">
        <v>530</v>
      </c>
      <c r="AC9" s="31"/>
      <c r="AD9" s="31"/>
      <c r="AE9" s="31"/>
      <c r="AF9" s="30"/>
      <c r="AG9" s="40" t="s">
        <v>265</v>
      </c>
      <c r="AI9" s="53"/>
      <c r="AK9" s="39" t="str">
        <f t="shared" si="7"/>
        <v>H</v>
      </c>
      <c r="AP9" s="40" t="s">
        <v>265</v>
      </c>
    </row>
    <row r="10" spans="1:42" ht="13.5" customHeight="1" x14ac:dyDescent="0.15">
      <c r="A10" s="14" t="s">
        <v>233</v>
      </c>
      <c r="B10" s="15"/>
      <c r="C10" s="13" t="str">
        <f t="shared" si="0"/>
        <v/>
      </c>
      <c r="D10" s="13" t="str">
        <f t="shared" si="8"/>
        <v/>
      </c>
      <c r="F10" s="18" t="s">
        <v>115</v>
      </c>
      <c r="G10" s="17"/>
      <c r="H10" s="13" t="str">
        <f t="shared" si="1"/>
        <v/>
      </c>
      <c r="I10" s="13" t="str">
        <f t="shared" si="5"/>
        <v>一般会計</v>
      </c>
      <c r="K10" s="14" t="s">
        <v>234</v>
      </c>
      <c r="L10" s="15"/>
      <c r="M10" s="13" t="str">
        <f t="shared" si="2"/>
        <v/>
      </c>
      <c r="N10" s="13" t="str">
        <f t="shared" si="6"/>
        <v/>
      </c>
      <c r="O10" s="13"/>
      <c r="P10" s="13" t="str">
        <f>S8</f>
        <v>委託・請負</v>
      </c>
      <c r="Q10" s="19"/>
      <c r="T10" s="13"/>
      <c r="W10" s="32" t="s">
        <v>153</v>
      </c>
      <c r="Y10" s="32" t="s">
        <v>306</v>
      </c>
      <c r="Z10" s="32" t="s">
        <v>437</v>
      </c>
      <c r="AA10" s="64" t="s">
        <v>400</v>
      </c>
      <c r="AB10" s="64" t="s">
        <v>531</v>
      </c>
      <c r="AC10" s="31"/>
      <c r="AD10" s="31"/>
      <c r="AE10" s="31"/>
      <c r="AF10" s="30"/>
      <c r="AG10" s="40" t="s">
        <v>253</v>
      </c>
      <c r="AK10" s="39" t="str">
        <f t="shared" si="7"/>
        <v>I</v>
      </c>
      <c r="AP10" s="39" t="s">
        <v>251</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605</v>
      </c>
      <c r="M11" s="13" t="str">
        <f t="shared" si="2"/>
        <v>その他の事項経費</v>
      </c>
      <c r="N11" s="13" t="str">
        <f t="shared" si="6"/>
        <v>その他の事項経費</v>
      </c>
      <c r="O11" s="13"/>
      <c r="P11" s="13"/>
      <c r="Q11" s="19"/>
      <c r="T11" s="13"/>
      <c r="W11" s="32" t="s">
        <v>154</v>
      </c>
      <c r="Y11" s="32" t="s">
        <v>307</v>
      </c>
      <c r="Z11" s="32" t="s">
        <v>438</v>
      </c>
      <c r="AA11" s="64" t="s">
        <v>401</v>
      </c>
      <c r="AB11" s="64" t="s">
        <v>532</v>
      </c>
      <c r="AC11" s="31"/>
      <c r="AD11" s="31"/>
      <c r="AE11" s="31"/>
      <c r="AF11" s="30"/>
      <c r="AG11" s="39" t="s">
        <v>256</v>
      </c>
      <c r="AK11" s="39"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557</v>
      </c>
      <c r="W12" s="32" t="s">
        <v>155</v>
      </c>
      <c r="Y12" s="32" t="s">
        <v>308</v>
      </c>
      <c r="Z12" s="32" t="s">
        <v>439</v>
      </c>
      <c r="AA12" s="64" t="s">
        <v>402</v>
      </c>
      <c r="AB12" s="64" t="s">
        <v>533</v>
      </c>
      <c r="AC12" s="31"/>
      <c r="AD12" s="31"/>
      <c r="AE12" s="31"/>
      <c r="AF12" s="30"/>
      <c r="AG12" s="39" t="s">
        <v>254</v>
      </c>
      <c r="AK12" s="39"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172</v>
      </c>
      <c r="W13" s="32" t="s">
        <v>156</v>
      </c>
      <c r="Y13" s="32" t="s">
        <v>309</v>
      </c>
      <c r="Z13" s="32" t="s">
        <v>440</v>
      </c>
      <c r="AA13" s="64" t="s">
        <v>403</v>
      </c>
      <c r="AB13" s="64" t="s">
        <v>534</v>
      </c>
      <c r="AC13" s="31"/>
      <c r="AD13" s="31"/>
      <c r="AE13" s="31"/>
      <c r="AF13" s="30"/>
      <c r="AG13" s="39" t="s">
        <v>255</v>
      </c>
      <c r="AK13" s="39"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558</v>
      </c>
      <c r="W14" s="32" t="s">
        <v>157</v>
      </c>
      <c r="Y14" s="32" t="s">
        <v>310</v>
      </c>
      <c r="Z14" s="32" t="s">
        <v>441</v>
      </c>
      <c r="AA14" s="64" t="s">
        <v>404</v>
      </c>
      <c r="AB14" s="64" t="s">
        <v>535</v>
      </c>
      <c r="AC14" s="31"/>
      <c r="AD14" s="31"/>
      <c r="AE14" s="31"/>
      <c r="AF14" s="30"/>
      <c r="AG14" s="53"/>
      <c r="AK14" s="39"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559</v>
      </c>
      <c r="W15" s="32" t="s">
        <v>158</v>
      </c>
      <c r="Y15" s="32" t="s">
        <v>311</v>
      </c>
      <c r="Z15" s="32" t="s">
        <v>442</v>
      </c>
      <c r="AA15" s="64" t="s">
        <v>405</v>
      </c>
      <c r="AB15" s="64" t="s">
        <v>536</v>
      </c>
      <c r="AC15" s="31"/>
      <c r="AD15" s="31"/>
      <c r="AE15" s="31"/>
      <c r="AF15" s="30"/>
      <c r="AG15" s="54"/>
      <c r="AK15" s="39"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560</v>
      </c>
      <c r="W16" s="32" t="s">
        <v>159</v>
      </c>
      <c r="Y16" s="32" t="s">
        <v>312</v>
      </c>
      <c r="Z16" s="32" t="s">
        <v>443</v>
      </c>
      <c r="AA16" s="64" t="s">
        <v>406</v>
      </c>
      <c r="AB16" s="64" t="s">
        <v>537</v>
      </c>
      <c r="AC16" s="31"/>
      <c r="AD16" s="31"/>
      <c r="AE16" s="31"/>
      <c r="AF16" s="30"/>
      <c r="AG16" s="54"/>
      <c r="AK16" s="39"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561</v>
      </c>
      <c r="W17" s="32" t="s">
        <v>160</v>
      </c>
      <c r="Y17" s="32" t="s">
        <v>313</v>
      </c>
      <c r="Z17" s="32" t="s">
        <v>444</v>
      </c>
      <c r="AA17" s="64" t="s">
        <v>407</v>
      </c>
      <c r="AB17" s="64" t="s">
        <v>538</v>
      </c>
      <c r="AC17" s="31"/>
      <c r="AD17" s="31"/>
      <c r="AE17" s="31"/>
      <c r="AF17" s="30"/>
      <c r="AG17" s="54"/>
      <c r="AK17" s="39"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2" t="s">
        <v>562</v>
      </c>
      <c r="W18" s="32" t="s">
        <v>161</v>
      </c>
      <c r="Y18" s="32" t="s">
        <v>314</v>
      </c>
      <c r="Z18" s="32" t="s">
        <v>445</v>
      </c>
      <c r="AA18" s="64" t="s">
        <v>408</v>
      </c>
      <c r="AB18" s="64" t="s">
        <v>539</v>
      </c>
      <c r="AC18" s="31"/>
      <c r="AD18" s="31"/>
      <c r="AE18" s="31"/>
      <c r="AF18" s="30"/>
      <c r="AK18" s="39"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2" t="s">
        <v>563</v>
      </c>
      <c r="W19" s="32" t="s">
        <v>162</v>
      </c>
      <c r="Y19" s="32" t="s">
        <v>315</v>
      </c>
      <c r="Z19" s="32" t="s">
        <v>446</v>
      </c>
      <c r="AA19" s="64" t="s">
        <v>409</v>
      </c>
      <c r="AB19" s="64" t="s">
        <v>540</v>
      </c>
      <c r="AC19" s="31"/>
      <c r="AD19" s="31"/>
      <c r="AE19" s="31"/>
      <c r="AF19" s="30"/>
      <c r="AK19" s="39" t="str">
        <f t="shared" si="7"/>
        <v>R</v>
      </c>
    </row>
    <row r="20" spans="1:37" ht="13.5" customHeight="1" x14ac:dyDescent="0.15">
      <c r="A20" s="14" t="s">
        <v>225</v>
      </c>
      <c r="B20" s="15"/>
      <c r="C20" s="13" t="str">
        <f t="shared" si="9"/>
        <v/>
      </c>
      <c r="D20" s="13" t="str">
        <f t="shared" si="8"/>
        <v/>
      </c>
      <c r="F20" s="18" t="s">
        <v>224</v>
      </c>
      <c r="G20" s="17"/>
      <c r="H20" s="13" t="str">
        <f t="shared" si="1"/>
        <v/>
      </c>
      <c r="I20" s="13" t="str">
        <f t="shared" si="5"/>
        <v>一般会計</v>
      </c>
      <c r="K20" s="13"/>
      <c r="L20" s="13"/>
      <c r="O20" s="13"/>
      <c r="P20" s="13"/>
      <c r="Q20" s="19"/>
      <c r="T20" s="13"/>
      <c r="U20" s="32" t="s">
        <v>564</v>
      </c>
      <c r="W20" s="32" t="s">
        <v>163</v>
      </c>
      <c r="Y20" s="32" t="s">
        <v>316</v>
      </c>
      <c r="Z20" s="32" t="s">
        <v>447</v>
      </c>
      <c r="AA20" s="64" t="s">
        <v>410</v>
      </c>
      <c r="AB20" s="64" t="s">
        <v>541</v>
      </c>
      <c r="AC20" s="31"/>
      <c r="AD20" s="31"/>
      <c r="AE20" s="31"/>
      <c r="AF20" s="30"/>
      <c r="AK20" s="39" t="str">
        <f t="shared" si="7"/>
        <v>S</v>
      </c>
    </row>
    <row r="21" spans="1:37" ht="13.5" customHeight="1" x14ac:dyDescent="0.15">
      <c r="A21" s="14" t="s">
        <v>226</v>
      </c>
      <c r="B21" s="15" t="s">
        <v>605</v>
      </c>
      <c r="C21" s="13" t="str">
        <f t="shared" si="9"/>
        <v>地方創生</v>
      </c>
      <c r="D21" s="13" t="str">
        <f t="shared" si="8"/>
        <v>地方創生</v>
      </c>
      <c r="F21" s="18" t="s">
        <v>125</v>
      </c>
      <c r="G21" s="17"/>
      <c r="H21" s="13" t="str">
        <f t="shared" si="1"/>
        <v/>
      </c>
      <c r="I21" s="13" t="str">
        <f t="shared" si="5"/>
        <v>一般会計</v>
      </c>
      <c r="K21" s="13"/>
      <c r="L21" s="13"/>
      <c r="O21" s="13"/>
      <c r="P21" s="13"/>
      <c r="Q21" s="19"/>
      <c r="T21" s="13"/>
      <c r="U21" s="32" t="s">
        <v>565</v>
      </c>
      <c r="W21" s="32" t="s">
        <v>164</v>
      </c>
      <c r="Y21" s="32" t="s">
        <v>317</v>
      </c>
      <c r="Z21" s="32" t="s">
        <v>448</v>
      </c>
      <c r="AA21" s="64" t="s">
        <v>411</v>
      </c>
      <c r="AB21" s="64" t="s">
        <v>542</v>
      </c>
      <c r="AC21" s="31"/>
      <c r="AD21" s="31"/>
      <c r="AE21" s="31"/>
      <c r="AF21" s="30"/>
      <c r="AK21" s="39" t="str">
        <f t="shared" si="7"/>
        <v>T</v>
      </c>
    </row>
    <row r="22" spans="1:37" ht="13.5" customHeight="1" x14ac:dyDescent="0.15">
      <c r="A22" s="14" t="s">
        <v>227</v>
      </c>
      <c r="B22" s="15"/>
      <c r="C22" s="13" t="str">
        <f t="shared" si="9"/>
        <v/>
      </c>
      <c r="D22" s="13" t="str">
        <f>IF(C22="",D21,IF(D21&lt;&gt;"",CONCATENATE(D21,"、",C22),C22))</f>
        <v>地方創生</v>
      </c>
      <c r="F22" s="18" t="s">
        <v>126</v>
      </c>
      <c r="G22" s="17"/>
      <c r="H22" s="13" t="str">
        <f t="shared" si="1"/>
        <v/>
      </c>
      <c r="I22" s="13" t="str">
        <f t="shared" si="5"/>
        <v>一般会計</v>
      </c>
      <c r="K22" s="13"/>
      <c r="L22" s="13"/>
      <c r="O22" s="13"/>
      <c r="P22" s="13"/>
      <c r="Q22" s="19"/>
      <c r="T22" s="13"/>
      <c r="U22" s="32" t="s">
        <v>566</v>
      </c>
      <c r="W22" s="32" t="s">
        <v>165</v>
      </c>
      <c r="Y22" s="32" t="s">
        <v>318</v>
      </c>
      <c r="Z22" s="32" t="s">
        <v>449</v>
      </c>
      <c r="AA22" s="64" t="s">
        <v>412</v>
      </c>
      <c r="AB22" s="64" t="s">
        <v>543</v>
      </c>
      <c r="AC22" s="31"/>
      <c r="AD22" s="31"/>
      <c r="AE22" s="31"/>
      <c r="AF22" s="30"/>
      <c r="AK22" s="39" t="str">
        <f t="shared" si="7"/>
        <v>U</v>
      </c>
    </row>
    <row r="23" spans="1:37" ht="13.5" customHeight="1" x14ac:dyDescent="0.15">
      <c r="A23" s="14" t="s">
        <v>228</v>
      </c>
      <c r="B23" s="15"/>
      <c r="C23" s="13" t="str">
        <f t="shared" si="9"/>
        <v/>
      </c>
      <c r="D23" s="13" t="str">
        <f>IF(C23="",D22,IF(D22&lt;&gt;"",CONCATENATE(D22,"、",C23),C23))</f>
        <v>地方創生</v>
      </c>
      <c r="F23" s="18" t="s">
        <v>127</v>
      </c>
      <c r="G23" s="17"/>
      <c r="H23" s="13" t="str">
        <f t="shared" si="1"/>
        <v/>
      </c>
      <c r="I23" s="13" t="str">
        <f t="shared" si="5"/>
        <v>一般会計</v>
      </c>
      <c r="K23" s="13"/>
      <c r="L23" s="13"/>
      <c r="O23" s="13"/>
      <c r="P23" s="13"/>
      <c r="Q23" s="19"/>
      <c r="T23" s="13"/>
      <c r="U23" s="32" t="s">
        <v>567</v>
      </c>
      <c r="W23" s="32" t="s">
        <v>583</v>
      </c>
      <c r="Y23" s="32" t="s">
        <v>319</v>
      </c>
      <c r="Z23" s="32" t="s">
        <v>450</v>
      </c>
      <c r="AA23" s="64" t="s">
        <v>413</v>
      </c>
      <c r="AB23" s="64" t="s">
        <v>544</v>
      </c>
      <c r="AC23" s="31"/>
      <c r="AD23" s="31"/>
      <c r="AE23" s="31"/>
      <c r="AF23" s="30"/>
      <c r="AK23" s="39" t="str">
        <f t="shared" si="7"/>
        <v>V</v>
      </c>
    </row>
    <row r="24" spans="1:37" ht="13.5" customHeight="1" x14ac:dyDescent="0.15">
      <c r="A24" s="60" t="s">
        <v>287</v>
      </c>
      <c r="B24" s="15"/>
      <c r="C24" s="13" t="str">
        <f t="shared" si="9"/>
        <v/>
      </c>
      <c r="D24" s="13" t="str">
        <f>IF(C24="",D23,IF(D23&lt;&gt;"",CONCATENATE(D23,"、",C24),C24))</f>
        <v>地方創生</v>
      </c>
      <c r="F24" s="18" t="s">
        <v>291</v>
      </c>
      <c r="G24" s="17"/>
      <c r="H24" s="13" t="str">
        <f t="shared" si="1"/>
        <v/>
      </c>
      <c r="I24" s="13" t="str">
        <f t="shared" si="5"/>
        <v>一般会計</v>
      </c>
      <c r="K24" s="13"/>
      <c r="L24" s="13"/>
      <c r="O24" s="13"/>
      <c r="P24" s="13"/>
      <c r="Q24" s="19"/>
      <c r="T24" s="13"/>
      <c r="U24" s="32" t="s">
        <v>568</v>
      </c>
      <c r="Y24" s="32" t="s">
        <v>320</v>
      </c>
      <c r="Z24" s="32" t="s">
        <v>451</v>
      </c>
      <c r="AA24" s="64" t="s">
        <v>414</v>
      </c>
      <c r="AB24" s="64" t="s">
        <v>545</v>
      </c>
      <c r="AC24" s="31"/>
      <c r="AD24" s="31"/>
      <c r="AE24" s="31"/>
      <c r="AF24" s="30"/>
      <c r="AK24" s="39" t="str">
        <f>CHAR(CODE(AK23)+1)</f>
        <v>W</v>
      </c>
    </row>
    <row r="25" spans="1:37" ht="13.5" customHeight="1" x14ac:dyDescent="0.15">
      <c r="A25" s="62"/>
      <c r="B25" s="61"/>
      <c r="F25" s="18" t="s">
        <v>128</v>
      </c>
      <c r="G25" s="17"/>
      <c r="H25" s="13" t="str">
        <f t="shared" si="1"/>
        <v/>
      </c>
      <c r="I25" s="13" t="str">
        <f t="shared" si="5"/>
        <v>一般会計</v>
      </c>
      <c r="K25" s="13"/>
      <c r="L25" s="13"/>
      <c r="O25" s="13"/>
      <c r="P25" s="13"/>
      <c r="Q25" s="19"/>
      <c r="T25" s="13"/>
      <c r="U25" s="32" t="s">
        <v>569</v>
      </c>
      <c r="Y25" s="32" t="s">
        <v>321</v>
      </c>
      <c r="Z25" s="32" t="s">
        <v>452</v>
      </c>
      <c r="AA25" s="64" t="s">
        <v>415</v>
      </c>
      <c r="AB25" s="64" t="s">
        <v>546</v>
      </c>
      <c r="AC25" s="31"/>
      <c r="AD25" s="31"/>
      <c r="AE25" s="31"/>
      <c r="AF25" s="30"/>
      <c r="AK25" s="39" t="str">
        <f t="shared" si="7"/>
        <v>X</v>
      </c>
    </row>
    <row r="26" spans="1:37" ht="13.5" customHeight="1" x14ac:dyDescent="0.15">
      <c r="A26" s="59"/>
      <c r="B26" s="58"/>
      <c r="F26" s="18" t="s">
        <v>129</v>
      </c>
      <c r="G26" s="17"/>
      <c r="H26" s="13" t="str">
        <f t="shared" si="1"/>
        <v/>
      </c>
      <c r="I26" s="13" t="str">
        <f t="shared" si="5"/>
        <v>一般会計</v>
      </c>
      <c r="K26" s="13"/>
      <c r="L26" s="13"/>
      <c r="O26" s="13"/>
      <c r="P26" s="13"/>
      <c r="Q26" s="19"/>
      <c r="T26" s="13"/>
      <c r="U26" s="32" t="s">
        <v>570</v>
      </c>
      <c r="Y26" s="32" t="s">
        <v>322</v>
      </c>
      <c r="Z26" s="32" t="s">
        <v>453</v>
      </c>
      <c r="AA26" s="64" t="s">
        <v>416</v>
      </c>
      <c r="AB26" s="64" t="s">
        <v>547</v>
      </c>
      <c r="AC26" s="31"/>
      <c r="AD26" s="31"/>
      <c r="AE26" s="31"/>
      <c r="AF26" s="30"/>
      <c r="AK26" s="39" t="str">
        <f t="shared" si="7"/>
        <v>Y</v>
      </c>
    </row>
    <row r="27" spans="1:37" ht="13.5" customHeight="1" x14ac:dyDescent="0.15">
      <c r="A27" s="13" t="str">
        <f>IF(D24="", "-", D24)</f>
        <v>地方創生</v>
      </c>
      <c r="B27" s="13"/>
      <c r="F27" s="18" t="s">
        <v>130</v>
      </c>
      <c r="G27" s="17"/>
      <c r="H27" s="13" t="str">
        <f t="shared" si="1"/>
        <v/>
      </c>
      <c r="I27" s="13" t="str">
        <f t="shared" si="5"/>
        <v>一般会計</v>
      </c>
      <c r="K27" s="13"/>
      <c r="L27" s="13"/>
      <c r="O27" s="13"/>
      <c r="P27" s="13"/>
      <c r="Q27" s="19"/>
      <c r="T27" s="13"/>
      <c r="U27" s="32" t="s">
        <v>571</v>
      </c>
      <c r="Y27" s="32" t="s">
        <v>323</v>
      </c>
      <c r="Z27" s="32" t="s">
        <v>454</v>
      </c>
      <c r="AA27" s="64" t="s">
        <v>417</v>
      </c>
      <c r="AB27" s="64" t="s">
        <v>548</v>
      </c>
      <c r="AC27" s="31"/>
      <c r="AD27" s="31"/>
      <c r="AE27" s="31"/>
      <c r="AF27" s="30"/>
      <c r="AK27" s="39"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2" t="s">
        <v>572</v>
      </c>
      <c r="Y28" s="32" t="s">
        <v>324</v>
      </c>
      <c r="Z28" s="32" t="s">
        <v>455</v>
      </c>
      <c r="AA28" s="64" t="s">
        <v>418</v>
      </c>
      <c r="AB28" s="64" t="s">
        <v>549</v>
      </c>
      <c r="AC28" s="31"/>
      <c r="AD28" s="31"/>
      <c r="AE28" s="31"/>
      <c r="AF28" s="30"/>
      <c r="AK28" s="39" t="s">
        <v>207</v>
      </c>
    </row>
    <row r="29" spans="1:37" ht="13.5" customHeight="1" x14ac:dyDescent="0.15">
      <c r="A29" s="13"/>
      <c r="B29" s="13"/>
      <c r="F29" s="18" t="s">
        <v>216</v>
      </c>
      <c r="G29" s="17"/>
      <c r="H29" s="13" t="str">
        <f t="shared" si="1"/>
        <v/>
      </c>
      <c r="I29" s="13" t="str">
        <f t="shared" si="5"/>
        <v>一般会計</v>
      </c>
      <c r="K29" s="13"/>
      <c r="L29" s="13"/>
      <c r="O29" s="13"/>
      <c r="P29" s="13"/>
      <c r="Q29" s="19"/>
      <c r="T29" s="13"/>
      <c r="U29" s="32" t="s">
        <v>573</v>
      </c>
      <c r="Y29" s="32" t="s">
        <v>325</v>
      </c>
      <c r="Z29" s="32" t="s">
        <v>456</v>
      </c>
      <c r="AA29" s="64" t="s">
        <v>419</v>
      </c>
      <c r="AB29" s="64" t="s">
        <v>550</v>
      </c>
      <c r="AC29" s="31"/>
      <c r="AD29" s="31"/>
      <c r="AE29" s="31"/>
      <c r="AF29" s="30"/>
      <c r="AK29" s="39" t="str">
        <f t="shared" si="7"/>
        <v>b</v>
      </c>
    </row>
    <row r="30" spans="1:37" ht="13.5" customHeight="1" x14ac:dyDescent="0.15">
      <c r="A30" s="13"/>
      <c r="B30" s="13"/>
      <c r="F30" s="18" t="s">
        <v>217</v>
      </c>
      <c r="G30" s="17"/>
      <c r="H30" s="13" t="str">
        <f t="shared" si="1"/>
        <v/>
      </c>
      <c r="I30" s="13" t="str">
        <f t="shared" si="5"/>
        <v>一般会計</v>
      </c>
      <c r="K30" s="13"/>
      <c r="L30" s="13"/>
      <c r="O30" s="13"/>
      <c r="P30" s="13"/>
      <c r="Q30" s="19"/>
      <c r="T30" s="13"/>
      <c r="U30" s="32" t="s">
        <v>574</v>
      </c>
      <c r="Y30" s="32" t="s">
        <v>326</v>
      </c>
      <c r="Z30" s="32" t="s">
        <v>457</v>
      </c>
      <c r="AA30" s="64" t="s">
        <v>420</v>
      </c>
      <c r="AB30" s="64" t="s">
        <v>551</v>
      </c>
      <c r="AC30" s="31"/>
      <c r="AD30" s="31"/>
      <c r="AE30" s="31"/>
      <c r="AF30" s="30"/>
      <c r="AK30" s="39" t="str">
        <f t="shared" si="7"/>
        <v>c</v>
      </c>
    </row>
    <row r="31" spans="1:37" ht="13.5" customHeight="1" x14ac:dyDescent="0.15">
      <c r="A31" s="13"/>
      <c r="B31" s="13"/>
      <c r="F31" s="18" t="s">
        <v>218</v>
      </c>
      <c r="G31" s="17"/>
      <c r="H31" s="13" t="str">
        <f t="shared" si="1"/>
        <v/>
      </c>
      <c r="I31" s="13" t="str">
        <f t="shared" si="5"/>
        <v>一般会計</v>
      </c>
      <c r="K31" s="13"/>
      <c r="L31" s="13"/>
      <c r="O31" s="13"/>
      <c r="P31" s="13"/>
      <c r="Q31" s="19"/>
      <c r="T31" s="13"/>
      <c r="U31" s="32" t="s">
        <v>575</v>
      </c>
      <c r="Y31" s="32" t="s">
        <v>327</v>
      </c>
      <c r="Z31" s="32" t="s">
        <v>458</v>
      </c>
      <c r="AA31" s="64" t="s">
        <v>421</v>
      </c>
      <c r="AB31" s="64" t="s">
        <v>552</v>
      </c>
      <c r="AC31" s="31"/>
      <c r="AD31" s="31"/>
      <c r="AE31" s="31"/>
      <c r="AF31" s="30"/>
      <c r="AK31" s="39" t="str">
        <f t="shared" si="7"/>
        <v>d</v>
      </c>
    </row>
    <row r="32" spans="1:37" ht="13.5" customHeight="1" x14ac:dyDescent="0.15">
      <c r="A32" s="13"/>
      <c r="B32" s="13"/>
      <c r="F32" s="18" t="s">
        <v>219</v>
      </c>
      <c r="G32" s="17"/>
      <c r="H32" s="13" t="str">
        <f t="shared" si="1"/>
        <v/>
      </c>
      <c r="I32" s="13" t="str">
        <f t="shared" si="5"/>
        <v>一般会計</v>
      </c>
      <c r="K32" s="13"/>
      <c r="L32" s="13"/>
      <c r="O32" s="13"/>
      <c r="P32" s="13"/>
      <c r="Q32" s="19"/>
      <c r="T32" s="13"/>
      <c r="U32" s="32" t="s">
        <v>576</v>
      </c>
      <c r="Y32" s="32" t="s">
        <v>328</v>
      </c>
      <c r="Z32" s="32" t="s">
        <v>459</v>
      </c>
      <c r="AA32" s="64" t="s">
        <v>68</v>
      </c>
      <c r="AB32" s="64" t="s">
        <v>68</v>
      </c>
      <c r="AC32" s="31"/>
      <c r="AD32" s="31"/>
      <c r="AE32" s="31"/>
      <c r="AF32" s="30"/>
      <c r="AK32" s="39" t="str">
        <f t="shared" si="7"/>
        <v>e</v>
      </c>
    </row>
    <row r="33" spans="1:37" ht="13.5" customHeight="1" x14ac:dyDescent="0.15">
      <c r="A33" s="13"/>
      <c r="B33" s="13"/>
      <c r="F33" s="18" t="s">
        <v>220</v>
      </c>
      <c r="G33" s="17"/>
      <c r="H33" s="13" t="str">
        <f t="shared" si="1"/>
        <v/>
      </c>
      <c r="I33" s="13" t="str">
        <f t="shared" si="5"/>
        <v>一般会計</v>
      </c>
      <c r="K33" s="13"/>
      <c r="L33" s="13"/>
      <c r="O33" s="13"/>
      <c r="P33" s="13"/>
      <c r="Q33" s="19"/>
      <c r="T33" s="13"/>
      <c r="U33" s="32" t="s">
        <v>577</v>
      </c>
      <c r="Y33" s="32" t="s">
        <v>329</v>
      </c>
      <c r="Z33" s="32" t="s">
        <v>460</v>
      </c>
      <c r="AA33" s="52"/>
      <c r="AB33" s="31"/>
      <c r="AC33" s="31"/>
      <c r="AD33" s="31"/>
      <c r="AE33" s="31"/>
      <c r="AF33" s="30"/>
      <c r="AK33" s="39" t="str">
        <f t="shared" si="7"/>
        <v>f</v>
      </c>
    </row>
    <row r="34" spans="1:37" ht="13.5" customHeight="1" x14ac:dyDescent="0.15">
      <c r="A34" s="13"/>
      <c r="B34" s="13"/>
      <c r="F34" s="18" t="s">
        <v>221</v>
      </c>
      <c r="G34" s="17"/>
      <c r="H34" s="13" t="str">
        <f t="shared" si="1"/>
        <v/>
      </c>
      <c r="I34" s="13" t="str">
        <f t="shared" si="5"/>
        <v>一般会計</v>
      </c>
      <c r="K34" s="13"/>
      <c r="L34" s="13"/>
      <c r="O34" s="13"/>
      <c r="P34" s="13"/>
      <c r="Q34" s="19"/>
      <c r="T34" s="13"/>
      <c r="U34" s="32" t="s">
        <v>578</v>
      </c>
      <c r="Y34" s="32" t="s">
        <v>330</v>
      </c>
      <c r="Z34" s="32" t="s">
        <v>461</v>
      </c>
      <c r="AB34" s="31"/>
      <c r="AC34" s="31"/>
      <c r="AD34" s="31"/>
      <c r="AE34" s="31"/>
      <c r="AF34" s="30"/>
      <c r="AK34" s="39" t="str">
        <f t="shared" si="7"/>
        <v>g</v>
      </c>
    </row>
    <row r="35" spans="1:37" ht="13.5" customHeight="1" x14ac:dyDescent="0.15">
      <c r="A35" s="13"/>
      <c r="B35" s="13"/>
      <c r="F35" s="18" t="s">
        <v>222</v>
      </c>
      <c r="G35" s="17"/>
      <c r="H35" s="13" t="str">
        <f t="shared" si="1"/>
        <v/>
      </c>
      <c r="I35" s="13" t="str">
        <f t="shared" si="5"/>
        <v>一般会計</v>
      </c>
      <c r="K35" s="13"/>
      <c r="L35" s="13"/>
      <c r="O35" s="13"/>
      <c r="P35" s="13"/>
      <c r="Q35" s="19"/>
      <c r="T35" s="13"/>
      <c r="Y35" s="32" t="s">
        <v>331</v>
      </c>
      <c r="Z35" s="32" t="s">
        <v>462</v>
      </c>
      <c r="AC35" s="31"/>
      <c r="AF35" s="30"/>
      <c r="AK35" s="39" t="str">
        <f t="shared" si="7"/>
        <v>h</v>
      </c>
    </row>
    <row r="36" spans="1:37" ht="13.5" customHeight="1" x14ac:dyDescent="0.15">
      <c r="A36" s="13"/>
      <c r="B36" s="13"/>
      <c r="F36" s="18" t="s">
        <v>223</v>
      </c>
      <c r="G36" s="17"/>
      <c r="H36" s="13" t="str">
        <f t="shared" si="1"/>
        <v/>
      </c>
      <c r="I36" s="13" t="str">
        <f t="shared" si="5"/>
        <v>一般会計</v>
      </c>
      <c r="K36" s="13"/>
      <c r="L36" s="13"/>
      <c r="O36" s="13"/>
      <c r="P36" s="13"/>
      <c r="Q36" s="19"/>
      <c r="T36" s="13"/>
      <c r="U36" s="32" t="s">
        <v>579</v>
      </c>
      <c r="Y36" s="32" t="s">
        <v>332</v>
      </c>
      <c r="Z36" s="32" t="s">
        <v>463</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333</v>
      </c>
      <c r="Z37" s="32" t="s">
        <v>464</v>
      </c>
      <c r="AF37" s="30"/>
      <c r="AK37" s="39" t="str">
        <f t="shared" si="7"/>
        <v>j</v>
      </c>
    </row>
    <row r="38" spans="1:37" x14ac:dyDescent="0.15">
      <c r="A38" s="13"/>
      <c r="B38" s="13"/>
      <c r="F38" s="13"/>
      <c r="G38" s="19"/>
      <c r="K38" s="13"/>
      <c r="L38" s="13"/>
      <c r="O38" s="13"/>
      <c r="P38" s="13"/>
      <c r="Q38" s="19"/>
      <c r="T38" s="13"/>
      <c r="U38" s="32" t="s">
        <v>273</v>
      </c>
      <c r="Y38" s="32" t="s">
        <v>334</v>
      </c>
      <c r="Z38" s="32" t="s">
        <v>465</v>
      </c>
      <c r="AF38" s="30"/>
      <c r="AK38" s="39" t="str">
        <f t="shared" si="7"/>
        <v>k</v>
      </c>
    </row>
    <row r="39" spans="1:37" x14ac:dyDescent="0.15">
      <c r="A39" s="13"/>
      <c r="B39" s="13"/>
      <c r="F39" s="13" t="str">
        <f>I37</f>
        <v>一般会計</v>
      </c>
      <c r="G39" s="19"/>
      <c r="K39" s="13"/>
      <c r="L39" s="13"/>
      <c r="O39" s="13"/>
      <c r="P39" s="13"/>
      <c r="Q39" s="19"/>
      <c r="T39" s="13"/>
      <c r="U39" s="32" t="s">
        <v>283</v>
      </c>
      <c r="Y39" s="32" t="s">
        <v>335</v>
      </c>
      <c r="Z39" s="32" t="s">
        <v>466</v>
      </c>
      <c r="AF39" s="30"/>
      <c r="AK39" s="39" t="str">
        <f t="shared" si="7"/>
        <v>l</v>
      </c>
    </row>
    <row r="40" spans="1:37" x14ac:dyDescent="0.15">
      <c r="A40" s="13"/>
      <c r="B40" s="13"/>
      <c r="F40" s="13"/>
      <c r="G40" s="19"/>
      <c r="K40" s="13"/>
      <c r="L40" s="13"/>
      <c r="O40" s="13"/>
      <c r="P40" s="13"/>
      <c r="Q40" s="19"/>
      <c r="T40" s="13"/>
      <c r="Y40" s="32" t="s">
        <v>336</v>
      </c>
      <c r="Z40" s="32" t="s">
        <v>467</v>
      </c>
      <c r="AF40" s="30"/>
      <c r="AK40" s="39" t="str">
        <f t="shared" si="7"/>
        <v>m</v>
      </c>
    </row>
    <row r="41" spans="1:37" x14ac:dyDescent="0.15">
      <c r="A41" s="13"/>
      <c r="B41" s="13"/>
      <c r="F41" s="13"/>
      <c r="G41" s="19"/>
      <c r="K41" s="13"/>
      <c r="L41" s="13"/>
      <c r="O41" s="13"/>
      <c r="P41" s="13"/>
      <c r="Q41" s="19"/>
      <c r="T41" s="13"/>
      <c r="Y41" s="32" t="s">
        <v>337</v>
      </c>
      <c r="Z41" s="32" t="s">
        <v>468</v>
      </c>
      <c r="AF41" s="30"/>
      <c r="AK41" s="39" t="str">
        <f t="shared" si="7"/>
        <v>n</v>
      </c>
    </row>
    <row r="42" spans="1:37" x14ac:dyDescent="0.15">
      <c r="A42" s="13"/>
      <c r="B42" s="13"/>
      <c r="F42" s="13"/>
      <c r="G42" s="19"/>
      <c r="K42" s="13"/>
      <c r="L42" s="13"/>
      <c r="O42" s="13"/>
      <c r="P42" s="13"/>
      <c r="Q42" s="19"/>
      <c r="T42" s="13"/>
      <c r="Y42" s="32" t="s">
        <v>338</v>
      </c>
      <c r="Z42" s="32" t="s">
        <v>469</v>
      </c>
      <c r="AF42" s="30"/>
      <c r="AK42" s="39" t="str">
        <f t="shared" si="7"/>
        <v>o</v>
      </c>
    </row>
    <row r="43" spans="1:37" x14ac:dyDescent="0.15">
      <c r="A43" s="13"/>
      <c r="B43" s="13"/>
      <c r="F43" s="13"/>
      <c r="G43" s="19"/>
      <c r="K43" s="13"/>
      <c r="L43" s="13"/>
      <c r="O43" s="13"/>
      <c r="P43" s="13"/>
      <c r="Q43" s="19"/>
      <c r="T43" s="13"/>
      <c r="Y43" s="32" t="s">
        <v>339</v>
      </c>
      <c r="Z43" s="32" t="s">
        <v>470</v>
      </c>
      <c r="AF43" s="30"/>
      <c r="AK43" s="39" t="str">
        <f t="shared" si="7"/>
        <v>p</v>
      </c>
    </row>
    <row r="44" spans="1:37" x14ac:dyDescent="0.15">
      <c r="A44" s="13"/>
      <c r="B44" s="13"/>
      <c r="F44" s="13"/>
      <c r="G44" s="19"/>
      <c r="K44" s="13"/>
      <c r="L44" s="13"/>
      <c r="O44" s="13"/>
      <c r="P44" s="13"/>
      <c r="Q44" s="19"/>
      <c r="T44" s="13"/>
      <c r="Y44" s="32" t="s">
        <v>340</v>
      </c>
      <c r="Z44" s="32" t="s">
        <v>471</v>
      </c>
      <c r="AF44" s="30"/>
      <c r="AK44" s="39" t="str">
        <f t="shared" si="7"/>
        <v>q</v>
      </c>
    </row>
    <row r="45" spans="1:37" x14ac:dyDescent="0.15">
      <c r="A45" s="13"/>
      <c r="B45" s="13"/>
      <c r="F45" s="13"/>
      <c r="G45" s="19"/>
      <c r="K45" s="13"/>
      <c r="L45" s="13"/>
      <c r="O45" s="13"/>
      <c r="P45" s="13"/>
      <c r="Q45" s="19"/>
      <c r="T45" s="13"/>
      <c r="Y45" s="32" t="s">
        <v>341</v>
      </c>
      <c r="Z45" s="32" t="s">
        <v>472</v>
      </c>
      <c r="AF45" s="30"/>
      <c r="AK45" s="39" t="str">
        <f t="shared" si="7"/>
        <v>r</v>
      </c>
    </row>
    <row r="46" spans="1:37" x14ac:dyDescent="0.15">
      <c r="A46" s="13"/>
      <c r="B46" s="13"/>
      <c r="F46" s="13"/>
      <c r="G46" s="19"/>
      <c r="K46" s="13"/>
      <c r="L46" s="13"/>
      <c r="O46" s="13"/>
      <c r="P46" s="13"/>
      <c r="Q46" s="19"/>
      <c r="T46" s="13"/>
      <c r="Y46" s="32" t="s">
        <v>342</v>
      </c>
      <c r="Z46" s="32" t="s">
        <v>473</v>
      </c>
      <c r="AF46" s="30"/>
      <c r="AK46" s="39" t="str">
        <f t="shared" si="7"/>
        <v>s</v>
      </c>
    </row>
    <row r="47" spans="1:37" x14ac:dyDescent="0.15">
      <c r="A47" s="13"/>
      <c r="B47" s="13"/>
      <c r="F47" s="13"/>
      <c r="G47" s="19"/>
      <c r="K47" s="13"/>
      <c r="L47" s="13"/>
      <c r="O47" s="13"/>
      <c r="P47" s="13"/>
      <c r="Q47" s="19"/>
      <c r="T47" s="13"/>
      <c r="Y47" s="32" t="s">
        <v>343</v>
      </c>
      <c r="Z47" s="32" t="s">
        <v>474</v>
      </c>
      <c r="AF47" s="30"/>
      <c r="AK47" s="39" t="str">
        <f t="shared" si="7"/>
        <v>t</v>
      </c>
    </row>
    <row r="48" spans="1:37" x14ac:dyDescent="0.15">
      <c r="A48" s="13"/>
      <c r="B48" s="13"/>
      <c r="F48" s="13"/>
      <c r="G48" s="19"/>
      <c r="K48" s="13"/>
      <c r="L48" s="13"/>
      <c r="O48" s="13"/>
      <c r="P48" s="13"/>
      <c r="Q48" s="19"/>
      <c r="T48" s="13"/>
      <c r="Y48" s="32" t="s">
        <v>344</v>
      </c>
      <c r="Z48" s="32" t="s">
        <v>475</v>
      </c>
      <c r="AF48" s="30"/>
      <c r="AK48" s="39" t="str">
        <f t="shared" si="7"/>
        <v>u</v>
      </c>
    </row>
    <row r="49" spans="1:37" x14ac:dyDescent="0.15">
      <c r="A49" s="13"/>
      <c r="B49" s="13"/>
      <c r="F49" s="13"/>
      <c r="G49" s="19"/>
      <c r="K49" s="13"/>
      <c r="L49" s="13"/>
      <c r="O49" s="13"/>
      <c r="P49" s="13"/>
      <c r="Q49" s="19"/>
      <c r="T49" s="13"/>
      <c r="Y49" s="32" t="s">
        <v>345</v>
      </c>
      <c r="Z49" s="32" t="s">
        <v>476</v>
      </c>
      <c r="AF49" s="30"/>
      <c r="AK49" s="39" t="str">
        <f t="shared" si="7"/>
        <v>v</v>
      </c>
    </row>
    <row r="50" spans="1:37" x14ac:dyDescent="0.15">
      <c r="A50" s="13"/>
      <c r="B50" s="13"/>
      <c r="F50" s="13"/>
      <c r="G50" s="19"/>
      <c r="K50" s="13"/>
      <c r="L50" s="13"/>
      <c r="O50" s="13"/>
      <c r="P50" s="13"/>
      <c r="Q50" s="19"/>
      <c r="T50" s="13"/>
      <c r="Y50" s="32" t="s">
        <v>346</v>
      </c>
      <c r="Z50" s="32" t="s">
        <v>477</v>
      </c>
      <c r="AF50" s="30"/>
    </row>
    <row r="51" spans="1:37" x14ac:dyDescent="0.15">
      <c r="A51" s="13"/>
      <c r="B51" s="13"/>
      <c r="F51" s="13"/>
      <c r="G51" s="19"/>
      <c r="K51" s="13"/>
      <c r="L51" s="13"/>
      <c r="O51" s="13"/>
      <c r="P51" s="13"/>
      <c r="Q51" s="19"/>
      <c r="T51" s="13"/>
      <c r="Y51" s="32" t="s">
        <v>347</v>
      </c>
      <c r="Z51" s="32" t="s">
        <v>478</v>
      </c>
      <c r="AF51" s="30"/>
    </row>
    <row r="52" spans="1:37" x14ac:dyDescent="0.15">
      <c r="A52" s="13"/>
      <c r="B52" s="13"/>
      <c r="F52" s="13"/>
      <c r="G52" s="19"/>
      <c r="K52" s="13"/>
      <c r="L52" s="13"/>
      <c r="O52" s="13"/>
      <c r="P52" s="13"/>
      <c r="Q52" s="19"/>
      <c r="T52" s="13"/>
      <c r="Y52" s="32" t="s">
        <v>348</v>
      </c>
      <c r="Z52" s="32" t="s">
        <v>479</v>
      </c>
      <c r="AF52" s="30"/>
    </row>
    <row r="53" spans="1:37" x14ac:dyDescent="0.15">
      <c r="A53" s="13"/>
      <c r="B53" s="13"/>
      <c r="F53" s="13"/>
      <c r="G53" s="19"/>
      <c r="K53" s="13"/>
      <c r="L53" s="13"/>
      <c r="O53" s="13"/>
      <c r="P53" s="13"/>
      <c r="Q53" s="19"/>
      <c r="T53" s="13"/>
      <c r="Y53" s="32" t="s">
        <v>349</v>
      </c>
      <c r="Z53" s="32" t="s">
        <v>480</v>
      </c>
      <c r="AF53" s="30"/>
    </row>
    <row r="54" spans="1:37" x14ac:dyDescent="0.15">
      <c r="A54" s="13"/>
      <c r="B54" s="13"/>
      <c r="F54" s="13"/>
      <c r="G54" s="19"/>
      <c r="K54" s="13"/>
      <c r="L54" s="13"/>
      <c r="O54" s="13"/>
      <c r="P54" s="20"/>
      <c r="Q54" s="19"/>
      <c r="T54" s="13"/>
      <c r="Y54" s="32" t="s">
        <v>350</v>
      </c>
      <c r="Z54" s="32" t="s">
        <v>481</v>
      </c>
      <c r="AF54" s="30"/>
    </row>
    <row r="55" spans="1:37" x14ac:dyDescent="0.15">
      <c r="A55" s="13"/>
      <c r="B55" s="13"/>
      <c r="F55" s="13"/>
      <c r="G55" s="19"/>
      <c r="K55" s="13"/>
      <c r="L55" s="13"/>
      <c r="O55" s="13"/>
      <c r="P55" s="13"/>
      <c r="Q55" s="19"/>
      <c r="T55" s="13"/>
      <c r="Y55" s="32" t="s">
        <v>351</v>
      </c>
      <c r="Z55" s="32" t="s">
        <v>482</v>
      </c>
      <c r="AF55" s="30"/>
    </row>
    <row r="56" spans="1:37" x14ac:dyDescent="0.15">
      <c r="A56" s="13"/>
      <c r="B56" s="13"/>
      <c r="F56" s="13"/>
      <c r="G56" s="19"/>
      <c r="K56" s="13"/>
      <c r="L56" s="13"/>
      <c r="O56" s="13"/>
      <c r="P56" s="13"/>
      <c r="Q56" s="19"/>
      <c r="T56" s="13"/>
      <c r="Y56" s="32" t="s">
        <v>352</v>
      </c>
      <c r="Z56" s="32" t="s">
        <v>483</v>
      </c>
      <c r="AF56" s="30"/>
    </row>
    <row r="57" spans="1:37" x14ac:dyDescent="0.15">
      <c r="A57" s="13"/>
      <c r="B57" s="13"/>
      <c r="F57" s="13"/>
      <c r="G57" s="19"/>
      <c r="K57" s="13"/>
      <c r="L57" s="13"/>
      <c r="O57" s="13"/>
      <c r="P57" s="13"/>
      <c r="Q57" s="19"/>
      <c r="T57" s="13"/>
      <c r="Y57" s="32" t="s">
        <v>353</v>
      </c>
      <c r="Z57" s="32" t="s">
        <v>484</v>
      </c>
      <c r="AF57" s="30"/>
    </row>
    <row r="58" spans="1:37" x14ac:dyDescent="0.15">
      <c r="A58" s="13"/>
      <c r="B58" s="13"/>
      <c r="F58" s="13"/>
      <c r="G58" s="19"/>
      <c r="K58" s="13"/>
      <c r="L58" s="13"/>
      <c r="O58" s="13"/>
      <c r="P58" s="13"/>
      <c r="Q58" s="19"/>
      <c r="T58" s="13"/>
      <c r="Y58" s="32" t="s">
        <v>354</v>
      </c>
      <c r="Z58" s="32" t="s">
        <v>485</v>
      </c>
      <c r="AF58" s="30"/>
    </row>
    <row r="59" spans="1:37" x14ac:dyDescent="0.15">
      <c r="A59" s="13"/>
      <c r="B59" s="13"/>
      <c r="F59" s="13"/>
      <c r="G59" s="19"/>
      <c r="K59" s="13"/>
      <c r="L59" s="13"/>
      <c r="O59" s="13"/>
      <c r="P59" s="13"/>
      <c r="Q59" s="19"/>
      <c r="T59" s="13"/>
      <c r="Y59" s="32" t="s">
        <v>355</v>
      </c>
      <c r="Z59" s="32" t="s">
        <v>486</v>
      </c>
      <c r="AF59" s="30"/>
    </row>
    <row r="60" spans="1:37" x14ac:dyDescent="0.15">
      <c r="A60" s="13"/>
      <c r="B60" s="13"/>
      <c r="F60" s="13"/>
      <c r="G60" s="19"/>
      <c r="K60" s="13"/>
      <c r="L60" s="13"/>
      <c r="O60" s="13"/>
      <c r="P60" s="13"/>
      <c r="Q60" s="19"/>
      <c r="T60" s="13"/>
      <c r="Y60" s="32" t="s">
        <v>356</v>
      </c>
      <c r="Z60" s="32" t="s">
        <v>487</v>
      </c>
      <c r="AF60" s="30"/>
    </row>
    <row r="61" spans="1:37" x14ac:dyDescent="0.15">
      <c r="A61" s="13"/>
      <c r="B61" s="13"/>
      <c r="F61" s="13"/>
      <c r="G61" s="19"/>
      <c r="K61" s="13"/>
      <c r="L61" s="13"/>
      <c r="O61" s="13"/>
      <c r="P61" s="13"/>
      <c r="Q61" s="19"/>
      <c r="T61" s="13"/>
      <c r="Y61" s="32" t="s">
        <v>357</v>
      </c>
      <c r="Z61" s="32" t="s">
        <v>488</v>
      </c>
      <c r="AF61" s="30"/>
    </row>
    <row r="62" spans="1:37" x14ac:dyDescent="0.15">
      <c r="A62" s="13"/>
      <c r="B62" s="13"/>
      <c r="F62" s="13"/>
      <c r="G62" s="19"/>
      <c r="K62" s="13"/>
      <c r="L62" s="13"/>
      <c r="O62" s="13"/>
      <c r="P62" s="13"/>
      <c r="Q62" s="19"/>
      <c r="T62" s="13"/>
      <c r="Y62" s="32" t="s">
        <v>358</v>
      </c>
      <c r="Z62" s="32" t="s">
        <v>489</v>
      </c>
      <c r="AF62" s="30"/>
    </row>
    <row r="63" spans="1:37" x14ac:dyDescent="0.15">
      <c r="A63" s="13"/>
      <c r="B63" s="13"/>
      <c r="F63" s="13"/>
      <c r="G63" s="19"/>
      <c r="K63" s="13"/>
      <c r="L63" s="13"/>
      <c r="O63" s="13"/>
      <c r="P63" s="13"/>
      <c r="Q63" s="19"/>
      <c r="T63" s="13"/>
      <c r="Y63" s="32" t="s">
        <v>359</v>
      </c>
      <c r="Z63" s="32" t="s">
        <v>490</v>
      </c>
      <c r="AF63" s="30"/>
    </row>
    <row r="64" spans="1:37" x14ac:dyDescent="0.15">
      <c r="A64" s="13"/>
      <c r="B64" s="13"/>
      <c r="F64" s="13"/>
      <c r="G64" s="19"/>
      <c r="K64" s="13"/>
      <c r="L64" s="13"/>
      <c r="O64" s="13"/>
      <c r="P64" s="13"/>
      <c r="Q64" s="19"/>
      <c r="T64" s="13"/>
      <c r="Y64" s="32" t="s">
        <v>360</v>
      </c>
      <c r="Z64" s="32" t="s">
        <v>491</v>
      </c>
      <c r="AF64" s="30"/>
    </row>
    <row r="65" spans="1:32" x14ac:dyDescent="0.15">
      <c r="A65" s="13"/>
      <c r="B65" s="13"/>
      <c r="F65" s="13"/>
      <c r="G65" s="19"/>
      <c r="K65" s="13"/>
      <c r="L65" s="13"/>
      <c r="O65" s="13"/>
      <c r="P65" s="13"/>
      <c r="Q65" s="19"/>
      <c r="T65" s="13"/>
      <c r="Y65" s="32" t="s">
        <v>361</v>
      </c>
      <c r="Z65" s="32" t="s">
        <v>492</v>
      </c>
      <c r="AF65" s="30"/>
    </row>
    <row r="66" spans="1:32" x14ac:dyDescent="0.15">
      <c r="A66" s="13"/>
      <c r="B66" s="13"/>
      <c r="F66" s="13"/>
      <c r="G66" s="19"/>
      <c r="K66" s="13"/>
      <c r="L66" s="13"/>
      <c r="O66" s="13"/>
      <c r="P66" s="13"/>
      <c r="Q66" s="19"/>
      <c r="T66" s="13"/>
      <c r="Y66" s="32" t="s">
        <v>69</v>
      </c>
      <c r="Z66" s="32" t="s">
        <v>493</v>
      </c>
      <c r="AF66" s="30"/>
    </row>
    <row r="67" spans="1:32" x14ac:dyDescent="0.15">
      <c r="A67" s="13"/>
      <c r="B67" s="13"/>
      <c r="F67" s="13"/>
      <c r="G67" s="19"/>
      <c r="K67" s="13"/>
      <c r="L67" s="13"/>
      <c r="O67" s="13"/>
      <c r="P67" s="13"/>
      <c r="Q67" s="19"/>
      <c r="T67" s="13"/>
      <c r="Y67" s="32" t="s">
        <v>362</v>
      </c>
      <c r="Z67" s="32" t="s">
        <v>494</v>
      </c>
      <c r="AF67" s="30"/>
    </row>
    <row r="68" spans="1:32" x14ac:dyDescent="0.15">
      <c r="A68" s="13"/>
      <c r="B68" s="13"/>
      <c r="F68" s="13"/>
      <c r="G68" s="19"/>
      <c r="K68" s="13"/>
      <c r="L68" s="13"/>
      <c r="O68" s="13"/>
      <c r="P68" s="13"/>
      <c r="Q68" s="19"/>
      <c r="T68" s="13"/>
      <c r="Y68" s="32" t="s">
        <v>363</v>
      </c>
      <c r="Z68" s="32" t="s">
        <v>495</v>
      </c>
      <c r="AF68" s="30"/>
    </row>
    <row r="69" spans="1:32" x14ac:dyDescent="0.15">
      <c r="A69" s="13"/>
      <c r="B69" s="13"/>
      <c r="F69" s="13"/>
      <c r="G69" s="19"/>
      <c r="K69" s="13"/>
      <c r="L69" s="13"/>
      <c r="O69" s="13"/>
      <c r="P69" s="13"/>
      <c r="Q69" s="19"/>
      <c r="T69" s="13"/>
      <c r="Y69" s="32" t="s">
        <v>364</v>
      </c>
      <c r="Z69" s="32" t="s">
        <v>496</v>
      </c>
      <c r="AF69" s="30"/>
    </row>
    <row r="70" spans="1:32" x14ac:dyDescent="0.15">
      <c r="A70" s="13"/>
      <c r="B70" s="13"/>
      <c r="Y70" s="32" t="s">
        <v>365</v>
      </c>
      <c r="Z70" s="32" t="s">
        <v>497</v>
      </c>
    </row>
    <row r="71" spans="1:32" x14ac:dyDescent="0.15">
      <c r="Y71" s="32" t="s">
        <v>366</v>
      </c>
      <c r="Z71" s="32" t="s">
        <v>498</v>
      </c>
    </row>
    <row r="72" spans="1:32" x14ac:dyDescent="0.15">
      <c r="Y72" s="32" t="s">
        <v>367</v>
      </c>
      <c r="Z72" s="32" t="s">
        <v>499</v>
      </c>
    </row>
    <row r="73" spans="1:32" x14ac:dyDescent="0.15">
      <c r="Y73" s="32" t="s">
        <v>368</v>
      </c>
      <c r="Z73" s="32" t="s">
        <v>500</v>
      </c>
    </row>
    <row r="74" spans="1:32" x14ac:dyDescent="0.15">
      <c r="Y74" s="32" t="s">
        <v>369</v>
      </c>
      <c r="Z74" s="32" t="s">
        <v>501</v>
      </c>
    </row>
    <row r="75" spans="1:32" x14ac:dyDescent="0.15">
      <c r="Y75" s="32" t="s">
        <v>370</v>
      </c>
      <c r="Z75" s="32" t="s">
        <v>502</v>
      </c>
    </row>
    <row r="76" spans="1:32" x14ac:dyDescent="0.15">
      <c r="Y76" s="32" t="s">
        <v>371</v>
      </c>
      <c r="Z76" s="32" t="s">
        <v>503</v>
      </c>
    </row>
    <row r="77" spans="1:32" x14ac:dyDescent="0.15">
      <c r="Y77" s="32" t="s">
        <v>372</v>
      </c>
      <c r="Z77" s="32" t="s">
        <v>504</v>
      </c>
    </row>
    <row r="78" spans="1:32" x14ac:dyDescent="0.15">
      <c r="Y78" s="32" t="s">
        <v>373</v>
      </c>
      <c r="Z78" s="32" t="s">
        <v>505</v>
      </c>
    </row>
    <row r="79" spans="1:32" x14ac:dyDescent="0.15">
      <c r="Y79" s="32" t="s">
        <v>374</v>
      </c>
      <c r="Z79" s="32" t="s">
        <v>506</v>
      </c>
    </row>
    <row r="80" spans="1:32" x14ac:dyDescent="0.15">
      <c r="Y80" s="32" t="s">
        <v>375</v>
      </c>
      <c r="Z80" s="32" t="s">
        <v>507</v>
      </c>
    </row>
    <row r="81" spans="25:26" x14ac:dyDescent="0.15">
      <c r="Y81" s="32" t="s">
        <v>376</v>
      </c>
      <c r="Z81" s="32" t="s">
        <v>508</v>
      </c>
    </row>
    <row r="82" spans="25:26" x14ac:dyDescent="0.15">
      <c r="Y82" s="32" t="s">
        <v>377</v>
      </c>
      <c r="Z82" s="32" t="s">
        <v>509</v>
      </c>
    </row>
    <row r="83" spans="25:26" x14ac:dyDescent="0.15">
      <c r="Y83" s="32" t="s">
        <v>378</v>
      </c>
      <c r="Z83" s="32" t="s">
        <v>510</v>
      </c>
    </row>
    <row r="84" spans="25:26" x14ac:dyDescent="0.15">
      <c r="Y84" s="32" t="s">
        <v>379</v>
      </c>
      <c r="Z84" s="32" t="s">
        <v>511</v>
      </c>
    </row>
    <row r="85" spans="25:26" x14ac:dyDescent="0.15">
      <c r="Y85" s="32" t="s">
        <v>380</v>
      </c>
      <c r="Z85" s="32" t="s">
        <v>512</v>
      </c>
    </row>
    <row r="86" spans="25:26" x14ac:dyDescent="0.15">
      <c r="Y86" s="32" t="s">
        <v>381</v>
      </c>
      <c r="Z86" s="32" t="s">
        <v>513</v>
      </c>
    </row>
    <row r="87" spans="25:26" x14ac:dyDescent="0.15">
      <c r="Y87" s="32" t="s">
        <v>382</v>
      </c>
      <c r="Z87" s="32" t="s">
        <v>514</v>
      </c>
    </row>
    <row r="88" spans="25:26" x14ac:dyDescent="0.15">
      <c r="Y88" s="32" t="s">
        <v>383</v>
      </c>
      <c r="Z88" s="32" t="s">
        <v>515</v>
      </c>
    </row>
    <row r="89" spans="25:26" x14ac:dyDescent="0.15">
      <c r="Y89" s="32" t="s">
        <v>384</v>
      </c>
      <c r="Z89" s="32" t="s">
        <v>516</v>
      </c>
    </row>
    <row r="90" spans="25:26" x14ac:dyDescent="0.15">
      <c r="Y90" s="32" t="s">
        <v>385</v>
      </c>
      <c r="Z90" s="32" t="s">
        <v>517</v>
      </c>
    </row>
    <row r="91" spans="25:26" x14ac:dyDescent="0.15">
      <c r="Y91" s="32" t="s">
        <v>386</v>
      </c>
      <c r="Z91" s="32" t="s">
        <v>518</v>
      </c>
    </row>
    <row r="92" spans="25:26" x14ac:dyDescent="0.15">
      <c r="Y92" s="32" t="s">
        <v>387</v>
      </c>
      <c r="Z92" s="32" t="s">
        <v>519</v>
      </c>
    </row>
    <row r="93" spans="25:26" x14ac:dyDescent="0.15">
      <c r="Y93" s="32" t="s">
        <v>388</v>
      </c>
      <c r="Z93" s="32" t="s">
        <v>520</v>
      </c>
    </row>
    <row r="94" spans="25:26" x14ac:dyDescent="0.15">
      <c r="Y94" s="32" t="s">
        <v>389</v>
      </c>
      <c r="Z94" s="32" t="s">
        <v>521</v>
      </c>
    </row>
    <row r="95" spans="25:26" x14ac:dyDescent="0.15">
      <c r="Y95" s="32" t="s">
        <v>390</v>
      </c>
      <c r="Z95" s="32" t="s">
        <v>522</v>
      </c>
    </row>
    <row r="96" spans="25:26" x14ac:dyDescent="0.15">
      <c r="Y96" s="32" t="s">
        <v>292</v>
      </c>
      <c r="Z96" s="32" t="s">
        <v>523</v>
      </c>
    </row>
    <row r="97" spans="25:26" x14ac:dyDescent="0.15">
      <c r="Y97" s="32" t="s">
        <v>391</v>
      </c>
      <c r="Z97" s="32" t="s">
        <v>524</v>
      </c>
    </row>
    <row r="98" spans="25:26" x14ac:dyDescent="0.15">
      <c r="Y98" s="32" t="s">
        <v>392</v>
      </c>
      <c r="Z98" s="32" t="s">
        <v>525</v>
      </c>
    </row>
    <row r="99" spans="25:26" x14ac:dyDescent="0.15">
      <c r="Y99" s="32" t="s">
        <v>422</v>
      </c>
      <c r="Z99" s="32" t="s">
        <v>526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2021-09-01T17:36:39Z</dcterms:created>
  <dcterms:modified xsi:type="dcterms:W3CDTF">2021-09-03T19:15:25Z</dcterms:modified>
</cp:coreProperties>
</file>