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59" i="3" l="1"/>
  <c r="AY155" i="3"/>
  <c r="AY156" i="3" s="1"/>
  <c r="AY154" i="3"/>
  <c r="AY153" i="3"/>
  <c r="AY152" i="3"/>
  <c r="AY151" i="3"/>
  <c r="AY150" i="3"/>
  <c r="AY149" i="3"/>
  <c r="AY142" i="3"/>
  <c r="AY75" i="3"/>
  <c r="AY77" i="3" s="1"/>
  <c r="AY70" i="3"/>
  <c r="AY71" i="3" s="1"/>
  <c r="AY65" i="3"/>
  <c r="AY68" i="3" s="1"/>
  <c r="AY64" i="3"/>
  <c r="AY61" i="3"/>
  <c r="AY62" i="3" s="1"/>
  <c r="AY54" i="3"/>
  <c r="AY58" i="3" s="1"/>
  <c r="AY50" i="3"/>
  <c r="AY53" i="3" s="1"/>
  <c r="AY48" i="3"/>
  <c r="AY49" i="3" s="1"/>
  <c r="AY32" i="3"/>
  <c r="AY37" i="3" s="1"/>
  <c r="AY52" i="3" l="1"/>
  <c r="AY73" i="3"/>
  <c r="AY60" i="3"/>
  <c r="AY67" i="3"/>
  <c r="AY69" i="3"/>
  <c r="AY158" i="3"/>
  <c r="AY66" i="3"/>
  <c r="AY72" i="3"/>
  <c r="AY74" i="3"/>
  <c r="AY157" i="3"/>
  <c r="AY51" i="3"/>
  <c r="AY59" i="3"/>
  <c r="AY36" i="3"/>
  <c r="AY76" i="3"/>
  <c r="AY38" i="3"/>
  <c r="AY39" i="3"/>
  <c r="AY33" i="3"/>
  <c r="AY40" i="3"/>
  <c r="AY34" i="3"/>
  <c r="AY41" i="3"/>
  <c r="AY57" i="3"/>
  <c r="AY55" i="3"/>
  <c r="AY35" i="3"/>
  <c r="AY56" i="3"/>
  <c r="AY63"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W24" i="3" l="1"/>
  <c r="C23" i="4" l="1"/>
  <c r="C24" i="4"/>
  <c r="W21" i="3" l="1"/>
  <c r="AD21" i="3"/>
  <c r="P21" i="3"/>
  <c r="P18" i="3" l="1"/>
  <c r="P20" i="3" s="1"/>
  <c r="W18" i="3"/>
  <c r="W20" i="3" s="1"/>
  <c r="AU141" i="3"/>
  <c r="Y14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<sst xmlns="http://schemas.openxmlformats.org/spreadsheetml/2006/main" count="952" uniqueCount="655">
  <si>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</si>
  <si>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</si>
  <si>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</si>
  <si>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</si>
  <si>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</si>
  <si>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</si>
  <si>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</si>
  <si>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</si>
  <si>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</si>
  <si>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</si>
  <si>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</si>
  <si>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</si>
  <si>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</si>
  <si>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</si>
  <si>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</si>
  <si>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</si>
  <si>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</si>
  <si>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</si>
  <si>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</si>
  <si>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</si>
  <si>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</si>
  <si>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</si>
  <si>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</si>
  <si>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</si>
  <si>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</si>
  <si>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</si>
  <si>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</si>
  <si>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</si>
  <si>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</si>
  <si>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</si>
  <si>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</si>
  <si>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</si>
  <si>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</si>
  <si>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</si>
  <si>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</si>
  <si>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</si>
  <si>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</si>
  <si>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</si>
  <si>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</si>
  <si>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</si>
  <si>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</si>
  <si>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</si>
  <si>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</si>
  <si>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</si>
  <si>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</si>
  <si>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</si>
  <si>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</si>
  <si>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</si>
  <si>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</si>
  <si>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</si>
  <si>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</si>
  <si>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</si>
  <si>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</si>
  <si>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</si>
  <si>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</si>
  <si>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</si>
  <si>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</si>
  <si>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</si>
  <si>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</si>
  <si>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</si>
  <si>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</si>
  <si>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</si>
  <si>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</si>
  <si>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</si>
  <si>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</si>
  <si>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</si>
  <si>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</si>
  <si>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</si>
  <si>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</si>
  <si>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</si>
  <si>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</si>
  <si>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</si>
  <si>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</si>
  <si>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</si>
  <si>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</si>
  <si>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</si>
  <si>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</si>
  <si>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</si>
  <si>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</si>
  <si>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</si>
  <si>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</si>
  <si>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</si>
  <si>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</si>
  <si>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</si>
  <si>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</si>
  <si>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</si>
  <si>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</si>
  <si>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</si>
  <si>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</si>
  <si>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</si>
  <si>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</si>
  <si>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</si>
  <si>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</si>
  <si>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</si>
  <si>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</si>
  <si>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</si>
  <si>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</si>
  <si>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</si>
  <si>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</si>
  <si>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</si>
  <si>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</si>
  <si>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</si>
  <si>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</si>
  <si>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</si>
  <si>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</si>
  <si>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</si>
  <si>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</si>
  <si>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</si>
  <si>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</si>
  <si>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</si>
  <si>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</si>
  <si>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</si>
  <si>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</si>
  <si>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</si>
  <si>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</si>
  <si>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</si>
  <si>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</si>
  <si>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</si>
  <si>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</si>
  <si>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</si>
  <si>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</si>
  <si>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</si>
  <si>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</si>
  <si>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</si>
  <si>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</si>
  <si>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</si>
  <si>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</si>
  <si>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</si>
  <si>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</si>
  <si>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</si>
  <si>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</si>
  <si>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</si>
  <si>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</si>
  <si>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</si>
  <si>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</si>
  <si>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</si>
  <si>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</si>
  <si>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</si>
  <si>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</si>
  <si>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</si>
  <si>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</si>
  <si>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</si>
  <si>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</si>
  <si>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</si>
  <si>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</si>
  <si>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</si>
  <si>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</si>
  <si>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</si>
  <si>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</si>
  <si>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</si>
  <si>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</si>
  <si>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</si>
  <si>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</si>
  <si>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</si>
  <si>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</si>
  <si>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</si>
  <si>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</si>
  <si>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</si>
  <si>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</si>
  <si>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</si>
  <si>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</si>
  <si>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</si>
  <si>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</si>
  <si>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</si>
  <si>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</si>
  <si>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</si>
  <si>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</si>
  <si>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</si>
  <si>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</si>
  <si>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</si>
  <si>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</si>
  <si>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</si>
  <si>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</si>
  <si>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</si>
  <si>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</si>
  <si>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</si>
  <si>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</si>
  <si>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</si>
  <si>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</si>
  <si>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</si>
  <si>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</si>
  <si>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</si>
  <si>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</si>
  <si>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</si>
  <si>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</si>
  <si>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</si>
  <si>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</si>
  <si>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</si>
  <si>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</si>
  <si>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</si>
  <si>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</si>
  <si>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</si>
  <si>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</si>
  <si>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</si>
  <si>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</si>
  <si>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</si>
  <si>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</si>
  <si>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</si>
  <si>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</si>
  <si>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</si>
  <si>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</si>
  <si>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</si>
  <si>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</si>
  <si>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</si>
  <si>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</si>
  <si>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</si>
  <si>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</si>
  <si>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</si>
  <si>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</si>
  <si>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</si>
  <si>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</si>
  <si>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</si>
  <si>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</si>
  <si>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</si>
  <si>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</si>
  <si>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</si>
  <si>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</si>
  <si>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</si>
  <si>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</si>
  <si>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</si>
  <si>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</si>
  <si>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</si>
  <si>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</si>
  <si>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</si>
  <si>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</si>
  <si>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</si>
  <si>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</si>
  <si>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</si>
  <si>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</si>
  <si>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</si>
  <si>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</si>
  <si>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</si>
  <si>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</si>
  <si>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</si>
  <si>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</si>
  <si>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定量的な目標が設定できない理由及び定性的な成果目標</t>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</si>
  <si>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</si>
  <si>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</si>
  <si>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</si>
  <si>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</si>
  <si>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</si>
  <si>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</si>
  <si>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</si>
  <si>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</si>
  <si>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</si>
  <si>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</si>
  <si>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</si>
  <si>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</si>
  <si>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</si>
  <si>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</si>
  <si>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</si>
  <si>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</si>
  <si>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</si>
  <si>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</si>
  <si>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</si>
  <si>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</si>
  <si>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</si>
  <si>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</si>
  <si>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</si>
  <si>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</si>
  <si>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</si>
  <si>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</si>
  <si>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</si>
  <si>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</si>
  <si>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</si>
  <si>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</si>
  <si>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</si>
  <si>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</si>
  <si>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</si>
  <si>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</si>
  <si>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</si>
  <si>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</si>
  <si>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</si>
  <si>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</si>
  <si>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</si>
  <si>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</si>
  <si>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</si>
  <si>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</si>
  <si>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</si>
  <si>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</si>
  <si>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</si>
  <si>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</si>
  <si>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</si>
  <si>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</si>
  <si>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</si>
  <si>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</si>
  <si>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</si>
  <si>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</si>
  <si>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</si>
  <si>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</si>
  <si>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</si>
  <si>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</si>
  <si>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</si>
  <si>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</si>
  <si>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</si>
  <si>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</si>
  <si>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</si>
  <si>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</si>
  <si>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</si>
  <si>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</si>
  <si>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</si>
  <si>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</si>
  <si>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</si>
  <si>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</si>
  <si>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</si>
  <si>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</si>
  <si>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</si>
  <si>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</si>
  <si>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</si>
  <si>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</si>
  <si>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</si>
  <si>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</si>
  <si>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</si>
  <si>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</si>
  <si>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</si>
  <si>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</si>
  <si>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</si>
  <si>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</si>
  <si>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</si>
  <si>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</si>
  <si>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</si>
  <si>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</si>
  <si>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</si>
  <si>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</si>
  <si>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</si>
  <si>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</si>
  <si>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</si>
  <si>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</si>
  <si>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</si>
  <si>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</si>
  <si>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</si>
  <si>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</si>
  <si>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</si>
  <si>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</si>
  <si>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</si>
  <si>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</si>
  <si>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</si>
  <si>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</si>
  <si>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</si>
  <si>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</si>
  <si>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</si>
  <si>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</si>
  <si>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</si>
  <si>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</si>
  <si>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</si>
  <si>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</si>
  <si>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</si>
  <si>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</si>
  <si>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</si>
  <si>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</si>
  <si>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</si>
  <si>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</si>
  <si>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</si>
  <si>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</si>
  <si>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</si>
  <si>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</si>
  <si>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</si>
  <si>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</si>
  <si>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</si>
  <si>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</si>
  <si>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</si>
  <si>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</si>
  <si>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</si>
  <si>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</si>
  <si>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</si>
  <si>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</si>
  <si>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</si>
  <si>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</si>
  <si>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</si>
  <si>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</si>
  <si>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</si>
  <si>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</si>
  <si>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</si>
  <si>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</si>
  <si>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</si>
  <si>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</si>
  <si>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</si>
  <si>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</si>
  <si>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</si>
  <si>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</si>
  <si>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</si>
  <si>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</si>
  <si>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</si>
  <si>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</si>
  <si>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</si>
  <si>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</si>
  <si>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</si>
  <si>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</si>
  <si>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</si>
  <si>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</si>
  <si>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</si>
  <si>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</si>
  <si>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</si>
  <si>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</si>
  <si>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</si>
  <si>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</si>
  <si>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</si>
  <si>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</si>
  <si>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</si>
  <si>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</si>
  <si>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</si>
  <si>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</si>
  <si>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</si>
  <si>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</si>
  <si>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</si>
  <si>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</si>
  <si>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</si>
  <si>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</si>
  <si>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</si>
  <si>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</si>
  <si>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</si>
  <si>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</si>
  <si>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</si>
  <si>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</si>
  <si>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</si>
  <si>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</si>
  <si>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</si>
  <si>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</si>
  <si>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</si>
  <si>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</si>
  <si>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</si>
  <si>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</si>
  <si>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</si>
  <si>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</si>
  <si>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</si>
  <si>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</si>
  <si>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</si>
  <si>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</si>
  <si>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</si>
  <si>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</si>
  <si>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</si>
  <si>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</si>
  <si>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</si>
  <si>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</si>
  <si>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</si>
  <si>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</si>
  <si>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</si>
  <si>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</si>
  <si>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</si>
  <si>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</si>
  <si>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</si>
  <si>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</si>
  <si>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</si>
  <si>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</si>
  <si>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</si>
  <si>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</si>
  <si>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</si>
  <si>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</si>
  <si>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</si>
  <si>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</si>
  <si>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</si>
  <si>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</si>
  <si>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</si>
  <si>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</si>
  <si>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</si>
  <si>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</si>
  <si>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</si>
  <si>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</si>
  <si>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</si>
  <si>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</si>
  <si>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</si>
  <si>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</si>
  <si>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</si>
  <si>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</si>
  <si>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</si>
  <si>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</si>
  <si>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</si>
  <si>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</si>
  <si>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</si>
  <si>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</si>
  <si>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</si>
  <si>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</si>
  <si>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</si>
  <si>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</si>
  <si>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</si>
  <si>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</si>
  <si>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</si>
  <si>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</si>
  <si>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</si>
  <si>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</si>
  <si>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</si>
  <si>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</si>
  <si>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</si>
  <si>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</si>
  <si>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</si>
  <si>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</si>
  <si>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</si>
  <si>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</si>
  <si>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</si>
  <si>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</si>
  <si>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</si>
  <si>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</si>
  <si>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</si>
  <si>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</si>
  <si>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</si>
  <si>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</si>
  <si>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</si>
  <si>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</si>
  <si>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</si>
  <si>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</si>
  <si>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</si>
  <si>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</si>
  <si>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</si>
  <si>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</si>
  <si>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</si>
  <si>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</si>
  <si>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</si>
  <si>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</si>
  <si>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</si>
  <si>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</si>
  <si>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</si>
  <si>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</si>
  <si>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</si>
  <si>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</si>
  <si>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</si>
  <si>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</si>
  <si>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</si>
  <si>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</si>
  <si>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</si>
  <si>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</si>
  <si>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</si>
  <si>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</si>
  <si>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</si>
  <si>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</si>
  <si>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</si>
  <si>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</si>
  <si>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</si>
  <si>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</si>
  <si>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</si>
  <si>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</si>
  <si>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</si>
  <si>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</si>
  <si>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</si>
  <si>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</si>
  <si>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</si>
  <si>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</si>
  <si>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</si>
  <si>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</si>
  <si>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</si>
  <si>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</si>
  <si>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</si>
  <si>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</si>
  <si>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</si>
  <si>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</si>
  <si>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</si>
  <si>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</si>
  <si>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</si>
  <si>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</si>
  <si>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</si>
  <si>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</si>
  <si>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</si>
  <si>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</si>
  <si>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</si>
  <si>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</si>
  <si>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</si>
  <si>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</si>
  <si>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</si>
  <si>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</si>
  <si>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</si>
  <si>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</si>
  <si>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</si>
  <si>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</si>
  <si>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</si>
  <si>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</si>
  <si>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</si>
  <si>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</si>
  <si>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</si>
  <si>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</si>
  <si>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</si>
  <si>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</si>
  <si>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</si>
  <si>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</si>
  <si>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</si>
  <si>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</si>
  <si>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</si>
  <si>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</si>
  <si>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</si>
  <si>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</si>
  <si>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</si>
  <si>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</si>
  <si>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</si>
  <si>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</si>
  <si>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</si>
  <si>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</si>
  <si>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</si>
  <si>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</si>
  <si>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</si>
  <si>
    <t>参事官　原田浩一</t>
  </si>
  <si>
    <t>令和元年度</t>
  </si>
  <si>
    <t>令和2年度</t>
  </si>
  <si>
    <t>まち・ひと・しごと創生本部事務局</t>
  </si>
  <si>
    <t>まち・ひと・しごと創生法　第３条　第３項（平成26年法律第136号）</t>
  </si>
  <si>
    <t>第２期「まち・ひと・しごと創生総合戦略」</t>
  </si>
  <si>
    <t>地域の実情に応じた少子化対策、全世代・全員活躍型「生涯活躍のまち」モデルの開発、官民連携による女性・高齢者等に対する就業支援モデルの確立など、実効性ある施策につなげるために必要な調査等の実施により誰もが活躍する地域社会を推進し、地域経済の活性化を図る。</t>
  </si>
  <si>
    <t>-</t>
  </si>
  <si>
    <t>調査を実施する事業のため、定量的な成果目標の設置は困難である。</t>
  </si>
  <si>
    <t>まち・ひと・しごと創生に関する施策を総合的、計画的に推進するための調査等を実施する。</t>
  </si>
  <si>
    <t>まち・ひと・しごと創生総合戦略に掲げられた施策の推進に資することが可能となる。</t>
  </si>
  <si>
    <t>調査の実施件数</t>
  </si>
  <si>
    <t>件</t>
  </si>
  <si>
    <t>調査に必要な経費／調査の実施件数　　　　　　　　　　　　　　</t>
    <phoneticPr fontId="5"/>
  </si>
  <si>
    <t>百万円</t>
  </si>
  <si>
    <t>百万円/件</t>
    <phoneticPr fontId="5"/>
  </si>
  <si>
    <t>○</t>
  </si>
  <si>
    <t>国の重要施策である地方創生の推進のための企画、立案に必要な調査であり、社会のニーズを的確に反映している。</t>
    <rPh sb="0" eb="1">
      <t>クニ</t>
    </rPh>
    <rPh sb="2" eb="4">
      <t>ジュウヨウ</t>
    </rPh>
    <rPh sb="4" eb="6">
      <t>セサク</t>
    </rPh>
    <rPh sb="9" eb="11">
      <t>チホウ</t>
    </rPh>
    <rPh sb="11" eb="13">
      <t>ソウセイ</t>
    </rPh>
    <rPh sb="14" eb="16">
      <t>スイシン</t>
    </rPh>
    <rPh sb="20" eb="22">
      <t>キカク</t>
    </rPh>
    <rPh sb="23" eb="25">
      <t>リツアン</t>
    </rPh>
    <rPh sb="26" eb="28">
      <t>ヒツヨウ</t>
    </rPh>
    <rPh sb="29" eb="31">
      <t>チョウサ</t>
    </rPh>
    <rPh sb="35" eb="37">
      <t>シャカイ</t>
    </rPh>
    <rPh sb="42" eb="44">
      <t>テキカク</t>
    </rPh>
    <rPh sb="45" eb="47">
      <t>ハンエイ</t>
    </rPh>
    <phoneticPr fontId="5"/>
  </si>
  <si>
    <t>まち・ひと・しごと創生法 第３条 第３項にて、「国は、地方公共団体その他の者が行うまち・ひと・しごと創生に関する取組のために必要となる情報の収集および提供その他の支援を行うよう努めなければならない。」とされており、各地域の取組の効果の把握や施策の評価・改善、次の５か年の戦略等の検討に資するための調査研究を実施する必要がある。</t>
    <rPh sb="9" eb="11">
      <t>ソウセイ</t>
    </rPh>
    <rPh sb="11" eb="12">
      <t>ホウ</t>
    </rPh>
    <rPh sb="13" eb="14">
      <t>ダイ</t>
    </rPh>
    <rPh sb="15" eb="16">
      <t>ジョウ</t>
    </rPh>
    <rPh sb="17" eb="18">
      <t>ダイ</t>
    </rPh>
    <rPh sb="19" eb="20">
      <t>コウ</t>
    </rPh>
    <rPh sb="24" eb="25">
      <t>クニ</t>
    </rPh>
    <rPh sb="27" eb="29">
      <t>チホウ</t>
    </rPh>
    <rPh sb="29" eb="31">
      <t>コウキョウ</t>
    </rPh>
    <rPh sb="31" eb="33">
      <t>ダンタイ</t>
    </rPh>
    <rPh sb="35" eb="36">
      <t>タ</t>
    </rPh>
    <rPh sb="37" eb="38">
      <t>シャ</t>
    </rPh>
    <rPh sb="39" eb="40">
      <t>オコナ</t>
    </rPh>
    <rPh sb="50" eb="52">
      <t>ソウセイ</t>
    </rPh>
    <rPh sb="53" eb="54">
      <t>カン</t>
    </rPh>
    <rPh sb="56" eb="58">
      <t>トリクミ</t>
    </rPh>
    <rPh sb="62" eb="64">
      <t>ヒツヨウ</t>
    </rPh>
    <rPh sb="67" eb="69">
      <t>ジョウホウ</t>
    </rPh>
    <rPh sb="70" eb="72">
      <t>シュウシュウ</t>
    </rPh>
    <rPh sb="75" eb="77">
      <t>テイキョウ</t>
    </rPh>
    <rPh sb="79" eb="80">
      <t>タ</t>
    </rPh>
    <rPh sb="81" eb="83">
      <t>シエン</t>
    </rPh>
    <rPh sb="84" eb="85">
      <t>オコナ</t>
    </rPh>
    <rPh sb="88" eb="89">
      <t>ツト</t>
    </rPh>
    <rPh sb="107" eb="110">
      <t>カクチイキ</t>
    </rPh>
    <rPh sb="111" eb="113">
      <t>トリクミ</t>
    </rPh>
    <rPh sb="114" eb="116">
      <t>コウカ</t>
    </rPh>
    <rPh sb="117" eb="119">
      <t>ハアク</t>
    </rPh>
    <rPh sb="120" eb="122">
      <t>セサク</t>
    </rPh>
    <rPh sb="123" eb="125">
      <t>ヒョウカ</t>
    </rPh>
    <rPh sb="126" eb="128">
      <t>カイゼン</t>
    </rPh>
    <rPh sb="129" eb="130">
      <t>ツギ</t>
    </rPh>
    <rPh sb="133" eb="134">
      <t>ネン</t>
    </rPh>
    <rPh sb="135" eb="137">
      <t>センリャク</t>
    </rPh>
    <rPh sb="137" eb="138">
      <t>トウ</t>
    </rPh>
    <rPh sb="139" eb="141">
      <t>ケントウ</t>
    </rPh>
    <rPh sb="142" eb="143">
      <t>シ</t>
    </rPh>
    <rPh sb="148" eb="150">
      <t>チョウサ</t>
    </rPh>
    <rPh sb="150" eb="152">
      <t>ケンキュウ</t>
    </rPh>
    <rPh sb="153" eb="155">
      <t>ジッシ</t>
    </rPh>
    <rPh sb="157" eb="159">
      <t>ヒツヨウ</t>
    </rPh>
    <phoneticPr fontId="5"/>
  </si>
  <si>
    <t>当該事業は、国の重要施策である地方創生の更なる推進に資するものであり、国および各地域の次の５ヵ年の戦略等の検討に必要かつ適切で、優先度が高いものである。</t>
    <phoneticPr fontId="5"/>
  </si>
  <si>
    <t>‐</t>
  </si>
  <si>
    <t>無</t>
  </si>
  <si>
    <t>諸謝金</t>
    <rPh sb="0" eb="1">
      <t>ショ</t>
    </rPh>
    <rPh sb="1" eb="3">
      <t>シャキン</t>
    </rPh>
    <phoneticPr fontId="5"/>
  </si>
  <si>
    <t>新たな全世代・全員活躍型「生涯活躍のまち」の取組における地域課題解決に向けた企業ノウハウとのマッチング支援に関する調査研究事業</t>
    <phoneticPr fontId="5"/>
  </si>
  <si>
    <t>株式会社パソナ</t>
    <rPh sb="0" eb="4">
      <t>カブシキガイシャ</t>
    </rPh>
    <phoneticPr fontId="5"/>
  </si>
  <si>
    <t>-</t>
    <phoneticPr fontId="5"/>
  </si>
  <si>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</si>
  <si>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新たな全世代・全員活躍型「生涯活躍のまち」の取組に対する評価と中間支援体制の在り方に関する調査研究事業</t>
    <phoneticPr fontId="5"/>
  </si>
  <si>
    <t>一般社団法人北海道総合研究調査会</t>
    <phoneticPr fontId="5"/>
  </si>
  <si>
    <t>一般社団法人生涯活躍のまち推進協議会</t>
    <phoneticPr fontId="5"/>
  </si>
  <si>
    <t>新たな全世代・全員活躍型「生涯活躍のまち」の官民連携による事業モデルの構築に関する調査研究事業</t>
    <phoneticPr fontId="5"/>
  </si>
  <si>
    <t>「生涯活躍のまちアドバイザー」による地域支援等の活用方針に関する調査研究事業</t>
    <phoneticPr fontId="5"/>
  </si>
  <si>
    <t xml:space="preserve">株式会社エヌ・ティ・ティ・データ経営研究所 </t>
    <phoneticPr fontId="5"/>
  </si>
  <si>
    <t>調査結果は総合戦略の検討に用いられ、総合戦略に引用されるなど、目標に見合った成果実績が得られているといえる。</t>
    <rPh sb="0" eb="2">
      <t>チョウサ</t>
    </rPh>
    <rPh sb="2" eb="4">
      <t>ケッカ</t>
    </rPh>
    <rPh sb="5" eb="7">
      <t>ソウゴウ</t>
    </rPh>
    <rPh sb="7" eb="9">
      <t>センリャク</t>
    </rPh>
    <rPh sb="10" eb="12">
      <t>ケントウ</t>
    </rPh>
    <rPh sb="13" eb="14">
      <t>モチ</t>
    </rPh>
    <rPh sb="18" eb="20">
      <t>ソウゴウ</t>
    </rPh>
    <rPh sb="20" eb="22">
      <t>センリャク</t>
    </rPh>
    <rPh sb="23" eb="25">
      <t>インヨウ</t>
    </rPh>
    <rPh sb="31" eb="33">
      <t>モクヒョウ</t>
    </rPh>
    <rPh sb="34" eb="36">
      <t>ミア</t>
    </rPh>
    <rPh sb="38" eb="40">
      <t>セイカ</t>
    </rPh>
    <rPh sb="40" eb="42">
      <t>ジッセキ</t>
    </rPh>
    <rPh sb="43" eb="44">
      <t>エ</t>
    </rPh>
    <phoneticPr fontId="5"/>
  </si>
  <si>
    <t>見込みに見合ったものになっている。</t>
  </si>
  <si>
    <t>調査結果は総合戦略の検討に用いられ、総合戦略にも引用され、更に地方公共団体とも共有されている。</t>
    <rPh sb="2" eb="4">
      <t>ケッカ</t>
    </rPh>
    <rPh sb="5" eb="7">
      <t>ソウゴウ</t>
    </rPh>
    <rPh sb="7" eb="9">
      <t>センリャク</t>
    </rPh>
    <rPh sb="18" eb="20">
      <t>ソウゴウ</t>
    </rPh>
    <rPh sb="20" eb="22">
      <t>センリャク</t>
    </rPh>
    <rPh sb="29" eb="30">
      <t>サラ</t>
    </rPh>
    <rPh sb="31" eb="33">
      <t>チホウ</t>
    </rPh>
    <rPh sb="33" eb="35">
      <t>コウキョウ</t>
    </rPh>
    <rPh sb="35" eb="37">
      <t>ダンタイ</t>
    </rPh>
    <rPh sb="39" eb="41">
      <t>キョウユウ</t>
    </rPh>
    <phoneticPr fontId="5"/>
  </si>
  <si>
    <t>○</t>
    <phoneticPr fontId="5"/>
  </si>
  <si>
    <t>-</t>
    <phoneticPr fontId="5"/>
  </si>
  <si>
    <t>一般競争入札（総合評価）により、コスト水準の適正化を図っている。</t>
    <rPh sb="7" eb="9">
      <t>ソウゴウ</t>
    </rPh>
    <rPh sb="9" eb="11">
      <t>ヒョウカ</t>
    </rPh>
    <phoneticPr fontId="5"/>
  </si>
  <si>
    <t>当該事業の必要性を精査して、真に必要な事業を実施した。</t>
    <phoneticPr fontId="5"/>
  </si>
  <si>
    <t>110/7</t>
    <phoneticPr fontId="5"/>
  </si>
  <si>
    <t>A.EY新日本有限責任監査法人</t>
    <rPh sb="4" eb="7">
      <t>シンニホン</t>
    </rPh>
    <rPh sb="7" eb="9">
      <t>ユウゲン</t>
    </rPh>
    <rPh sb="9" eb="11">
      <t>セキニン</t>
    </rPh>
    <rPh sb="11" eb="13">
      <t>カンサ</t>
    </rPh>
    <rPh sb="13" eb="15">
      <t>ホウジン</t>
    </rPh>
    <phoneticPr fontId="5"/>
  </si>
  <si>
    <t>「少子化対策地域評価ツール」を活用した事業推進等に関する調査研究事業</t>
    <phoneticPr fontId="5"/>
  </si>
  <si>
    <t>EY新日本有限責任監査法人</t>
    <rPh sb="2" eb="5">
      <t>シンニホン</t>
    </rPh>
    <rPh sb="5" eb="7">
      <t>ユウゲン</t>
    </rPh>
    <rPh sb="7" eb="9">
      <t>セキニン</t>
    </rPh>
    <rPh sb="9" eb="11">
      <t>カンサ</t>
    </rPh>
    <rPh sb="11" eb="13">
      <t>ホウジン</t>
    </rPh>
    <phoneticPr fontId="5"/>
  </si>
  <si>
    <t xml:space="preserve">ＰｗＣコンサルティング合同会社 </t>
    <phoneticPr fontId="5"/>
  </si>
  <si>
    <t>女性・高齢者等新規就業支援事業の取組拡充のための手法等に関する調査研究事業</t>
    <phoneticPr fontId="5"/>
  </si>
  <si>
    <t>「少子化対策地域評価ツール」を活用した対応策等に関する調査研究事業</t>
    <phoneticPr fontId="5"/>
  </si>
  <si>
    <t>有</t>
  </si>
  <si>
    <t>官房</t>
  </si>
  <si>
    <t>内閣官房</t>
    <phoneticPr fontId="5"/>
  </si>
  <si>
    <t>再委託費</t>
    <rPh sb="0" eb="3">
      <t>サイイタク</t>
    </rPh>
    <rPh sb="3" eb="4">
      <t>ヒ</t>
    </rPh>
    <phoneticPr fontId="7"/>
  </si>
  <si>
    <t>新たな全世代・全員活躍型「生涯活躍のまち」の取り組みにおける地域課題解決に向けた企業ノウハウとのマッチング支援にかかる調査研究事業業務</t>
    <rPh sb="0" eb="1">
      <t>アラ</t>
    </rPh>
    <rPh sb="3" eb="4">
      <t>ゼン</t>
    </rPh>
    <rPh sb="4" eb="6">
      <t>セダイ</t>
    </rPh>
    <rPh sb="7" eb="9">
      <t>ゼンイン</t>
    </rPh>
    <rPh sb="9" eb="11">
      <t>カツヤク</t>
    </rPh>
    <rPh sb="11" eb="12">
      <t>カタ</t>
    </rPh>
    <rPh sb="13" eb="15">
      <t>ショウガイ</t>
    </rPh>
    <rPh sb="15" eb="17">
      <t>カツヤク</t>
    </rPh>
    <rPh sb="22" eb="23">
      <t>ト</t>
    </rPh>
    <rPh sb="24" eb="25">
      <t>ク</t>
    </rPh>
    <rPh sb="30" eb="32">
      <t>チイキ</t>
    </rPh>
    <rPh sb="32" eb="34">
      <t>カダイ</t>
    </rPh>
    <rPh sb="34" eb="36">
      <t>カイケツ</t>
    </rPh>
    <rPh sb="37" eb="38">
      <t>ム</t>
    </rPh>
    <rPh sb="40" eb="42">
      <t>キギョウ</t>
    </rPh>
    <rPh sb="53" eb="55">
      <t>シエン</t>
    </rPh>
    <rPh sb="59" eb="61">
      <t>チョウサ</t>
    </rPh>
    <rPh sb="61" eb="63">
      <t>ケンキュウ</t>
    </rPh>
    <rPh sb="63" eb="65">
      <t>ジギョウ</t>
    </rPh>
    <rPh sb="65" eb="67">
      <t>ギョウム</t>
    </rPh>
    <phoneticPr fontId="5"/>
  </si>
  <si>
    <t>B.一般社団法人まちづくりパートナーズ</t>
    <rPh sb="2" eb="4">
      <t>イッパン</t>
    </rPh>
    <rPh sb="4" eb="6">
      <t>シャダン</t>
    </rPh>
    <rPh sb="6" eb="8">
      <t>ホウジン</t>
    </rPh>
    <phoneticPr fontId="5"/>
  </si>
  <si>
    <t>一般社団法人まちづくりパートナーズ</t>
    <rPh sb="0" eb="2">
      <t>イッパン</t>
    </rPh>
    <rPh sb="2" eb="4">
      <t>シャダン</t>
    </rPh>
    <rPh sb="4" eb="6">
      <t>ホウジン</t>
    </rPh>
    <phoneticPr fontId="5"/>
  </si>
  <si>
    <t>新たな全世代・全員活躍型「生涯活躍のまち」の取組における地域課題解決に向けた企業ノウハウとのマッチング支援に関する調査研究事業（再委託）</t>
    <phoneticPr fontId="5"/>
  </si>
  <si>
    <t>新たな全世代・全員活躍型「生涯活躍のまち」の取組に対する評価と中間支援体制の在り方に関する調査研究事業（再委託）</t>
    <phoneticPr fontId="5"/>
  </si>
  <si>
    <t>-</t>
    <phoneticPr fontId="5"/>
  </si>
  <si>
    <t>資金は直接委託先に支払われており合理的と認められる。また、再委託については、「公共調達の適正化について」に基づき審査を行い、適正かつ合理的なものとなっている。</t>
    <rPh sb="0" eb="2">
      <t>シキン</t>
    </rPh>
    <rPh sb="3" eb="5">
      <t>チョクセツ</t>
    </rPh>
    <rPh sb="5" eb="7">
      <t>イタク</t>
    </rPh>
    <rPh sb="7" eb="8">
      <t>サキ</t>
    </rPh>
    <rPh sb="9" eb="11">
      <t>シハラ</t>
    </rPh>
    <rPh sb="16" eb="19">
      <t>ゴウリテキ</t>
    </rPh>
    <rPh sb="20" eb="21">
      <t>ミト</t>
    </rPh>
    <rPh sb="29" eb="32">
      <t>サイイタク</t>
    </rPh>
    <rPh sb="39" eb="41">
      <t>コウキョウ</t>
    </rPh>
    <rPh sb="41" eb="43">
      <t>チョウタツ</t>
    </rPh>
    <rPh sb="44" eb="47">
      <t>テキセイカ</t>
    </rPh>
    <rPh sb="53" eb="54">
      <t>モト</t>
    </rPh>
    <rPh sb="56" eb="58">
      <t>シンサ</t>
    </rPh>
    <rPh sb="59" eb="60">
      <t>オコナ</t>
    </rPh>
    <rPh sb="62" eb="64">
      <t>テキセイ</t>
    </rPh>
    <rPh sb="66" eb="69">
      <t>ゴウリテキ</t>
    </rPh>
    <phoneticPr fontId="5"/>
  </si>
  <si>
    <t>一般競争入札を行っており、公平性・競争性の確保に努めている。なお、一部一者応札となった案件があるが、十分な公告期間を設け、適正な一般競争入札を実施しており、競争性を妨げているものではなく、結果として一者応札となったものである。</t>
    <rPh sb="0" eb="2">
      <t>イッパン</t>
    </rPh>
    <rPh sb="2" eb="4">
      <t>キョウソウ</t>
    </rPh>
    <rPh sb="4" eb="6">
      <t>ニュウサツ</t>
    </rPh>
    <rPh sb="7" eb="8">
      <t>オコナ</t>
    </rPh>
    <rPh sb="13" eb="16">
      <t>コウヘイセイ</t>
    </rPh>
    <rPh sb="17" eb="20">
      <t>キョウソウセイ</t>
    </rPh>
    <rPh sb="21" eb="23">
      <t>カクホ</t>
    </rPh>
    <rPh sb="24" eb="25">
      <t>ツト</t>
    </rPh>
    <rPh sb="33" eb="35">
      <t>イチブ</t>
    </rPh>
    <rPh sb="35" eb="37">
      <t>１シャ</t>
    </rPh>
    <rPh sb="37" eb="39">
      <t>オウサツ</t>
    </rPh>
    <rPh sb="43" eb="45">
      <t>アンケン</t>
    </rPh>
    <rPh sb="61" eb="63">
      <t>テキセイ</t>
    </rPh>
    <rPh sb="64" eb="66">
      <t>イッパン</t>
    </rPh>
    <rPh sb="66" eb="68">
      <t>キョウソウ</t>
    </rPh>
    <rPh sb="68" eb="70">
      <t>ニュウサツ</t>
    </rPh>
    <rPh sb="71" eb="73">
      <t>ジッシ</t>
    </rPh>
    <rPh sb="78" eb="81">
      <t>キョウソウセイ</t>
    </rPh>
    <rPh sb="82" eb="83">
      <t>サマタ</t>
    </rPh>
    <rPh sb="94" eb="96">
      <t>ケッカ</t>
    </rPh>
    <rPh sb="99" eb="101">
      <t>イッシャ</t>
    </rPh>
    <rPh sb="101" eb="103">
      <t>オウサツ</t>
    </rPh>
    <phoneticPr fontId="5"/>
  </si>
  <si>
    <t>調査結果のURLは以下のとおり
https://www.chisou.go.jp/sousei/about/ccrc/etc/chousakenkyu_r01/index.html#R02</t>
    <phoneticPr fontId="5"/>
  </si>
  <si>
    <t>地域社会・少子化対策推進緊急調査費</t>
    <phoneticPr fontId="5"/>
  </si>
  <si>
    <t>調査結果は総合戦略の検討に用いられ、総合戦略に引用されるなど、目標に見合った成果実績が得られているといえる。また、事業の成果を地方公共団体と共有するなど幅広くPRした。</t>
    <phoneticPr fontId="5"/>
  </si>
  <si>
    <t>地方公共団体が「少子化対策地域評価ツール」を活用した事業の推進やその対応策等に関する調査研究、新たな全世代・全員活躍型「生涯活躍のまち」の官民連携による事業モデルの構築に関する調査研究、新たな全世代・全員活躍型「生涯活躍のまち」の取組における地域課題解決に向けた調査研究、女性・高齢者等新規就業支援事業拡大の手法等に関する調査研究、「生涯活躍のまちアドバイザー」、新たな全世代・全員活躍型「生涯活躍のまち」の取組に対する評価と中間支援体制の在り方に関する調査研究を実施し、その成果を横展開することで、地域経済の活性化を図る。</t>
    <phoneticPr fontId="5"/>
  </si>
  <si>
    <t>まち・ひと・しごと創生総合戦略の施策推進にあたっての課題が適切に検討され、地域の取組効果の把握や施策の評価・改善、戦略の改訂等の検討の一助となる。</t>
    <phoneticPr fontId="5"/>
  </si>
  <si>
    <t>・本事業の経費がかかる部分は調査業務であるため、アウトカムの表現が難しいという説明については妥当なものである。
・公表されている報告書についてはよくまとまっており、参考になる。
・委託先中、６及び７の調査研究事業については公表を確認できたが、１～５の調査研究事業については未公表ということか。あるいは別のURLにて公表されているものなのか。
・地方公共団体との公表も重要なポイントであるとされているが、そうであれば公表資料に対するアクセス数などは指標とすることもできるのではないか。</t>
    <phoneticPr fontId="5"/>
  </si>
  <si>
    <t>終了予定</t>
  </si>
  <si>
    <t>外部有識者の所見を踏まえ、事業終了後、早急に実効性の高いフォローアップに努め、事業の有効性・成果について適切かつ明確になるよう検証し、今後の同種事業実施につなげるべき。</t>
    <phoneticPr fontId="5"/>
  </si>
  <si>
    <t>所見を踏まえ、事業の有効性・成果について適切かつ明確になるよう検証するとともに、今後の事業実施につなげてまいりたい。
なお、調査研究事業のうち、１・３・４については次のURL（https://www.chisou.go.jp/sousei/about/syoushikakoujirei/index.html）にて掲載しており、２・５についても今後掲載（https://www.chisou.go.jp/sousei/about/ccrc/etc/chousakenkyu_r01/index.html#R02）を予定している。</t>
    <rPh sb="0" eb="2">
      <t>ショケン</t>
    </rPh>
    <rPh sb="3" eb="4">
      <t>フ</t>
    </rPh>
    <rPh sb="7" eb="9">
      <t>ジギョウ</t>
    </rPh>
    <rPh sb="10" eb="13">
      <t>ユウコウセイ</t>
    </rPh>
    <rPh sb="14" eb="16">
      <t>セイカ</t>
    </rPh>
    <rPh sb="20" eb="22">
      <t>テキセツ</t>
    </rPh>
    <rPh sb="24" eb="26">
      <t>メイカク</t>
    </rPh>
    <rPh sb="31" eb="33">
      <t>ケンショウ</t>
    </rPh>
    <rPh sb="40" eb="42">
      <t>コンゴ</t>
    </rPh>
    <rPh sb="43" eb="45">
      <t>ジギョウ</t>
    </rPh>
    <rPh sb="45" eb="47">
      <t>ジッシ</t>
    </rPh>
    <rPh sb="62" eb="64">
      <t>チョウサ</t>
    </rPh>
    <rPh sb="64" eb="66">
      <t>ケンキュウ</t>
    </rPh>
    <rPh sb="66" eb="68">
      <t>ジギョウ</t>
    </rPh>
    <rPh sb="82" eb="83">
      <t>ツギ</t>
    </rPh>
    <rPh sb="157" eb="159">
      <t>ケイサイ</t>
    </rPh>
    <rPh sb="172" eb="174">
      <t>コンゴ</t>
    </rPh>
    <rPh sb="174" eb="176">
      <t>ケイサイ</t>
    </rPh>
    <rPh sb="257" eb="25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</si>
</sst>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39" xfId="0" applyFont="1" applyFill="1" applyBorder="1" applyAlignment="1">
      <alignment horizontal="center" vertical="center" textRotation="255" wrapText="1"/>
    </xf>
    <xf numFmtId="0" fontId="15" fillId="3" borderId="138"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7"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0" fontId="29" fillId="2" borderId="89"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43"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8"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4"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3" borderId="38" xfId="0" applyFont="1" applyFill="1" applyBorder="1" applyAlignment="1">
      <alignment horizontal="center" vertical="center"/>
    </xf>
    <xf numFmtId="0" fontId="0" fillId="3" borderId="120"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6" borderId="42" xfId="0" applyFont="1" applyFill="1" applyBorder="1" applyAlignment="1">
      <alignment horizontal="center" vertical="center"/>
    </xf>
    <xf numFmtId="0" fontId="0" fillId="6" borderId="18"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72" xfId="0" applyFont="1" applyFill="1" applyBorder="1" applyAlignment="1">
      <alignment horizontal="center" vertical="center"/>
    </xf>
    <xf numFmtId="0" fontId="0" fillId="6" borderId="65"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8" xfId="0" applyFont="1" applyBorder="1" applyAlignment="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60"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20"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2" xfId="0" applyFont="1" applyFill="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15"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0" borderId="97"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60"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1" xfId="0" applyFont="1" applyFill="1" applyBorder="1" applyAlignment="1">
      <alignment vertical="center"/>
    </xf>
    <xf numFmtId="0" fontId="0" fillId="5" borderId="92"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12" fillId="0" borderId="72"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8"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3" fillId="2" borderId="11" xfId="0" applyFont="1" applyFill="1" applyBorder="1" applyAlignment="1">
      <alignment horizontal="center" vertical="center"/>
    </xf>
    <xf numFmtId="0" fontId="13" fillId="3" borderId="24" xfId="0" applyFont="1" applyFill="1" applyBorder="1" applyAlignment="1">
      <alignment horizontal="center" vertical="center" wrapText="1"/>
    </xf>
    <xf numFmtId="0" fontId="30"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1" xfId="0" applyFont="1"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3" borderId="11" xfId="0" applyFont="1" applyFill="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3" borderId="11" xfId="0" applyFill="1" applyBorder="1" applyAlignment="1">
      <alignment horizontal="center" vertical="center" wrapText="1"/>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3" fillId="2" borderId="1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5"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41"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13"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4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5"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42"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87314</xdr:colOff>
      <xdr:row>120</xdr:row>
      <xdr:rowOff>206396</xdr:rowOff>
    </xdr:from>
    <xdr:to>
      <xdr:col>19</xdr:col>
      <xdr:colOff>79376</xdr:colOff>
      <xdr:row>123</xdr:row>
      <xdr:rowOff>221524</xdr:rowOff>
    </xdr:to>
    <xdr:sp macro="" textlink="">
      <xdr:nvSpPr>
        <xdr:cNvPr id="6" name="正方形/長方形 5"/>
        <xdr:cNvSpPr/>
      </xdr:nvSpPr>
      <xdr:spPr>
        <a:xfrm>
          <a:off x="1476377" y="46648709"/>
          <a:ext cx="2373312" cy="106287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内閣官房</a:t>
          </a:r>
          <a:endParaRPr kumimoji="1" lang="en-US" altLang="ja-JP" sz="1800">
            <a:solidFill>
              <a:sysClr val="windowText" lastClr="000000"/>
            </a:solidFill>
          </a:endParaRPr>
        </a:p>
        <a:p>
          <a:pPr algn="ctr">
            <a:spcBef>
              <a:spcPts val="1200"/>
            </a:spcBef>
          </a:pPr>
          <a:r>
            <a:rPr kumimoji="1" lang="en-US" altLang="ja-JP" sz="1800">
              <a:solidFill>
                <a:sysClr val="windowText" lastClr="000000"/>
              </a:solidFill>
            </a:rPr>
            <a:t>94</a:t>
          </a:r>
          <a:r>
            <a:rPr kumimoji="1" lang="ja-JP" altLang="en-US" sz="1800">
              <a:solidFill>
                <a:sysClr val="windowText" lastClr="000000"/>
              </a:solidFill>
            </a:rPr>
            <a:t>百万円</a:t>
          </a:r>
        </a:p>
      </xdr:txBody>
    </xdr:sp>
    <xdr:clientData/>
  </xdr:twoCellAnchor>
  <xdr:twoCellAnchor>
    <xdr:from>
      <xdr:col>20</xdr:col>
      <xdr:colOff>176213</xdr:colOff>
      <xdr:row>124</xdr:row>
      <xdr:rowOff>303234</xdr:rowOff>
    </xdr:from>
    <xdr:to>
      <xdr:col>32</xdr:col>
      <xdr:colOff>166689</xdr:colOff>
      <xdr:row>127</xdr:row>
      <xdr:rowOff>313249</xdr:rowOff>
    </xdr:to>
    <xdr:sp macro="" textlink="">
      <xdr:nvSpPr>
        <xdr:cNvPr id="7" name="正方形/長方形 6"/>
        <xdr:cNvSpPr/>
      </xdr:nvSpPr>
      <xdr:spPr>
        <a:xfrm>
          <a:off x="4144963" y="48142547"/>
          <a:ext cx="2371726" cy="105776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aseline="0">
              <a:solidFill>
                <a:sysClr val="windowText" lastClr="000000"/>
              </a:solidFill>
              <a:latin typeface="+mn-ea"/>
              <a:ea typeface="+mn-ea"/>
            </a:rPr>
            <a:t>A </a:t>
          </a:r>
          <a:r>
            <a:rPr kumimoji="1" lang="ja-JP" altLang="en-US" sz="1800" baseline="0">
              <a:solidFill>
                <a:sysClr val="windowText" lastClr="000000"/>
              </a:solidFill>
              <a:latin typeface="+mn-ea"/>
              <a:ea typeface="+mn-ea"/>
            </a:rPr>
            <a:t>民間事業者（７社）</a:t>
          </a:r>
          <a:endParaRPr kumimoji="1" lang="en-US" altLang="ja-JP" sz="1800" baseline="0">
            <a:solidFill>
              <a:sysClr val="windowText" lastClr="000000"/>
            </a:solidFill>
            <a:latin typeface="+mn-ea"/>
            <a:ea typeface="+mn-ea"/>
          </a:endParaRPr>
        </a:p>
        <a:p>
          <a:pPr marL="0" marR="0" lvl="0" indent="0" algn="ctr" defTabSz="914400" eaLnBrk="1" fontAlgn="auto" latinLnBrk="0" hangingPunct="1">
            <a:lnSpc>
              <a:spcPts val="16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94</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p>
      </xdr:txBody>
    </xdr:sp>
    <xdr:clientData/>
  </xdr:twoCellAnchor>
  <xdr:twoCellAnchor>
    <xdr:from>
      <xdr:col>13</xdr:col>
      <xdr:colOff>9525</xdr:colOff>
      <xdr:row>123</xdr:row>
      <xdr:rowOff>238118</xdr:rowOff>
    </xdr:from>
    <xdr:to>
      <xdr:col>13</xdr:col>
      <xdr:colOff>10890</xdr:colOff>
      <xdr:row>126</xdr:row>
      <xdr:rowOff>228600</xdr:rowOff>
    </xdr:to>
    <xdr:cxnSp macro="">
      <xdr:nvCxnSpPr>
        <xdr:cNvPr id="9" name="直線コネクタ 8"/>
        <xdr:cNvCxnSpPr/>
      </xdr:nvCxnSpPr>
      <xdr:spPr>
        <a:xfrm flipH="1">
          <a:off x="2609850" y="45939068"/>
          <a:ext cx="1365" cy="10477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126</xdr:row>
      <xdr:rowOff>214318</xdr:rowOff>
    </xdr:from>
    <xdr:to>
      <xdr:col>20</xdr:col>
      <xdr:colOff>166705</xdr:colOff>
      <xdr:row>126</xdr:row>
      <xdr:rowOff>225259</xdr:rowOff>
    </xdr:to>
    <xdr:cxnSp macro="">
      <xdr:nvCxnSpPr>
        <xdr:cNvPr id="11" name="直線矢印コネクタ 10"/>
        <xdr:cNvCxnSpPr/>
      </xdr:nvCxnSpPr>
      <xdr:spPr>
        <a:xfrm flipV="1">
          <a:off x="2579688" y="48752131"/>
          <a:ext cx="1555767" cy="109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63501</xdr:colOff>
      <xdr:row>125</xdr:row>
      <xdr:rowOff>230188</xdr:rowOff>
    </xdr:from>
    <xdr:to>
      <xdr:col>18</xdr:col>
      <xdr:colOff>156674</xdr:colOff>
      <xdr:row>126</xdr:row>
      <xdr:rowOff>218093</xdr:rowOff>
    </xdr:to>
    <xdr:sp macro="" textlink="">
      <xdr:nvSpPr>
        <xdr:cNvPr id="12" name="テキスト ボックス 11"/>
        <xdr:cNvSpPr txBox="1"/>
      </xdr:nvSpPr>
      <xdr:spPr>
        <a:xfrm>
          <a:off x="2841626" y="48418751"/>
          <a:ext cx="886923" cy="337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諸謝金</a:t>
          </a:r>
        </a:p>
      </xdr:txBody>
    </xdr:sp>
    <xdr:clientData/>
  </xdr:twoCellAnchor>
  <xdr:twoCellAnchor>
    <xdr:from>
      <xdr:col>27</xdr:col>
      <xdr:colOff>158758</xdr:colOff>
      <xdr:row>129</xdr:row>
      <xdr:rowOff>214311</xdr:rowOff>
    </xdr:from>
    <xdr:to>
      <xdr:col>39</xdr:col>
      <xdr:colOff>167762</xdr:colOff>
      <xdr:row>131</xdr:row>
      <xdr:rowOff>126287</xdr:rowOff>
    </xdr:to>
    <xdr:sp macro="" textlink="">
      <xdr:nvSpPr>
        <xdr:cNvPr id="17" name="正方形/長方形 16"/>
        <xdr:cNvSpPr/>
      </xdr:nvSpPr>
      <xdr:spPr>
        <a:xfrm>
          <a:off x="5516571" y="49799874"/>
          <a:ext cx="2390254" cy="6104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en-US" altLang="ja-JP" sz="1800">
              <a:solidFill>
                <a:sysClr val="windowText" lastClr="000000"/>
              </a:solidFill>
            </a:rPr>
            <a:t>B</a:t>
          </a:r>
          <a:r>
            <a:rPr kumimoji="1" lang="ja-JP" altLang="en-US" sz="1800">
              <a:solidFill>
                <a:sysClr val="windowText" lastClr="000000"/>
              </a:solidFill>
            </a:rPr>
            <a:t>．民間企業（２社）</a:t>
          </a:r>
          <a:endParaRPr kumimoji="1" lang="en-US" altLang="ja-JP" sz="1800">
            <a:solidFill>
              <a:sysClr val="windowText" lastClr="000000"/>
            </a:solidFill>
          </a:endParaRPr>
        </a:p>
        <a:p>
          <a:pPr algn="ctr">
            <a:lnSpc>
              <a:spcPts val="1600"/>
            </a:lnSpc>
          </a:pPr>
          <a:r>
            <a:rPr kumimoji="1" lang="en-US" altLang="ja-JP" sz="1800">
              <a:solidFill>
                <a:sysClr val="windowText" lastClr="000000"/>
              </a:solidFill>
            </a:rPr>
            <a:t>7</a:t>
          </a:r>
          <a:r>
            <a:rPr kumimoji="1" lang="ja-JP" altLang="en-US" sz="1800">
              <a:solidFill>
                <a:sysClr val="windowText" lastClr="000000"/>
              </a:solidFill>
            </a:rPr>
            <a:t>百万円</a:t>
          </a:r>
        </a:p>
      </xdr:txBody>
    </xdr:sp>
    <xdr:clientData/>
  </xdr:twoCellAnchor>
  <xdr:twoCellAnchor>
    <xdr:from>
      <xdr:col>24</xdr:col>
      <xdr:colOff>7933</xdr:colOff>
      <xdr:row>128</xdr:row>
      <xdr:rowOff>293698</xdr:rowOff>
    </xdr:from>
    <xdr:to>
      <xdr:col>35</xdr:col>
      <xdr:colOff>115105</xdr:colOff>
      <xdr:row>129</xdr:row>
      <xdr:rowOff>189558</xdr:rowOff>
    </xdr:to>
    <xdr:sp macro="" textlink="">
      <xdr:nvSpPr>
        <xdr:cNvPr id="19" name="テキスト ボックス 18"/>
        <xdr:cNvSpPr txBox="1"/>
      </xdr:nvSpPr>
      <xdr:spPr>
        <a:xfrm>
          <a:off x="4770433" y="49530011"/>
          <a:ext cx="2289985" cy="24511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再委託</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150813</xdr:colOff>
      <xdr:row>127</xdr:row>
      <xdr:rowOff>325437</xdr:rowOff>
    </xdr:from>
    <xdr:to>
      <xdr:col>27</xdr:col>
      <xdr:colOff>139817</xdr:colOff>
      <xdr:row>130</xdr:row>
      <xdr:rowOff>191423</xdr:rowOff>
    </xdr:to>
    <xdr:cxnSp macro="">
      <xdr:nvCxnSpPr>
        <xdr:cNvPr id="13" name="カギ線コネクタ 12"/>
        <xdr:cNvCxnSpPr/>
      </xdr:nvCxnSpPr>
      <xdr:spPr>
        <a:xfrm>
          <a:off x="4516438" y="49212500"/>
          <a:ext cx="981192" cy="913736"/>
        </a:xfrm>
        <a:prstGeom prst="bentConnector3">
          <a:avLst>
            <a:gd name="adj1" fmla="val -238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152400</xdr:colOff>
      <xdr:row>123</xdr:row>
      <xdr:rowOff>333375</xdr:rowOff>
    </xdr:from>
    <xdr:to>
      <xdr:col>31</xdr:col>
      <xdr:colOff>59547</xdr:colOff>
      <xdr:row>124</xdr:row>
      <xdr:rowOff>229235</xdr:rowOff>
    </xdr:to>
    <xdr:sp macro="" textlink="">
      <xdr:nvSpPr>
        <xdr:cNvPr id="15" name="テキスト ボックス 14"/>
        <xdr:cNvSpPr txBox="1"/>
      </xdr:nvSpPr>
      <xdr:spPr>
        <a:xfrm>
          <a:off x="3952875" y="46034325"/>
          <a:ext cx="2307447" cy="24828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133350</xdr:colOff>
      <xdr:row>123</xdr:row>
      <xdr:rowOff>123825</xdr:rowOff>
    </xdr:from>
    <xdr:to>
      <xdr:col>49</xdr:col>
      <xdr:colOff>295275</xdr:colOff>
      <xdr:row>129</xdr:row>
      <xdr:rowOff>66675</xdr:rowOff>
    </xdr:to>
    <xdr:sp macro="" textlink="">
      <xdr:nvSpPr>
        <xdr:cNvPr id="2" name="大かっこ 1"/>
        <xdr:cNvSpPr/>
      </xdr:nvSpPr>
      <xdr:spPr>
        <a:xfrm>
          <a:off x="6734175" y="46120050"/>
          <a:ext cx="3362325" cy="2057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・地方公共団体が「少子化対策地域評価ツール」を活用した事業の推進やその対応策等に関する調査研究</a:t>
          </a:r>
          <a:endParaRPr kumimoji="1" lang="en-US" altLang="ja-JP" sz="1100"/>
        </a:p>
        <a:p>
          <a:pPr algn="l"/>
          <a:r>
            <a:rPr kumimoji="1" lang="ja-JP" altLang="en-US" sz="1100"/>
            <a:t>・新たな全世代・全員活躍型「生涯活躍のまち」の官民連携による事業モデルの構築に関する調査研究</a:t>
          </a:r>
          <a:endParaRPr kumimoji="1" lang="en-US" altLang="ja-JP" sz="1100"/>
        </a:p>
        <a:p>
          <a:pPr algn="l"/>
          <a:r>
            <a:rPr kumimoji="1" lang="ja-JP" altLang="en-US" sz="1100"/>
            <a:t>・</a:t>
          </a:r>
          <a:r>
            <a:rPr lang="ja-JP" altLang="ja-JP" sz="1100">
              <a:solidFill>
                <a:schemeClr val="tx1"/>
              </a:solidFill>
              <a:effectLst/>
              <a:latin typeface="+mn-lt"/>
              <a:ea typeface="+mn-ea"/>
              <a:cs typeface="+mn-cs"/>
            </a:rPr>
            <a:t>女性・高齢者等新規就業支援事業拡大</a:t>
          </a:r>
          <a:r>
            <a:rPr kumimoji="1" lang="ja-JP" altLang="en-US" sz="1100"/>
            <a:t>の手法等に関する調査研究</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5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6" t="s">
        <v>0</v>
      </c>
      <c r="Y2" s="56"/>
      <c r="Z2" s="44"/>
      <c r="AA2" s="44"/>
      <c r="AB2" s="44"/>
      <c r="AC2" s="44"/>
      <c r="AD2" s="700">
        <v>2021</v>
      </c>
      <c r="AE2" s="700"/>
      <c r="AF2" s="700"/>
      <c r="AG2" s="700"/>
      <c r="AH2" s="700"/>
      <c r="AI2" s="68" t="s">
        <v>283</v>
      </c>
      <c r="AJ2" s="700" t="s">
        <v>635</v>
      </c>
      <c r="AK2" s="700"/>
      <c r="AL2" s="700"/>
      <c r="AM2" s="700"/>
      <c r="AN2" s="68" t="s">
        <v>283</v>
      </c>
      <c r="AO2" s="700">
        <v>20</v>
      </c>
      <c r="AP2" s="700"/>
      <c r="AQ2" s="700"/>
      <c r="AR2" s="69" t="s">
        <v>585</v>
      </c>
      <c r="AS2" s="706">
        <v>37</v>
      </c>
      <c r="AT2" s="706"/>
      <c r="AU2" s="706"/>
      <c r="AV2" s="68" t="str">
        <f>IF(AW2="","","-")</f>
        <v/>
      </c>
      <c r="AW2" s="644"/>
      <c r="AX2" s="644"/>
    </row>
    <row r="3" spans="1:50" ht="21" customHeight="1" thickBot="1" x14ac:dyDescent="0.2">
      <c r="A3" s="585" t="s">
        <v>578</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23" t="s">
        <v>62</v>
      </c>
      <c r="AJ3" s="587" t="s">
        <v>147</v>
      </c>
      <c r="AK3" s="587"/>
      <c r="AL3" s="587"/>
      <c r="AM3" s="587"/>
      <c r="AN3" s="587"/>
      <c r="AO3" s="587"/>
      <c r="AP3" s="587"/>
      <c r="AQ3" s="587"/>
      <c r="AR3" s="587"/>
      <c r="AS3" s="587"/>
      <c r="AT3" s="587"/>
      <c r="AU3" s="587"/>
      <c r="AV3" s="587"/>
      <c r="AW3" s="587"/>
      <c r="AX3" s="24" t="s">
        <v>63</v>
      </c>
    </row>
    <row r="4" spans="1:50" ht="24.75" customHeight="1" x14ac:dyDescent="0.15">
      <c r="A4" s="399" t="s">
        <v>25</v>
      </c>
      <c r="B4" s="400"/>
      <c r="C4" s="400"/>
      <c r="D4" s="400"/>
      <c r="E4" s="400"/>
      <c r="F4" s="400"/>
      <c r="G4" s="377" t="s">
        <v>647</v>
      </c>
      <c r="H4" s="378"/>
      <c r="I4" s="378"/>
      <c r="J4" s="378"/>
      <c r="K4" s="378"/>
      <c r="L4" s="378"/>
      <c r="M4" s="378"/>
      <c r="N4" s="378"/>
      <c r="O4" s="378"/>
      <c r="P4" s="378"/>
      <c r="Q4" s="378"/>
      <c r="R4" s="378"/>
      <c r="S4" s="378"/>
      <c r="T4" s="378"/>
      <c r="U4" s="378"/>
      <c r="V4" s="378"/>
      <c r="W4" s="378"/>
      <c r="X4" s="378"/>
      <c r="Y4" s="379" t="s">
        <v>1</v>
      </c>
      <c r="Z4" s="380"/>
      <c r="AA4" s="380"/>
      <c r="AB4" s="380"/>
      <c r="AC4" s="380"/>
      <c r="AD4" s="381"/>
      <c r="AE4" s="382" t="s">
        <v>586</v>
      </c>
      <c r="AF4" s="383"/>
      <c r="AG4" s="383"/>
      <c r="AH4" s="383"/>
      <c r="AI4" s="383"/>
      <c r="AJ4" s="383"/>
      <c r="AK4" s="383"/>
      <c r="AL4" s="383"/>
      <c r="AM4" s="383"/>
      <c r="AN4" s="383"/>
      <c r="AO4" s="383"/>
      <c r="AP4" s="384"/>
      <c r="AQ4" s="385" t="s">
        <v>2</v>
      </c>
      <c r="AR4" s="380"/>
      <c r="AS4" s="380"/>
      <c r="AT4" s="380"/>
      <c r="AU4" s="380"/>
      <c r="AV4" s="380"/>
      <c r="AW4" s="380"/>
      <c r="AX4" s="386"/>
    </row>
    <row r="5" spans="1:50" ht="30" customHeight="1" x14ac:dyDescent="0.15">
      <c r="A5" s="387" t="s">
        <v>65</v>
      </c>
      <c r="B5" s="388"/>
      <c r="C5" s="388"/>
      <c r="D5" s="388"/>
      <c r="E5" s="388"/>
      <c r="F5" s="389"/>
      <c r="G5" s="546" t="s">
        <v>588</v>
      </c>
      <c r="H5" s="547"/>
      <c r="I5" s="547"/>
      <c r="J5" s="547"/>
      <c r="K5" s="547"/>
      <c r="L5" s="547"/>
      <c r="M5" s="548" t="s">
        <v>64</v>
      </c>
      <c r="N5" s="549"/>
      <c r="O5" s="549"/>
      <c r="P5" s="549"/>
      <c r="Q5" s="549"/>
      <c r="R5" s="550"/>
      <c r="S5" s="551" t="s">
        <v>589</v>
      </c>
      <c r="T5" s="547"/>
      <c r="U5" s="547"/>
      <c r="V5" s="547"/>
      <c r="W5" s="547"/>
      <c r="X5" s="552"/>
      <c r="Y5" s="393" t="s">
        <v>3</v>
      </c>
      <c r="Z5" s="232"/>
      <c r="AA5" s="232"/>
      <c r="AB5" s="232"/>
      <c r="AC5" s="232"/>
      <c r="AD5" s="233"/>
      <c r="AE5" s="394" t="s">
        <v>590</v>
      </c>
      <c r="AF5" s="394"/>
      <c r="AG5" s="394"/>
      <c r="AH5" s="394"/>
      <c r="AI5" s="394"/>
      <c r="AJ5" s="394"/>
      <c r="AK5" s="394"/>
      <c r="AL5" s="394"/>
      <c r="AM5" s="394"/>
      <c r="AN5" s="394"/>
      <c r="AO5" s="394"/>
      <c r="AP5" s="395"/>
      <c r="AQ5" s="396" t="s">
        <v>587</v>
      </c>
      <c r="AR5" s="397"/>
      <c r="AS5" s="397"/>
      <c r="AT5" s="397"/>
      <c r="AU5" s="397"/>
      <c r="AV5" s="397"/>
      <c r="AW5" s="397"/>
      <c r="AX5" s="398"/>
    </row>
    <row r="6" spans="1:50" ht="32.25" customHeight="1" x14ac:dyDescent="0.15">
      <c r="A6" s="401" t="s">
        <v>4</v>
      </c>
      <c r="B6" s="402"/>
      <c r="C6" s="402"/>
      <c r="D6" s="402"/>
      <c r="E6" s="402"/>
      <c r="F6" s="402"/>
      <c r="G6" s="165" t="str">
        <f>入力規則等!F39</f>
        <v>一般会計</v>
      </c>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7"/>
    </row>
    <row r="7" spans="1:50" ht="49.5" customHeight="1" x14ac:dyDescent="0.15">
      <c r="A7" s="202" t="s">
        <v>22</v>
      </c>
      <c r="B7" s="203"/>
      <c r="C7" s="203"/>
      <c r="D7" s="203"/>
      <c r="E7" s="203"/>
      <c r="F7" s="204"/>
      <c r="G7" s="205" t="s">
        <v>591</v>
      </c>
      <c r="H7" s="206"/>
      <c r="I7" s="206"/>
      <c r="J7" s="206"/>
      <c r="K7" s="206"/>
      <c r="L7" s="206"/>
      <c r="M7" s="206"/>
      <c r="N7" s="206"/>
      <c r="O7" s="206"/>
      <c r="P7" s="206"/>
      <c r="Q7" s="206"/>
      <c r="R7" s="206"/>
      <c r="S7" s="206"/>
      <c r="T7" s="206"/>
      <c r="U7" s="206"/>
      <c r="V7" s="206"/>
      <c r="W7" s="206"/>
      <c r="X7" s="207"/>
      <c r="Y7" s="656" t="s">
        <v>268</v>
      </c>
      <c r="Z7" s="186"/>
      <c r="AA7" s="186"/>
      <c r="AB7" s="186"/>
      <c r="AC7" s="186"/>
      <c r="AD7" s="657"/>
      <c r="AE7" s="645" t="s">
        <v>592</v>
      </c>
      <c r="AF7" s="646"/>
      <c r="AG7" s="646"/>
      <c r="AH7" s="646"/>
      <c r="AI7" s="646"/>
      <c r="AJ7" s="646"/>
      <c r="AK7" s="646"/>
      <c r="AL7" s="646"/>
      <c r="AM7" s="646"/>
      <c r="AN7" s="646"/>
      <c r="AO7" s="646"/>
      <c r="AP7" s="646"/>
      <c r="AQ7" s="646"/>
      <c r="AR7" s="646"/>
      <c r="AS7" s="646"/>
      <c r="AT7" s="646"/>
      <c r="AU7" s="646"/>
      <c r="AV7" s="646"/>
      <c r="AW7" s="646"/>
      <c r="AX7" s="647"/>
    </row>
    <row r="8" spans="1:50" ht="48" customHeight="1" x14ac:dyDescent="0.15">
      <c r="A8" s="202" t="s">
        <v>198</v>
      </c>
      <c r="B8" s="203"/>
      <c r="C8" s="203"/>
      <c r="D8" s="203"/>
      <c r="E8" s="203"/>
      <c r="F8" s="204"/>
      <c r="G8" s="701" t="str">
        <f>入力規則等!A27</f>
        <v>地方創生</v>
      </c>
      <c r="H8" s="415"/>
      <c r="I8" s="415"/>
      <c r="J8" s="415"/>
      <c r="K8" s="415"/>
      <c r="L8" s="415"/>
      <c r="M8" s="415"/>
      <c r="N8" s="415"/>
      <c r="O8" s="415"/>
      <c r="P8" s="415"/>
      <c r="Q8" s="415"/>
      <c r="R8" s="415"/>
      <c r="S8" s="415"/>
      <c r="T8" s="415"/>
      <c r="U8" s="415"/>
      <c r="V8" s="415"/>
      <c r="W8" s="415"/>
      <c r="X8" s="702"/>
      <c r="Y8" s="553" t="s">
        <v>199</v>
      </c>
      <c r="Z8" s="554"/>
      <c r="AA8" s="554"/>
      <c r="AB8" s="554"/>
      <c r="AC8" s="554"/>
      <c r="AD8" s="555"/>
      <c r="AE8" s="414" t="str">
        <f>入力規則等!K13</f>
        <v>その他の事項経費</v>
      </c>
      <c r="AF8" s="415"/>
      <c r="AG8" s="415"/>
      <c r="AH8" s="415"/>
      <c r="AI8" s="415"/>
      <c r="AJ8" s="415"/>
      <c r="AK8" s="415"/>
      <c r="AL8" s="415"/>
      <c r="AM8" s="415"/>
      <c r="AN8" s="415"/>
      <c r="AO8" s="415"/>
      <c r="AP8" s="415"/>
      <c r="AQ8" s="415"/>
      <c r="AR8" s="415"/>
      <c r="AS8" s="415"/>
      <c r="AT8" s="415"/>
      <c r="AU8" s="415"/>
      <c r="AV8" s="415"/>
      <c r="AW8" s="415"/>
      <c r="AX8" s="416"/>
    </row>
    <row r="9" spans="1:50" ht="58.5" customHeight="1" x14ac:dyDescent="0.15">
      <c r="A9" s="556" t="s">
        <v>23</v>
      </c>
      <c r="B9" s="557"/>
      <c r="C9" s="557"/>
      <c r="D9" s="557"/>
      <c r="E9" s="557"/>
      <c r="F9" s="557"/>
      <c r="G9" s="558" t="s">
        <v>593</v>
      </c>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559"/>
      <c r="AJ9" s="559"/>
      <c r="AK9" s="559"/>
      <c r="AL9" s="559"/>
      <c r="AM9" s="559"/>
      <c r="AN9" s="559"/>
      <c r="AO9" s="559"/>
      <c r="AP9" s="559"/>
      <c r="AQ9" s="559"/>
      <c r="AR9" s="559"/>
      <c r="AS9" s="559"/>
      <c r="AT9" s="559"/>
      <c r="AU9" s="559"/>
      <c r="AV9" s="559"/>
      <c r="AW9" s="559"/>
      <c r="AX9" s="560"/>
    </row>
    <row r="10" spans="1:50" ht="71.25" customHeight="1" x14ac:dyDescent="0.15">
      <c r="A10" s="350" t="s">
        <v>28</v>
      </c>
      <c r="B10" s="351"/>
      <c r="C10" s="351"/>
      <c r="D10" s="351"/>
      <c r="E10" s="351"/>
      <c r="F10" s="351"/>
      <c r="G10" s="454" t="s">
        <v>649</v>
      </c>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55"/>
      <c r="AS10" s="455"/>
      <c r="AT10" s="455"/>
      <c r="AU10" s="455"/>
      <c r="AV10" s="455"/>
      <c r="AW10" s="455"/>
      <c r="AX10" s="456"/>
    </row>
    <row r="11" spans="1:50" ht="35.25" customHeight="1" x14ac:dyDescent="0.15">
      <c r="A11" s="350" t="s">
        <v>5</v>
      </c>
      <c r="B11" s="351"/>
      <c r="C11" s="351"/>
      <c r="D11" s="351"/>
      <c r="E11" s="351"/>
      <c r="F11" s="352"/>
      <c r="G11" s="390" t="str">
        <f>入力規則等!P10</f>
        <v>委託・請負</v>
      </c>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2"/>
    </row>
    <row r="12" spans="1:50" ht="21" customHeight="1" x14ac:dyDescent="0.15">
      <c r="A12" s="719" t="s">
        <v>24</v>
      </c>
      <c r="B12" s="720"/>
      <c r="C12" s="720"/>
      <c r="D12" s="720"/>
      <c r="E12" s="720"/>
      <c r="F12" s="721"/>
      <c r="G12" s="460"/>
      <c r="H12" s="461"/>
      <c r="I12" s="461"/>
      <c r="J12" s="461"/>
      <c r="K12" s="461"/>
      <c r="L12" s="461"/>
      <c r="M12" s="461"/>
      <c r="N12" s="461"/>
      <c r="O12" s="461"/>
      <c r="P12" s="375" t="s">
        <v>269</v>
      </c>
      <c r="Q12" s="188"/>
      <c r="R12" s="188"/>
      <c r="S12" s="188"/>
      <c r="T12" s="188"/>
      <c r="U12" s="188"/>
      <c r="V12" s="189"/>
      <c r="W12" s="375" t="s">
        <v>288</v>
      </c>
      <c r="X12" s="188"/>
      <c r="Y12" s="188"/>
      <c r="Z12" s="188"/>
      <c r="AA12" s="188"/>
      <c r="AB12" s="188"/>
      <c r="AC12" s="189"/>
      <c r="AD12" s="375" t="s">
        <v>575</v>
      </c>
      <c r="AE12" s="188"/>
      <c r="AF12" s="188"/>
      <c r="AG12" s="188"/>
      <c r="AH12" s="188"/>
      <c r="AI12" s="188"/>
      <c r="AJ12" s="189"/>
      <c r="AK12" s="375" t="s">
        <v>579</v>
      </c>
      <c r="AL12" s="188"/>
      <c r="AM12" s="188"/>
      <c r="AN12" s="188"/>
      <c r="AO12" s="188"/>
      <c r="AP12" s="188"/>
      <c r="AQ12" s="189"/>
      <c r="AR12" s="375" t="s">
        <v>580</v>
      </c>
      <c r="AS12" s="188"/>
      <c r="AT12" s="188"/>
      <c r="AU12" s="188"/>
      <c r="AV12" s="188"/>
      <c r="AW12" s="188"/>
      <c r="AX12" s="417"/>
    </row>
    <row r="13" spans="1:50" ht="21" customHeight="1" x14ac:dyDescent="0.15">
      <c r="A13" s="290"/>
      <c r="B13" s="291"/>
      <c r="C13" s="291"/>
      <c r="D13" s="291"/>
      <c r="E13" s="291"/>
      <c r="F13" s="292"/>
      <c r="G13" s="418" t="s">
        <v>6</v>
      </c>
      <c r="H13" s="419"/>
      <c r="I13" s="464" t="s">
        <v>7</v>
      </c>
      <c r="J13" s="465"/>
      <c r="K13" s="465"/>
      <c r="L13" s="465"/>
      <c r="M13" s="465"/>
      <c r="N13" s="465"/>
      <c r="O13" s="466"/>
      <c r="P13" s="338" t="s">
        <v>594</v>
      </c>
      <c r="Q13" s="339"/>
      <c r="R13" s="339"/>
      <c r="S13" s="339"/>
      <c r="T13" s="339"/>
      <c r="U13" s="339"/>
      <c r="V13" s="340"/>
      <c r="W13" s="338" t="s">
        <v>594</v>
      </c>
      <c r="X13" s="339"/>
      <c r="Y13" s="339"/>
      <c r="Z13" s="339"/>
      <c r="AA13" s="339"/>
      <c r="AB13" s="339"/>
      <c r="AC13" s="340"/>
      <c r="AD13" s="338" t="s">
        <v>594</v>
      </c>
      <c r="AE13" s="339"/>
      <c r="AF13" s="339"/>
      <c r="AG13" s="339"/>
      <c r="AH13" s="339"/>
      <c r="AI13" s="339"/>
      <c r="AJ13" s="340"/>
      <c r="AK13" s="338" t="s">
        <v>624</v>
      </c>
      <c r="AL13" s="339"/>
      <c r="AM13" s="339"/>
      <c r="AN13" s="339"/>
      <c r="AO13" s="339"/>
      <c r="AP13" s="339"/>
      <c r="AQ13" s="340"/>
      <c r="AR13" s="653" t="s">
        <v>594</v>
      </c>
      <c r="AS13" s="654"/>
      <c r="AT13" s="654"/>
      <c r="AU13" s="654"/>
      <c r="AV13" s="654"/>
      <c r="AW13" s="654"/>
      <c r="AX13" s="655"/>
    </row>
    <row r="14" spans="1:50" ht="21" customHeight="1" x14ac:dyDescent="0.15">
      <c r="A14" s="290"/>
      <c r="B14" s="291"/>
      <c r="C14" s="291"/>
      <c r="D14" s="291"/>
      <c r="E14" s="291"/>
      <c r="F14" s="292"/>
      <c r="G14" s="420"/>
      <c r="H14" s="421"/>
      <c r="I14" s="406" t="s">
        <v>8</v>
      </c>
      <c r="J14" s="462"/>
      <c r="K14" s="462"/>
      <c r="L14" s="462"/>
      <c r="M14" s="462"/>
      <c r="N14" s="462"/>
      <c r="O14" s="463"/>
      <c r="P14" s="338" t="s">
        <v>594</v>
      </c>
      <c r="Q14" s="339"/>
      <c r="R14" s="339"/>
      <c r="S14" s="339"/>
      <c r="T14" s="339"/>
      <c r="U14" s="339"/>
      <c r="V14" s="340"/>
      <c r="W14" s="338">
        <v>110</v>
      </c>
      <c r="X14" s="339"/>
      <c r="Y14" s="339"/>
      <c r="Z14" s="339"/>
      <c r="AA14" s="339"/>
      <c r="AB14" s="339"/>
      <c r="AC14" s="340"/>
      <c r="AD14" s="338" t="s">
        <v>594</v>
      </c>
      <c r="AE14" s="339"/>
      <c r="AF14" s="339"/>
      <c r="AG14" s="339"/>
      <c r="AH14" s="339"/>
      <c r="AI14" s="339"/>
      <c r="AJ14" s="340"/>
      <c r="AK14" s="338" t="s">
        <v>624</v>
      </c>
      <c r="AL14" s="339"/>
      <c r="AM14" s="339"/>
      <c r="AN14" s="339"/>
      <c r="AO14" s="339"/>
      <c r="AP14" s="339"/>
      <c r="AQ14" s="340"/>
      <c r="AR14" s="490"/>
      <c r="AS14" s="490"/>
      <c r="AT14" s="490"/>
      <c r="AU14" s="490"/>
      <c r="AV14" s="490"/>
      <c r="AW14" s="490"/>
      <c r="AX14" s="491"/>
    </row>
    <row r="15" spans="1:50" ht="21" customHeight="1" x14ac:dyDescent="0.15">
      <c r="A15" s="290"/>
      <c r="B15" s="291"/>
      <c r="C15" s="291"/>
      <c r="D15" s="291"/>
      <c r="E15" s="291"/>
      <c r="F15" s="292"/>
      <c r="G15" s="420"/>
      <c r="H15" s="421"/>
      <c r="I15" s="406" t="s">
        <v>49</v>
      </c>
      <c r="J15" s="407"/>
      <c r="K15" s="407"/>
      <c r="L15" s="407"/>
      <c r="M15" s="407"/>
      <c r="N15" s="407"/>
      <c r="O15" s="408"/>
      <c r="P15" s="338" t="s">
        <v>594</v>
      </c>
      <c r="Q15" s="339"/>
      <c r="R15" s="339"/>
      <c r="S15" s="339"/>
      <c r="T15" s="339"/>
      <c r="U15" s="339"/>
      <c r="V15" s="340"/>
      <c r="W15" s="338" t="s">
        <v>594</v>
      </c>
      <c r="X15" s="339"/>
      <c r="Y15" s="339"/>
      <c r="Z15" s="339"/>
      <c r="AA15" s="339"/>
      <c r="AB15" s="339"/>
      <c r="AC15" s="340"/>
      <c r="AD15" s="338">
        <v>110</v>
      </c>
      <c r="AE15" s="339"/>
      <c r="AF15" s="339"/>
      <c r="AG15" s="339"/>
      <c r="AH15" s="339"/>
      <c r="AI15" s="339"/>
      <c r="AJ15" s="340"/>
      <c r="AK15" s="338" t="s">
        <v>594</v>
      </c>
      <c r="AL15" s="339"/>
      <c r="AM15" s="339"/>
      <c r="AN15" s="339"/>
      <c r="AO15" s="339"/>
      <c r="AP15" s="339"/>
      <c r="AQ15" s="340"/>
      <c r="AR15" s="338" t="s">
        <v>594</v>
      </c>
      <c r="AS15" s="339"/>
      <c r="AT15" s="339"/>
      <c r="AU15" s="339"/>
      <c r="AV15" s="339"/>
      <c r="AW15" s="339"/>
      <c r="AX15" s="505"/>
    </row>
    <row r="16" spans="1:50" ht="21" customHeight="1" x14ac:dyDescent="0.15">
      <c r="A16" s="290"/>
      <c r="B16" s="291"/>
      <c r="C16" s="291"/>
      <c r="D16" s="291"/>
      <c r="E16" s="291"/>
      <c r="F16" s="292"/>
      <c r="G16" s="420"/>
      <c r="H16" s="421"/>
      <c r="I16" s="406" t="s">
        <v>50</v>
      </c>
      <c r="J16" s="407"/>
      <c r="K16" s="407"/>
      <c r="L16" s="407"/>
      <c r="M16" s="407"/>
      <c r="N16" s="407"/>
      <c r="O16" s="408"/>
      <c r="P16" s="338" t="s">
        <v>594</v>
      </c>
      <c r="Q16" s="339"/>
      <c r="R16" s="339"/>
      <c r="S16" s="339"/>
      <c r="T16" s="339"/>
      <c r="U16" s="339"/>
      <c r="V16" s="340"/>
      <c r="W16" s="338">
        <v>-110</v>
      </c>
      <c r="X16" s="339"/>
      <c r="Y16" s="339"/>
      <c r="Z16" s="339"/>
      <c r="AA16" s="339"/>
      <c r="AB16" s="339"/>
      <c r="AC16" s="340"/>
      <c r="AD16" s="338" t="s">
        <v>594</v>
      </c>
      <c r="AE16" s="339"/>
      <c r="AF16" s="339"/>
      <c r="AG16" s="339"/>
      <c r="AH16" s="339"/>
      <c r="AI16" s="339"/>
      <c r="AJ16" s="340"/>
      <c r="AK16" s="338" t="s">
        <v>594</v>
      </c>
      <c r="AL16" s="339"/>
      <c r="AM16" s="339"/>
      <c r="AN16" s="339"/>
      <c r="AO16" s="339"/>
      <c r="AP16" s="339"/>
      <c r="AQ16" s="340"/>
      <c r="AR16" s="457"/>
      <c r="AS16" s="458"/>
      <c r="AT16" s="458"/>
      <c r="AU16" s="458"/>
      <c r="AV16" s="458"/>
      <c r="AW16" s="458"/>
      <c r="AX16" s="459"/>
    </row>
    <row r="17" spans="1:51" ht="24.75" customHeight="1" x14ac:dyDescent="0.15">
      <c r="A17" s="290"/>
      <c r="B17" s="291"/>
      <c r="C17" s="291"/>
      <c r="D17" s="291"/>
      <c r="E17" s="291"/>
      <c r="F17" s="292"/>
      <c r="G17" s="420"/>
      <c r="H17" s="421"/>
      <c r="I17" s="406" t="s">
        <v>48</v>
      </c>
      <c r="J17" s="462"/>
      <c r="K17" s="462"/>
      <c r="L17" s="462"/>
      <c r="M17" s="462"/>
      <c r="N17" s="462"/>
      <c r="O17" s="463"/>
      <c r="P17" s="338" t="s">
        <v>594</v>
      </c>
      <c r="Q17" s="339"/>
      <c r="R17" s="339"/>
      <c r="S17" s="339"/>
      <c r="T17" s="339"/>
      <c r="U17" s="339"/>
      <c r="V17" s="340"/>
      <c r="W17" s="338" t="s">
        <v>594</v>
      </c>
      <c r="X17" s="339"/>
      <c r="Y17" s="339"/>
      <c r="Z17" s="339"/>
      <c r="AA17" s="339"/>
      <c r="AB17" s="339"/>
      <c r="AC17" s="340"/>
      <c r="AD17" s="338" t="s">
        <v>594</v>
      </c>
      <c r="AE17" s="339"/>
      <c r="AF17" s="339"/>
      <c r="AG17" s="339"/>
      <c r="AH17" s="339"/>
      <c r="AI17" s="339"/>
      <c r="AJ17" s="340"/>
      <c r="AK17" s="338" t="s">
        <v>594</v>
      </c>
      <c r="AL17" s="339"/>
      <c r="AM17" s="339"/>
      <c r="AN17" s="339"/>
      <c r="AO17" s="339"/>
      <c r="AP17" s="339"/>
      <c r="AQ17" s="340"/>
      <c r="AR17" s="651"/>
      <c r="AS17" s="651"/>
      <c r="AT17" s="651"/>
      <c r="AU17" s="651"/>
      <c r="AV17" s="651"/>
      <c r="AW17" s="651"/>
      <c r="AX17" s="652"/>
    </row>
    <row r="18" spans="1:51" ht="24.75" customHeight="1" x14ac:dyDescent="0.15">
      <c r="A18" s="290"/>
      <c r="B18" s="291"/>
      <c r="C18" s="291"/>
      <c r="D18" s="291"/>
      <c r="E18" s="291"/>
      <c r="F18" s="292"/>
      <c r="G18" s="422"/>
      <c r="H18" s="423"/>
      <c r="I18" s="411" t="s">
        <v>20</v>
      </c>
      <c r="J18" s="412"/>
      <c r="K18" s="412"/>
      <c r="L18" s="412"/>
      <c r="M18" s="412"/>
      <c r="N18" s="412"/>
      <c r="O18" s="413"/>
      <c r="P18" s="596">
        <f>SUM(P13:V17)</f>
        <v>0</v>
      </c>
      <c r="Q18" s="597"/>
      <c r="R18" s="597"/>
      <c r="S18" s="597"/>
      <c r="T18" s="597"/>
      <c r="U18" s="597"/>
      <c r="V18" s="598"/>
      <c r="W18" s="596">
        <f>SUM(W13:AC17)</f>
        <v>0</v>
      </c>
      <c r="X18" s="597"/>
      <c r="Y18" s="597"/>
      <c r="Z18" s="597"/>
      <c r="AA18" s="597"/>
      <c r="AB18" s="597"/>
      <c r="AC18" s="598"/>
      <c r="AD18" s="596">
        <f>SUM(AD13:AJ17)</f>
        <v>110</v>
      </c>
      <c r="AE18" s="597"/>
      <c r="AF18" s="597"/>
      <c r="AG18" s="597"/>
      <c r="AH18" s="597"/>
      <c r="AI18" s="597"/>
      <c r="AJ18" s="598"/>
      <c r="AK18" s="596">
        <f>SUM(AK13:AQ17)</f>
        <v>0</v>
      </c>
      <c r="AL18" s="597"/>
      <c r="AM18" s="597"/>
      <c r="AN18" s="597"/>
      <c r="AO18" s="597"/>
      <c r="AP18" s="597"/>
      <c r="AQ18" s="598"/>
      <c r="AR18" s="596">
        <f>SUM(AR13:AX17)</f>
        <v>0</v>
      </c>
      <c r="AS18" s="597"/>
      <c r="AT18" s="597"/>
      <c r="AU18" s="597"/>
      <c r="AV18" s="597"/>
      <c r="AW18" s="597"/>
      <c r="AX18" s="599"/>
    </row>
    <row r="19" spans="1:51" ht="24.75" customHeight="1" x14ac:dyDescent="0.15">
      <c r="A19" s="290"/>
      <c r="B19" s="291"/>
      <c r="C19" s="291"/>
      <c r="D19" s="291"/>
      <c r="E19" s="291"/>
      <c r="F19" s="292"/>
      <c r="G19" s="594" t="s">
        <v>9</v>
      </c>
      <c r="H19" s="595"/>
      <c r="I19" s="595"/>
      <c r="J19" s="595"/>
      <c r="K19" s="595"/>
      <c r="L19" s="595"/>
      <c r="M19" s="595"/>
      <c r="N19" s="595"/>
      <c r="O19" s="595"/>
      <c r="P19" s="338">
        <v>0</v>
      </c>
      <c r="Q19" s="339"/>
      <c r="R19" s="339"/>
      <c r="S19" s="339"/>
      <c r="T19" s="339"/>
      <c r="U19" s="339"/>
      <c r="V19" s="340"/>
      <c r="W19" s="338">
        <v>0</v>
      </c>
      <c r="X19" s="339"/>
      <c r="Y19" s="339"/>
      <c r="Z19" s="339"/>
      <c r="AA19" s="339"/>
      <c r="AB19" s="339"/>
      <c r="AC19" s="340"/>
      <c r="AD19" s="338">
        <v>94</v>
      </c>
      <c r="AE19" s="339"/>
      <c r="AF19" s="339"/>
      <c r="AG19" s="339"/>
      <c r="AH19" s="339"/>
      <c r="AI19" s="339"/>
      <c r="AJ19" s="340"/>
      <c r="AK19" s="118"/>
      <c r="AL19" s="118"/>
      <c r="AM19" s="118"/>
      <c r="AN19" s="118"/>
      <c r="AO19" s="118"/>
      <c r="AP19" s="118"/>
      <c r="AQ19" s="118"/>
      <c r="AR19" s="118"/>
      <c r="AS19" s="118"/>
      <c r="AT19" s="118"/>
      <c r="AU19" s="118"/>
      <c r="AV19" s="118"/>
      <c r="AW19" s="118"/>
      <c r="AX19" s="120"/>
    </row>
    <row r="20" spans="1:51" ht="24.75" customHeight="1" x14ac:dyDescent="0.15">
      <c r="A20" s="290"/>
      <c r="B20" s="291"/>
      <c r="C20" s="291"/>
      <c r="D20" s="291"/>
      <c r="E20" s="291"/>
      <c r="F20" s="292"/>
      <c r="G20" s="594" t="s">
        <v>10</v>
      </c>
      <c r="H20" s="595"/>
      <c r="I20" s="595"/>
      <c r="J20" s="595"/>
      <c r="K20" s="595"/>
      <c r="L20" s="595"/>
      <c r="M20" s="595"/>
      <c r="N20" s="595"/>
      <c r="O20" s="595"/>
      <c r="P20" s="89" t="str">
        <f>IF(P18=0, "-", SUM(P19)/P18)</f>
        <v>-</v>
      </c>
      <c r="Q20" s="89"/>
      <c r="R20" s="89"/>
      <c r="S20" s="89"/>
      <c r="T20" s="89"/>
      <c r="U20" s="89"/>
      <c r="V20" s="89"/>
      <c r="W20" s="89" t="str">
        <f t="shared" ref="W20" si="0">IF(W18=0, "-", SUM(W19)/W18)</f>
        <v>-</v>
      </c>
      <c r="X20" s="89"/>
      <c r="Y20" s="89"/>
      <c r="Z20" s="89"/>
      <c r="AA20" s="89"/>
      <c r="AB20" s="89"/>
      <c r="AC20" s="89"/>
      <c r="AD20" s="89">
        <f t="shared" ref="AD20" si="1">IF(AD18=0, "-", SUM(AD19)/AD18)</f>
        <v>0.8545454545454545</v>
      </c>
      <c r="AE20" s="89"/>
      <c r="AF20" s="89"/>
      <c r="AG20" s="89"/>
      <c r="AH20" s="89"/>
      <c r="AI20" s="89"/>
      <c r="AJ20" s="89"/>
      <c r="AK20" s="118"/>
      <c r="AL20" s="118"/>
      <c r="AM20" s="118"/>
      <c r="AN20" s="118"/>
      <c r="AO20" s="118"/>
      <c r="AP20" s="118"/>
      <c r="AQ20" s="119"/>
      <c r="AR20" s="119"/>
      <c r="AS20" s="119"/>
      <c r="AT20" s="119"/>
      <c r="AU20" s="118"/>
      <c r="AV20" s="118"/>
      <c r="AW20" s="118"/>
      <c r="AX20" s="120"/>
    </row>
    <row r="21" spans="1:51" ht="25.5" customHeight="1" x14ac:dyDescent="0.15">
      <c r="A21" s="556"/>
      <c r="B21" s="557"/>
      <c r="C21" s="557"/>
      <c r="D21" s="557"/>
      <c r="E21" s="557"/>
      <c r="F21" s="722"/>
      <c r="G21" s="87" t="s">
        <v>243</v>
      </c>
      <c r="H21" s="88"/>
      <c r="I21" s="88"/>
      <c r="J21" s="88"/>
      <c r="K21" s="88"/>
      <c r="L21" s="88"/>
      <c r="M21" s="88"/>
      <c r="N21" s="88"/>
      <c r="O21" s="88"/>
      <c r="P21" s="89" t="str">
        <f>IF(P19=0, "-", SUM(P19)/SUM(P13,P14))</f>
        <v>-</v>
      </c>
      <c r="Q21" s="89"/>
      <c r="R21" s="89"/>
      <c r="S21" s="89"/>
      <c r="T21" s="89"/>
      <c r="U21" s="89"/>
      <c r="V21" s="89"/>
      <c r="W21" s="89" t="str">
        <f t="shared" ref="W21" si="2">IF(W19=0, "-", SUM(W19)/SUM(W13,W14))</f>
        <v>-</v>
      </c>
      <c r="X21" s="89"/>
      <c r="Y21" s="89"/>
      <c r="Z21" s="89"/>
      <c r="AA21" s="89"/>
      <c r="AB21" s="89"/>
      <c r="AC21" s="89"/>
      <c r="AD21" s="89" t="e">
        <f t="shared" ref="AD21" si="3">IF(AD19=0, "-", SUM(AD19)/SUM(AD13,AD14))</f>
        <v>#DIV/0!</v>
      </c>
      <c r="AE21" s="89"/>
      <c r="AF21" s="89"/>
      <c r="AG21" s="89"/>
      <c r="AH21" s="89"/>
      <c r="AI21" s="89"/>
      <c r="AJ21" s="89"/>
      <c r="AK21" s="118"/>
      <c r="AL21" s="118"/>
      <c r="AM21" s="118"/>
      <c r="AN21" s="118"/>
      <c r="AO21" s="118"/>
      <c r="AP21" s="118"/>
      <c r="AQ21" s="119"/>
      <c r="AR21" s="119"/>
      <c r="AS21" s="119"/>
      <c r="AT21" s="119"/>
      <c r="AU21" s="118"/>
      <c r="AV21" s="118"/>
      <c r="AW21" s="118"/>
      <c r="AX21" s="120"/>
    </row>
    <row r="22" spans="1:51" ht="18.75" customHeight="1" x14ac:dyDescent="0.15">
      <c r="A22" s="727" t="s">
        <v>583</v>
      </c>
      <c r="B22" s="728"/>
      <c r="C22" s="728"/>
      <c r="D22" s="728"/>
      <c r="E22" s="728"/>
      <c r="F22" s="729"/>
      <c r="G22" s="723" t="s">
        <v>230</v>
      </c>
      <c r="H22" s="694"/>
      <c r="I22" s="694"/>
      <c r="J22" s="694"/>
      <c r="K22" s="694"/>
      <c r="L22" s="694"/>
      <c r="M22" s="694"/>
      <c r="N22" s="694"/>
      <c r="O22" s="695"/>
      <c r="P22" s="693" t="s">
        <v>581</v>
      </c>
      <c r="Q22" s="694"/>
      <c r="R22" s="694"/>
      <c r="S22" s="694"/>
      <c r="T22" s="694"/>
      <c r="U22" s="694"/>
      <c r="V22" s="695"/>
      <c r="W22" s="693" t="s">
        <v>582</v>
      </c>
      <c r="X22" s="694"/>
      <c r="Y22" s="694"/>
      <c r="Z22" s="694"/>
      <c r="AA22" s="694"/>
      <c r="AB22" s="694"/>
      <c r="AC22" s="695"/>
      <c r="AD22" s="693" t="s">
        <v>229</v>
      </c>
      <c r="AE22" s="694"/>
      <c r="AF22" s="694"/>
      <c r="AG22" s="694"/>
      <c r="AH22" s="694"/>
      <c r="AI22" s="694"/>
      <c r="AJ22" s="694"/>
      <c r="AK22" s="694"/>
      <c r="AL22" s="694"/>
      <c r="AM22" s="694"/>
      <c r="AN22" s="694"/>
      <c r="AO22" s="694"/>
      <c r="AP22" s="694"/>
      <c r="AQ22" s="694"/>
      <c r="AR22" s="694"/>
      <c r="AS22" s="694"/>
      <c r="AT22" s="694"/>
      <c r="AU22" s="694"/>
      <c r="AV22" s="694"/>
      <c r="AW22" s="694"/>
      <c r="AX22" s="736"/>
    </row>
    <row r="23" spans="1:51" ht="25.5" customHeight="1" x14ac:dyDescent="0.15">
      <c r="A23" s="730"/>
      <c r="B23" s="731"/>
      <c r="C23" s="731"/>
      <c r="D23" s="731"/>
      <c r="E23" s="731"/>
      <c r="F23" s="732"/>
      <c r="G23" s="724" t="s">
        <v>594</v>
      </c>
      <c r="H23" s="725"/>
      <c r="I23" s="725"/>
      <c r="J23" s="725"/>
      <c r="K23" s="725"/>
      <c r="L23" s="725"/>
      <c r="M23" s="725"/>
      <c r="N23" s="725"/>
      <c r="O23" s="726"/>
      <c r="P23" s="653" t="s">
        <v>594</v>
      </c>
      <c r="Q23" s="654"/>
      <c r="R23" s="654"/>
      <c r="S23" s="654"/>
      <c r="T23" s="654"/>
      <c r="U23" s="654"/>
      <c r="V23" s="696"/>
      <c r="W23" s="653" t="s">
        <v>594</v>
      </c>
      <c r="X23" s="654"/>
      <c r="Y23" s="654"/>
      <c r="Z23" s="654"/>
      <c r="AA23" s="654"/>
      <c r="AB23" s="654"/>
      <c r="AC23" s="696"/>
      <c r="AD23" s="737"/>
      <c r="AE23" s="738"/>
      <c r="AF23" s="738"/>
      <c r="AG23" s="738"/>
      <c r="AH23" s="738"/>
      <c r="AI23" s="738"/>
      <c r="AJ23" s="738"/>
      <c r="AK23" s="738"/>
      <c r="AL23" s="738"/>
      <c r="AM23" s="738"/>
      <c r="AN23" s="738"/>
      <c r="AO23" s="738"/>
      <c r="AP23" s="738"/>
      <c r="AQ23" s="738"/>
      <c r="AR23" s="738"/>
      <c r="AS23" s="738"/>
      <c r="AT23" s="738"/>
      <c r="AU23" s="738"/>
      <c r="AV23" s="738"/>
      <c r="AW23" s="738"/>
      <c r="AX23" s="739"/>
    </row>
    <row r="24" spans="1:51" ht="25.5" customHeight="1" thickBot="1" x14ac:dyDescent="0.2">
      <c r="A24" s="733"/>
      <c r="B24" s="734"/>
      <c r="C24" s="734"/>
      <c r="D24" s="734"/>
      <c r="E24" s="734"/>
      <c r="F24" s="735"/>
      <c r="G24" s="697" t="s">
        <v>231</v>
      </c>
      <c r="H24" s="698"/>
      <c r="I24" s="698"/>
      <c r="J24" s="698"/>
      <c r="K24" s="698"/>
      <c r="L24" s="698"/>
      <c r="M24" s="698"/>
      <c r="N24" s="698"/>
      <c r="O24" s="699"/>
      <c r="P24" s="707" t="str">
        <f>AK13</f>
        <v>-</v>
      </c>
      <c r="Q24" s="708"/>
      <c r="R24" s="708"/>
      <c r="S24" s="708"/>
      <c r="T24" s="708"/>
      <c r="U24" s="708"/>
      <c r="V24" s="709"/>
      <c r="W24" s="707" t="str">
        <f>AR13</f>
        <v>-</v>
      </c>
      <c r="X24" s="708"/>
      <c r="Y24" s="708"/>
      <c r="Z24" s="708"/>
      <c r="AA24" s="708"/>
      <c r="AB24" s="708"/>
      <c r="AC24" s="709"/>
      <c r="AD24" s="740"/>
      <c r="AE24" s="740"/>
      <c r="AF24" s="740"/>
      <c r="AG24" s="740"/>
      <c r="AH24" s="740"/>
      <c r="AI24" s="740"/>
      <c r="AJ24" s="740"/>
      <c r="AK24" s="740"/>
      <c r="AL24" s="740"/>
      <c r="AM24" s="740"/>
      <c r="AN24" s="740"/>
      <c r="AO24" s="740"/>
      <c r="AP24" s="740"/>
      <c r="AQ24" s="740"/>
      <c r="AR24" s="740"/>
      <c r="AS24" s="740"/>
      <c r="AT24" s="740"/>
      <c r="AU24" s="740"/>
      <c r="AV24" s="740"/>
      <c r="AW24" s="740"/>
      <c r="AX24" s="741"/>
    </row>
    <row r="25" spans="1:51" ht="18.75" customHeight="1" x14ac:dyDescent="0.15">
      <c r="A25" s="573" t="s">
        <v>240</v>
      </c>
      <c r="B25" s="574"/>
      <c r="C25" s="574"/>
      <c r="D25" s="574"/>
      <c r="E25" s="574"/>
      <c r="F25" s="575"/>
      <c r="G25" s="470" t="s">
        <v>144</v>
      </c>
      <c r="H25" s="471"/>
      <c r="I25" s="471"/>
      <c r="J25" s="471"/>
      <c r="K25" s="471"/>
      <c r="L25" s="471"/>
      <c r="M25" s="471"/>
      <c r="N25" s="471"/>
      <c r="O25" s="472"/>
      <c r="P25" s="569" t="s">
        <v>57</v>
      </c>
      <c r="Q25" s="471"/>
      <c r="R25" s="471"/>
      <c r="S25" s="471"/>
      <c r="T25" s="471"/>
      <c r="U25" s="471"/>
      <c r="V25" s="471"/>
      <c r="W25" s="471"/>
      <c r="X25" s="472"/>
      <c r="Y25" s="561"/>
      <c r="Z25" s="562"/>
      <c r="AA25" s="563"/>
      <c r="AB25" s="570" t="s">
        <v>11</v>
      </c>
      <c r="AC25" s="571"/>
      <c r="AD25" s="572"/>
      <c r="AE25" s="570" t="s">
        <v>269</v>
      </c>
      <c r="AF25" s="571"/>
      <c r="AG25" s="571"/>
      <c r="AH25" s="572"/>
      <c r="AI25" s="648" t="s">
        <v>288</v>
      </c>
      <c r="AJ25" s="648"/>
      <c r="AK25" s="648"/>
      <c r="AL25" s="570"/>
      <c r="AM25" s="648" t="s">
        <v>385</v>
      </c>
      <c r="AN25" s="648"/>
      <c r="AO25" s="648"/>
      <c r="AP25" s="570"/>
      <c r="AQ25" s="467" t="s">
        <v>176</v>
      </c>
      <c r="AR25" s="468"/>
      <c r="AS25" s="468"/>
      <c r="AT25" s="469"/>
      <c r="AU25" s="471" t="s">
        <v>132</v>
      </c>
      <c r="AV25" s="471"/>
      <c r="AW25" s="471"/>
      <c r="AX25" s="650"/>
    </row>
    <row r="26" spans="1:51" ht="18.75" customHeight="1" x14ac:dyDescent="0.15">
      <c r="A26" s="576"/>
      <c r="B26" s="577"/>
      <c r="C26" s="577"/>
      <c r="D26" s="577"/>
      <c r="E26" s="577"/>
      <c r="F26" s="578"/>
      <c r="G26" s="268"/>
      <c r="H26" s="173"/>
      <c r="I26" s="173"/>
      <c r="J26" s="173"/>
      <c r="K26" s="173"/>
      <c r="L26" s="173"/>
      <c r="M26" s="173"/>
      <c r="N26" s="173"/>
      <c r="O26" s="264"/>
      <c r="P26" s="178"/>
      <c r="Q26" s="173"/>
      <c r="R26" s="173"/>
      <c r="S26" s="173"/>
      <c r="T26" s="173"/>
      <c r="U26" s="173"/>
      <c r="V26" s="173"/>
      <c r="W26" s="173"/>
      <c r="X26" s="264"/>
      <c r="Y26" s="564"/>
      <c r="Z26" s="565"/>
      <c r="AA26" s="566"/>
      <c r="AB26" s="244"/>
      <c r="AC26" s="245"/>
      <c r="AD26" s="246"/>
      <c r="AE26" s="244"/>
      <c r="AF26" s="245"/>
      <c r="AG26" s="245"/>
      <c r="AH26" s="246"/>
      <c r="AI26" s="649"/>
      <c r="AJ26" s="649"/>
      <c r="AK26" s="649"/>
      <c r="AL26" s="244"/>
      <c r="AM26" s="649"/>
      <c r="AN26" s="649"/>
      <c r="AO26" s="649"/>
      <c r="AP26" s="244"/>
      <c r="AQ26" s="265" t="s">
        <v>594</v>
      </c>
      <c r="AR26" s="266"/>
      <c r="AS26" s="124" t="s">
        <v>177</v>
      </c>
      <c r="AT26" s="128"/>
      <c r="AU26" s="279" t="s">
        <v>594</v>
      </c>
      <c r="AV26" s="279"/>
      <c r="AW26" s="173" t="s">
        <v>173</v>
      </c>
      <c r="AX26" s="174"/>
    </row>
    <row r="27" spans="1:51" ht="23.25" customHeight="1" x14ac:dyDescent="0.15">
      <c r="A27" s="579"/>
      <c r="B27" s="577"/>
      <c r="C27" s="577"/>
      <c r="D27" s="577"/>
      <c r="E27" s="577"/>
      <c r="F27" s="578"/>
      <c r="G27" s="341" t="s">
        <v>594</v>
      </c>
      <c r="H27" s="342"/>
      <c r="I27" s="342"/>
      <c r="J27" s="342"/>
      <c r="K27" s="342"/>
      <c r="L27" s="342"/>
      <c r="M27" s="342"/>
      <c r="N27" s="342"/>
      <c r="O27" s="343"/>
      <c r="P27" s="104" t="s">
        <v>594</v>
      </c>
      <c r="Q27" s="104"/>
      <c r="R27" s="104"/>
      <c r="S27" s="104"/>
      <c r="T27" s="104"/>
      <c r="U27" s="104"/>
      <c r="V27" s="104"/>
      <c r="W27" s="104"/>
      <c r="X27" s="105"/>
      <c r="Y27" s="197" t="s">
        <v>12</v>
      </c>
      <c r="Z27" s="567"/>
      <c r="AA27" s="568"/>
      <c r="AB27" s="196" t="s">
        <v>594</v>
      </c>
      <c r="AC27" s="196"/>
      <c r="AD27" s="196"/>
      <c r="AE27" s="95" t="s">
        <v>594</v>
      </c>
      <c r="AF27" s="96"/>
      <c r="AG27" s="96"/>
      <c r="AH27" s="96"/>
      <c r="AI27" s="95" t="s">
        <v>594</v>
      </c>
      <c r="AJ27" s="96"/>
      <c r="AK27" s="96"/>
      <c r="AL27" s="96"/>
      <c r="AM27" s="95" t="s">
        <v>594</v>
      </c>
      <c r="AN27" s="96"/>
      <c r="AO27" s="96"/>
      <c r="AP27" s="96"/>
      <c r="AQ27" s="168" t="s">
        <v>594</v>
      </c>
      <c r="AR27" s="156"/>
      <c r="AS27" s="156"/>
      <c r="AT27" s="169"/>
      <c r="AU27" s="96" t="s">
        <v>594</v>
      </c>
      <c r="AV27" s="96"/>
      <c r="AW27" s="96"/>
      <c r="AX27" s="97"/>
    </row>
    <row r="28" spans="1:51" ht="23.25" customHeight="1" x14ac:dyDescent="0.15">
      <c r="A28" s="580"/>
      <c r="B28" s="581"/>
      <c r="C28" s="581"/>
      <c r="D28" s="581"/>
      <c r="E28" s="581"/>
      <c r="F28" s="582"/>
      <c r="G28" s="344"/>
      <c r="H28" s="345"/>
      <c r="I28" s="345"/>
      <c r="J28" s="345"/>
      <c r="K28" s="345"/>
      <c r="L28" s="345"/>
      <c r="M28" s="345"/>
      <c r="N28" s="345"/>
      <c r="O28" s="346"/>
      <c r="P28" s="107"/>
      <c r="Q28" s="107"/>
      <c r="R28" s="107"/>
      <c r="S28" s="107"/>
      <c r="T28" s="107"/>
      <c r="U28" s="107"/>
      <c r="V28" s="107"/>
      <c r="W28" s="107"/>
      <c r="X28" s="108"/>
      <c r="Y28" s="375" t="s">
        <v>52</v>
      </c>
      <c r="Z28" s="188"/>
      <c r="AA28" s="189"/>
      <c r="AB28" s="253" t="s">
        <v>594</v>
      </c>
      <c r="AC28" s="253"/>
      <c r="AD28" s="253"/>
      <c r="AE28" s="95" t="s">
        <v>594</v>
      </c>
      <c r="AF28" s="96"/>
      <c r="AG28" s="96"/>
      <c r="AH28" s="96"/>
      <c r="AI28" s="95" t="s">
        <v>594</v>
      </c>
      <c r="AJ28" s="96"/>
      <c r="AK28" s="96"/>
      <c r="AL28" s="96"/>
      <c r="AM28" s="95" t="s">
        <v>594</v>
      </c>
      <c r="AN28" s="96"/>
      <c r="AO28" s="96"/>
      <c r="AP28" s="96"/>
      <c r="AQ28" s="168" t="s">
        <v>594</v>
      </c>
      <c r="AR28" s="156"/>
      <c r="AS28" s="156"/>
      <c r="AT28" s="169"/>
      <c r="AU28" s="96" t="s">
        <v>594</v>
      </c>
      <c r="AV28" s="96"/>
      <c r="AW28" s="96"/>
      <c r="AX28" s="97"/>
    </row>
    <row r="29" spans="1:51" ht="23.25" customHeight="1" x14ac:dyDescent="0.15">
      <c r="A29" s="579"/>
      <c r="B29" s="577"/>
      <c r="C29" s="577"/>
      <c r="D29" s="577"/>
      <c r="E29" s="577"/>
      <c r="F29" s="578"/>
      <c r="G29" s="347"/>
      <c r="H29" s="348"/>
      <c r="I29" s="348"/>
      <c r="J29" s="348"/>
      <c r="K29" s="348"/>
      <c r="L29" s="348"/>
      <c r="M29" s="348"/>
      <c r="N29" s="348"/>
      <c r="O29" s="349"/>
      <c r="P29" s="110"/>
      <c r="Q29" s="110"/>
      <c r="R29" s="110"/>
      <c r="S29" s="110"/>
      <c r="T29" s="110"/>
      <c r="U29" s="110"/>
      <c r="V29" s="110"/>
      <c r="W29" s="110"/>
      <c r="X29" s="111"/>
      <c r="Y29" s="375" t="s">
        <v>13</v>
      </c>
      <c r="Z29" s="188"/>
      <c r="AA29" s="189"/>
      <c r="AB29" s="376" t="s">
        <v>174</v>
      </c>
      <c r="AC29" s="376"/>
      <c r="AD29" s="376"/>
      <c r="AE29" s="95" t="s">
        <v>594</v>
      </c>
      <c r="AF29" s="96"/>
      <c r="AG29" s="96"/>
      <c r="AH29" s="96"/>
      <c r="AI29" s="95" t="s">
        <v>594</v>
      </c>
      <c r="AJ29" s="96"/>
      <c r="AK29" s="96"/>
      <c r="AL29" s="96"/>
      <c r="AM29" s="95" t="s">
        <v>594</v>
      </c>
      <c r="AN29" s="96"/>
      <c r="AO29" s="96"/>
      <c r="AP29" s="96"/>
      <c r="AQ29" s="168" t="s">
        <v>594</v>
      </c>
      <c r="AR29" s="156"/>
      <c r="AS29" s="156"/>
      <c r="AT29" s="169"/>
      <c r="AU29" s="96" t="s">
        <v>594</v>
      </c>
      <c r="AV29" s="96"/>
      <c r="AW29" s="96"/>
      <c r="AX29" s="97"/>
    </row>
    <row r="30" spans="1:51" ht="23.25" customHeight="1" x14ac:dyDescent="0.15">
      <c r="A30" s="129" t="s">
        <v>260</v>
      </c>
      <c r="B30" s="130"/>
      <c r="C30" s="130"/>
      <c r="D30" s="130"/>
      <c r="E30" s="130"/>
      <c r="F30" s="131"/>
      <c r="G30" s="135" t="s">
        <v>594</v>
      </c>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7"/>
    </row>
    <row r="31" spans="1:51" ht="23.25" customHeight="1" x14ac:dyDescent="0.15">
      <c r="A31" s="132"/>
      <c r="B31" s="133"/>
      <c r="C31" s="133"/>
      <c r="D31" s="133"/>
      <c r="E31" s="133"/>
      <c r="F31" s="134"/>
      <c r="G31" s="138"/>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40"/>
      <c r="AF31" s="140"/>
      <c r="AG31" s="140"/>
      <c r="AH31" s="140"/>
      <c r="AI31" s="140"/>
      <c r="AJ31" s="140"/>
      <c r="AK31" s="140"/>
      <c r="AL31" s="140"/>
      <c r="AM31" s="140"/>
      <c r="AN31" s="140"/>
      <c r="AO31" s="140"/>
      <c r="AP31" s="140"/>
      <c r="AQ31" s="139"/>
      <c r="AR31" s="139"/>
      <c r="AS31" s="139"/>
      <c r="AT31" s="139"/>
      <c r="AU31" s="139"/>
      <c r="AV31" s="139"/>
      <c r="AW31" s="139"/>
      <c r="AX31" s="141"/>
    </row>
    <row r="32" spans="1:51" ht="18.75" customHeight="1" x14ac:dyDescent="0.15">
      <c r="A32" s="583" t="s">
        <v>145</v>
      </c>
      <c r="B32" s="219" t="s">
        <v>235</v>
      </c>
      <c r="C32" s="220"/>
      <c r="D32" s="220"/>
      <c r="E32" s="220"/>
      <c r="F32" s="221"/>
      <c r="G32" s="176" t="s">
        <v>137</v>
      </c>
      <c r="H32" s="176"/>
      <c r="I32" s="176"/>
      <c r="J32" s="176"/>
      <c r="K32" s="176"/>
      <c r="L32" s="176"/>
      <c r="M32" s="176"/>
      <c r="N32" s="176"/>
      <c r="O32" s="176"/>
      <c r="P32" s="176"/>
      <c r="Q32" s="176"/>
      <c r="R32" s="176"/>
      <c r="S32" s="176"/>
      <c r="T32" s="176"/>
      <c r="U32" s="176"/>
      <c r="V32" s="176"/>
      <c r="W32" s="176"/>
      <c r="X32" s="176"/>
      <c r="Y32" s="176"/>
      <c r="Z32" s="176"/>
      <c r="AA32" s="263"/>
      <c r="AB32" s="175" t="s">
        <v>576</v>
      </c>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7"/>
      <c r="AY32">
        <f>COUNTA($G$34)</f>
        <v>1</v>
      </c>
    </row>
    <row r="33" spans="1:59" ht="22.5" customHeight="1" x14ac:dyDescent="0.15">
      <c r="A33" s="584"/>
      <c r="B33" s="222"/>
      <c r="C33" s="223"/>
      <c r="D33" s="223"/>
      <c r="E33" s="223"/>
      <c r="F33" s="224"/>
      <c r="G33" s="173"/>
      <c r="H33" s="173"/>
      <c r="I33" s="173"/>
      <c r="J33" s="173"/>
      <c r="K33" s="173"/>
      <c r="L33" s="173"/>
      <c r="M33" s="173"/>
      <c r="N33" s="173"/>
      <c r="O33" s="173"/>
      <c r="P33" s="173"/>
      <c r="Q33" s="173"/>
      <c r="R33" s="173"/>
      <c r="S33" s="173"/>
      <c r="T33" s="173"/>
      <c r="U33" s="173"/>
      <c r="V33" s="173"/>
      <c r="W33" s="173"/>
      <c r="X33" s="173"/>
      <c r="Y33" s="173"/>
      <c r="Z33" s="173"/>
      <c r="AA33" s="264"/>
      <c r="AB33" s="178"/>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4"/>
      <c r="AY33">
        <f>$AY$32</f>
        <v>1</v>
      </c>
    </row>
    <row r="34" spans="1:59" ht="22.5" customHeight="1" x14ac:dyDescent="0.15">
      <c r="A34" s="584"/>
      <c r="B34" s="222"/>
      <c r="C34" s="223"/>
      <c r="D34" s="223"/>
      <c r="E34" s="223"/>
      <c r="F34" s="224"/>
      <c r="G34" s="367" t="s">
        <v>595</v>
      </c>
      <c r="H34" s="367"/>
      <c r="I34" s="367"/>
      <c r="J34" s="367"/>
      <c r="K34" s="367"/>
      <c r="L34" s="367"/>
      <c r="M34" s="367"/>
      <c r="N34" s="367"/>
      <c r="O34" s="367"/>
      <c r="P34" s="367"/>
      <c r="Q34" s="367"/>
      <c r="R34" s="367"/>
      <c r="S34" s="367"/>
      <c r="T34" s="367"/>
      <c r="U34" s="367"/>
      <c r="V34" s="367"/>
      <c r="W34" s="367"/>
      <c r="X34" s="367"/>
      <c r="Y34" s="367"/>
      <c r="Z34" s="367"/>
      <c r="AA34" s="368"/>
      <c r="AB34" s="600" t="s">
        <v>650</v>
      </c>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601"/>
      <c r="AY34">
        <f t="shared" ref="AY34:AY41" si="4">$AY$32</f>
        <v>1</v>
      </c>
    </row>
    <row r="35" spans="1:59" ht="22.5" customHeight="1" x14ac:dyDescent="0.15">
      <c r="A35" s="584"/>
      <c r="B35" s="222"/>
      <c r="C35" s="223"/>
      <c r="D35" s="223"/>
      <c r="E35" s="223"/>
      <c r="F35" s="224"/>
      <c r="G35" s="369"/>
      <c r="H35" s="369"/>
      <c r="I35" s="369"/>
      <c r="J35" s="369"/>
      <c r="K35" s="369"/>
      <c r="L35" s="369"/>
      <c r="M35" s="369"/>
      <c r="N35" s="369"/>
      <c r="O35" s="369"/>
      <c r="P35" s="369"/>
      <c r="Q35" s="369"/>
      <c r="R35" s="369"/>
      <c r="S35" s="369"/>
      <c r="T35" s="369"/>
      <c r="U35" s="369"/>
      <c r="V35" s="369"/>
      <c r="W35" s="369"/>
      <c r="X35" s="369"/>
      <c r="Y35" s="369"/>
      <c r="Z35" s="369"/>
      <c r="AA35" s="370"/>
      <c r="AB35" s="602"/>
      <c r="AC35" s="369"/>
      <c r="AD35" s="369"/>
      <c r="AE35" s="369"/>
      <c r="AF35" s="369"/>
      <c r="AG35" s="369"/>
      <c r="AH35" s="369"/>
      <c r="AI35" s="369"/>
      <c r="AJ35" s="369"/>
      <c r="AK35" s="369"/>
      <c r="AL35" s="369"/>
      <c r="AM35" s="369"/>
      <c r="AN35" s="369"/>
      <c r="AO35" s="369"/>
      <c r="AP35" s="369"/>
      <c r="AQ35" s="369"/>
      <c r="AR35" s="369"/>
      <c r="AS35" s="369"/>
      <c r="AT35" s="369"/>
      <c r="AU35" s="369"/>
      <c r="AV35" s="369"/>
      <c r="AW35" s="369"/>
      <c r="AX35" s="603"/>
      <c r="AY35">
        <f t="shared" si="4"/>
        <v>1</v>
      </c>
    </row>
    <row r="36" spans="1:59" ht="19.5" customHeight="1" x14ac:dyDescent="0.15">
      <c r="A36" s="584"/>
      <c r="B36" s="225"/>
      <c r="C36" s="226"/>
      <c r="D36" s="226"/>
      <c r="E36" s="226"/>
      <c r="F36" s="227"/>
      <c r="G36" s="371"/>
      <c r="H36" s="371"/>
      <c r="I36" s="371"/>
      <c r="J36" s="371"/>
      <c r="K36" s="371"/>
      <c r="L36" s="371"/>
      <c r="M36" s="371"/>
      <c r="N36" s="371"/>
      <c r="O36" s="371"/>
      <c r="P36" s="371"/>
      <c r="Q36" s="371"/>
      <c r="R36" s="371"/>
      <c r="S36" s="371"/>
      <c r="T36" s="371"/>
      <c r="U36" s="371"/>
      <c r="V36" s="371"/>
      <c r="W36" s="371"/>
      <c r="X36" s="371"/>
      <c r="Y36" s="371"/>
      <c r="Z36" s="371"/>
      <c r="AA36" s="372"/>
      <c r="AB36" s="604"/>
      <c r="AC36" s="371"/>
      <c r="AD36" s="371"/>
      <c r="AE36" s="369"/>
      <c r="AF36" s="369"/>
      <c r="AG36" s="369"/>
      <c r="AH36" s="369"/>
      <c r="AI36" s="369"/>
      <c r="AJ36" s="369"/>
      <c r="AK36" s="369"/>
      <c r="AL36" s="369"/>
      <c r="AM36" s="369"/>
      <c r="AN36" s="369"/>
      <c r="AO36" s="369"/>
      <c r="AP36" s="369"/>
      <c r="AQ36" s="369"/>
      <c r="AR36" s="369"/>
      <c r="AS36" s="369"/>
      <c r="AT36" s="369"/>
      <c r="AU36" s="371"/>
      <c r="AV36" s="371"/>
      <c r="AW36" s="371"/>
      <c r="AX36" s="605"/>
      <c r="AY36">
        <f t="shared" si="4"/>
        <v>1</v>
      </c>
    </row>
    <row r="37" spans="1:59" ht="18.75" customHeight="1" x14ac:dyDescent="0.15">
      <c r="A37" s="584"/>
      <c r="B37" s="223" t="s">
        <v>143</v>
      </c>
      <c r="C37" s="223"/>
      <c r="D37" s="223"/>
      <c r="E37" s="223"/>
      <c r="F37" s="224"/>
      <c r="G37" s="267" t="s">
        <v>59</v>
      </c>
      <c r="H37" s="176"/>
      <c r="I37" s="176"/>
      <c r="J37" s="176"/>
      <c r="K37" s="176"/>
      <c r="L37" s="176"/>
      <c r="M37" s="176"/>
      <c r="N37" s="176"/>
      <c r="O37" s="263"/>
      <c r="P37" s="175" t="s">
        <v>61</v>
      </c>
      <c r="Q37" s="176"/>
      <c r="R37" s="176"/>
      <c r="S37" s="176"/>
      <c r="T37" s="176"/>
      <c r="U37" s="176"/>
      <c r="V37" s="176"/>
      <c r="W37" s="176"/>
      <c r="X37" s="263"/>
      <c r="Y37" s="146"/>
      <c r="Z37" s="147"/>
      <c r="AA37" s="148"/>
      <c r="AB37" s="241" t="s">
        <v>11</v>
      </c>
      <c r="AC37" s="242"/>
      <c r="AD37" s="243"/>
      <c r="AE37" s="234" t="s">
        <v>269</v>
      </c>
      <c r="AF37" s="234"/>
      <c r="AG37" s="234"/>
      <c r="AH37" s="234"/>
      <c r="AI37" s="234" t="s">
        <v>288</v>
      </c>
      <c r="AJ37" s="234"/>
      <c r="AK37" s="234"/>
      <c r="AL37" s="234"/>
      <c r="AM37" s="234" t="s">
        <v>385</v>
      </c>
      <c r="AN37" s="234"/>
      <c r="AO37" s="234"/>
      <c r="AP37" s="234"/>
      <c r="AQ37" s="121" t="s">
        <v>176</v>
      </c>
      <c r="AR37" s="122"/>
      <c r="AS37" s="122"/>
      <c r="AT37" s="126"/>
      <c r="AU37" s="658" t="s">
        <v>132</v>
      </c>
      <c r="AV37" s="658"/>
      <c r="AW37" s="658"/>
      <c r="AX37" s="659"/>
      <c r="AY37">
        <f t="shared" si="4"/>
        <v>1</v>
      </c>
      <c r="AZ37" s="10"/>
      <c r="BA37" s="10"/>
      <c r="BB37" s="10"/>
      <c r="BC37" s="10"/>
    </row>
    <row r="38" spans="1:59" ht="18.75" customHeight="1" x14ac:dyDescent="0.15">
      <c r="A38" s="584"/>
      <c r="B38" s="223"/>
      <c r="C38" s="223"/>
      <c r="D38" s="223"/>
      <c r="E38" s="223"/>
      <c r="F38" s="224"/>
      <c r="G38" s="268"/>
      <c r="H38" s="173"/>
      <c r="I38" s="173"/>
      <c r="J38" s="173"/>
      <c r="K38" s="173"/>
      <c r="L38" s="173"/>
      <c r="M38" s="173"/>
      <c r="N38" s="173"/>
      <c r="O38" s="264"/>
      <c r="P38" s="178"/>
      <c r="Q38" s="173"/>
      <c r="R38" s="173"/>
      <c r="S38" s="173"/>
      <c r="T38" s="173"/>
      <c r="U38" s="173"/>
      <c r="V38" s="173"/>
      <c r="W38" s="173"/>
      <c r="X38" s="264"/>
      <c r="Y38" s="146"/>
      <c r="Z38" s="147"/>
      <c r="AA38" s="148"/>
      <c r="AB38" s="244"/>
      <c r="AC38" s="245"/>
      <c r="AD38" s="246"/>
      <c r="AE38" s="234"/>
      <c r="AF38" s="234"/>
      <c r="AG38" s="234"/>
      <c r="AH38" s="234"/>
      <c r="AI38" s="234"/>
      <c r="AJ38" s="234"/>
      <c r="AK38" s="234"/>
      <c r="AL38" s="234"/>
      <c r="AM38" s="234"/>
      <c r="AN38" s="234"/>
      <c r="AO38" s="234"/>
      <c r="AP38" s="234"/>
      <c r="AQ38" s="278" t="s">
        <v>594</v>
      </c>
      <c r="AR38" s="279"/>
      <c r="AS38" s="124" t="s">
        <v>177</v>
      </c>
      <c r="AT38" s="128"/>
      <c r="AU38" s="279" t="s">
        <v>594</v>
      </c>
      <c r="AV38" s="279"/>
      <c r="AW38" s="173" t="s">
        <v>173</v>
      </c>
      <c r="AX38" s="174"/>
      <c r="AY38">
        <f t="shared" si="4"/>
        <v>1</v>
      </c>
      <c r="AZ38" s="10"/>
      <c r="BA38" s="10"/>
      <c r="BB38" s="10"/>
      <c r="BC38" s="10"/>
      <c r="BD38" s="10"/>
      <c r="BE38" s="10"/>
      <c r="BF38" s="10"/>
      <c r="BG38" s="10"/>
    </row>
    <row r="39" spans="1:59" ht="23.25" customHeight="1" x14ac:dyDescent="0.15">
      <c r="A39" s="584"/>
      <c r="B39" s="223"/>
      <c r="C39" s="223"/>
      <c r="D39" s="223"/>
      <c r="E39" s="223"/>
      <c r="F39" s="224"/>
      <c r="G39" s="103" t="s">
        <v>596</v>
      </c>
      <c r="H39" s="104"/>
      <c r="I39" s="104"/>
      <c r="J39" s="104"/>
      <c r="K39" s="104"/>
      <c r="L39" s="104"/>
      <c r="M39" s="104"/>
      <c r="N39" s="104"/>
      <c r="O39" s="105"/>
      <c r="P39" s="104" t="s">
        <v>597</v>
      </c>
      <c r="Q39" s="247"/>
      <c r="R39" s="247"/>
      <c r="S39" s="247"/>
      <c r="T39" s="247"/>
      <c r="U39" s="247"/>
      <c r="V39" s="247"/>
      <c r="W39" s="247"/>
      <c r="X39" s="248"/>
      <c r="Y39" s="254" t="s">
        <v>60</v>
      </c>
      <c r="Z39" s="255"/>
      <c r="AA39" s="256"/>
      <c r="AB39" s="196" t="s">
        <v>594</v>
      </c>
      <c r="AC39" s="196"/>
      <c r="AD39" s="196"/>
      <c r="AE39" s="95" t="s">
        <v>594</v>
      </c>
      <c r="AF39" s="96"/>
      <c r="AG39" s="96"/>
      <c r="AH39" s="96"/>
      <c r="AI39" s="95" t="s">
        <v>594</v>
      </c>
      <c r="AJ39" s="96"/>
      <c r="AK39" s="96"/>
      <c r="AL39" s="96"/>
      <c r="AM39" s="95" t="s">
        <v>594</v>
      </c>
      <c r="AN39" s="96"/>
      <c r="AO39" s="96"/>
      <c r="AP39" s="96"/>
      <c r="AQ39" s="168" t="s">
        <v>594</v>
      </c>
      <c r="AR39" s="156"/>
      <c r="AS39" s="156"/>
      <c r="AT39" s="169"/>
      <c r="AU39" s="96" t="s">
        <v>594</v>
      </c>
      <c r="AV39" s="96"/>
      <c r="AW39" s="96"/>
      <c r="AX39" s="97"/>
      <c r="AY39">
        <f t="shared" si="4"/>
        <v>1</v>
      </c>
    </row>
    <row r="40" spans="1:59" ht="23.25" customHeight="1" x14ac:dyDescent="0.15">
      <c r="A40" s="584"/>
      <c r="B40" s="223"/>
      <c r="C40" s="223"/>
      <c r="D40" s="223"/>
      <c r="E40" s="223"/>
      <c r="F40" s="224"/>
      <c r="G40" s="106"/>
      <c r="H40" s="107"/>
      <c r="I40" s="107"/>
      <c r="J40" s="107"/>
      <c r="K40" s="107"/>
      <c r="L40" s="107"/>
      <c r="M40" s="107"/>
      <c r="N40" s="107"/>
      <c r="O40" s="108"/>
      <c r="P40" s="249"/>
      <c r="Q40" s="249"/>
      <c r="R40" s="249"/>
      <c r="S40" s="249"/>
      <c r="T40" s="249"/>
      <c r="U40" s="249"/>
      <c r="V40" s="249"/>
      <c r="W40" s="249"/>
      <c r="X40" s="250"/>
      <c r="Y40" s="193" t="s">
        <v>52</v>
      </c>
      <c r="Z40" s="194"/>
      <c r="AA40" s="195"/>
      <c r="AB40" s="253" t="s">
        <v>594</v>
      </c>
      <c r="AC40" s="253"/>
      <c r="AD40" s="253"/>
      <c r="AE40" s="95" t="s">
        <v>594</v>
      </c>
      <c r="AF40" s="96"/>
      <c r="AG40" s="96"/>
      <c r="AH40" s="96"/>
      <c r="AI40" s="95" t="s">
        <v>594</v>
      </c>
      <c r="AJ40" s="96"/>
      <c r="AK40" s="96"/>
      <c r="AL40" s="96"/>
      <c r="AM40" s="95" t="s">
        <v>594</v>
      </c>
      <c r="AN40" s="96"/>
      <c r="AO40" s="96"/>
      <c r="AP40" s="96"/>
      <c r="AQ40" s="168" t="s">
        <v>594</v>
      </c>
      <c r="AR40" s="156"/>
      <c r="AS40" s="156"/>
      <c r="AT40" s="169"/>
      <c r="AU40" s="96" t="s">
        <v>594</v>
      </c>
      <c r="AV40" s="96"/>
      <c r="AW40" s="96"/>
      <c r="AX40" s="97"/>
      <c r="AY40">
        <f t="shared" si="4"/>
        <v>1</v>
      </c>
      <c r="AZ40" s="10"/>
      <c r="BA40" s="10"/>
      <c r="BB40" s="10"/>
      <c r="BC40" s="10"/>
    </row>
    <row r="41" spans="1:59" ht="23.25" customHeight="1" thickBot="1" x14ac:dyDescent="0.2">
      <c r="A41" s="584"/>
      <c r="B41" s="226"/>
      <c r="C41" s="226"/>
      <c r="D41" s="226"/>
      <c r="E41" s="226"/>
      <c r="F41" s="227"/>
      <c r="G41" s="109"/>
      <c r="H41" s="110"/>
      <c r="I41" s="110"/>
      <c r="J41" s="110"/>
      <c r="K41" s="110"/>
      <c r="L41" s="110"/>
      <c r="M41" s="110"/>
      <c r="N41" s="110"/>
      <c r="O41" s="111"/>
      <c r="P41" s="251"/>
      <c r="Q41" s="251"/>
      <c r="R41" s="251"/>
      <c r="S41" s="251"/>
      <c r="T41" s="251"/>
      <c r="U41" s="251"/>
      <c r="V41" s="251"/>
      <c r="W41" s="251"/>
      <c r="X41" s="252"/>
      <c r="Y41" s="193" t="s">
        <v>13</v>
      </c>
      <c r="Z41" s="194"/>
      <c r="AA41" s="195"/>
      <c r="AB41" s="270" t="s">
        <v>14</v>
      </c>
      <c r="AC41" s="270"/>
      <c r="AD41" s="270"/>
      <c r="AE41" s="98" t="s">
        <v>594</v>
      </c>
      <c r="AF41" s="99"/>
      <c r="AG41" s="99"/>
      <c r="AH41" s="99"/>
      <c r="AI41" s="98" t="s">
        <v>594</v>
      </c>
      <c r="AJ41" s="99"/>
      <c r="AK41" s="99"/>
      <c r="AL41" s="99"/>
      <c r="AM41" s="98" t="s">
        <v>594</v>
      </c>
      <c r="AN41" s="99"/>
      <c r="AO41" s="99"/>
      <c r="AP41" s="99"/>
      <c r="AQ41" s="168" t="s">
        <v>594</v>
      </c>
      <c r="AR41" s="156"/>
      <c r="AS41" s="156"/>
      <c r="AT41" s="169"/>
      <c r="AU41" s="96" t="s">
        <v>594</v>
      </c>
      <c r="AV41" s="96"/>
      <c r="AW41" s="96"/>
      <c r="AX41" s="97"/>
      <c r="AY41">
        <f t="shared" si="4"/>
        <v>1</v>
      </c>
      <c r="AZ41" s="10"/>
      <c r="BA41" s="10"/>
      <c r="BB41" s="10"/>
      <c r="BC41" s="10"/>
      <c r="BD41" s="10"/>
      <c r="BE41" s="10"/>
      <c r="BF41" s="10"/>
      <c r="BG41" s="10"/>
    </row>
    <row r="42" spans="1:59" ht="31.5" customHeight="1" x14ac:dyDescent="0.15">
      <c r="A42" s="208" t="s">
        <v>241</v>
      </c>
      <c r="B42" s="209"/>
      <c r="C42" s="209"/>
      <c r="D42" s="209"/>
      <c r="E42" s="209"/>
      <c r="F42" s="210"/>
      <c r="G42" s="217" t="s">
        <v>58</v>
      </c>
      <c r="H42" s="217"/>
      <c r="I42" s="217"/>
      <c r="J42" s="217"/>
      <c r="K42" s="217"/>
      <c r="L42" s="217"/>
      <c r="M42" s="217"/>
      <c r="N42" s="217"/>
      <c r="O42" s="217"/>
      <c r="P42" s="217"/>
      <c r="Q42" s="217"/>
      <c r="R42" s="217"/>
      <c r="S42" s="217"/>
      <c r="T42" s="217"/>
      <c r="U42" s="217"/>
      <c r="V42" s="217"/>
      <c r="W42" s="217"/>
      <c r="X42" s="218"/>
      <c r="Y42" s="561"/>
      <c r="Z42" s="562"/>
      <c r="AA42" s="563"/>
      <c r="AB42" s="201" t="s">
        <v>11</v>
      </c>
      <c r="AC42" s="201"/>
      <c r="AD42" s="201"/>
      <c r="AE42" s="228" t="s">
        <v>269</v>
      </c>
      <c r="AF42" s="229"/>
      <c r="AG42" s="229"/>
      <c r="AH42" s="230"/>
      <c r="AI42" s="228" t="s">
        <v>288</v>
      </c>
      <c r="AJ42" s="229"/>
      <c r="AK42" s="229"/>
      <c r="AL42" s="230"/>
      <c r="AM42" s="228" t="s">
        <v>385</v>
      </c>
      <c r="AN42" s="229"/>
      <c r="AO42" s="229"/>
      <c r="AP42" s="230"/>
      <c r="AQ42" s="90" t="s">
        <v>293</v>
      </c>
      <c r="AR42" s="91"/>
      <c r="AS42" s="91"/>
      <c r="AT42" s="92"/>
      <c r="AU42" s="90" t="s">
        <v>417</v>
      </c>
      <c r="AV42" s="91"/>
      <c r="AW42" s="91"/>
      <c r="AX42" s="93"/>
    </row>
    <row r="43" spans="1:59" ht="23.25" customHeight="1" x14ac:dyDescent="0.15">
      <c r="A43" s="211"/>
      <c r="B43" s="212"/>
      <c r="C43" s="212"/>
      <c r="D43" s="212"/>
      <c r="E43" s="212"/>
      <c r="F43" s="213"/>
      <c r="G43" s="104" t="s">
        <v>598</v>
      </c>
      <c r="H43" s="104"/>
      <c r="I43" s="104"/>
      <c r="J43" s="104"/>
      <c r="K43" s="104"/>
      <c r="L43" s="104"/>
      <c r="M43" s="104"/>
      <c r="N43" s="104"/>
      <c r="O43" s="104"/>
      <c r="P43" s="104"/>
      <c r="Q43" s="104"/>
      <c r="R43" s="104"/>
      <c r="S43" s="104"/>
      <c r="T43" s="104"/>
      <c r="U43" s="104"/>
      <c r="V43" s="104"/>
      <c r="W43" s="104"/>
      <c r="X43" s="105"/>
      <c r="Y43" s="231" t="s">
        <v>53</v>
      </c>
      <c r="Z43" s="232"/>
      <c r="AA43" s="233"/>
      <c r="AB43" s="196" t="s">
        <v>599</v>
      </c>
      <c r="AC43" s="196"/>
      <c r="AD43" s="196"/>
      <c r="AE43" s="94" t="s">
        <v>594</v>
      </c>
      <c r="AF43" s="94"/>
      <c r="AG43" s="94"/>
      <c r="AH43" s="94"/>
      <c r="AI43" s="94" t="s">
        <v>594</v>
      </c>
      <c r="AJ43" s="94"/>
      <c r="AK43" s="94"/>
      <c r="AL43" s="94"/>
      <c r="AM43" s="94">
        <v>7</v>
      </c>
      <c r="AN43" s="94"/>
      <c r="AO43" s="94"/>
      <c r="AP43" s="94"/>
      <c r="AQ43" s="94" t="s">
        <v>594</v>
      </c>
      <c r="AR43" s="94"/>
      <c r="AS43" s="94"/>
      <c r="AT43" s="94"/>
      <c r="AU43" s="95" t="s">
        <v>594</v>
      </c>
      <c r="AV43" s="96"/>
      <c r="AW43" s="96"/>
      <c r="AX43" s="97"/>
    </row>
    <row r="44" spans="1:59" ht="23.25" customHeight="1" x14ac:dyDescent="0.15">
      <c r="A44" s="214"/>
      <c r="B44" s="215"/>
      <c r="C44" s="215"/>
      <c r="D44" s="215"/>
      <c r="E44" s="215"/>
      <c r="F44" s="216"/>
      <c r="G44" s="110"/>
      <c r="H44" s="110"/>
      <c r="I44" s="110"/>
      <c r="J44" s="110"/>
      <c r="K44" s="110"/>
      <c r="L44" s="110"/>
      <c r="M44" s="110"/>
      <c r="N44" s="110"/>
      <c r="O44" s="110"/>
      <c r="P44" s="110"/>
      <c r="Q44" s="110"/>
      <c r="R44" s="110"/>
      <c r="S44" s="110"/>
      <c r="T44" s="110"/>
      <c r="U44" s="110"/>
      <c r="V44" s="110"/>
      <c r="W44" s="110"/>
      <c r="X44" s="111"/>
      <c r="Y44" s="190" t="s">
        <v>54</v>
      </c>
      <c r="Z44" s="191"/>
      <c r="AA44" s="192"/>
      <c r="AB44" s="196" t="s">
        <v>599</v>
      </c>
      <c r="AC44" s="196"/>
      <c r="AD44" s="196"/>
      <c r="AE44" s="94" t="s">
        <v>594</v>
      </c>
      <c r="AF44" s="94"/>
      <c r="AG44" s="94"/>
      <c r="AH44" s="94"/>
      <c r="AI44" s="94">
        <v>8</v>
      </c>
      <c r="AJ44" s="94"/>
      <c r="AK44" s="94"/>
      <c r="AL44" s="94"/>
      <c r="AM44" s="94">
        <v>8</v>
      </c>
      <c r="AN44" s="94"/>
      <c r="AO44" s="94"/>
      <c r="AP44" s="94"/>
      <c r="AQ44" s="94" t="s">
        <v>594</v>
      </c>
      <c r="AR44" s="94"/>
      <c r="AS44" s="94"/>
      <c r="AT44" s="94"/>
      <c r="AU44" s="98" t="s">
        <v>594</v>
      </c>
      <c r="AV44" s="99"/>
      <c r="AW44" s="99"/>
      <c r="AX44" s="100"/>
    </row>
    <row r="45" spans="1:59" ht="23.25" customHeight="1" x14ac:dyDescent="0.15">
      <c r="A45" s="179" t="s">
        <v>15</v>
      </c>
      <c r="B45" s="180"/>
      <c r="C45" s="180"/>
      <c r="D45" s="180"/>
      <c r="E45" s="180"/>
      <c r="F45" s="181"/>
      <c r="G45" s="188" t="s">
        <v>16</v>
      </c>
      <c r="H45" s="188"/>
      <c r="I45" s="188"/>
      <c r="J45" s="188"/>
      <c r="K45" s="188"/>
      <c r="L45" s="188"/>
      <c r="M45" s="188"/>
      <c r="N45" s="188"/>
      <c r="O45" s="188"/>
      <c r="P45" s="188"/>
      <c r="Q45" s="188"/>
      <c r="R45" s="188"/>
      <c r="S45" s="188"/>
      <c r="T45" s="188"/>
      <c r="U45" s="188"/>
      <c r="V45" s="188"/>
      <c r="W45" s="188"/>
      <c r="X45" s="189"/>
      <c r="Y45" s="478"/>
      <c r="Z45" s="479"/>
      <c r="AA45" s="480"/>
      <c r="AB45" s="375" t="s">
        <v>11</v>
      </c>
      <c r="AC45" s="188"/>
      <c r="AD45" s="189"/>
      <c r="AE45" s="234" t="s">
        <v>269</v>
      </c>
      <c r="AF45" s="234"/>
      <c r="AG45" s="234"/>
      <c r="AH45" s="234"/>
      <c r="AI45" s="234" t="s">
        <v>288</v>
      </c>
      <c r="AJ45" s="234"/>
      <c r="AK45" s="234"/>
      <c r="AL45" s="234"/>
      <c r="AM45" s="234" t="s">
        <v>385</v>
      </c>
      <c r="AN45" s="234"/>
      <c r="AO45" s="234"/>
      <c r="AP45" s="234"/>
      <c r="AQ45" s="272" t="s">
        <v>418</v>
      </c>
      <c r="AR45" s="273"/>
      <c r="AS45" s="273"/>
      <c r="AT45" s="273"/>
      <c r="AU45" s="273"/>
      <c r="AV45" s="273"/>
      <c r="AW45" s="273"/>
      <c r="AX45" s="274"/>
    </row>
    <row r="46" spans="1:59" ht="23.25" customHeight="1" x14ac:dyDescent="0.15">
      <c r="A46" s="182"/>
      <c r="B46" s="183"/>
      <c r="C46" s="183"/>
      <c r="D46" s="183"/>
      <c r="E46" s="183"/>
      <c r="F46" s="184"/>
      <c r="G46" s="481" t="s">
        <v>600</v>
      </c>
      <c r="H46" s="481"/>
      <c r="I46" s="481"/>
      <c r="J46" s="481"/>
      <c r="K46" s="481"/>
      <c r="L46" s="481"/>
      <c r="M46" s="481"/>
      <c r="N46" s="481"/>
      <c r="O46" s="481"/>
      <c r="P46" s="481"/>
      <c r="Q46" s="481"/>
      <c r="R46" s="481"/>
      <c r="S46" s="481"/>
      <c r="T46" s="481"/>
      <c r="U46" s="481"/>
      <c r="V46" s="481"/>
      <c r="W46" s="481"/>
      <c r="X46" s="481"/>
      <c r="Y46" s="483" t="s">
        <v>15</v>
      </c>
      <c r="Z46" s="484"/>
      <c r="AA46" s="485"/>
      <c r="AB46" s="235" t="s">
        <v>601</v>
      </c>
      <c r="AC46" s="236"/>
      <c r="AD46" s="237"/>
      <c r="AE46" s="94" t="s">
        <v>594</v>
      </c>
      <c r="AF46" s="94"/>
      <c r="AG46" s="94"/>
      <c r="AH46" s="94"/>
      <c r="AI46" s="94" t="s">
        <v>594</v>
      </c>
      <c r="AJ46" s="94"/>
      <c r="AK46" s="94"/>
      <c r="AL46" s="94"/>
      <c r="AM46" s="94">
        <v>16</v>
      </c>
      <c r="AN46" s="94"/>
      <c r="AO46" s="94"/>
      <c r="AP46" s="94"/>
      <c r="AQ46" s="95" t="s">
        <v>624</v>
      </c>
      <c r="AR46" s="96"/>
      <c r="AS46" s="96"/>
      <c r="AT46" s="96"/>
      <c r="AU46" s="96"/>
      <c r="AV46" s="96"/>
      <c r="AW46" s="96"/>
      <c r="AX46" s="97"/>
    </row>
    <row r="47" spans="1:59" ht="27.75" customHeight="1" thickBot="1" x14ac:dyDescent="0.2">
      <c r="A47" s="185"/>
      <c r="B47" s="186"/>
      <c r="C47" s="186"/>
      <c r="D47" s="186"/>
      <c r="E47" s="186"/>
      <c r="F47" s="187"/>
      <c r="G47" s="482"/>
      <c r="H47" s="482"/>
      <c r="I47" s="482"/>
      <c r="J47" s="482"/>
      <c r="K47" s="482"/>
      <c r="L47" s="482"/>
      <c r="M47" s="482"/>
      <c r="N47" s="482"/>
      <c r="O47" s="482"/>
      <c r="P47" s="482"/>
      <c r="Q47" s="482"/>
      <c r="R47" s="482"/>
      <c r="S47" s="482"/>
      <c r="T47" s="482"/>
      <c r="U47" s="482"/>
      <c r="V47" s="482"/>
      <c r="W47" s="482"/>
      <c r="X47" s="482"/>
      <c r="Y47" s="197" t="s">
        <v>47</v>
      </c>
      <c r="Z47" s="191"/>
      <c r="AA47" s="192"/>
      <c r="AB47" s="198" t="s">
        <v>602</v>
      </c>
      <c r="AC47" s="199"/>
      <c r="AD47" s="200"/>
      <c r="AE47" s="269" t="s">
        <v>594</v>
      </c>
      <c r="AF47" s="269"/>
      <c r="AG47" s="269"/>
      <c r="AH47" s="269"/>
      <c r="AI47" s="269" t="s">
        <v>594</v>
      </c>
      <c r="AJ47" s="269"/>
      <c r="AK47" s="269"/>
      <c r="AL47" s="269"/>
      <c r="AM47" s="269" t="s">
        <v>627</v>
      </c>
      <c r="AN47" s="269"/>
      <c r="AO47" s="269"/>
      <c r="AP47" s="269"/>
      <c r="AQ47" s="269" t="s">
        <v>624</v>
      </c>
      <c r="AR47" s="269"/>
      <c r="AS47" s="269"/>
      <c r="AT47" s="269"/>
      <c r="AU47" s="269"/>
      <c r="AV47" s="269"/>
      <c r="AW47" s="269"/>
      <c r="AX47" s="271"/>
    </row>
    <row r="48" spans="1:59" ht="45" customHeight="1" x14ac:dyDescent="0.15">
      <c r="A48" s="81" t="s">
        <v>282</v>
      </c>
      <c r="B48" s="78"/>
      <c r="C48" s="77" t="s">
        <v>178</v>
      </c>
      <c r="D48" s="78"/>
      <c r="E48" s="671" t="s">
        <v>204</v>
      </c>
      <c r="F48" s="672"/>
      <c r="G48" s="673" t="s">
        <v>594</v>
      </c>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J48" s="674"/>
      <c r="AK48" s="674"/>
      <c r="AL48" s="674"/>
      <c r="AM48" s="674"/>
      <c r="AN48" s="674"/>
      <c r="AO48" s="674"/>
      <c r="AP48" s="674"/>
      <c r="AQ48" s="674"/>
      <c r="AR48" s="674"/>
      <c r="AS48" s="674"/>
      <c r="AT48" s="674"/>
      <c r="AU48" s="674"/>
      <c r="AV48" s="674"/>
      <c r="AW48" s="674"/>
      <c r="AX48" s="675"/>
      <c r="AY48">
        <f>COUNTA($G$48)</f>
        <v>1</v>
      </c>
    </row>
    <row r="49" spans="1:51" ht="45" customHeight="1" x14ac:dyDescent="0.15">
      <c r="A49" s="82"/>
      <c r="B49" s="80"/>
      <c r="C49" s="79"/>
      <c r="D49" s="80"/>
      <c r="E49" s="607" t="s">
        <v>203</v>
      </c>
      <c r="F49" s="669"/>
      <c r="G49" s="109" t="s">
        <v>594</v>
      </c>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670"/>
      <c r="AY49">
        <f>$AY$48</f>
        <v>1</v>
      </c>
    </row>
    <row r="50" spans="1:51" ht="18.75" customHeight="1" x14ac:dyDescent="0.15">
      <c r="A50" s="82"/>
      <c r="B50" s="80"/>
      <c r="C50" s="79"/>
      <c r="D50" s="80"/>
      <c r="E50" s="676" t="s">
        <v>179</v>
      </c>
      <c r="F50" s="677"/>
      <c r="G50" s="634" t="s">
        <v>188</v>
      </c>
      <c r="H50" s="635"/>
      <c r="I50" s="635"/>
      <c r="J50" s="635"/>
      <c r="K50" s="635"/>
      <c r="L50" s="635"/>
      <c r="M50" s="635"/>
      <c r="N50" s="635"/>
      <c r="O50" s="635"/>
      <c r="P50" s="635"/>
      <c r="Q50" s="635"/>
      <c r="R50" s="635"/>
      <c r="S50" s="635"/>
      <c r="T50" s="635"/>
      <c r="U50" s="635"/>
      <c r="V50" s="635"/>
      <c r="W50" s="635"/>
      <c r="X50" s="636"/>
      <c r="Y50" s="664"/>
      <c r="Z50" s="665"/>
      <c r="AA50" s="666"/>
      <c r="AB50" s="660" t="s">
        <v>11</v>
      </c>
      <c r="AC50" s="635"/>
      <c r="AD50" s="636"/>
      <c r="AE50" s="121" t="s">
        <v>269</v>
      </c>
      <c r="AF50" s="122"/>
      <c r="AG50" s="122"/>
      <c r="AH50" s="126"/>
      <c r="AI50" s="121" t="s">
        <v>288</v>
      </c>
      <c r="AJ50" s="122"/>
      <c r="AK50" s="122"/>
      <c r="AL50" s="126"/>
      <c r="AM50" s="121" t="s">
        <v>575</v>
      </c>
      <c r="AN50" s="122"/>
      <c r="AO50" s="122"/>
      <c r="AP50" s="126"/>
      <c r="AQ50" s="660" t="s">
        <v>176</v>
      </c>
      <c r="AR50" s="635"/>
      <c r="AS50" s="635"/>
      <c r="AT50" s="636"/>
      <c r="AU50" s="661" t="s">
        <v>190</v>
      </c>
      <c r="AV50" s="661"/>
      <c r="AW50" s="661"/>
      <c r="AX50" s="662"/>
      <c r="AY50">
        <f>COUNTA($G$52)</f>
        <v>1</v>
      </c>
    </row>
    <row r="51" spans="1:51" ht="18.75" customHeight="1" x14ac:dyDescent="0.15">
      <c r="A51" s="82"/>
      <c r="B51" s="80"/>
      <c r="C51" s="79"/>
      <c r="D51" s="80"/>
      <c r="E51" s="79"/>
      <c r="F51" s="678"/>
      <c r="G51" s="127"/>
      <c r="H51" s="124"/>
      <c r="I51" s="124"/>
      <c r="J51" s="124"/>
      <c r="K51" s="124"/>
      <c r="L51" s="124"/>
      <c r="M51" s="124"/>
      <c r="N51" s="124"/>
      <c r="O51" s="124"/>
      <c r="P51" s="124"/>
      <c r="Q51" s="124"/>
      <c r="R51" s="124"/>
      <c r="S51" s="124"/>
      <c r="T51" s="124"/>
      <c r="U51" s="124"/>
      <c r="V51" s="124"/>
      <c r="W51" s="124"/>
      <c r="X51" s="128"/>
      <c r="Y51" s="146"/>
      <c r="Z51" s="147"/>
      <c r="AA51" s="148"/>
      <c r="AB51" s="123"/>
      <c r="AC51" s="124"/>
      <c r="AD51" s="128"/>
      <c r="AE51" s="123"/>
      <c r="AF51" s="124"/>
      <c r="AG51" s="124"/>
      <c r="AH51" s="128"/>
      <c r="AI51" s="123"/>
      <c r="AJ51" s="124"/>
      <c r="AK51" s="124"/>
      <c r="AL51" s="128"/>
      <c r="AM51" s="123"/>
      <c r="AN51" s="124"/>
      <c r="AO51" s="124"/>
      <c r="AP51" s="128"/>
      <c r="AQ51" s="278" t="s">
        <v>594</v>
      </c>
      <c r="AR51" s="279"/>
      <c r="AS51" s="124" t="s">
        <v>177</v>
      </c>
      <c r="AT51" s="128"/>
      <c r="AU51" s="266" t="s">
        <v>594</v>
      </c>
      <c r="AV51" s="266"/>
      <c r="AW51" s="124" t="s">
        <v>173</v>
      </c>
      <c r="AX51" s="507"/>
      <c r="AY51">
        <f>$AY$50</f>
        <v>1</v>
      </c>
    </row>
    <row r="52" spans="1:51" ht="39.75" customHeight="1" x14ac:dyDescent="0.15">
      <c r="A52" s="82"/>
      <c r="B52" s="80"/>
      <c r="C52" s="79"/>
      <c r="D52" s="80"/>
      <c r="E52" s="79"/>
      <c r="F52" s="678"/>
      <c r="G52" s="103" t="s">
        <v>594</v>
      </c>
      <c r="H52" s="104"/>
      <c r="I52" s="104"/>
      <c r="J52" s="104"/>
      <c r="K52" s="104"/>
      <c r="L52" s="104"/>
      <c r="M52" s="104"/>
      <c r="N52" s="104"/>
      <c r="O52" s="104"/>
      <c r="P52" s="104"/>
      <c r="Q52" s="104"/>
      <c r="R52" s="104"/>
      <c r="S52" s="104"/>
      <c r="T52" s="104"/>
      <c r="U52" s="104"/>
      <c r="V52" s="104"/>
      <c r="W52" s="104"/>
      <c r="X52" s="105"/>
      <c r="Y52" s="433" t="s">
        <v>189</v>
      </c>
      <c r="Z52" s="434"/>
      <c r="AA52" s="435"/>
      <c r="AB52" s="663" t="s">
        <v>594</v>
      </c>
      <c r="AC52" s="477"/>
      <c r="AD52" s="477"/>
      <c r="AE52" s="155" t="s">
        <v>594</v>
      </c>
      <c r="AF52" s="156"/>
      <c r="AG52" s="156"/>
      <c r="AH52" s="156"/>
      <c r="AI52" s="155" t="s">
        <v>594</v>
      </c>
      <c r="AJ52" s="156"/>
      <c r="AK52" s="156"/>
      <c r="AL52" s="156"/>
      <c r="AM52" s="155" t="s">
        <v>643</v>
      </c>
      <c r="AN52" s="156"/>
      <c r="AO52" s="156"/>
      <c r="AP52" s="156"/>
      <c r="AQ52" s="155" t="s">
        <v>594</v>
      </c>
      <c r="AR52" s="156"/>
      <c r="AS52" s="156"/>
      <c r="AT52" s="156"/>
      <c r="AU52" s="155" t="s">
        <v>594</v>
      </c>
      <c r="AV52" s="156"/>
      <c r="AW52" s="156"/>
      <c r="AX52" s="157"/>
      <c r="AY52">
        <f t="shared" ref="AY52:AY53" si="5">$AY$50</f>
        <v>1</v>
      </c>
    </row>
    <row r="53" spans="1:51" ht="39.75" customHeight="1" x14ac:dyDescent="0.15">
      <c r="A53" s="82"/>
      <c r="B53" s="80"/>
      <c r="C53" s="79"/>
      <c r="D53" s="80"/>
      <c r="E53" s="79"/>
      <c r="F53" s="678"/>
      <c r="G53" s="109"/>
      <c r="H53" s="110"/>
      <c r="I53" s="110"/>
      <c r="J53" s="110"/>
      <c r="K53" s="110"/>
      <c r="L53" s="110"/>
      <c r="M53" s="110"/>
      <c r="N53" s="110"/>
      <c r="O53" s="110"/>
      <c r="P53" s="110"/>
      <c r="Q53" s="110"/>
      <c r="R53" s="110"/>
      <c r="S53" s="110"/>
      <c r="T53" s="110"/>
      <c r="U53" s="110"/>
      <c r="V53" s="110"/>
      <c r="W53" s="110"/>
      <c r="X53" s="111"/>
      <c r="Y53" s="170" t="s">
        <v>52</v>
      </c>
      <c r="Z53" s="171"/>
      <c r="AA53" s="172"/>
      <c r="AB53" s="373" t="s">
        <v>594</v>
      </c>
      <c r="AC53" s="374"/>
      <c r="AD53" s="374"/>
      <c r="AE53" s="155" t="s">
        <v>594</v>
      </c>
      <c r="AF53" s="156"/>
      <c r="AG53" s="156"/>
      <c r="AH53" s="156"/>
      <c r="AI53" s="155" t="s">
        <v>594</v>
      </c>
      <c r="AJ53" s="156"/>
      <c r="AK53" s="156"/>
      <c r="AL53" s="156"/>
      <c r="AM53" s="155" t="s">
        <v>643</v>
      </c>
      <c r="AN53" s="156"/>
      <c r="AO53" s="156"/>
      <c r="AP53" s="156"/>
      <c r="AQ53" s="155" t="s">
        <v>594</v>
      </c>
      <c r="AR53" s="156"/>
      <c r="AS53" s="156"/>
      <c r="AT53" s="156"/>
      <c r="AU53" s="155" t="s">
        <v>594</v>
      </c>
      <c r="AV53" s="156"/>
      <c r="AW53" s="156"/>
      <c r="AX53" s="157"/>
      <c r="AY53">
        <f t="shared" si="5"/>
        <v>1</v>
      </c>
    </row>
    <row r="54" spans="1:51" ht="22.5" customHeight="1" x14ac:dyDescent="0.15">
      <c r="A54" s="82"/>
      <c r="B54" s="80"/>
      <c r="C54" s="79"/>
      <c r="D54" s="80"/>
      <c r="E54" s="79"/>
      <c r="F54" s="678"/>
      <c r="G54" s="125" t="s">
        <v>191</v>
      </c>
      <c r="H54" s="122"/>
      <c r="I54" s="122"/>
      <c r="J54" s="122"/>
      <c r="K54" s="122"/>
      <c r="L54" s="122"/>
      <c r="M54" s="122"/>
      <c r="N54" s="122"/>
      <c r="O54" s="122"/>
      <c r="P54" s="126"/>
      <c r="Q54" s="121" t="s">
        <v>232</v>
      </c>
      <c r="R54" s="122"/>
      <c r="S54" s="122"/>
      <c r="T54" s="122"/>
      <c r="U54" s="122"/>
      <c r="V54" s="122"/>
      <c r="W54" s="122"/>
      <c r="X54" s="122"/>
      <c r="Y54" s="122"/>
      <c r="Z54" s="122"/>
      <c r="AA54" s="122"/>
      <c r="AB54" s="685" t="s">
        <v>233</v>
      </c>
      <c r="AC54" s="122"/>
      <c r="AD54" s="126"/>
      <c r="AE54" s="121" t="s">
        <v>192</v>
      </c>
      <c r="AF54" s="122"/>
      <c r="AG54" s="122"/>
      <c r="AH54" s="122"/>
      <c r="AI54" s="122"/>
      <c r="AJ54" s="122"/>
      <c r="AK54" s="122"/>
      <c r="AL54" s="122"/>
      <c r="AM54" s="122"/>
      <c r="AN54" s="122"/>
      <c r="AO54" s="122"/>
      <c r="AP54" s="122"/>
      <c r="AQ54" s="122"/>
      <c r="AR54" s="122"/>
      <c r="AS54" s="122"/>
      <c r="AT54" s="122"/>
      <c r="AU54" s="122"/>
      <c r="AV54" s="122"/>
      <c r="AW54" s="122"/>
      <c r="AX54" s="506"/>
      <c r="AY54">
        <f>COUNTA($G$56)</f>
        <v>1</v>
      </c>
    </row>
    <row r="55" spans="1:51" ht="22.5" customHeight="1" x14ac:dyDescent="0.15">
      <c r="A55" s="82"/>
      <c r="B55" s="80"/>
      <c r="C55" s="79"/>
      <c r="D55" s="80"/>
      <c r="E55" s="79"/>
      <c r="F55" s="678"/>
      <c r="G55" s="127"/>
      <c r="H55" s="124"/>
      <c r="I55" s="124"/>
      <c r="J55" s="124"/>
      <c r="K55" s="124"/>
      <c r="L55" s="124"/>
      <c r="M55" s="124"/>
      <c r="N55" s="124"/>
      <c r="O55" s="124"/>
      <c r="P55" s="128"/>
      <c r="Q55" s="123"/>
      <c r="R55" s="124"/>
      <c r="S55" s="124"/>
      <c r="T55" s="124"/>
      <c r="U55" s="124"/>
      <c r="V55" s="124"/>
      <c r="W55" s="124"/>
      <c r="X55" s="124"/>
      <c r="Y55" s="124"/>
      <c r="Z55" s="124"/>
      <c r="AA55" s="124"/>
      <c r="AB55" s="686"/>
      <c r="AC55" s="124"/>
      <c r="AD55" s="128"/>
      <c r="AE55" s="123"/>
      <c r="AF55" s="124"/>
      <c r="AG55" s="124"/>
      <c r="AH55" s="124"/>
      <c r="AI55" s="124"/>
      <c r="AJ55" s="124"/>
      <c r="AK55" s="124"/>
      <c r="AL55" s="124"/>
      <c r="AM55" s="124"/>
      <c r="AN55" s="124"/>
      <c r="AO55" s="124"/>
      <c r="AP55" s="124"/>
      <c r="AQ55" s="124"/>
      <c r="AR55" s="124"/>
      <c r="AS55" s="124"/>
      <c r="AT55" s="124"/>
      <c r="AU55" s="124"/>
      <c r="AV55" s="124"/>
      <c r="AW55" s="124"/>
      <c r="AX55" s="507"/>
      <c r="AY55">
        <f>$AY$54</f>
        <v>1</v>
      </c>
    </row>
    <row r="56" spans="1:51" ht="22.5" customHeight="1" x14ac:dyDescent="0.15">
      <c r="A56" s="82"/>
      <c r="B56" s="80"/>
      <c r="C56" s="79"/>
      <c r="D56" s="80"/>
      <c r="E56" s="79"/>
      <c r="F56" s="678"/>
      <c r="G56" s="103" t="s">
        <v>594</v>
      </c>
      <c r="H56" s="104"/>
      <c r="I56" s="104"/>
      <c r="J56" s="104"/>
      <c r="K56" s="104"/>
      <c r="L56" s="104"/>
      <c r="M56" s="104"/>
      <c r="N56" s="104"/>
      <c r="O56" s="104"/>
      <c r="P56" s="105"/>
      <c r="Q56" s="112" t="s">
        <v>594</v>
      </c>
      <c r="R56" s="104"/>
      <c r="S56" s="104"/>
      <c r="T56" s="104"/>
      <c r="U56" s="104"/>
      <c r="V56" s="104"/>
      <c r="W56" s="104"/>
      <c r="X56" s="104"/>
      <c r="Y56" s="104"/>
      <c r="Z56" s="104"/>
      <c r="AA56" s="113"/>
      <c r="AB56" s="679" t="s">
        <v>594</v>
      </c>
      <c r="AC56" s="680"/>
      <c r="AD56" s="680"/>
      <c r="AE56" s="667" t="s">
        <v>594</v>
      </c>
      <c r="AF56" s="667"/>
      <c r="AG56" s="667"/>
      <c r="AH56" s="667"/>
      <c r="AI56" s="667"/>
      <c r="AJ56" s="667"/>
      <c r="AK56" s="667"/>
      <c r="AL56" s="667"/>
      <c r="AM56" s="667"/>
      <c r="AN56" s="667"/>
      <c r="AO56" s="667"/>
      <c r="AP56" s="667"/>
      <c r="AQ56" s="667"/>
      <c r="AR56" s="667"/>
      <c r="AS56" s="667"/>
      <c r="AT56" s="667"/>
      <c r="AU56" s="667"/>
      <c r="AV56" s="667"/>
      <c r="AW56" s="667"/>
      <c r="AX56" s="668"/>
      <c r="AY56">
        <f t="shared" ref="AY56:AY60" si="6">$AY$54</f>
        <v>1</v>
      </c>
    </row>
    <row r="57" spans="1:51" ht="22.5" customHeight="1" x14ac:dyDescent="0.15">
      <c r="A57" s="82"/>
      <c r="B57" s="80"/>
      <c r="C57" s="79"/>
      <c r="D57" s="80"/>
      <c r="E57" s="79"/>
      <c r="F57" s="678"/>
      <c r="G57" s="106"/>
      <c r="H57" s="107"/>
      <c r="I57" s="107"/>
      <c r="J57" s="107"/>
      <c r="K57" s="107"/>
      <c r="L57" s="107"/>
      <c r="M57" s="107"/>
      <c r="N57" s="107"/>
      <c r="O57" s="107"/>
      <c r="P57" s="108"/>
      <c r="Q57" s="114"/>
      <c r="R57" s="107"/>
      <c r="S57" s="107"/>
      <c r="T57" s="107"/>
      <c r="U57" s="107"/>
      <c r="V57" s="107"/>
      <c r="W57" s="107"/>
      <c r="X57" s="107"/>
      <c r="Y57" s="107"/>
      <c r="Z57" s="107"/>
      <c r="AA57" s="115"/>
      <c r="AB57" s="681"/>
      <c r="AC57" s="682"/>
      <c r="AD57" s="682"/>
      <c r="AE57" s="667"/>
      <c r="AF57" s="667"/>
      <c r="AG57" s="667"/>
      <c r="AH57" s="667"/>
      <c r="AI57" s="667"/>
      <c r="AJ57" s="667"/>
      <c r="AK57" s="667"/>
      <c r="AL57" s="667"/>
      <c r="AM57" s="667"/>
      <c r="AN57" s="667"/>
      <c r="AO57" s="667"/>
      <c r="AP57" s="667"/>
      <c r="AQ57" s="667"/>
      <c r="AR57" s="667"/>
      <c r="AS57" s="667"/>
      <c r="AT57" s="667"/>
      <c r="AU57" s="667"/>
      <c r="AV57" s="667"/>
      <c r="AW57" s="667"/>
      <c r="AX57" s="668"/>
      <c r="AY57">
        <f t="shared" si="6"/>
        <v>1</v>
      </c>
    </row>
    <row r="58" spans="1:51" ht="25.5" customHeight="1" x14ac:dyDescent="0.15">
      <c r="A58" s="82"/>
      <c r="B58" s="80"/>
      <c r="C58" s="79"/>
      <c r="D58" s="80"/>
      <c r="E58" s="79"/>
      <c r="F58" s="678"/>
      <c r="G58" s="106"/>
      <c r="H58" s="107"/>
      <c r="I58" s="107"/>
      <c r="J58" s="107"/>
      <c r="K58" s="107"/>
      <c r="L58" s="107"/>
      <c r="M58" s="107"/>
      <c r="N58" s="107"/>
      <c r="O58" s="107"/>
      <c r="P58" s="108"/>
      <c r="Q58" s="114"/>
      <c r="R58" s="107"/>
      <c r="S58" s="107"/>
      <c r="T58" s="107"/>
      <c r="U58" s="107"/>
      <c r="V58" s="107"/>
      <c r="W58" s="107"/>
      <c r="X58" s="107"/>
      <c r="Y58" s="107"/>
      <c r="Z58" s="107"/>
      <c r="AA58" s="115"/>
      <c r="AB58" s="681"/>
      <c r="AC58" s="682"/>
      <c r="AD58" s="682"/>
      <c r="AE58" s="616" t="s">
        <v>193</v>
      </c>
      <c r="AF58" s="616"/>
      <c r="AG58" s="616"/>
      <c r="AH58" s="616"/>
      <c r="AI58" s="616"/>
      <c r="AJ58" s="616"/>
      <c r="AK58" s="616"/>
      <c r="AL58" s="616"/>
      <c r="AM58" s="616"/>
      <c r="AN58" s="616"/>
      <c r="AO58" s="616"/>
      <c r="AP58" s="616"/>
      <c r="AQ58" s="616"/>
      <c r="AR58" s="616"/>
      <c r="AS58" s="616"/>
      <c r="AT58" s="616"/>
      <c r="AU58" s="616"/>
      <c r="AV58" s="616"/>
      <c r="AW58" s="616"/>
      <c r="AX58" s="617"/>
      <c r="AY58">
        <f t="shared" si="6"/>
        <v>1</v>
      </c>
    </row>
    <row r="59" spans="1:51" ht="22.5" customHeight="1" x14ac:dyDescent="0.15">
      <c r="A59" s="82"/>
      <c r="B59" s="80"/>
      <c r="C59" s="79"/>
      <c r="D59" s="80"/>
      <c r="E59" s="79"/>
      <c r="F59" s="678"/>
      <c r="G59" s="106"/>
      <c r="H59" s="107"/>
      <c r="I59" s="107"/>
      <c r="J59" s="107"/>
      <c r="K59" s="107"/>
      <c r="L59" s="107"/>
      <c r="M59" s="107"/>
      <c r="N59" s="107"/>
      <c r="O59" s="107"/>
      <c r="P59" s="108"/>
      <c r="Q59" s="114"/>
      <c r="R59" s="107"/>
      <c r="S59" s="107"/>
      <c r="T59" s="107"/>
      <c r="U59" s="107"/>
      <c r="V59" s="107"/>
      <c r="W59" s="107"/>
      <c r="X59" s="107"/>
      <c r="Y59" s="107"/>
      <c r="Z59" s="107"/>
      <c r="AA59" s="115"/>
      <c r="AB59" s="681"/>
      <c r="AC59" s="682"/>
      <c r="AD59" s="682"/>
      <c r="AE59" s="112" t="s">
        <v>643</v>
      </c>
      <c r="AF59" s="104"/>
      <c r="AG59" s="104"/>
      <c r="AH59" s="104"/>
      <c r="AI59" s="104"/>
      <c r="AJ59" s="104"/>
      <c r="AK59" s="104"/>
      <c r="AL59" s="104"/>
      <c r="AM59" s="104"/>
      <c r="AN59" s="104"/>
      <c r="AO59" s="104"/>
      <c r="AP59" s="104"/>
      <c r="AQ59" s="104"/>
      <c r="AR59" s="104"/>
      <c r="AS59" s="104"/>
      <c r="AT59" s="104"/>
      <c r="AU59" s="104"/>
      <c r="AV59" s="104"/>
      <c r="AW59" s="104"/>
      <c r="AX59" s="296"/>
      <c r="AY59">
        <f t="shared" si="6"/>
        <v>1</v>
      </c>
    </row>
    <row r="60" spans="1:51" ht="22.5" customHeight="1" x14ac:dyDescent="0.15">
      <c r="A60" s="82"/>
      <c r="B60" s="80"/>
      <c r="C60" s="79"/>
      <c r="D60" s="80"/>
      <c r="E60" s="79"/>
      <c r="F60" s="678"/>
      <c r="G60" s="109"/>
      <c r="H60" s="110"/>
      <c r="I60" s="110"/>
      <c r="J60" s="110"/>
      <c r="K60" s="110"/>
      <c r="L60" s="110"/>
      <c r="M60" s="110"/>
      <c r="N60" s="110"/>
      <c r="O60" s="110"/>
      <c r="P60" s="111"/>
      <c r="Q60" s="116"/>
      <c r="R60" s="110"/>
      <c r="S60" s="110"/>
      <c r="T60" s="110"/>
      <c r="U60" s="110"/>
      <c r="V60" s="110"/>
      <c r="W60" s="110"/>
      <c r="X60" s="110"/>
      <c r="Y60" s="110"/>
      <c r="Z60" s="110"/>
      <c r="AA60" s="117"/>
      <c r="AB60" s="683"/>
      <c r="AC60" s="684"/>
      <c r="AD60" s="684"/>
      <c r="AE60" s="116"/>
      <c r="AF60" s="110"/>
      <c r="AG60" s="110"/>
      <c r="AH60" s="110"/>
      <c r="AI60" s="110"/>
      <c r="AJ60" s="110"/>
      <c r="AK60" s="110"/>
      <c r="AL60" s="110"/>
      <c r="AM60" s="110"/>
      <c r="AN60" s="110"/>
      <c r="AO60" s="110"/>
      <c r="AP60" s="110"/>
      <c r="AQ60" s="110"/>
      <c r="AR60" s="110"/>
      <c r="AS60" s="110"/>
      <c r="AT60" s="110"/>
      <c r="AU60" s="110"/>
      <c r="AV60" s="110"/>
      <c r="AW60" s="110"/>
      <c r="AX60" s="288"/>
      <c r="AY60">
        <f t="shared" si="6"/>
        <v>1</v>
      </c>
    </row>
    <row r="61" spans="1:51" ht="23.25" customHeight="1" x14ac:dyDescent="0.15">
      <c r="A61" s="82"/>
      <c r="B61" s="80"/>
      <c r="C61" s="79"/>
      <c r="D61" s="80"/>
      <c r="E61" s="629" t="s">
        <v>206</v>
      </c>
      <c r="F61" s="610"/>
      <c r="G61" s="610"/>
      <c r="H61" s="610"/>
      <c r="I61" s="610"/>
      <c r="J61" s="610"/>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c r="AI61" s="610"/>
      <c r="AJ61" s="610"/>
      <c r="AK61" s="610"/>
      <c r="AL61" s="610"/>
      <c r="AM61" s="610"/>
      <c r="AN61" s="610"/>
      <c r="AO61" s="610"/>
      <c r="AP61" s="610"/>
      <c r="AQ61" s="610"/>
      <c r="AR61" s="610"/>
      <c r="AS61" s="610"/>
      <c r="AT61" s="610"/>
      <c r="AU61" s="610"/>
      <c r="AV61" s="610"/>
      <c r="AW61" s="610"/>
      <c r="AX61" s="630"/>
      <c r="AY61">
        <f>COUNTA($E$62)</f>
        <v>1</v>
      </c>
    </row>
    <row r="62" spans="1:51" ht="24.75" customHeight="1" x14ac:dyDescent="0.15">
      <c r="A62" s="82"/>
      <c r="B62" s="80"/>
      <c r="C62" s="79"/>
      <c r="D62" s="80"/>
      <c r="E62" s="112" t="s">
        <v>643</v>
      </c>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296"/>
      <c r="AY62">
        <f>$AY$61</f>
        <v>1</v>
      </c>
    </row>
    <row r="63" spans="1:51" ht="24.75" customHeight="1" x14ac:dyDescent="0.15">
      <c r="A63" s="82"/>
      <c r="B63" s="80"/>
      <c r="C63" s="79"/>
      <c r="D63" s="80"/>
      <c r="E63" s="11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330"/>
      <c r="AY63">
        <f>$AY$61</f>
        <v>1</v>
      </c>
    </row>
    <row r="64" spans="1:51" ht="34.5" customHeight="1" x14ac:dyDescent="0.15">
      <c r="A64" s="82"/>
      <c r="B64" s="80"/>
      <c r="C64" s="676" t="s">
        <v>547</v>
      </c>
      <c r="D64" s="688"/>
      <c r="E64" s="607" t="s">
        <v>278</v>
      </c>
      <c r="F64" s="608"/>
      <c r="G64" s="609" t="s">
        <v>194</v>
      </c>
      <c r="H64" s="610"/>
      <c r="I64" s="610"/>
      <c r="J64" s="611" t="s">
        <v>594</v>
      </c>
      <c r="K64" s="612"/>
      <c r="L64" s="612"/>
      <c r="M64" s="612"/>
      <c r="N64" s="612"/>
      <c r="O64" s="612"/>
      <c r="P64" s="612"/>
      <c r="Q64" s="612"/>
      <c r="R64" s="612"/>
      <c r="S64" s="612"/>
      <c r="T64" s="613"/>
      <c r="U64" s="614"/>
      <c r="V64" s="614"/>
      <c r="W64" s="614"/>
      <c r="X64" s="614"/>
      <c r="Y64" s="614"/>
      <c r="Z64" s="614"/>
      <c r="AA64" s="614"/>
      <c r="AB64" s="614"/>
      <c r="AC64" s="614"/>
      <c r="AD64" s="614"/>
      <c r="AE64" s="614"/>
      <c r="AF64" s="614"/>
      <c r="AG64" s="614"/>
      <c r="AH64" s="614"/>
      <c r="AI64" s="614"/>
      <c r="AJ64" s="614"/>
      <c r="AK64" s="614"/>
      <c r="AL64" s="614"/>
      <c r="AM64" s="614"/>
      <c r="AN64" s="614"/>
      <c r="AO64" s="614"/>
      <c r="AP64" s="614"/>
      <c r="AQ64" s="614"/>
      <c r="AR64" s="614"/>
      <c r="AS64" s="614"/>
      <c r="AT64" s="614"/>
      <c r="AU64" s="614"/>
      <c r="AV64" s="614"/>
      <c r="AW64" s="614"/>
      <c r="AX64" s="615"/>
      <c r="AY64" s="63" t="str">
        <f>IF(SUBSTITUTE($J$64,"-","")="","0","1")</f>
        <v>0</v>
      </c>
    </row>
    <row r="65" spans="1:51" ht="18.75" customHeight="1" x14ac:dyDescent="0.15">
      <c r="A65" s="82"/>
      <c r="B65" s="80"/>
      <c r="C65" s="79"/>
      <c r="D65" s="80"/>
      <c r="E65" s="424" t="s">
        <v>183</v>
      </c>
      <c r="F65" s="425"/>
      <c r="G65" s="642" t="s">
        <v>180</v>
      </c>
      <c r="H65" s="122"/>
      <c r="I65" s="122"/>
      <c r="J65" s="122"/>
      <c r="K65" s="122"/>
      <c r="L65" s="122"/>
      <c r="M65" s="122"/>
      <c r="N65" s="122"/>
      <c r="O65" s="122"/>
      <c r="P65" s="122"/>
      <c r="Q65" s="122"/>
      <c r="R65" s="122"/>
      <c r="S65" s="122"/>
      <c r="T65" s="122"/>
      <c r="U65" s="122"/>
      <c r="V65" s="122"/>
      <c r="W65" s="122"/>
      <c r="X65" s="126"/>
      <c r="Y65" s="146"/>
      <c r="Z65" s="147"/>
      <c r="AA65" s="148"/>
      <c r="AB65" s="121" t="s">
        <v>11</v>
      </c>
      <c r="AC65" s="122"/>
      <c r="AD65" s="126"/>
      <c r="AE65" s="238" t="s">
        <v>182</v>
      </c>
      <c r="AF65" s="239"/>
      <c r="AG65" s="239"/>
      <c r="AH65" s="240"/>
      <c r="AI65" s="257" t="s">
        <v>419</v>
      </c>
      <c r="AJ65" s="257"/>
      <c r="AK65" s="257"/>
      <c r="AL65" s="121"/>
      <c r="AM65" s="257" t="s">
        <v>420</v>
      </c>
      <c r="AN65" s="257"/>
      <c r="AO65" s="257"/>
      <c r="AP65" s="121"/>
      <c r="AQ65" s="121" t="s">
        <v>176</v>
      </c>
      <c r="AR65" s="122"/>
      <c r="AS65" s="122"/>
      <c r="AT65" s="126"/>
      <c r="AU65" s="158" t="s">
        <v>132</v>
      </c>
      <c r="AV65" s="158"/>
      <c r="AW65" s="158"/>
      <c r="AX65" s="159"/>
      <c r="AY65">
        <f>COUNTA($G$67)</f>
        <v>1</v>
      </c>
    </row>
    <row r="66" spans="1:51" ht="18.75" customHeight="1" x14ac:dyDescent="0.15">
      <c r="A66" s="82"/>
      <c r="B66" s="80"/>
      <c r="C66" s="79"/>
      <c r="D66" s="80"/>
      <c r="E66" s="424"/>
      <c r="F66" s="425"/>
      <c r="G66" s="127"/>
      <c r="H66" s="124"/>
      <c r="I66" s="124"/>
      <c r="J66" s="124"/>
      <c r="K66" s="124"/>
      <c r="L66" s="124"/>
      <c r="M66" s="124"/>
      <c r="N66" s="124"/>
      <c r="O66" s="124"/>
      <c r="P66" s="124"/>
      <c r="Q66" s="124"/>
      <c r="R66" s="124"/>
      <c r="S66" s="124"/>
      <c r="T66" s="124"/>
      <c r="U66" s="124"/>
      <c r="V66" s="124"/>
      <c r="W66" s="124"/>
      <c r="X66" s="128"/>
      <c r="Y66" s="146"/>
      <c r="Z66" s="147"/>
      <c r="AA66" s="148"/>
      <c r="AB66" s="123"/>
      <c r="AC66" s="124"/>
      <c r="AD66" s="128"/>
      <c r="AE66" s="266" t="s">
        <v>594</v>
      </c>
      <c r="AF66" s="266"/>
      <c r="AG66" s="124" t="s">
        <v>177</v>
      </c>
      <c r="AH66" s="128"/>
      <c r="AI66" s="258"/>
      <c r="AJ66" s="258"/>
      <c r="AK66" s="258"/>
      <c r="AL66" s="123"/>
      <c r="AM66" s="258"/>
      <c r="AN66" s="258"/>
      <c r="AO66" s="258"/>
      <c r="AP66" s="123"/>
      <c r="AQ66" s="265" t="s">
        <v>594</v>
      </c>
      <c r="AR66" s="266"/>
      <c r="AS66" s="124" t="s">
        <v>177</v>
      </c>
      <c r="AT66" s="128"/>
      <c r="AU66" s="266" t="s">
        <v>594</v>
      </c>
      <c r="AV66" s="266"/>
      <c r="AW66" s="124" t="s">
        <v>173</v>
      </c>
      <c r="AX66" s="507"/>
      <c r="AY66">
        <f>$AY$65</f>
        <v>1</v>
      </c>
    </row>
    <row r="67" spans="1:51" ht="23.25" customHeight="1" x14ac:dyDescent="0.15">
      <c r="A67" s="82"/>
      <c r="B67" s="80"/>
      <c r="C67" s="79"/>
      <c r="D67" s="80"/>
      <c r="E67" s="424"/>
      <c r="F67" s="425"/>
      <c r="G67" s="103" t="s">
        <v>594</v>
      </c>
      <c r="H67" s="104"/>
      <c r="I67" s="104"/>
      <c r="J67" s="104"/>
      <c r="K67" s="104"/>
      <c r="L67" s="104"/>
      <c r="M67" s="104"/>
      <c r="N67" s="104"/>
      <c r="O67" s="104"/>
      <c r="P67" s="104"/>
      <c r="Q67" s="104"/>
      <c r="R67" s="104"/>
      <c r="S67" s="104"/>
      <c r="T67" s="104"/>
      <c r="U67" s="104"/>
      <c r="V67" s="104"/>
      <c r="W67" s="104"/>
      <c r="X67" s="105"/>
      <c r="Y67" s="433" t="s">
        <v>12</v>
      </c>
      <c r="Z67" s="434"/>
      <c r="AA67" s="435"/>
      <c r="AB67" s="374" t="s">
        <v>594</v>
      </c>
      <c r="AC67" s="374"/>
      <c r="AD67" s="374"/>
      <c r="AE67" s="168" t="s">
        <v>594</v>
      </c>
      <c r="AF67" s="156"/>
      <c r="AG67" s="156"/>
      <c r="AH67" s="156"/>
      <c r="AI67" s="168" t="s">
        <v>594</v>
      </c>
      <c r="AJ67" s="156"/>
      <c r="AK67" s="156"/>
      <c r="AL67" s="156"/>
      <c r="AM67" s="168" t="s">
        <v>643</v>
      </c>
      <c r="AN67" s="156"/>
      <c r="AO67" s="156"/>
      <c r="AP67" s="169"/>
      <c r="AQ67" s="168" t="s">
        <v>594</v>
      </c>
      <c r="AR67" s="156"/>
      <c r="AS67" s="156"/>
      <c r="AT67" s="169"/>
      <c r="AU67" s="156" t="s">
        <v>594</v>
      </c>
      <c r="AV67" s="156"/>
      <c r="AW67" s="156"/>
      <c r="AX67" s="157"/>
      <c r="AY67">
        <f t="shared" ref="AY67:AY69" si="7">$AY$65</f>
        <v>1</v>
      </c>
    </row>
    <row r="68" spans="1:51" ht="23.25" customHeight="1" x14ac:dyDescent="0.15">
      <c r="A68" s="82"/>
      <c r="B68" s="80"/>
      <c r="C68" s="79"/>
      <c r="D68" s="80"/>
      <c r="E68" s="424"/>
      <c r="F68" s="425"/>
      <c r="G68" s="106"/>
      <c r="H68" s="107"/>
      <c r="I68" s="107"/>
      <c r="J68" s="107"/>
      <c r="K68" s="107"/>
      <c r="L68" s="107"/>
      <c r="M68" s="107"/>
      <c r="N68" s="107"/>
      <c r="O68" s="107"/>
      <c r="P68" s="107"/>
      <c r="Q68" s="107"/>
      <c r="R68" s="107"/>
      <c r="S68" s="107"/>
      <c r="T68" s="107"/>
      <c r="U68" s="107"/>
      <c r="V68" s="107"/>
      <c r="W68" s="107"/>
      <c r="X68" s="108"/>
      <c r="Y68" s="170" t="s">
        <v>52</v>
      </c>
      <c r="Z68" s="171"/>
      <c r="AA68" s="172"/>
      <c r="AB68" s="477" t="s">
        <v>594</v>
      </c>
      <c r="AC68" s="477"/>
      <c r="AD68" s="477"/>
      <c r="AE68" s="168" t="s">
        <v>594</v>
      </c>
      <c r="AF68" s="156"/>
      <c r="AG68" s="156"/>
      <c r="AH68" s="169"/>
      <c r="AI68" s="168" t="s">
        <v>594</v>
      </c>
      <c r="AJ68" s="156"/>
      <c r="AK68" s="156"/>
      <c r="AL68" s="156"/>
      <c r="AM68" s="168" t="s">
        <v>643</v>
      </c>
      <c r="AN68" s="156"/>
      <c r="AO68" s="156"/>
      <c r="AP68" s="169"/>
      <c r="AQ68" s="168" t="s">
        <v>594</v>
      </c>
      <c r="AR68" s="156"/>
      <c r="AS68" s="156"/>
      <c r="AT68" s="169"/>
      <c r="AU68" s="156" t="s">
        <v>594</v>
      </c>
      <c r="AV68" s="156"/>
      <c r="AW68" s="156"/>
      <c r="AX68" s="157"/>
      <c r="AY68">
        <f t="shared" si="7"/>
        <v>1</v>
      </c>
    </row>
    <row r="69" spans="1:51" ht="23.25" customHeight="1" x14ac:dyDescent="0.15">
      <c r="A69" s="82"/>
      <c r="B69" s="80"/>
      <c r="C69" s="79"/>
      <c r="D69" s="80"/>
      <c r="E69" s="424"/>
      <c r="F69" s="425"/>
      <c r="G69" s="109"/>
      <c r="H69" s="110"/>
      <c r="I69" s="110"/>
      <c r="J69" s="110"/>
      <c r="K69" s="110"/>
      <c r="L69" s="110"/>
      <c r="M69" s="110"/>
      <c r="N69" s="110"/>
      <c r="O69" s="110"/>
      <c r="P69" s="110"/>
      <c r="Q69" s="110"/>
      <c r="R69" s="110"/>
      <c r="S69" s="110"/>
      <c r="T69" s="110"/>
      <c r="U69" s="110"/>
      <c r="V69" s="110"/>
      <c r="W69" s="110"/>
      <c r="X69" s="111"/>
      <c r="Y69" s="170" t="s">
        <v>13</v>
      </c>
      <c r="Z69" s="171"/>
      <c r="AA69" s="172"/>
      <c r="AB69" s="687" t="s">
        <v>174</v>
      </c>
      <c r="AC69" s="687"/>
      <c r="AD69" s="687"/>
      <c r="AE69" s="168" t="s">
        <v>594</v>
      </c>
      <c r="AF69" s="156"/>
      <c r="AG69" s="156"/>
      <c r="AH69" s="169"/>
      <c r="AI69" s="168" t="s">
        <v>594</v>
      </c>
      <c r="AJ69" s="156"/>
      <c r="AK69" s="156"/>
      <c r="AL69" s="156"/>
      <c r="AM69" s="168" t="s">
        <v>643</v>
      </c>
      <c r="AN69" s="156"/>
      <c r="AO69" s="156"/>
      <c r="AP69" s="169"/>
      <c r="AQ69" s="168" t="s">
        <v>594</v>
      </c>
      <c r="AR69" s="156"/>
      <c r="AS69" s="156"/>
      <c r="AT69" s="169"/>
      <c r="AU69" s="156" t="s">
        <v>594</v>
      </c>
      <c r="AV69" s="156"/>
      <c r="AW69" s="156"/>
      <c r="AX69" s="157"/>
      <c r="AY69">
        <f t="shared" si="7"/>
        <v>1</v>
      </c>
    </row>
    <row r="70" spans="1:51" ht="18.75" customHeight="1" x14ac:dyDescent="0.15">
      <c r="A70" s="82"/>
      <c r="B70" s="80"/>
      <c r="C70" s="79"/>
      <c r="D70" s="80"/>
      <c r="E70" s="424" t="s">
        <v>184</v>
      </c>
      <c r="F70" s="425"/>
      <c r="G70" s="642" t="s">
        <v>181</v>
      </c>
      <c r="H70" s="122"/>
      <c r="I70" s="122"/>
      <c r="J70" s="122"/>
      <c r="K70" s="122"/>
      <c r="L70" s="122"/>
      <c r="M70" s="122"/>
      <c r="N70" s="122"/>
      <c r="O70" s="122"/>
      <c r="P70" s="122"/>
      <c r="Q70" s="122"/>
      <c r="R70" s="122"/>
      <c r="S70" s="122"/>
      <c r="T70" s="122"/>
      <c r="U70" s="122"/>
      <c r="V70" s="122"/>
      <c r="W70" s="122"/>
      <c r="X70" s="126"/>
      <c r="Y70" s="146"/>
      <c r="Z70" s="147"/>
      <c r="AA70" s="148"/>
      <c r="AB70" s="121" t="s">
        <v>11</v>
      </c>
      <c r="AC70" s="122"/>
      <c r="AD70" s="126"/>
      <c r="AE70" s="238" t="s">
        <v>182</v>
      </c>
      <c r="AF70" s="239"/>
      <c r="AG70" s="239"/>
      <c r="AH70" s="240"/>
      <c r="AI70" s="257" t="s">
        <v>419</v>
      </c>
      <c r="AJ70" s="257"/>
      <c r="AK70" s="257"/>
      <c r="AL70" s="121"/>
      <c r="AM70" s="257" t="s">
        <v>420</v>
      </c>
      <c r="AN70" s="257"/>
      <c r="AO70" s="257"/>
      <c r="AP70" s="121"/>
      <c r="AQ70" s="121" t="s">
        <v>176</v>
      </c>
      <c r="AR70" s="122"/>
      <c r="AS70" s="122"/>
      <c r="AT70" s="126"/>
      <c r="AU70" s="158" t="s">
        <v>132</v>
      </c>
      <c r="AV70" s="158"/>
      <c r="AW70" s="158"/>
      <c r="AX70" s="159"/>
      <c r="AY70">
        <f>COUNTA($G$72)</f>
        <v>1</v>
      </c>
    </row>
    <row r="71" spans="1:51" ht="18.75" customHeight="1" x14ac:dyDescent="0.15">
      <c r="A71" s="82"/>
      <c r="B71" s="80"/>
      <c r="C71" s="79"/>
      <c r="D71" s="80"/>
      <c r="E71" s="424"/>
      <c r="F71" s="425"/>
      <c r="G71" s="127"/>
      <c r="H71" s="124"/>
      <c r="I71" s="124"/>
      <c r="J71" s="124"/>
      <c r="K71" s="124"/>
      <c r="L71" s="124"/>
      <c r="M71" s="124"/>
      <c r="N71" s="124"/>
      <c r="O71" s="124"/>
      <c r="P71" s="124"/>
      <c r="Q71" s="124"/>
      <c r="R71" s="124"/>
      <c r="S71" s="124"/>
      <c r="T71" s="124"/>
      <c r="U71" s="124"/>
      <c r="V71" s="124"/>
      <c r="W71" s="124"/>
      <c r="X71" s="128"/>
      <c r="Y71" s="146"/>
      <c r="Z71" s="147"/>
      <c r="AA71" s="148"/>
      <c r="AB71" s="123"/>
      <c r="AC71" s="124"/>
      <c r="AD71" s="128"/>
      <c r="AE71" s="266" t="s">
        <v>594</v>
      </c>
      <c r="AF71" s="266"/>
      <c r="AG71" s="124" t="s">
        <v>177</v>
      </c>
      <c r="AH71" s="128"/>
      <c r="AI71" s="258"/>
      <c r="AJ71" s="258"/>
      <c r="AK71" s="258"/>
      <c r="AL71" s="123"/>
      <c r="AM71" s="258"/>
      <c r="AN71" s="258"/>
      <c r="AO71" s="258"/>
      <c r="AP71" s="123"/>
      <c r="AQ71" s="265" t="s">
        <v>594</v>
      </c>
      <c r="AR71" s="266"/>
      <c r="AS71" s="124" t="s">
        <v>177</v>
      </c>
      <c r="AT71" s="128"/>
      <c r="AU71" s="266" t="s">
        <v>594</v>
      </c>
      <c r="AV71" s="266"/>
      <c r="AW71" s="124" t="s">
        <v>173</v>
      </c>
      <c r="AX71" s="507"/>
      <c r="AY71">
        <f>$AY$70</f>
        <v>1</v>
      </c>
    </row>
    <row r="72" spans="1:51" ht="23.25" customHeight="1" x14ac:dyDescent="0.15">
      <c r="A72" s="82"/>
      <c r="B72" s="80"/>
      <c r="C72" s="79"/>
      <c r="D72" s="80"/>
      <c r="E72" s="424"/>
      <c r="F72" s="425"/>
      <c r="G72" s="103" t="s">
        <v>594</v>
      </c>
      <c r="H72" s="104"/>
      <c r="I72" s="104"/>
      <c r="J72" s="104"/>
      <c r="K72" s="104"/>
      <c r="L72" s="104"/>
      <c r="M72" s="104"/>
      <c r="N72" s="104"/>
      <c r="O72" s="104"/>
      <c r="P72" s="104"/>
      <c r="Q72" s="104"/>
      <c r="R72" s="104"/>
      <c r="S72" s="104"/>
      <c r="T72" s="104"/>
      <c r="U72" s="104"/>
      <c r="V72" s="104"/>
      <c r="W72" s="104"/>
      <c r="X72" s="105"/>
      <c r="Y72" s="433" t="s">
        <v>12</v>
      </c>
      <c r="Z72" s="434"/>
      <c r="AA72" s="435"/>
      <c r="AB72" s="374" t="s">
        <v>594</v>
      </c>
      <c r="AC72" s="374"/>
      <c r="AD72" s="374"/>
      <c r="AE72" s="168" t="s">
        <v>594</v>
      </c>
      <c r="AF72" s="156"/>
      <c r="AG72" s="156"/>
      <c r="AH72" s="156"/>
      <c r="AI72" s="168" t="s">
        <v>594</v>
      </c>
      <c r="AJ72" s="156"/>
      <c r="AK72" s="156"/>
      <c r="AL72" s="156"/>
      <c r="AM72" s="168" t="s">
        <v>643</v>
      </c>
      <c r="AN72" s="156"/>
      <c r="AO72" s="156"/>
      <c r="AP72" s="169"/>
      <c r="AQ72" s="168" t="s">
        <v>594</v>
      </c>
      <c r="AR72" s="156"/>
      <c r="AS72" s="156"/>
      <c r="AT72" s="169"/>
      <c r="AU72" s="156" t="s">
        <v>594</v>
      </c>
      <c r="AV72" s="156"/>
      <c r="AW72" s="156"/>
      <c r="AX72" s="157"/>
      <c r="AY72">
        <f t="shared" ref="AY72:AY74" si="8">$AY$70</f>
        <v>1</v>
      </c>
    </row>
    <row r="73" spans="1:51" ht="23.25" customHeight="1" x14ac:dyDescent="0.15">
      <c r="A73" s="82"/>
      <c r="B73" s="80"/>
      <c r="C73" s="79"/>
      <c r="D73" s="80"/>
      <c r="E73" s="424"/>
      <c r="F73" s="425"/>
      <c r="G73" s="106"/>
      <c r="H73" s="107"/>
      <c r="I73" s="107"/>
      <c r="J73" s="107"/>
      <c r="K73" s="107"/>
      <c r="L73" s="107"/>
      <c r="M73" s="107"/>
      <c r="N73" s="107"/>
      <c r="O73" s="107"/>
      <c r="P73" s="107"/>
      <c r="Q73" s="107"/>
      <c r="R73" s="107"/>
      <c r="S73" s="107"/>
      <c r="T73" s="107"/>
      <c r="U73" s="107"/>
      <c r="V73" s="107"/>
      <c r="W73" s="107"/>
      <c r="X73" s="108"/>
      <c r="Y73" s="170" t="s">
        <v>52</v>
      </c>
      <c r="Z73" s="171"/>
      <c r="AA73" s="172"/>
      <c r="AB73" s="477" t="s">
        <v>594</v>
      </c>
      <c r="AC73" s="477"/>
      <c r="AD73" s="477"/>
      <c r="AE73" s="168" t="s">
        <v>594</v>
      </c>
      <c r="AF73" s="156"/>
      <c r="AG73" s="156"/>
      <c r="AH73" s="169"/>
      <c r="AI73" s="168" t="s">
        <v>594</v>
      </c>
      <c r="AJ73" s="156"/>
      <c r="AK73" s="156"/>
      <c r="AL73" s="156"/>
      <c r="AM73" s="168" t="s">
        <v>643</v>
      </c>
      <c r="AN73" s="156"/>
      <c r="AO73" s="156"/>
      <c r="AP73" s="169"/>
      <c r="AQ73" s="168" t="s">
        <v>594</v>
      </c>
      <c r="AR73" s="156"/>
      <c r="AS73" s="156"/>
      <c r="AT73" s="169"/>
      <c r="AU73" s="156" t="s">
        <v>594</v>
      </c>
      <c r="AV73" s="156"/>
      <c r="AW73" s="156"/>
      <c r="AX73" s="157"/>
      <c r="AY73">
        <f t="shared" si="8"/>
        <v>1</v>
      </c>
    </row>
    <row r="74" spans="1:51" ht="23.25" customHeight="1" x14ac:dyDescent="0.15">
      <c r="A74" s="82"/>
      <c r="B74" s="80"/>
      <c r="C74" s="79"/>
      <c r="D74" s="80"/>
      <c r="E74" s="424"/>
      <c r="F74" s="425"/>
      <c r="G74" s="109"/>
      <c r="H74" s="110"/>
      <c r="I74" s="110"/>
      <c r="J74" s="110"/>
      <c r="K74" s="110"/>
      <c r="L74" s="110"/>
      <c r="M74" s="110"/>
      <c r="N74" s="110"/>
      <c r="O74" s="110"/>
      <c r="P74" s="110"/>
      <c r="Q74" s="110"/>
      <c r="R74" s="110"/>
      <c r="S74" s="110"/>
      <c r="T74" s="110"/>
      <c r="U74" s="110"/>
      <c r="V74" s="110"/>
      <c r="W74" s="110"/>
      <c r="X74" s="111"/>
      <c r="Y74" s="170" t="s">
        <v>13</v>
      </c>
      <c r="Z74" s="171"/>
      <c r="AA74" s="172"/>
      <c r="AB74" s="687" t="s">
        <v>14</v>
      </c>
      <c r="AC74" s="687"/>
      <c r="AD74" s="687"/>
      <c r="AE74" s="168" t="s">
        <v>643</v>
      </c>
      <c r="AF74" s="156"/>
      <c r="AG74" s="156"/>
      <c r="AH74" s="169"/>
      <c r="AI74" s="168" t="s">
        <v>643</v>
      </c>
      <c r="AJ74" s="156"/>
      <c r="AK74" s="156"/>
      <c r="AL74" s="156"/>
      <c r="AM74" s="168" t="s">
        <v>643</v>
      </c>
      <c r="AN74" s="156"/>
      <c r="AO74" s="156"/>
      <c r="AP74" s="169"/>
      <c r="AQ74" s="168" t="s">
        <v>643</v>
      </c>
      <c r="AR74" s="156"/>
      <c r="AS74" s="156"/>
      <c r="AT74" s="169"/>
      <c r="AU74" s="156" t="s">
        <v>643</v>
      </c>
      <c r="AV74" s="156"/>
      <c r="AW74" s="156"/>
      <c r="AX74" s="157"/>
      <c r="AY74">
        <f t="shared" si="8"/>
        <v>1</v>
      </c>
    </row>
    <row r="75" spans="1:51" ht="23.85" customHeight="1" x14ac:dyDescent="0.15">
      <c r="A75" s="82"/>
      <c r="B75" s="80"/>
      <c r="C75" s="79"/>
      <c r="D75" s="80"/>
      <c r="E75" s="629" t="s">
        <v>284</v>
      </c>
      <c r="F75" s="610"/>
      <c r="G75" s="610"/>
      <c r="H75" s="610"/>
      <c r="I75" s="610"/>
      <c r="J75" s="610"/>
      <c r="K75" s="610"/>
      <c r="L75" s="610"/>
      <c r="M75" s="610"/>
      <c r="N75" s="610"/>
      <c r="O75" s="610"/>
      <c r="P75" s="610"/>
      <c r="Q75" s="610"/>
      <c r="R75" s="610"/>
      <c r="S75" s="610"/>
      <c r="T75" s="610"/>
      <c r="U75" s="610"/>
      <c r="V75" s="610"/>
      <c r="W75" s="610"/>
      <c r="X75" s="610"/>
      <c r="Y75" s="610"/>
      <c r="Z75" s="610"/>
      <c r="AA75" s="610"/>
      <c r="AB75" s="610"/>
      <c r="AC75" s="610"/>
      <c r="AD75" s="610"/>
      <c r="AE75" s="610"/>
      <c r="AF75" s="610"/>
      <c r="AG75" s="610"/>
      <c r="AH75" s="610"/>
      <c r="AI75" s="610"/>
      <c r="AJ75" s="610"/>
      <c r="AK75" s="610"/>
      <c r="AL75" s="610"/>
      <c r="AM75" s="610"/>
      <c r="AN75" s="610"/>
      <c r="AO75" s="610"/>
      <c r="AP75" s="610"/>
      <c r="AQ75" s="610"/>
      <c r="AR75" s="610"/>
      <c r="AS75" s="610"/>
      <c r="AT75" s="610"/>
      <c r="AU75" s="610"/>
      <c r="AV75" s="610"/>
      <c r="AW75" s="610"/>
      <c r="AX75" s="630"/>
      <c r="AY75">
        <f>COUNTA($E$76)</f>
        <v>1</v>
      </c>
    </row>
    <row r="76" spans="1:51" ht="24.75" customHeight="1" x14ac:dyDescent="0.15">
      <c r="A76" s="82"/>
      <c r="B76" s="80"/>
      <c r="C76" s="79"/>
      <c r="D76" s="80"/>
      <c r="E76" s="112" t="s">
        <v>643</v>
      </c>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296"/>
      <c r="AY76">
        <f>$AY$75</f>
        <v>1</v>
      </c>
    </row>
    <row r="77" spans="1:51" ht="24.75" customHeight="1" thickBot="1" x14ac:dyDescent="0.2">
      <c r="A77" s="83"/>
      <c r="B77" s="84"/>
      <c r="C77" s="689"/>
      <c r="D77" s="84"/>
      <c r="E77" s="690"/>
      <c r="F77" s="691"/>
      <c r="G77" s="691"/>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c r="AK77" s="691"/>
      <c r="AL77" s="691"/>
      <c r="AM77" s="691"/>
      <c r="AN77" s="691"/>
      <c r="AO77" s="691"/>
      <c r="AP77" s="691"/>
      <c r="AQ77" s="691"/>
      <c r="AR77" s="691"/>
      <c r="AS77" s="691"/>
      <c r="AT77" s="691"/>
      <c r="AU77" s="691"/>
      <c r="AV77" s="691"/>
      <c r="AW77" s="691"/>
      <c r="AX77" s="692"/>
      <c r="AY77">
        <f>$AY$75</f>
        <v>1</v>
      </c>
    </row>
    <row r="78" spans="1:51" ht="27" customHeight="1" x14ac:dyDescent="0.15">
      <c r="A78" s="639" t="s">
        <v>45</v>
      </c>
      <c r="B78" s="640"/>
      <c r="C78" s="640"/>
      <c r="D78" s="640"/>
      <c r="E78" s="640"/>
      <c r="F78" s="640"/>
      <c r="G78" s="640"/>
      <c r="H78" s="640"/>
      <c r="I78" s="640"/>
      <c r="J78" s="640"/>
      <c r="K78" s="640"/>
      <c r="L78" s="640"/>
      <c r="M78" s="640"/>
      <c r="N78" s="640"/>
      <c r="O78" s="640"/>
      <c r="P78" s="640"/>
      <c r="Q78" s="640"/>
      <c r="R78" s="640"/>
      <c r="S78" s="640"/>
      <c r="T78" s="640"/>
      <c r="U78" s="640"/>
      <c r="V78" s="640"/>
      <c r="W78" s="640"/>
      <c r="X78" s="640"/>
      <c r="Y78" s="640"/>
      <c r="Z78" s="640"/>
      <c r="AA78" s="640"/>
      <c r="AB78" s="640"/>
      <c r="AC78" s="640"/>
      <c r="AD78" s="640"/>
      <c r="AE78" s="640"/>
      <c r="AF78" s="640"/>
      <c r="AG78" s="640"/>
      <c r="AH78" s="640"/>
      <c r="AI78" s="640"/>
      <c r="AJ78" s="640"/>
      <c r="AK78" s="640"/>
      <c r="AL78" s="640"/>
      <c r="AM78" s="640"/>
      <c r="AN78" s="640"/>
      <c r="AO78" s="640"/>
      <c r="AP78" s="640"/>
      <c r="AQ78" s="640"/>
      <c r="AR78" s="640"/>
      <c r="AS78" s="640"/>
      <c r="AT78" s="640"/>
      <c r="AU78" s="640"/>
      <c r="AV78" s="640"/>
      <c r="AW78" s="640"/>
      <c r="AX78" s="641"/>
    </row>
    <row r="79" spans="1:51" ht="27" customHeight="1" x14ac:dyDescent="0.15">
      <c r="A79" s="5"/>
      <c r="B79" s="6"/>
      <c r="C79" s="150" t="s">
        <v>30</v>
      </c>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51"/>
      <c r="AD79" s="149" t="s">
        <v>34</v>
      </c>
      <c r="AE79" s="149"/>
      <c r="AF79" s="149"/>
      <c r="AG79" s="522" t="s">
        <v>29</v>
      </c>
      <c r="AH79" s="149"/>
      <c r="AI79" s="149"/>
      <c r="AJ79" s="149"/>
      <c r="AK79" s="149"/>
      <c r="AL79" s="149"/>
      <c r="AM79" s="149"/>
      <c r="AN79" s="149"/>
      <c r="AO79" s="149"/>
      <c r="AP79" s="149"/>
      <c r="AQ79" s="149"/>
      <c r="AR79" s="149"/>
      <c r="AS79" s="149"/>
      <c r="AT79" s="149"/>
      <c r="AU79" s="149"/>
      <c r="AV79" s="149"/>
      <c r="AW79" s="149"/>
      <c r="AX79" s="523"/>
    </row>
    <row r="80" spans="1:51" ht="33" customHeight="1" x14ac:dyDescent="0.15">
      <c r="A80" s="588" t="s">
        <v>138</v>
      </c>
      <c r="B80" s="589"/>
      <c r="C80" s="403" t="s">
        <v>139</v>
      </c>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5"/>
      <c r="AD80" s="142" t="s">
        <v>603</v>
      </c>
      <c r="AE80" s="143"/>
      <c r="AF80" s="143"/>
      <c r="AG80" s="152" t="s">
        <v>604</v>
      </c>
      <c r="AH80" s="153"/>
      <c r="AI80" s="153"/>
      <c r="AJ80" s="153"/>
      <c r="AK80" s="153"/>
      <c r="AL80" s="153"/>
      <c r="AM80" s="153"/>
      <c r="AN80" s="153"/>
      <c r="AO80" s="153"/>
      <c r="AP80" s="153"/>
      <c r="AQ80" s="153"/>
      <c r="AR80" s="153"/>
      <c r="AS80" s="153"/>
      <c r="AT80" s="153"/>
      <c r="AU80" s="153"/>
      <c r="AV80" s="153"/>
      <c r="AW80" s="153"/>
      <c r="AX80" s="154"/>
    </row>
    <row r="81" spans="1:50" ht="97.5" customHeight="1" x14ac:dyDescent="0.15">
      <c r="A81" s="590"/>
      <c r="B81" s="591"/>
      <c r="C81" s="514" t="s">
        <v>35</v>
      </c>
      <c r="D81" s="515"/>
      <c r="E81" s="515"/>
      <c r="F81" s="515"/>
      <c r="G81" s="515"/>
      <c r="H81" s="515"/>
      <c r="I81" s="515"/>
      <c r="J81" s="515"/>
      <c r="K81" s="515"/>
      <c r="L81" s="515"/>
      <c r="M81" s="515"/>
      <c r="N81" s="515"/>
      <c r="O81" s="515"/>
      <c r="P81" s="515"/>
      <c r="Q81" s="515"/>
      <c r="R81" s="515"/>
      <c r="S81" s="515"/>
      <c r="T81" s="515"/>
      <c r="U81" s="515"/>
      <c r="V81" s="515"/>
      <c r="W81" s="515"/>
      <c r="X81" s="515"/>
      <c r="Y81" s="515"/>
      <c r="Z81" s="515"/>
      <c r="AA81" s="515"/>
      <c r="AB81" s="515"/>
      <c r="AC81" s="164"/>
      <c r="AD81" s="101" t="s">
        <v>603</v>
      </c>
      <c r="AE81" s="102"/>
      <c r="AF81" s="102"/>
      <c r="AG81" s="74" t="s">
        <v>605</v>
      </c>
      <c r="AH81" s="75"/>
      <c r="AI81" s="75"/>
      <c r="AJ81" s="75"/>
      <c r="AK81" s="75"/>
      <c r="AL81" s="75"/>
      <c r="AM81" s="75"/>
      <c r="AN81" s="75"/>
      <c r="AO81" s="75"/>
      <c r="AP81" s="75"/>
      <c r="AQ81" s="75"/>
      <c r="AR81" s="75"/>
      <c r="AS81" s="75"/>
      <c r="AT81" s="75"/>
      <c r="AU81" s="75"/>
      <c r="AV81" s="75"/>
      <c r="AW81" s="75"/>
      <c r="AX81" s="76"/>
    </row>
    <row r="82" spans="1:50" ht="48.75" customHeight="1" x14ac:dyDescent="0.15">
      <c r="A82" s="592"/>
      <c r="B82" s="593"/>
      <c r="C82" s="516" t="s">
        <v>140</v>
      </c>
      <c r="D82" s="517"/>
      <c r="E82" s="517"/>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8"/>
      <c r="AD82" s="475" t="s">
        <v>603</v>
      </c>
      <c r="AE82" s="476"/>
      <c r="AF82" s="476"/>
      <c r="AG82" s="114" t="s">
        <v>606</v>
      </c>
      <c r="AH82" s="107"/>
      <c r="AI82" s="107"/>
      <c r="AJ82" s="107"/>
      <c r="AK82" s="107"/>
      <c r="AL82" s="107"/>
      <c r="AM82" s="107"/>
      <c r="AN82" s="107"/>
      <c r="AO82" s="107"/>
      <c r="AP82" s="107"/>
      <c r="AQ82" s="107"/>
      <c r="AR82" s="107"/>
      <c r="AS82" s="107"/>
      <c r="AT82" s="107"/>
      <c r="AU82" s="107"/>
      <c r="AV82" s="107"/>
      <c r="AW82" s="107"/>
      <c r="AX82" s="330"/>
    </row>
    <row r="83" spans="1:50" ht="27" customHeight="1" x14ac:dyDescent="0.15">
      <c r="A83" s="317" t="s">
        <v>37</v>
      </c>
      <c r="B83" s="318"/>
      <c r="C83" s="519" t="s">
        <v>39</v>
      </c>
      <c r="D83" s="520"/>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521"/>
      <c r="AD83" s="409" t="s">
        <v>623</v>
      </c>
      <c r="AE83" s="410"/>
      <c r="AF83" s="410"/>
      <c r="AG83" s="112" t="s">
        <v>645</v>
      </c>
      <c r="AH83" s="104"/>
      <c r="AI83" s="104"/>
      <c r="AJ83" s="104"/>
      <c r="AK83" s="104"/>
      <c r="AL83" s="104"/>
      <c r="AM83" s="104"/>
      <c r="AN83" s="104"/>
      <c r="AO83" s="104"/>
      <c r="AP83" s="104"/>
      <c r="AQ83" s="104"/>
      <c r="AR83" s="104"/>
      <c r="AS83" s="104"/>
      <c r="AT83" s="104"/>
      <c r="AU83" s="104"/>
      <c r="AV83" s="104"/>
      <c r="AW83" s="104"/>
      <c r="AX83" s="296"/>
    </row>
    <row r="84" spans="1:50" ht="35.25" customHeight="1" x14ac:dyDescent="0.15">
      <c r="A84" s="319"/>
      <c r="B84" s="320"/>
      <c r="C84" s="496"/>
      <c r="D84" s="497"/>
      <c r="E84" s="427" t="s">
        <v>261</v>
      </c>
      <c r="F84" s="428"/>
      <c r="G84" s="428"/>
      <c r="H84" s="428"/>
      <c r="I84" s="428"/>
      <c r="J84" s="428"/>
      <c r="K84" s="428"/>
      <c r="L84" s="428"/>
      <c r="M84" s="428"/>
      <c r="N84" s="428"/>
      <c r="O84" s="428"/>
      <c r="P84" s="428"/>
      <c r="Q84" s="428"/>
      <c r="R84" s="428"/>
      <c r="S84" s="428"/>
      <c r="T84" s="428"/>
      <c r="U84" s="428"/>
      <c r="V84" s="428"/>
      <c r="W84" s="428"/>
      <c r="X84" s="428"/>
      <c r="Y84" s="428"/>
      <c r="Z84" s="428"/>
      <c r="AA84" s="428"/>
      <c r="AB84" s="428"/>
      <c r="AC84" s="429"/>
      <c r="AD84" s="101" t="s">
        <v>634</v>
      </c>
      <c r="AE84" s="102"/>
      <c r="AF84" s="353"/>
      <c r="AG84" s="114"/>
      <c r="AH84" s="107"/>
      <c r="AI84" s="107"/>
      <c r="AJ84" s="107"/>
      <c r="AK84" s="107"/>
      <c r="AL84" s="107"/>
      <c r="AM84" s="107"/>
      <c r="AN84" s="107"/>
      <c r="AO84" s="107"/>
      <c r="AP84" s="107"/>
      <c r="AQ84" s="107"/>
      <c r="AR84" s="107"/>
      <c r="AS84" s="107"/>
      <c r="AT84" s="107"/>
      <c r="AU84" s="107"/>
      <c r="AV84" s="107"/>
      <c r="AW84" s="107"/>
      <c r="AX84" s="330"/>
    </row>
    <row r="85" spans="1:50" ht="26.25" customHeight="1" x14ac:dyDescent="0.15">
      <c r="A85" s="319"/>
      <c r="B85" s="320"/>
      <c r="C85" s="498"/>
      <c r="D85" s="499"/>
      <c r="E85" s="430" t="s">
        <v>224</v>
      </c>
      <c r="F85" s="431"/>
      <c r="G85" s="431"/>
      <c r="H85" s="431"/>
      <c r="I85" s="431"/>
      <c r="J85" s="431"/>
      <c r="K85" s="431"/>
      <c r="L85" s="431"/>
      <c r="M85" s="431"/>
      <c r="N85" s="431"/>
      <c r="O85" s="431"/>
      <c r="P85" s="431"/>
      <c r="Q85" s="431"/>
      <c r="R85" s="431"/>
      <c r="S85" s="431"/>
      <c r="T85" s="431"/>
      <c r="U85" s="431"/>
      <c r="V85" s="431"/>
      <c r="W85" s="431"/>
      <c r="X85" s="431"/>
      <c r="Y85" s="431"/>
      <c r="Z85" s="431"/>
      <c r="AA85" s="431"/>
      <c r="AB85" s="431"/>
      <c r="AC85" s="432"/>
      <c r="AD85" s="533" t="s">
        <v>608</v>
      </c>
      <c r="AE85" s="534"/>
      <c r="AF85" s="534"/>
      <c r="AG85" s="114"/>
      <c r="AH85" s="107"/>
      <c r="AI85" s="107"/>
      <c r="AJ85" s="107"/>
      <c r="AK85" s="107"/>
      <c r="AL85" s="107"/>
      <c r="AM85" s="107"/>
      <c r="AN85" s="107"/>
      <c r="AO85" s="107"/>
      <c r="AP85" s="107"/>
      <c r="AQ85" s="107"/>
      <c r="AR85" s="107"/>
      <c r="AS85" s="107"/>
      <c r="AT85" s="107"/>
      <c r="AU85" s="107"/>
      <c r="AV85" s="107"/>
      <c r="AW85" s="107"/>
      <c r="AX85" s="330"/>
    </row>
    <row r="86" spans="1:50" ht="26.25" customHeight="1" x14ac:dyDescent="0.15">
      <c r="A86" s="319"/>
      <c r="B86" s="321"/>
      <c r="C86" s="511" t="s">
        <v>40</v>
      </c>
      <c r="D86" s="512"/>
      <c r="E86" s="512"/>
      <c r="F86" s="512"/>
      <c r="G86" s="512"/>
      <c r="H86" s="512"/>
      <c r="I86" s="512"/>
      <c r="J86" s="512"/>
      <c r="K86" s="512"/>
      <c r="L86" s="512"/>
      <c r="M86" s="512"/>
      <c r="N86" s="512"/>
      <c r="O86" s="512"/>
      <c r="P86" s="512"/>
      <c r="Q86" s="512"/>
      <c r="R86" s="512"/>
      <c r="S86" s="512"/>
      <c r="T86" s="512"/>
      <c r="U86" s="512"/>
      <c r="V86" s="512"/>
      <c r="W86" s="512"/>
      <c r="X86" s="512"/>
      <c r="Y86" s="512"/>
      <c r="Z86" s="512"/>
      <c r="AA86" s="512"/>
      <c r="AB86" s="512"/>
      <c r="AC86" s="512"/>
      <c r="AD86" s="286" t="s">
        <v>607</v>
      </c>
      <c r="AE86" s="287"/>
      <c r="AF86" s="287"/>
      <c r="AG86" s="442" t="s">
        <v>624</v>
      </c>
      <c r="AH86" s="443"/>
      <c r="AI86" s="443"/>
      <c r="AJ86" s="443"/>
      <c r="AK86" s="443"/>
      <c r="AL86" s="443"/>
      <c r="AM86" s="443"/>
      <c r="AN86" s="443"/>
      <c r="AO86" s="443"/>
      <c r="AP86" s="443"/>
      <c r="AQ86" s="443"/>
      <c r="AR86" s="443"/>
      <c r="AS86" s="443"/>
      <c r="AT86" s="443"/>
      <c r="AU86" s="443"/>
      <c r="AV86" s="443"/>
      <c r="AW86" s="443"/>
      <c r="AX86" s="444"/>
    </row>
    <row r="87" spans="1:50" ht="26.25" customHeight="1" x14ac:dyDescent="0.15">
      <c r="A87" s="319"/>
      <c r="B87" s="321"/>
      <c r="C87" s="163" t="s">
        <v>141</v>
      </c>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01" t="s">
        <v>603</v>
      </c>
      <c r="AE87" s="102"/>
      <c r="AF87" s="102"/>
      <c r="AG87" s="74" t="s">
        <v>625</v>
      </c>
      <c r="AH87" s="75"/>
      <c r="AI87" s="75"/>
      <c r="AJ87" s="75"/>
      <c r="AK87" s="75"/>
      <c r="AL87" s="75"/>
      <c r="AM87" s="75"/>
      <c r="AN87" s="75"/>
      <c r="AO87" s="75"/>
      <c r="AP87" s="75"/>
      <c r="AQ87" s="75"/>
      <c r="AR87" s="75"/>
      <c r="AS87" s="75"/>
      <c r="AT87" s="75"/>
      <c r="AU87" s="75"/>
      <c r="AV87" s="75"/>
      <c r="AW87" s="75"/>
      <c r="AX87" s="76"/>
    </row>
    <row r="88" spans="1:50" ht="49.5" customHeight="1" x14ac:dyDescent="0.15">
      <c r="A88" s="319"/>
      <c r="B88" s="321"/>
      <c r="C88" s="163" t="s">
        <v>36</v>
      </c>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01" t="s">
        <v>603</v>
      </c>
      <c r="AE88" s="102"/>
      <c r="AF88" s="102"/>
      <c r="AG88" s="74" t="s">
        <v>644</v>
      </c>
      <c r="AH88" s="75"/>
      <c r="AI88" s="75"/>
      <c r="AJ88" s="75"/>
      <c r="AK88" s="75"/>
      <c r="AL88" s="75"/>
      <c r="AM88" s="75"/>
      <c r="AN88" s="75"/>
      <c r="AO88" s="75"/>
      <c r="AP88" s="75"/>
      <c r="AQ88" s="75"/>
      <c r="AR88" s="75"/>
      <c r="AS88" s="75"/>
      <c r="AT88" s="75"/>
      <c r="AU88" s="75"/>
      <c r="AV88" s="75"/>
      <c r="AW88" s="75"/>
      <c r="AX88" s="76"/>
    </row>
    <row r="89" spans="1:50" ht="26.25" customHeight="1" x14ac:dyDescent="0.15">
      <c r="A89" s="319"/>
      <c r="B89" s="321"/>
      <c r="C89" s="163" t="s">
        <v>41</v>
      </c>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289"/>
      <c r="AD89" s="101" t="s">
        <v>603</v>
      </c>
      <c r="AE89" s="102"/>
      <c r="AF89" s="102"/>
      <c r="AG89" s="74" t="s">
        <v>626</v>
      </c>
      <c r="AH89" s="75"/>
      <c r="AI89" s="75"/>
      <c r="AJ89" s="75"/>
      <c r="AK89" s="75"/>
      <c r="AL89" s="75"/>
      <c r="AM89" s="75"/>
      <c r="AN89" s="75"/>
      <c r="AO89" s="75"/>
      <c r="AP89" s="75"/>
      <c r="AQ89" s="75"/>
      <c r="AR89" s="75"/>
      <c r="AS89" s="75"/>
      <c r="AT89" s="75"/>
      <c r="AU89" s="75"/>
      <c r="AV89" s="75"/>
      <c r="AW89" s="75"/>
      <c r="AX89" s="76"/>
    </row>
    <row r="90" spans="1:50" ht="26.25" customHeight="1" x14ac:dyDescent="0.15">
      <c r="A90" s="319"/>
      <c r="B90" s="321"/>
      <c r="C90" s="163" t="s">
        <v>238</v>
      </c>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289"/>
      <c r="AD90" s="475" t="s">
        <v>607</v>
      </c>
      <c r="AE90" s="476"/>
      <c r="AF90" s="476"/>
      <c r="AG90" s="74" t="s">
        <v>624</v>
      </c>
      <c r="AH90" s="75"/>
      <c r="AI90" s="75"/>
      <c r="AJ90" s="75"/>
      <c r="AK90" s="75"/>
      <c r="AL90" s="75"/>
      <c r="AM90" s="75"/>
      <c r="AN90" s="75"/>
      <c r="AO90" s="75"/>
      <c r="AP90" s="75"/>
      <c r="AQ90" s="75"/>
      <c r="AR90" s="75"/>
      <c r="AS90" s="75"/>
      <c r="AT90" s="75"/>
      <c r="AU90" s="75"/>
      <c r="AV90" s="75"/>
      <c r="AW90" s="75"/>
      <c r="AX90" s="76"/>
    </row>
    <row r="91" spans="1:50" ht="26.25" customHeight="1" x14ac:dyDescent="0.15">
      <c r="A91" s="319"/>
      <c r="B91" s="321"/>
      <c r="C91" s="703" t="s">
        <v>239</v>
      </c>
      <c r="D91" s="704"/>
      <c r="E91" s="704"/>
      <c r="F91" s="704"/>
      <c r="G91" s="704"/>
      <c r="H91" s="704"/>
      <c r="I91" s="704"/>
      <c r="J91" s="704"/>
      <c r="K91" s="704"/>
      <c r="L91" s="704"/>
      <c r="M91" s="704"/>
      <c r="N91" s="704"/>
      <c r="O91" s="704"/>
      <c r="P91" s="704"/>
      <c r="Q91" s="704"/>
      <c r="R91" s="704"/>
      <c r="S91" s="704"/>
      <c r="T91" s="704"/>
      <c r="U91" s="704"/>
      <c r="V91" s="704"/>
      <c r="W91" s="704"/>
      <c r="X91" s="704"/>
      <c r="Y91" s="704"/>
      <c r="Z91" s="704"/>
      <c r="AA91" s="704"/>
      <c r="AB91" s="704"/>
      <c r="AC91" s="705"/>
      <c r="AD91" s="101" t="s">
        <v>607</v>
      </c>
      <c r="AE91" s="102"/>
      <c r="AF91" s="353"/>
      <c r="AG91" s="74" t="s">
        <v>594</v>
      </c>
      <c r="AH91" s="75"/>
      <c r="AI91" s="75"/>
      <c r="AJ91" s="75"/>
      <c r="AK91" s="75"/>
      <c r="AL91" s="75"/>
      <c r="AM91" s="75"/>
      <c r="AN91" s="75"/>
      <c r="AO91" s="75"/>
      <c r="AP91" s="75"/>
      <c r="AQ91" s="75"/>
      <c r="AR91" s="75"/>
      <c r="AS91" s="75"/>
      <c r="AT91" s="75"/>
      <c r="AU91" s="75"/>
      <c r="AV91" s="75"/>
      <c r="AW91" s="75"/>
      <c r="AX91" s="76"/>
    </row>
    <row r="92" spans="1:50" ht="26.25" customHeight="1" x14ac:dyDescent="0.15">
      <c r="A92" s="322"/>
      <c r="B92" s="323"/>
      <c r="C92" s="324" t="s">
        <v>225</v>
      </c>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6"/>
      <c r="AD92" s="508" t="s">
        <v>603</v>
      </c>
      <c r="AE92" s="509"/>
      <c r="AF92" s="510"/>
      <c r="AG92" s="436" t="s">
        <v>625</v>
      </c>
      <c r="AH92" s="437"/>
      <c r="AI92" s="437"/>
      <c r="AJ92" s="437"/>
      <c r="AK92" s="437"/>
      <c r="AL92" s="437"/>
      <c r="AM92" s="437"/>
      <c r="AN92" s="437"/>
      <c r="AO92" s="437"/>
      <c r="AP92" s="437"/>
      <c r="AQ92" s="437"/>
      <c r="AR92" s="437"/>
      <c r="AS92" s="437"/>
      <c r="AT92" s="437"/>
      <c r="AU92" s="437"/>
      <c r="AV92" s="437"/>
      <c r="AW92" s="437"/>
      <c r="AX92" s="438"/>
    </row>
    <row r="93" spans="1:50" ht="42" customHeight="1" x14ac:dyDescent="0.15">
      <c r="A93" s="317" t="s">
        <v>38</v>
      </c>
      <c r="B93" s="486"/>
      <c r="C93" s="487" t="s">
        <v>226</v>
      </c>
      <c r="D93" s="488"/>
      <c r="E93" s="488"/>
      <c r="F93" s="488"/>
      <c r="G93" s="488"/>
      <c r="H93" s="488"/>
      <c r="I93" s="488"/>
      <c r="J93" s="488"/>
      <c r="K93" s="488"/>
      <c r="L93" s="488"/>
      <c r="M93" s="488"/>
      <c r="N93" s="488"/>
      <c r="O93" s="488"/>
      <c r="P93" s="488"/>
      <c r="Q93" s="488"/>
      <c r="R93" s="488"/>
      <c r="S93" s="488"/>
      <c r="T93" s="488"/>
      <c r="U93" s="488"/>
      <c r="V93" s="488"/>
      <c r="W93" s="488"/>
      <c r="X93" s="488"/>
      <c r="Y93" s="488"/>
      <c r="Z93" s="488"/>
      <c r="AA93" s="488"/>
      <c r="AB93" s="488"/>
      <c r="AC93" s="489"/>
      <c r="AD93" s="286" t="s">
        <v>603</v>
      </c>
      <c r="AE93" s="287"/>
      <c r="AF93" s="337"/>
      <c r="AG93" s="442" t="s">
        <v>620</v>
      </c>
      <c r="AH93" s="443"/>
      <c r="AI93" s="443"/>
      <c r="AJ93" s="443"/>
      <c r="AK93" s="443"/>
      <c r="AL93" s="443"/>
      <c r="AM93" s="443"/>
      <c r="AN93" s="443"/>
      <c r="AO93" s="443"/>
      <c r="AP93" s="443"/>
      <c r="AQ93" s="443"/>
      <c r="AR93" s="443"/>
      <c r="AS93" s="443"/>
      <c r="AT93" s="443"/>
      <c r="AU93" s="443"/>
      <c r="AV93" s="443"/>
      <c r="AW93" s="443"/>
      <c r="AX93" s="444"/>
    </row>
    <row r="94" spans="1:50" ht="35.25" customHeight="1" x14ac:dyDescent="0.15">
      <c r="A94" s="319"/>
      <c r="B94" s="321"/>
      <c r="C94" s="297" t="s">
        <v>43</v>
      </c>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9"/>
      <c r="AD94" s="303" t="s">
        <v>607</v>
      </c>
      <c r="AE94" s="304"/>
      <c r="AF94" s="304"/>
      <c r="AG94" s="74" t="s">
        <v>594</v>
      </c>
      <c r="AH94" s="75"/>
      <c r="AI94" s="75"/>
      <c r="AJ94" s="75"/>
      <c r="AK94" s="75"/>
      <c r="AL94" s="75"/>
      <c r="AM94" s="75"/>
      <c r="AN94" s="75"/>
      <c r="AO94" s="75"/>
      <c r="AP94" s="75"/>
      <c r="AQ94" s="75"/>
      <c r="AR94" s="75"/>
      <c r="AS94" s="75"/>
      <c r="AT94" s="75"/>
      <c r="AU94" s="75"/>
      <c r="AV94" s="75"/>
      <c r="AW94" s="75"/>
      <c r="AX94" s="76"/>
    </row>
    <row r="95" spans="1:50" ht="27" customHeight="1" x14ac:dyDescent="0.15">
      <c r="A95" s="319"/>
      <c r="B95" s="321"/>
      <c r="C95" s="163" t="s">
        <v>185</v>
      </c>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01" t="s">
        <v>603</v>
      </c>
      <c r="AE95" s="102"/>
      <c r="AF95" s="102"/>
      <c r="AG95" s="74" t="s">
        <v>621</v>
      </c>
      <c r="AH95" s="75"/>
      <c r="AI95" s="75"/>
      <c r="AJ95" s="75"/>
      <c r="AK95" s="75"/>
      <c r="AL95" s="75"/>
      <c r="AM95" s="75"/>
      <c r="AN95" s="75"/>
      <c r="AO95" s="75"/>
      <c r="AP95" s="75"/>
      <c r="AQ95" s="75"/>
      <c r="AR95" s="75"/>
      <c r="AS95" s="75"/>
      <c r="AT95" s="75"/>
      <c r="AU95" s="75"/>
      <c r="AV95" s="75"/>
      <c r="AW95" s="75"/>
      <c r="AX95" s="76"/>
    </row>
    <row r="96" spans="1:50" ht="42" customHeight="1" x14ac:dyDescent="0.15">
      <c r="A96" s="322"/>
      <c r="B96" s="323"/>
      <c r="C96" s="163" t="s">
        <v>42</v>
      </c>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01" t="s">
        <v>603</v>
      </c>
      <c r="AE96" s="102"/>
      <c r="AF96" s="102"/>
      <c r="AG96" s="116" t="s">
        <v>622</v>
      </c>
      <c r="AH96" s="110"/>
      <c r="AI96" s="110"/>
      <c r="AJ96" s="110"/>
      <c r="AK96" s="110"/>
      <c r="AL96" s="110"/>
      <c r="AM96" s="110"/>
      <c r="AN96" s="110"/>
      <c r="AO96" s="110"/>
      <c r="AP96" s="110"/>
      <c r="AQ96" s="110"/>
      <c r="AR96" s="110"/>
      <c r="AS96" s="110"/>
      <c r="AT96" s="110"/>
      <c r="AU96" s="110"/>
      <c r="AV96" s="110"/>
      <c r="AW96" s="110"/>
      <c r="AX96" s="288"/>
    </row>
    <row r="97" spans="1:52" ht="41.25" customHeight="1" x14ac:dyDescent="0.15">
      <c r="A97" s="473" t="s">
        <v>56</v>
      </c>
      <c r="B97" s="474"/>
      <c r="C97" s="300" t="s">
        <v>142</v>
      </c>
      <c r="D97" s="301"/>
      <c r="E97" s="301"/>
      <c r="F97" s="301"/>
      <c r="G97" s="301"/>
      <c r="H97" s="301"/>
      <c r="I97" s="301"/>
      <c r="J97" s="301"/>
      <c r="K97" s="301"/>
      <c r="L97" s="301"/>
      <c r="M97" s="301"/>
      <c r="N97" s="301"/>
      <c r="O97" s="301"/>
      <c r="P97" s="301"/>
      <c r="Q97" s="301"/>
      <c r="R97" s="301"/>
      <c r="S97" s="301"/>
      <c r="T97" s="301"/>
      <c r="U97" s="301"/>
      <c r="V97" s="301"/>
      <c r="W97" s="301"/>
      <c r="X97" s="301"/>
      <c r="Y97" s="301"/>
      <c r="Z97" s="301"/>
      <c r="AA97" s="301"/>
      <c r="AB97" s="301"/>
      <c r="AC97" s="302"/>
      <c r="AD97" s="286" t="s">
        <v>607</v>
      </c>
      <c r="AE97" s="287"/>
      <c r="AF97" s="287"/>
      <c r="AG97" s="112"/>
      <c r="AH97" s="104"/>
      <c r="AI97" s="104"/>
      <c r="AJ97" s="104"/>
      <c r="AK97" s="104"/>
      <c r="AL97" s="104"/>
      <c r="AM97" s="104"/>
      <c r="AN97" s="104"/>
      <c r="AO97" s="104"/>
      <c r="AP97" s="104"/>
      <c r="AQ97" s="104"/>
      <c r="AR97" s="104"/>
      <c r="AS97" s="104"/>
      <c r="AT97" s="104"/>
      <c r="AU97" s="104"/>
      <c r="AV97" s="104"/>
      <c r="AW97" s="104"/>
      <c r="AX97" s="296"/>
    </row>
    <row r="98" spans="1:52" ht="67.5" customHeight="1" x14ac:dyDescent="0.15">
      <c r="A98" s="317" t="s">
        <v>46</v>
      </c>
      <c r="B98" s="501"/>
      <c r="C98" s="513" t="s">
        <v>51</v>
      </c>
      <c r="D98" s="535"/>
      <c r="E98" s="535"/>
      <c r="F98" s="536"/>
      <c r="G98" s="261" t="s">
        <v>648</v>
      </c>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2"/>
    </row>
    <row r="99" spans="1:52" ht="67.5" customHeight="1" thickBot="1" x14ac:dyDescent="0.2">
      <c r="A99" s="502"/>
      <c r="B99" s="503"/>
      <c r="C99" s="448" t="s">
        <v>55</v>
      </c>
      <c r="D99" s="449"/>
      <c r="E99" s="449"/>
      <c r="F99" s="450"/>
      <c r="G99" s="259" t="s">
        <v>283</v>
      </c>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60"/>
    </row>
    <row r="100" spans="1:52" ht="24" customHeight="1" x14ac:dyDescent="0.15">
      <c r="A100" s="445" t="s">
        <v>31</v>
      </c>
      <c r="B100" s="446"/>
      <c r="C100" s="446"/>
      <c r="D100" s="446"/>
      <c r="E100" s="446"/>
      <c r="F100" s="446"/>
      <c r="G100" s="446"/>
      <c r="H100" s="446"/>
      <c r="I100" s="446"/>
      <c r="J100" s="446"/>
      <c r="K100" s="446"/>
      <c r="L100" s="446"/>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7"/>
    </row>
    <row r="101" spans="1:52" ht="77.25" customHeight="1" thickBot="1" x14ac:dyDescent="0.2">
      <c r="A101" s="311" t="s">
        <v>651</v>
      </c>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c r="AP101" s="312"/>
      <c r="AQ101" s="312"/>
      <c r="AR101" s="312"/>
      <c r="AS101" s="312"/>
      <c r="AT101" s="312"/>
      <c r="AU101" s="312"/>
      <c r="AV101" s="312"/>
      <c r="AW101" s="312"/>
      <c r="AX101" s="313"/>
    </row>
    <row r="102" spans="1:52" ht="24.75" customHeight="1" x14ac:dyDescent="0.15">
      <c r="A102" s="439" t="s">
        <v>32</v>
      </c>
      <c r="B102" s="440"/>
      <c r="C102" s="440"/>
      <c r="D102" s="440"/>
      <c r="E102" s="440"/>
      <c r="F102" s="440"/>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1"/>
    </row>
    <row r="103" spans="1:52" ht="67.5" customHeight="1" thickBot="1" x14ac:dyDescent="0.2">
      <c r="A103" s="364" t="s">
        <v>652</v>
      </c>
      <c r="B103" s="365"/>
      <c r="C103" s="365"/>
      <c r="D103" s="365"/>
      <c r="E103" s="366"/>
      <c r="F103" s="426" t="s">
        <v>653</v>
      </c>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2"/>
      <c r="AP103" s="312"/>
      <c r="AQ103" s="312"/>
      <c r="AR103" s="312"/>
      <c r="AS103" s="312"/>
      <c r="AT103" s="312"/>
      <c r="AU103" s="312"/>
      <c r="AV103" s="312"/>
      <c r="AW103" s="312"/>
      <c r="AX103" s="313"/>
    </row>
    <row r="104" spans="1:52" ht="24.75" customHeight="1" x14ac:dyDescent="0.15">
      <c r="A104" s="439" t="s">
        <v>44</v>
      </c>
      <c r="B104" s="440"/>
      <c r="C104" s="440"/>
      <c r="D104" s="440"/>
      <c r="E104" s="440"/>
      <c r="F104" s="440"/>
      <c r="G104" s="440"/>
      <c r="H104" s="440"/>
      <c r="I104" s="440"/>
      <c r="J104" s="440"/>
      <c r="K104" s="440"/>
      <c r="L104" s="440"/>
      <c r="M104" s="440"/>
      <c r="N104" s="440"/>
      <c r="O104" s="440"/>
      <c r="P104" s="440"/>
      <c r="Q104" s="440"/>
      <c r="R104" s="440"/>
      <c r="S104" s="440"/>
      <c r="T104" s="440"/>
      <c r="U104" s="440"/>
      <c r="V104" s="440"/>
      <c r="W104" s="440"/>
      <c r="X104" s="440"/>
      <c r="Y104" s="440"/>
      <c r="Z104" s="440"/>
      <c r="AA104" s="440"/>
      <c r="AB104" s="440"/>
      <c r="AC104" s="440"/>
      <c r="AD104" s="440"/>
      <c r="AE104" s="440"/>
      <c r="AF104" s="440"/>
      <c r="AG104" s="440"/>
      <c r="AH104" s="440"/>
      <c r="AI104" s="440"/>
      <c r="AJ104" s="440"/>
      <c r="AK104" s="440"/>
      <c r="AL104" s="440"/>
      <c r="AM104" s="440"/>
      <c r="AN104" s="440"/>
      <c r="AO104" s="440"/>
      <c r="AP104" s="440"/>
      <c r="AQ104" s="440"/>
      <c r="AR104" s="440"/>
      <c r="AS104" s="440"/>
      <c r="AT104" s="440"/>
      <c r="AU104" s="440"/>
      <c r="AV104" s="440"/>
      <c r="AW104" s="440"/>
      <c r="AX104" s="441"/>
    </row>
    <row r="105" spans="1:52" ht="66" customHeight="1" thickBot="1" x14ac:dyDescent="0.2">
      <c r="A105" s="364" t="s">
        <v>262</v>
      </c>
      <c r="B105" s="365"/>
      <c r="C105" s="365"/>
      <c r="D105" s="365"/>
      <c r="E105" s="366"/>
      <c r="F105" s="314" t="s">
        <v>654</v>
      </c>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M105" s="315"/>
      <c r="AN105" s="315"/>
      <c r="AO105" s="315"/>
      <c r="AP105" s="315"/>
      <c r="AQ105" s="315"/>
      <c r="AR105" s="315"/>
      <c r="AS105" s="315"/>
      <c r="AT105" s="315"/>
      <c r="AU105" s="315"/>
      <c r="AV105" s="315"/>
      <c r="AW105" s="315"/>
      <c r="AX105" s="316"/>
    </row>
    <row r="106" spans="1:52" ht="24.75" customHeight="1" x14ac:dyDescent="0.15">
      <c r="A106" s="451" t="s">
        <v>33</v>
      </c>
      <c r="B106" s="452"/>
      <c r="C106" s="452"/>
      <c r="D106" s="452"/>
      <c r="E106" s="452"/>
      <c r="F106" s="452"/>
      <c r="G106" s="452"/>
      <c r="H106" s="452"/>
      <c r="I106" s="452"/>
      <c r="J106" s="452"/>
      <c r="K106" s="452"/>
      <c r="L106" s="452"/>
      <c r="M106" s="452"/>
      <c r="N106" s="452"/>
      <c r="O106" s="452"/>
      <c r="P106" s="452"/>
      <c r="Q106" s="452"/>
      <c r="R106" s="452"/>
      <c r="S106" s="452"/>
      <c r="T106" s="452"/>
      <c r="U106" s="452"/>
      <c r="V106" s="452"/>
      <c r="W106" s="452"/>
      <c r="X106" s="452"/>
      <c r="Y106" s="452"/>
      <c r="Z106" s="452"/>
      <c r="AA106" s="452"/>
      <c r="AB106" s="452"/>
      <c r="AC106" s="452"/>
      <c r="AD106" s="452"/>
      <c r="AE106" s="452"/>
      <c r="AF106" s="452"/>
      <c r="AG106" s="452"/>
      <c r="AH106" s="452"/>
      <c r="AI106" s="452"/>
      <c r="AJ106" s="452"/>
      <c r="AK106" s="452"/>
      <c r="AL106" s="452"/>
      <c r="AM106" s="452"/>
      <c r="AN106" s="452"/>
      <c r="AO106" s="452"/>
      <c r="AP106" s="452"/>
      <c r="AQ106" s="452"/>
      <c r="AR106" s="452"/>
      <c r="AS106" s="452"/>
      <c r="AT106" s="452"/>
      <c r="AU106" s="452"/>
      <c r="AV106" s="452"/>
      <c r="AW106" s="452"/>
      <c r="AX106" s="453"/>
    </row>
    <row r="107" spans="1:52" ht="67.5" customHeight="1" thickBot="1" x14ac:dyDescent="0.2">
      <c r="A107" s="492" t="s">
        <v>646</v>
      </c>
      <c r="B107" s="493"/>
      <c r="C107" s="493"/>
      <c r="D107" s="493"/>
      <c r="E107" s="493"/>
      <c r="F107" s="493"/>
      <c r="G107" s="493"/>
      <c r="H107" s="493"/>
      <c r="I107" s="493"/>
      <c r="J107" s="493"/>
      <c r="K107" s="493"/>
      <c r="L107" s="493"/>
      <c r="M107" s="493"/>
      <c r="N107" s="493"/>
      <c r="O107" s="493"/>
      <c r="P107" s="493"/>
      <c r="Q107" s="493"/>
      <c r="R107" s="493"/>
      <c r="S107" s="493"/>
      <c r="T107" s="493"/>
      <c r="U107" s="493"/>
      <c r="V107" s="493"/>
      <c r="W107" s="493"/>
      <c r="X107" s="493"/>
      <c r="Y107" s="493"/>
      <c r="Z107" s="493"/>
      <c r="AA107" s="493"/>
      <c r="AB107" s="493"/>
      <c r="AC107" s="493"/>
      <c r="AD107" s="493"/>
      <c r="AE107" s="493"/>
      <c r="AF107" s="493"/>
      <c r="AG107" s="493"/>
      <c r="AH107" s="493"/>
      <c r="AI107" s="493"/>
      <c r="AJ107" s="493"/>
      <c r="AK107" s="493"/>
      <c r="AL107" s="493"/>
      <c r="AM107" s="493"/>
      <c r="AN107" s="493"/>
      <c r="AO107" s="493"/>
      <c r="AP107" s="493"/>
      <c r="AQ107" s="493"/>
      <c r="AR107" s="493"/>
      <c r="AS107" s="493"/>
      <c r="AT107" s="493"/>
      <c r="AU107" s="493"/>
      <c r="AV107" s="493"/>
      <c r="AW107" s="493"/>
      <c r="AX107" s="494"/>
    </row>
    <row r="108" spans="1:52" ht="24.75" customHeight="1" x14ac:dyDescent="0.15">
      <c r="A108" s="327" t="s">
        <v>242</v>
      </c>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8"/>
      <c r="AT108" s="328"/>
      <c r="AU108" s="328"/>
      <c r="AV108" s="328"/>
      <c r="AW108" s="328"/>
      <c r="AX108" s="329"/>
      <c r="AZ108" s="10"/>
    </row>
    <row r="109" spans="1:52" ht="24.75" customHeight="1" x14ac:dyDescent="0.15">
      <c r="A109" s="742" t="s">
        <v>548</v>
      </c>
      <c r="B109" s="171"/>
      <c r="C109" s="171"/>
      <c r="D109" s="172"/>
      <c r="E109" s="710" t="s">
        <v>594</v>
      </c>
      <c r="F109" s="711"/>
      <c r="G109" s="711"/>
      <c r="H109" s="711"/>
      <c r="I109" s="711"/>
      <c r="J109" s="711"/>
      <c r="K109" s="711"/>
      <c r="L109" s="711"/>
      <c r="M109" s="711"/>
      <c r="N109" s="711"/>
      <c r="O109" s="711"/>
      <c r="P109" s="713"/>
      <c r="Q109" s="710"/>
      <c r="R109" s="711"/>
      <c r="S109" s="711"/>
      <c r="T109" s="711"/>
      <c r="U109" s="711"/>
      <c r="V109" s="711"/>
      <c r="W109" s="711"/>
      <c r="X109" s="711"/>
      <c r="Y109" s="711"/>
      <c r="Z109" s="711"/>
      <c r="AA109" s="711"/>
      <c r="AB109" s="713"/>
      <c r="AC109" s="710"/>
      <c r="AD109" s="711"/>
      <c r="AE109" s="711"/>
      <c r="AF109" s="711"/>
      <c r="AG109" s="711"/>
      <c r="AH109" s="711"/>
      <c r="AI109" s="711"/>
      <c r="AJ109" s="711"/>
      <c r="AK109" s="711"/>
      <c r="AL109" s="711"/>
      <c r="AM109" s="711"/>
      <c r="AN109" s="713"/>
      <c r="AO109" s="710"/>
      <c r="AP109" s="711"/>
      <c r="AQ109" s="711"/>
      <c r="AR109" s="711"/>
      <c r="AS109" s="711"/>
      <c r="AT109" s="711"/>
      <c r="AU109" s="711"/>
      <c r="AV109" s="711"/>
      <c r="AW109" s="711"/>
      <c r="AX109" s="712"/>
      <c r="AY109" s="67"/>
    </row>
    <row r="110" spans="1:52" ht="24.75" customHeight="1" x14ac:dyDescent="0.15">
      <c r="A110" s="625" t="s">
        <v>276</v>
      </c>
      <c r="B110" s="625"/>
      <c r="C110" s="625"/>
      <c r="D110" s="625"/>
      <c r="E110" s="710" t="s">
        <v>594</v>
      </c>
      <c r="F110" s="711"/>
      <c r="G110" s="711"/>
      <c r="H110" s="711"/>
      <c r="I110" s="711"/>
      <c r="J110" s="711"/>
      <c r="K110" s="711"/>
      <c r="L110" s="711"/>
      <c r="M110" s="711"/>
      <c r="N110" s="711"/>
      <c r="O110" s="711"/>
      <c r="P110" s="713"/>
      <c r="Q110" s="710"/>
      <c r="R110" s="711"/>
      <c r="S110" s="711"/>
      <c r="T110" s="711"/>
      <c r="U110" s="711"/>
      <c r="V110" s="711"/>
      <c r="W110" s="711"/>
      <c r="X110" s="711"/>
      <c r="Y110" s="711"/>
      <c r="Z110" s="711"/>
      <c r="AA110" s="711"/>
      <c r="AB110" s="713"/>
      <c r="AC110" s="710"/>
      <c r="AD110" s="711"/>
      <c r="AE110" s="711"/>
      <c r="AF110" s="711"/>
      <c r="AG110" s="711"/>
      <c r="AH110" s="711"/>
      <c r="AI110" s="711"/>
      <c r="AJ110" s="711"/>
      <c r="AK110" s="711"/>
      <c r="AL110" s="711"/>
      <c r="AM110" s="711"/>
      <c r="AN110" s="713"/>
      <c r="AO110" s="710"/>
      <c r="AP110" s="711"/>
      <c r="AQ110" s="711"/>
      <c r="AR110" s="711"/>
      <c r="AS110" s="711"/>
      <c r="AT110" s="711"/>
      <c r="AU110" s="711"/>
      <c r="AV110" s="711"/>
      <c r="AW110" s="711"/>
      <c r="AX110" s="712"/>
    </row>
    <row r="111" spans="1:52" ht="24.75" customHeight="1" x14ac:dyDescent="0.15">
      <c r="A111" s="625" t="s">
        <v>275</v>
      </c>
      <c r="B111" s="625"/>
      <c r="C111" s="625"/>
      <c r="D111" s="625"/>
      <c r="E111" s="710" t="s">
        <v>594</v>
      </c>
      <c r="F111" s="711"/>
      <c r="G111" s="711"/>
      <c r="H111" s="711"/>
      <c r="I111" s="711"/>
      <c r="J111" s="711"/>
      <c r="K111" s="711"/>
      <c r="L111" s="711"/>
      <c r="M111" s="711"/>
      <c r="N111" s="711"/>
      <c r="O111" s="711"/>
      <c r="P111" s="713"/>
      <c r="Q111" s="710"/>
      <c r="R111" s="711"/>
      <c r="S111" s="711"/>
      <c r="T111" s="711"/>
      <c r="U111" s="711"/>
      <c r="V111" s="711"/>
      <c r="W111" s="711"/>
      <c r="X111" s="711"/>
      <c r="Y111" s="711"/>
      <c r="Z111" s="711"/>
      <c r="AA111" s="711"/>
      <c r="AB111" s="713"/>
      <c r="AC111" s="710"/>
      <c r="AD111" s="711"/>
      <c r="AE111" s="711"/>
      <c r="AF111" s="711"/>
      <c r="AG111" s="711"/>
      <c r="AH111" s="711"/>
      <c r="AI111" s="711"/>
      <c r="AJ111" s="711"/>
      <c r="AK111" s="711"/>
      <c r="AL111" s="711"/>
      <c r="AM111" s="711"/>
      <c r="AN111" s="713"/>
      <c r="AO111" s="710"/>
      <c r="AP111" s="711"/>
      <c r="AQ111" s="711"/>
      <c r="AR111" s="711"/>
      <c r="AS111" s="711"/>
      <c r="AT111" s="711"/>
      <c r="AU111" s="711"/>
      <c r="AV111" s="711"/>
      <c r="AW111" s="711"/>
      <c r="AX111" s="712"/>
    </row>
    <row r="112" spans="1:52" ht="24.75" customHeight="1" x14ac:dyDescent="0.15">
      <c r="A112" s="625" t="s">
        <v>274</v>
      </c>
      <c r="B112" s="625"/>
      <c r="C112" s="625"/>
      <c r="D112" s="625"/>
      <c r="E112" s="710" t="s">
        <v>594</v>
      </c>
      <c r="F112" s="711"/>
      <c r="G112" s="711"/>
      <c r="H112" s="711"/>
      <c r="I112" s="711"/>
      <c r="J112" s="711"/>
      <c r="K112" s="711"/>
      <c r="L112" s="711"/>
      <c r="M112" s="711"/>
      <c r="N112" s="711"/>
      <c r="O112" s="711"/>
      <c r="P112" s="713"/>
      <c r="Q112" s="710"/>
      <c r="R112" s="711"/>
      <c r="S112" s="711"/>
      <c r="T112" s="711"/>
      <c r="U112" s="711"/>
      <c r="V112" s="711"/>
      <c r="W112" s="711"/>
      <c r="X112" s="711"/>
      <c r="Y112" s="711"/>
      <c r="Z112" s="711"/>
      <c r="AA112" s="711"/>
      <c r="AB112" s="713"/>
      <c r="AC112" s="710"/>
      <c r="AD112" s="711"/>
      <c r="AE112" s="711"/>
      <c r="AF112" s="711"/>
      <c r="AG112" s="711"/>
      <c r="AH112" s="711"/>
      <c r="AI112" s="711"/>
      <c r="AJ112" s="711"/>
      <c r="AK112" s="711"/>
      <c r="AL112" s="711"/>
      <c r="AM112" s="711"/>
      <c r="AN112" s="713"/>
      <c r="AO112" s="710"/>
      <c r="AP112" s="711"/>
      <c r="AQ112" s="711"/>
      <c r="AR112" s="711"/>
      <c r="AS112" s="711"/>
      <c r="AT112" s="711"/>
      <c r="AU112" s="711"/>
      <c r="AV112" s="711"/>
      <c r="AW112" s="711"/>
      <c r="AX112" s="712"/>
    </row>
    <row r="113" spans="1:50" ht="24.75" customHeight="1" x14ac:dyDescent="0.15">
      <c r="A113" s="625" t="s">
        <v>273</v>
      </c>
      <c r="B113" s="625"/>
      <c r="C113" s="625"/>
      <c r="D113" s="625"/>
      <c r="E113" s="710" t="s">
        <v>594</v>
      </c>
      <c r="F113" s="711"/>
      <c r="G113" s="711"/>
      <c r="H113" s="711"/>
      <c r="I113" s="711"/>
      <c r="J113" s="711"/>
      <c r="K113" s="711"/>
      <c r="L113" s="711"/>
      <c r="M113" s="711"/>
      <c r="N113" s="711"/>
      <c r="O113" s="711"/>
      <c r="P113" s="713"/>
      <c r="Q113" s="710"/>
      <c r="R113" s="711"/>
      <c r="S113" s="711"/>
      <c r="T113" s="711"/>
      <c r="U113" s="711"/>
      <c r="V113" s="711"/>
      <c r="W113" s="711"/>
      <c r="X113" s="711"/>
      <c r="Y113" s="711"/>
      <c r="Z113" s="711"/>
      <c r="AA113" s="711"/>
      <c r="AB113" s="713"/>
      <c r="AC113" s="710"/>
      <c r="AD113" s="711"/>
      <c r="AE113" s="711"/>
      <c r="AF113" s="711"/>
      <c r="AG113" s="711"/>
      <c r="AH113" s="711"/>
      <c r="AI113" s="711"/>
      <c r="AJ113" s="711"/>
      <c r="AK113" s="711"/>
      <c r="AL113" s="711"/>
      <c r="AM113" s="711"/>
      <c r="AN113" s="713"/>
      <c r="AO113" s="710"/>
      <c r="AP113" s="711"/>
      <c r="AQ113" s="711"/>
      <c r="AR113" s="711"/>
      <c r="AS113" s="711"/>
      <c r="AT113" s="711"/>
      <c r="AU113" s="711"/>
      <c r="AV113" s="711"/>
      <c r="AW113" s="711"/>
      <c r="AX113" s="712"/>
    </row>
    <row r="114" spans="1:50" ht="24.75" customHeight="1" x14ac:dyDescent="0.15">
      <c r="A114" s="625" t="s">
        <v>272</v>
      </c>
      <c r="B114" s="625"/>
      <c r="C114" s="625"/>
      <c r="D114" s="625"/>
      <c r="E114" s="710" t="s">
        <v>594</v>
      </c>
      <c r="F114" s="711"/>
      <c r="G114" s="711"/>
      <c r="H114" s="711"/>
      <c r="I114" s="711"/>
      <c r="J114" s="711"/>
      <c r="K114" s="711"/>
      <c r="L114" s="711"/>
      <c r="M114" s="711"/>
      <c r="N114" s="711"/>
      <c r="O114" s="711"/>
      <c r="P114" s="713"/>
      <c r="Q114" s="710"/>
      <c r="R114" s="711"/>
      <c r="S114" s="711"/>
      <c r="T114" s="711"/>
      <c r="U114" s="711"/>
      <c r="V114" s="711"/>
      <c r="W114" s="711"/>
      <c r="X114" s="711"/>
      <c r="Y114" s="711"/>
      <c r="Z114" s="711"/>
      <c r="AA114" s="711"/>
      <c r="AB114" s="713"/>
      <c r="AC114" s="710"/>
      <c r="AD114" s="711"/>
      <c r="AE114" s="711"/>
      <c r="AF114" s="711"/>
      <c r="AG114" s="711"/>
      <c r="AH114" s="711"/>
      <c r="AI114" s="711"/>
      <c r="AJ114" s="711"/>
      <c r="AK114" s="711"/>
      <c r="AL114" s="711"/>
      <c r="AM114" s="711"/>
      <c r="AN114" s="713"/>
      <c r="AO114" s="710"/>
      <c r="AP114" s="711"/>
      <c r="AQ114" s="711"/>
      <c r="AR114" s="711"/>
      <c r="AS114" s="711"/>
      <c r="AT114" s="711"/>
      <c r="AU114" s="711"/>
      <c r="AV114" s="711"/>
      <c r="AW114" s="711"/>
      <c r="AX114" s="712"/>
    </row>
    <row r="115" spans="1:50" ht="24.75" customHeight="1" x14ac:dyDescent="0.15">
      <c r="A115" s="625" t="s">
        <v>271</v>
      </c>
      <c r="B115" s="625"/>
      <c r="C115" s="625"/>
      <c r="D115" s="625"/>
      <c r="E115" s="710" t="s">
        <v>594</v>
      </c>
      <c r="F115" s="711"/>
      <c r="G115" s="711"/>
      <c r="H115" s="711"/>
      <c r="I115" s="711"/>
      <c r="J115" s="711"/>
      <c r="K115" s="711"/>
      <c r="L115" s="711"/>
      <c r="M115" s="711"/>
      <c r="N115" s="711"/>
      <c r="O115" s="711"/>
      <c r="P115" s="713"/>
      <c r="Q115" s="710"/>
      <c r="R115" s="711"/>
      <c r="S115" s="711"/>
      <c r="T115" s="711"/>
      <c r="U115" s="711"/>
      <c r="V115" s="711"/>
      <c r="W115" s="711"/>
      <c r="X115" s="711"/>
      <c r="Y115" s="711"/>
      <c r="Z115" s="711"/>
      <c r="AA115" s="711"/>
      <c r="AB115" s="713"/>
      <c r="AC115" s="710"/>
      <c r="AD115" s="711"/>
      <c r="AE115" s="711"/>
      <c r="AF115" s="711"/>
      <c r="AG115" s="711"/>
      <c r="AH115" s="711"/>
      <c r="AI115" s="711"/>
      <c r="AJ115" s="711"/>
      <c r="AK115" s="711"/>
      <c r="AL115" s="711"/>
      <c r="AM115" s="711"/>
      <c r="AN115" s="713"/>
      <c r="AO115" s="710"/>
      <c r="AP115" s="711"/>
      <c r="AQ115" s="711"/>
      <c r="AR115" s="711"/>
      <c r="AS115" s="711"/>
      <c r="AT115" s="711"/>
      <c r="AU115" s="711"/>
      <c r="AV115" s="711"/>
      <c r="AW115" s="711"/>
      <c r="AX115" s="712"/>
    </row>
    <row r="116" spans="1:50" ht="24.75" customHeight="1" x14ac:dyDescent="0.15">
      <c r="A116" s="625" t="s">
        <v>270</v>
      </c>
      <c r="B116" s="625"/>
      <c r="C116" s="625"/>
      <c r="D116" s="625"/>
      <c r="E116" s="710" t="s">
        <v>594</v>
      </c>
      <c r="F116" s="711"/>
      <c r="G116" s="711"/>
      <c r="H116" s="711"/>
      <c r="I116" s="711"/>
      <c r="J116" s="711"/>
      <c r="K116" s="711"/>
      <c r="L116" s="711"/>
      <c r="M116" s="711"/>
      <c r="N116" s="711"/>
      <c r="O116" s="711"/>
      <c r="P116" s="713"/>
      <c r="Q116" s="710"/>
      <c r="R116" s="711"/>
      <c r="S116" s="711"/>
      <c r="T116" s="711"/>
      <c r="U116" s="711"/>
      <c r="V116" s="711"/>
      <c r="W116" s="711"/>
      <c r="X116" s="711"/>
      <c r="Y116" s="711"/>
      <c r="Z116" s="711"/>
      <c r="AA116" s="711"/>
      <c r="AB116" s="713"/>
      <c r="AC116" s="710"/>
      <c r="AD116" s="711"/>
      <c r="AE116" s="711"/>
      <c r="AF116" s="711"/>
      <c r="AG116" s="711"/>
      <c r="AH116" s="711"/>
      <c r="AI116" s="711"/>
      <c r="AJ116" s="711"/>
      <c r="AK116" s="711"/>
      <c r="AL116" s="711"/>
      <c r="AM116" s="711"/>
      <c r="AN116" s="713"/>
      <c r="AO116" s="710"/>
      <c r="AP116" s="711"/>
      <c r="AQ116" s="711"/>
      <c r="AR116" s="711"/>
      <c r="AS116" s="711"/>
      <c r="AT116" s="711"/>
      <c r="AU116" s="711"/>
      <c r="AV116" s="711"/>
      <c r="AW116" s="711"/>
      <c r="AX116" s="712"/>
    </row>
    <row r="117" spans="1:50" ht="24.75" customHeight="1" x14ac:dyDescent="0.15">
      <c r="A117" s="625" t="s">
        <v>269</v>
      </c>
      <c r="B117" s="625"/>
      <c r="C117" s="625"/>
      <c r="D117" s="625"/>
      <c r="E117" s="743" t="s">
        <v>594</v>
      </c>
      <c r="F117" s="744"/>
      <c r="G117" s="744"/>
      <c r="H117" s="744"/>
      <c r="I117" s="744"/>
      <c r="J117" s="744"/>
      <c r="K117" s="744"/>
      <c r="L117" s="744"/>
      <c r="M117" s="744"/>
      <c r="N117" s="744"/>
      <c r="O117" s="744"/>
      <c r="P117" s="745"/>
      <c r="Q117" s="743"/>
      <c r="R117" s="744"/>
      <c r="S117" s="744"/>
      <c r="T117" s="744"/>
      <c r="U117" s="744"/>
      <c r="V117" s="744"/>
      <c r="W117" s="744"/>
      <c r="X117" s="744"/>
      <c r="Y117" s="744"/>
      <c r="Z117" s="744"/>
      <c r="AA117" s="744"/>
      <c r="AB117" s="745"/>
      <c r="AC117" s="743"/>
      <c r="AD117" s="744"/>
      <c r="AE117" s="744"/>
      <c r="AF117" s="744"/>
      <c r="AG117" s="744"/>
      <c r="AH117" s="744"/>
      <c r="AI117" s="744"/>
      <c r="AJ117" s="744"/>
      <c r="AK117" s="744"/>
      <c r="AL117" s="744"/>
      <c r="AM117" s="744"/>
      <c r="AN117" s="745"/>
      <c r="AO117" s="710"/>
      <c r="AP117" s="711"/>
      <c r="AQ117" s="711"/>
      <c r="AR117" s="711"/>
      <c r="AS117" s="711"/>
      <c r="AT117" s="711"/>
      <c r="AU117" s="711"/>
      <c r="AV117" s="711"/>
      <c r="AW117" s="711"/>
      <c r="AX117" s="712"/>
    </row>
    <row r="118" spans="1:50" ht="24.75" customHeight="1" x14ac:dyDescent="0.15">
      <c r="A118" s="625" t="s">
        <v>421</v>
      </c>
      <c r="B118" s="625"/>
      <c r="C118" s="625"/>
      <c r="D118" s="625"/>
      <c r="E118" s="716"/>
      <c r="F118" s="714"/>
      <c r="G118" s="714"/>
      <c r="H118" s="70" t="str">
        <f>IF(E118="","","-")</f>
        <v/>
      </c>
      <c r="I118" s="714"/>
      <c r="J118" s="714"/>
      <c r="K118" s="70" t="str">
        <f>IF(I118="","","-")</f>
        <v/>
      </c>
      <c r="L118" s="715"/>
      <c r="M118" s="715"/>
      <c r="N118" s="70" t="str">
        <f>IF(O118="","","-")</f>
        <v/>
      </c>
      <c r="O118" s="717"/>
      <c r="P118" s="718"/>
      <c r="Q118" s="716"/>
      <c r="R118" s="714"/>
      <c r="S118" s="714"/>
      <c r="T118" s="70" t="str">
        <f>IF(Q118="","","-")</f>
        <v/>
      </c>
      <c r="U118" s="714"/>
      <c r="V118" s="714"/>
      <c r="W118" s="70" t="str">
        <f>IF(U118="","","-")</f>
        <v/>
      </c>
      <c r="X118" s="715"/>
      <c r="Y118" s="715"/>
      <c r="Z118" s="70" t="str">
        <f>IF(AA118="","","-")</f>
        <v/>
      </c>
      <c r="AA118" s="717"/>
      <c r="AB118" s="718"/>
      <c r="AC118" s="716"/>
      <c r="AD118" s="714"/>
      <c r="AE118" s="714"/>
      <c r="AF118" s="70" t="str">
        <f>IF(AC118="","","-")</f>
        <v/>
      </c>
      <c r="AG118" s="714"/>
      <c r="AH118" s="714"/>
      <c r="AI118" s="70" t="str">
        <f>IF(AG118="","","-")</f>
        <v/>
      </c>
      <c r="AJ118" s="715"/>
      <c r="AK118" s="715"/>
      <c r="AL118" s="70" t="str">
        <f>IF(AM118="","","-")</f>
        <v/>
      </c>
      <c r="AM118" s="717"/>
      <c r="AN118" s="718"/>
      <c r="AO118" s="716"/>
      <c r="AP118" s="714"/>
      <c r="AQ118" s="70" t="str">
        <f>IF(AO118="","","-")</f>
        <v/>
      </c>
      <c r="AR118" s="714"/>
      <c r="AS118" s="714"/>
      <c r="AT118" s="70" t="str">
        <f>IF(AR118="","","-")</f>
        <v/>
      </c>
      <c r="AU118" s="715"/>
      <c r="AV118" s="715"/>
      <c r="AW118" s="70" t="str">
        <f>IF(AX118="","","-")</f>
        <v/>
      </c>
      <c r="AX118" s="73"/>
    </row>
    <row r="119" spans="1:50" ht="24.75" customHeight="1" x14ac:dyDescent="0.15">
      <c r="A119" s="625" t="s">
        <v>385</v>
      </c>
      <c r="B119" s="625"/>
      <c r="C119" s="625"/>
      <c r="D119" s="625"/>
      <c r="E119" s="716" t="s">
        <v>636</v>
      </c>
      <c r="F119" s="714"/>
      <c r="G119" s="714"/>
      <c r="H119" s="70" t="str">
        <f>IF(E119="","","-")</f>
        <v>-</v>
      </c>
      <c r="I119" s="714"/>
      <c r="J119" s="714"/>
      <c r="K119" s="70" t="str">
        <f>IF(I119="","","-")</f>
        <v/>
      </c>
      <c r="L119" s="715">
        <v>17</v>
      </c>
      <c r="M119" s="715"/>
      <c r="N119" s="70" t="str">
        <f>IF(O119="","","-")</f>
        <v/>
      </c>
      <c r="O119" s="717"/>
      <c r="P119" s="718"/>
      <c r="Q119" s="716"/>
      <c r="R119" s="714"/>
      <c r="S119" s="714"/>
      <c r="T119" s="70" t="str">
        <f>IF(Q119="","","-")</f>
        <v/>
      </c>
      <c r="U119" s="714"/>
      <c r="V119" s="714"/>
      <c r="W119" s="70" t="str">
        <f>IF(U119="","","-")</f>
        <v/>
      </c>
      <c r="X119" s="715"/>
      <c r="Y119" s="715"/>
      <c r="Z119" s="70" t="str">
        <f>IF(AA119="","","-")</f>
        <v/>
      </c>
      <c r="AA119" s="717"/>
      <c r="AB119" s="718"/>
      <c r="AC119" s="716"/>
      <c r="AD119" s="714"/>
      <c r="AE119" s="714"/>
      <c r="AF119" s="70" t="str">
        <f>IF(AC119="","","-")</f>
        <v/>
      </c>
      <c r="AG119" s="714"/>
      <c r="AH119" s="714"/>
      <c r="AI119" s="70" t="str">
        <f>IF(AG119="","","-")</f>
        <v/>
      </c>
      <c r="AJ119" s="715"/>
      <c r="AK119" s="715"/>
      <c r="AL119" s="70" t="str">
        <f>IF(AM119="","","-")</f>
        <v/>
      </c>
      <c r="AM119" s="717"/>
      <c r="AN119" s="718"/>
      <c r="AO119" s="716"/>
      <c r="AP119" s="714"/>
      <c r="AQ119" s="70" t="str">
        <f>IF(AO119="","","-")</f>
        <v/>
      </c>
      <c r="AR119" s="714"/>
      <c r="AS119" s="714"/>
      <c r="AT119" s="70" t="str">
        <f>IF(AR119="","","-")</f>
        <v/>
      </c>
      <c r="AU119" s="715"/>
      <c r="AV119" s="715"/>
      <c r="AW119" s="70" t="str">
        <f>IF(AX119="","","-")</f>
        <v/>
      </c>
      <c r="AX119" s="73"/>
    </row>
    <row r="120" spans="1:50" ht="28.35" customHeight="1" x14ac:dyDescent="0.15">
      <c r="A120" s="290" t="s">
        <v>263</v>
      </c>
      <c r="B120" s="291"/>
      <c r="C120" s="291"/>
      <c r="D120" s="291"/>
      <c r="E120" s="291"/>
      <c r="F120" s="292"/>
      <c r="G120" s="55" t="s">
        <v>584</v>
      </c>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90"/>
      <c r="B121" s="291"/>
      <c r="C121" s="291"/>
      <c r="D121" s="291"/>
      <c r="E121" s="291"/>
      <c r="F121" s="292"/>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290"/>
      <c r="B122" s="291"/>
      <c r="C122" s="291"/>
      <c r="D122" s="291"/>
      <c r="E122" s="291"/>
      <c r="F122" s="292"/>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290"/>
      <c r="B123" s="291"/>
      <c r="C123" s="291"/>
      <c r="D123" s="291"/>
      <c r="E123" s="291"/>
      <c r="F123" s="292"/>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7.75" customHeight="1" x14ac:dyDescent="0.15">
      <c r="A124" s="290"/>
      <c r="B124" s="291"/>
      <c r="C124" s="291"/>
      <c r="D124" s="291"/>
      <c r="E124" s="291"/>
      <c r="F124" s="292"/>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15">
      <c r="A125" s="290"/>
      <c r="B125" s="291"/>
      <c r="C125" s="291"/>
      <c r="D125" s="291"/>
      <c r="E125" s="291"/>
      <c r="F125" s="292"/>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290"/>
      <c r="B126" s="291"/>
      <c r="C126" s="291"/>
      <c r="D126" s="291"/>
      <c r="E126" s="291"/>
      <c r="F126" s="292"/>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7.75" customHeight="1" x14ac:dyDescent="0.15">
      <c r="A127" s="290"/>
      <c r="B127" s="291"/>
      <c r="C127" s="291"/>
      <c r="D127" s="291"/>
      <c r="E127" s="291"/>
      <c r="F127" s="292"/>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15">
      <c r="A128" s="290"/>
      <c r="B128" s="291"/>
      <c r="C128" s="291"/>
      <c r="D128" s="291"/>
      <c r="E128" s="291"/>
      <c r="F128" s="292"/>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8.35" customHeight="1" x14ac:dyDescent="0.15">
      <c r="A129" s="290"/>
      <c r="B129" s="291"/>
      <c r="C129" s="291"/>
      <c r="D129" s="291"/>
      <c r="E129" s="291"/>
      <c r="F129" s="292"/>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8.35" customHeight="1" x14ac:dyDescent="0.15">
      <c r="A130" s="290"/>
      <c r="B130" s="291"/>
      <c r="C130" s="291"/>
      <c r="D130" s="291"/>
      <c r="E130" s="291"/>
      <c r="F130" s="292"/>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28.35" customHeight="1" x14ac:dyDescent="0.15">
      <c r="A131" s="290"/>
      <c r="B131" s="291"/>
      <c r="C131" s="291"/>
      <c r="D131" s="291"/>
      <c r="E131" s="291"/>
      <c r="F131" s="292"/>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1" ht="28.35" customHeight="1" x14ac:dyDescent="0.15">
      <c r="A132" s="290"/>
      <c r="B132" s="291"/>
      <c r="C132" s="291"/>
      <c r="D132" s="291"/>
      <c r="E132" s="291"/>
      <c r="F132" s="292"/>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27.75" customHeight="1" x14ac:dyDescent="0.15">
      <c r="A133" s="290"/>
      <c r="B133" s="291"/>
      <c r="C133" s="291"/>
      <c r="D133" s="291"/>
      <c r="E133" s="291"/>
      <c r="F133" s="292"/>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1" ht="28.35" customHeight="1" x14ac:dyDescent="0.15">
      <c r="A134" s="290"/>
      <c r="B134" s="291"/>
      <c r="C134" s="291"/>
      <c r="D134" s="291"/>
      <c r="E134" s="291"/>
      <c r="F134" s="292"/>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1" ht="24.75" customHeight="1" thickBot="1" x14ac:dyDescent="0.2">
      <c r="A135" s="293"/>
      <c r="B135" s="294"/>
      <c r="C135" s="294"/>
      <c r="D135" s="294"/>
      <c r="E135" s="294"/>
      <c r="F135" s="295"/>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1" ht="24.75" customHeight="1" x14ac:dyDescent="0.15">
      <c r="A136" s="305" t="s">
        <v>265</v>
      </c>
      <c r="B136" s="306"/>
      <c r="C136" s="306"/>
      <c r="D136" s="306"/>
      <c r="E136" s="306"/>
      <c r="F136" s="307"/>
      <c r="G136" s="275" t="s">
        <v>628</v>
      </c>
      <c r="H136" s="276"/>
      <c r="I136" s="276"/>
      <c r="J136" s="276"/>
      <c r="K136" s="276"/>
      <c r="L136" s="276"/>
      <c r="M136" s="276"/>
      <c r="N136" s="276"/>
      <c r="O136" s="276"/>
      <c r="P136" s="276"/>
      <c r="Q136" s="276"/>
      <c r="R136" s="276"/>
      <c r="S136" s="276"/>
      <c r="T136" s="276"/>
      <c r="U136" s="276"/>
      <c r="V136" s="276"/>
      <c r="W136" s="276"/>
      <c r="X136" s="276"/>
      <c r="Y136" s="276"/>
      <c r="Z136" s="276"/>
      <c r="AA136" s="276"/>
      <c r="AB136" s="277"/>
      <c r="AC136" s="275" t="s">
        <v>639</v>
      </c>
      <c r="AD136" s="276"/>
      <c r="AE136" s="276"/>
      <c r="AF136" s="276"/>
      <c r="AG136" s="276"/>
      <c r="AH136" s="276"/>
      <c r="AI136" s="276"/>
      <c r="AJ136" s="276"/>
      <c r="AK136" s="276"/>
      <c r="AL136" s="276"/>
      <c r="AM136" s="276"/>
      <c r="AN136" s="276"/>
      <c r="AO136" s="276"/>
      <c r="AP136" s="276"/>
      <c r="AQ136" s="276"/>
      <c r="AR136" s="276"/>
      <c r="AS136" s="276"/>
      <c r="AT136" s="276"/>
      <c r="AU136" s="276"/>
      <c r="AV136" s="276"/>
      <c r="AW136" s="276"/>
      <c r="AX136" s="495"/>
    </row>
    <row r="137" spans="1:51" ht="24.75" customHeight="1" x14ac:dyDescent="0.15">
      <c r="A137" s="308"/>
      <c r="B137" s="309"/>
      <c r="C137" s="309"/>
      <c r="D137" s="309"/>
      <c r="E137" s="309"/>
      <c r="F137" s="310"/>
      <c r="G137" s="513" t="s">
        <v>17</v>
      </c>
      <c r="H137" s="359"/>
      <c r="I137" s="359"/>
      <c r="J137" s="359"/>
      <c r="K137" s="359"/>
      <c r="L137" s="358" t="s">
        <v>18</v>
      </c>
      <c r="M137" s="359"/>
      <c r="N137" s="359"/>
      <c r="O137" s="359"/>
      <c r="P137" s="359"/>
      <c r="Q137" s="359"/>
      <c r="R137" s="359"/>
      <c r="S137" s="359"/>
      <c r="T137" s="359"/>
      <c r="U137" s="359"/>
      <c r="V137" s="359"/>
      <c r="W137" s="359"/>
      <c r="X137" s="360"/>
      <c r="Y137" s="334" t="s">
        <v>19</v>
      </c>
      <c r="Z137" s="335"/>
      <c r="AA137" s="335"/>
      <c r="AB137" s="500"/>
      <c r="AC137" s="513" t="s">
        <v>17</v>
      </c>
      <c r="AD137" s="359"/>
      <c r="AE137" s="359"/>
      <c r="AF137" s="359"/>
      <c r="AG137" s="359"/>
      <c r="AH137" s="358" t="s">
        <v>18</v>
      </c>
      <c r="AI137" s="359"/>
      <c r="AJ137" s="359"/>
      <c r="AK137" s="359"/>
      <c r="AL137" s="359"/>
      <c r="AM137" s="359"/>
      <c r="AN137" s="359"/>
      <c r="AO137" s="359"/>
      <c r="AP137" s="359"/>
      <c r="AQ137" s="359"/>
      <c r="AR137" s="359"/>
      <c r="AS137" s="359"/>
      <c r="AT137" s="360"/>
      <c r="AU137" s="334" t="s">
        <v>19</v>
      </c>
      <c r="AV137" s="335"/>
      <c r="AW137" s="335"/>
      <c r="AX137" s="336"/>
    </row>
    <row r="138" spans="1:51" ht="54" customHeight="1" x14ac:dyDescent="0.15">
      <c r="A138" s="308"/>
      <c r="B138" s="309"/>
      <c r="C138" s="309"/>
      <c r="D138" s="309"/>
      <c r="E138" s="309"/>
      <c r="F138" s="310"/>
      <c r="G138" s="361" t="s">
        <v>609</v>
      </c>
      <c r="H138" s="362"/>
      <c r="I138" s="362"/>
      <c r="J138" s="362"/>
      <c r="K138" s="363"/>
      <c r="L138" s="354" t="s">
        <v>629</v>
      </c>
      <c r="M138" s="355"/>
      <c r="N138" s="355"/>
      <c r="O138" s="355"/>
      <c r="P138" s="355"/>
      <c r="Q138" s="355"/>
      <c r="R138" s="355"/>
      <c r="S138" s="355"/>
      <c r="T138" s="355"/>
      <c r="U138" s="355"/>
      <c r="V138" s="355"/>
      <c r="W138" s="355"/>
      <c r="X138" s="356"/>
      <c r="Y138" s="160">
        <v>24</v>
      </c>
      <c r="Z138" s="161"/>
      <c r="AA138" s="161"/>
      <c r="AB138" s="504"/>
      <c r="AC138" s="361" t="s">
        <v>637</v>
      </c>
      <c r="AD138" s="362"/>
      <c r="AE138" s="362"/>
      <c r="AF138" s="362"/>
      <c r="AG138" s="363"/>
      <c r="AH138" s="354" t="s">
        <v>638</v>
      </c>
      <c r="AI138" s="355"/>
      <c r="AJ138" s="355"/>
      <c r="AK138" s="355"/>
      <c r="AL138" s="355"/>
      <c r="AM138" s="355"/>
      <c r="AN138" s="355"/>
      <c r="AO138" s="355"/>
      <c r="AP138" s="355"/>
      <c r="AQ138" s="355"/>
      <c r="AR138" s="355"/>
      <c r="AS138" s="355"/>
      <c r="AT138" s="356"/>
      <c r="AU138" s="160">
        <v>5</v>
      </c>
      <c r="AV138" s="161"/>
      <c r="AW138" s="161"/>
      <c r="AX138" s="162"/>
    </row>
    <row r="139" spans="1:51" ht="24.75" customHeight="1" x14ac:dyDescent="0.15">
      <c r="A139" s="308"/>
      <c r="B139" s="309"/>
      <c r="C139" s="309"/>
      <c r="D139" s="309"/>
      <c r="E139" s="309"/>
      <c r="F139" s="310"/>
      <c r="G139" s="331"/>
      <c r="H139" s="332"/>
      <c r="I139" s="332"/>
      <c r="J139" s="332"/>
      <c r="K139" s="333"/>
      <c r="L139" s="280"/>
      <c r="M139" s="281"/>
      <c r="N139" s="281"/>
      <c r="O139" s="281"/>
      <c r="P139" s="281"/>
      <c r="Q139" s="281"/>
      <c r="R139" s="281"/>
      <c r="S139" s="281"/>
      <c r="T139" s="281"/>
      <c r="U139" s="281"/>
      <c r="V139" s="281"/>
      <c r="W139" s="281"/>
      <c r="X139" s="282"/>
      <c r="Y139" s="283"/>
      <c r="Z139" s="284"/>
      <c r="AA139" s="284"/>
      <c r="AB139" s="357"/>
      <c r="AC139" s="331"/>
      <c r="AD139" s="332"/>
      <c r="AE139" s="332"/>
      <c r="AF139" s="332"/>
      <c r="AG139" s="333"/>
      <c r="AH139" s="280"/>
      <c r="AI139" s="281"/>
      <c r="AJ139" s="281"/>
      <c r="AK139" s="281"/>
      <c r="AL139" s="281"/>
      <c r="AM139" s="281"/>
      <c r="AN139" s="281"/>
      <c r="AO139" s="281"/>
      <c r="AP139" s="281"/>
      <c r="AQ139" s="281"/>
      <c r="AR139" s="281"/>
      <c r="AS139" s="281"/>
      <c r="AT139" s="282"/>
      <c r="AU139" s="283"/>
      <c r="AV139" s="284"/>
      <c r="AW139" s="284"/>
      <c r="AX139" s="285"/>
    </row>
    <row r="140" spans="1:51" ht="24.75" customHeight="1" x14ac:dyDescent="0.15">
      <c r="A140" s="308"/>
      <c r="B140" s="309"/>
      <c r="C140" s="309"/>
      <c r="D140" s="309"/>
      <c r="E140" s="309"/>
      <c r="F140" s="310"/>
      <c r="G140" s="331"/>
      <c r="H140" s="332"/>
      <c r="I140" s="332"/>
      <c r="J140" s="332"/>
      <c r="K140" s="333"/>
      <c r="L140" s="280"/>
      <c r="M140" s="281"/>
      <c r="N140" s="281"/>
      <c r="O140" s="281"/>
      <c r="P140" s="281"/>
      <c r="Q140" s="281"/>
      <c r="R140" s="281"/>
      <c r="S140" s="281"/>
      <c r="T140" s="281"/>
      <c r="U140" s="281"/>
      <c r="V140" s="281"/>
      <c r="W140" s="281"/>
      <c r="X140" s="282"/>
      <c r="Y140" s="283"/>
      <c r="Z140" s="284"/>
      <c r="AA140" s="284"/>
      <c r="AB140" s="357"/>
      <c r="AC140" s="331"/>
      <c r="AD140" s="332"/>
      <c r="AE140" s="332"/>
      <c r="AF140" s="332"/>
      <c r="AG140" s="333"/>
      <c r="AH140" s="280"/>
      <c r="AI140" s="281"/>
      <c r="AJ140" s="281"/>
      <c r="AK140" s="281"/>
      <c r="AL140" s="281"/>
      <c r="AM140" s="281"/>
      <c r="AN140" s="281"/>
      <c r="AO140" s="281"/>
      <c r="AP140" s="281"/>
      <c r="AQ140" s="281"/>
      <c r="AR140" s="281"/>
      <c r="AS140" s="281"/>
      <c r="AT140" s="282"/>
      <c r="AU140" s="283"/>
      <c r="AV140" s="284"/>
      <c r="AW140" s="284"/>
      <c r="AX140" s="285"/>
    </row>
    <row r="141" spans="1:51" ht="24.75" customHeight="1" x14ac:dyDescent="0.15">
      <c r="A141" s="308"/>
      <c r="B141" s="309"/>
      <c r="C141" s="309"/>
      <c r="D141" s="309"/>
      <c r="E141" s="309"/>
      <c r="F141" s="310"/>
      <c r="G141" s="524" t="s">
        <v>20</v>
      </c>
      <c r="H141" s="525"/>
      <c r="I141" s="525"/>
      <c r="J141" s="525"/>
      <c r="K141" s="525"/>
      <c r="L141" s="526"/>
      <c r="M141" s="527"/>
      <c r="N141" s="527"/>
      <c r="O141" s="527"/>
      <c r="P141" s="527"/>
      <c r="Q141" s="527"/>
      <c r="R141" s="527"/>
      <c r="S141" s="527"/>
      <c r="T141" s="527"/>
      <c r="U141" s="527"/>
      <c r="V141" s="527"/>
      <c r="W141" s="527"/>
      <c r="X141" s="528"/>
      <c r="Y141" s="529">
        <f>SUM(Y138:AB140)</f>
        <v>24</v>
      </c>
      <c r="Z141" s="530"/>
      <c r="AA141" s="530"/>
      <c r="AB141" s="531"/>
      <c r="AC141" s="524" t="s">
        <v>20</v>
      </c>
      <c r="AD141" s="525"/>
      <c r="AE141" s="525"/>
      <c r="AF141" s="525"/>
      <c r="AG141" s="525"/>
      <c r="AH141" s="526"/>
      <c r="AI141" s="527"/>
      <c r="AJ141" s="527"/>
      <c r="AK141" s="527"/>
      <c r="AL141" s="527"/>
      <c r="AM141" s="527"/>
      <c r="AN141" s="527"/>
      <c r="AO141" s="527"/>
      <c r="AP141" s="527"/>
      <c r="AQ141" s="527"/>
      <c r="AR141" s="527"/>
      <c r="AS141" s="527"/>
      <c r="AT141" s="528"/>
      <c r="AU141" s="529">
        <f>SUM(AU138:AX140)</f>
        <v>5</v>
      </c>
      <c r="AV141" s="530"/>
      <c r="AW141" s="530"/>
      <c r="AX141" s="532"/>
    </row>
    <row r="142" spans="1:51" ht="24.75" customHeight="1" thickBot="1" x14ac:dyDescent="0.2">
      <c r="A142" s="622" t="s">
        <v>146</v>
      </c>
      <c r="B142" s="623"/>
      <c r="C142" s="623"/>
      <c r="D142" s="623"/>
      <c r="E142" s="623"/>
      <c r="F142" s="623"/>
      <c r="G142" s="623"/>
      <c r="H142" s="623"/>
      <c r="I142" s="623"/>
      <c r="J142" s="623"/>
      <c r="K142" s="623"/>
      <c r="L142" s="623"/>
      <c r="M142" s="623"/>
      <c r="N142" s="623"/>
      <c r="O142" s="623"/>
      <c r="P142" s="623"/>
      <c r="Q142" s="623"/>
      <c r="R142" s="623"/>
      <c r="S142" s="623"/>
      <c r="T142" s="623"/>
      <c r="U142" s="623"/>
      <c r="V142" s="623"/>
      <c r="W142" s="623"/>
      <c r="X142" s="623"/>
      <c r="Y142" s="623"/>
      <c r="Z142" s="623"/>
      <c r="AA142" s="623"/>
      <c r="AB142" s="623"/>
      <c r="AC142" s="623"/>
      <c r="AD142" s="623"/>
      <c r="AE142" s="623"/>
      <c r="AF142" s="623"/>
      <c r="AG142" s="623"/>
      <c r="AH142" s="623"/>
      <c r="AI142" s="623"/>
      <c r="AJ142" s="623"/>
      <c r="AK142" s="624"/>
      <c r="AL142" s="85" t="s">
        <v>237</v>
      </c>
      <c r="AM142" s="86"/>
      <c r="AN142" s="86"/>
      <c r="AO142" s="72" t="s">
        <v>236</v>
      </c>
      <c r="AP142" s="21"/>
      <c r="AQ142" s="21"/>
      <c r="AR142" s="21"/>
      <c r="AS142" s="21"/>
      <c r="AT142" s="21"/>
      <c r="AU142" s="21"/>
      <c r="AV142" s="21"/>
      <c r="AW142" s="21"/>
      <c r="AX142" s="22"/>
      <c r="AY142">
        <f>COUNTIF($AO$142,"☑")</f>
        <v>0</v>
      </c>
    </row>
    <row r="143" spans="1:51" ht="24.75" customHeight="1" x14ac:dyDescent="0.15">
      <c r="A143" s="4"/>
      <c r="B143" s="4"/>
      <c r="C143" s="4"/>
      <c r="D143" s="4"/>
      <c r="E143" s="4"/>
      <c r="F143" s="4"/>
      <c r="G143" s="7"/>
      <c r="H143" s="7"/>
      <c r="I143" s="7"/>
      <c r="J143" s="7"/>
      <c r="K143" s="7"/>
      <c r="L143" s="3"/>
      <c r="M143" s="7"/>
      <c r="N143" s="7"/>
      <c r="O143" s="7"/>
      <c r="P143" s="7"/>
      <c r="Q143" s="7"/>
      <c r="R143" s="7"/>
      <c r="S143" s="7"/>
      <c r="T143" s="7"/>
      <c r="U143" s="7"/>
      <c r="V143" s="7"/>
      <c r="W143" s="7"/>
      <c r="X143" s="7"/>
      <c r="Y143" s="8"/>
      <c r="Z143" s="8"/>
      <c r="AA143" s="8"/>
      <c r="AB143" s="8"/>
      <c r="AC143" s="7"/>
      <c r="AD143" s="7"/>
      <c r="AE143" s="7"/>
      <c r="AF143" s="7"/>
      <c r="AG143" s="7"/>
      <c r="AH143" s="3"/>
      <c r="AI143" s="7"/>
      <c r="AJ143" s="7"/>
      <c r="AK143" s="7"/>
      <c r="AL143" s="7"/>
      <c r="AM143" s="7"/>
      <c r="AN143" s="7"/>
      <c r="AO143" s="7"/>
      <c r="AP143" s="7"/>
      <c r="AQ143" s="7"/>
      <c r="AR143" s="7"/>
      <c r="AS143" s="7"/>
      <c r="AT143" s="7"/>
      <c r="AU143" s="8"/>
      <c r="AV143" s="8"/>
      <c r="AW143" s="8"/>
      <c r="AX143" s="8"/>
    </row>
    <row r="144" spans="1:51" ht="24.75" customHeight="1" x14ac:dyDescent="0.15"/>
    <row r="145" spans="1:51" ht="24.75" customHeight="1" x14ac:dyDescent="0.15">
      <c r="A145" s="9"/>
      <c r="B145" s="1" t="s">
        <v>27</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24.75" customHeight="1" x14ac:dyDescent="0.15">
      <c r="A146" s="9"/>
      <c r="B146" s="41" t="s">
        <v>246</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59.25" customHeight="1" x14ac:dyDescent="0.15">
      <c r="A147" s="606"/>
      <c r="B147" s="606"/>
      <c r="C147" s="606" t="s">
        <v>26</v>
      </c>
      <c r="D147" s="606"/>
      <c r="E147" s="606"/>
      <c r="F147" s="606"/>
      <c r="G147" s="606"/>
      <c r="H147" s="606"/>
      <c r="I147" s="606"/>
      <c r="J147" s="616" t="s">
        <v>207</v>
      </c>
      <c r="K147" s="625"/>
      <c r="L147" s="625"/>
      <c r="M147" s="625"/>
      <c r="N147" s="625"/>
      <c r="O147" s="625"/>
      <c r="P147" s="234" t="s">
        <v>186</v>
      </c>
      <c r="Q147" s="234"/>
      <c r="R147" s="234"/>
      <c r="S147" s="234"/>
      <c r="T147" s="234"/>
      <c r="U147" s="234"/>
      <c r="V147" s="234"/>
      <c r="W147" s="234"/>
      <c r="X147" s="234"/>
      <c r="Y147" s="620" t="s">
        <v>205</v>
      </c>
      <c r="Z147" s="643"/>
      <c r="AA147" s="643"/>
      <c r="AB147" s="643"/>
      <c r="AC147" s="616" t="s">
        <v>234</v>
      </c>
      <c r="AD147" s="616"/>
      <c r="AE147" s="616"/>
      <c r="AF147" s="616"/>
      <c r="AG147" s="616"/>
      <c r="AH147" s="620" t="s">
        <v>251</v>
      </c>
      <c r="AI147" s="606"/>
      <c r="AJ147" s="606"/>
      <c r="AK147" s="606"/>
      <c r="AL147" s="606" t="s">
        <v>21</v>
      </c>
      <c r="AM147" s="606"/>
      <c r="AN147" s="606"/>
      <c r="AO147" s="621"/>
      <c r="AP147" s="633" t="s">
        <v>208</v>
      </c>
      <c r="AQ147" s="633"/>
      <c r="AR147" s="633"/>
      <c r="AS147" s="633"/>
      <c r="AT147" s="633"/>
      <c r="AU147" s="633"/>
      <c r="AV147" s="633"/>
      <c r="AW147" s="633"/>
      <c r="AX147" s="633"/>
    </row>
    <row r="148" spans="1:51" ht="69" customHeight="1" x14ac:dyDescent="0.15">
      <c r="A148" s="545">
        <v>1</v>
      </c>
      <c r="B148" s="545">
        <v>1</v>
      </c>
      <c r="C148" s="144" t="s">
        <v>630</v>
      </c>
      <c r="D148" s="145"/>
      <c r="E148" s="145"/>
      <c r="F148" s="145"/>
      <c r="G148" s="145"/>
      <c r="H148" s="145"/>
      <c r="I148" s="145"/>
      <c r="J148" s="618">
        <v>1010005005059</v>
      </c>
      <c r="K148" s="619"/>
      <c r="L148" s="619"/>
      <c r="M148" s="619"/>
      <c r="N148" s="619"/>
      <c r="O148" s="619"/>
      <c r="P148" s="637" t="s">
        <v>629</v>
      </c>
      <c r="Q148" s="638"/>
      <c r="R148" s="638"/>
      <c r="S148" s="638"/>
      <c r="T148" s="638"/>
      <c r="U148" s="638"/>
      <c r="V148" s="638"/>
      <c r="W148" s="638"/>
      <c r="X148" s="638"/>
      <c r="Y148" s="626">
        <v>24</v>
      </c>
      <c r="Z148" s="627"/>
      <c r="AA148" s="627"/>
      <c r="AB148" s="628"/>
      <c r="AC148" s="542" t="s">
        <v>253</v>
      </c>
      <c r="AD148" s="543"/>
      <c r="AE148" s="543"/>
      <c r="AF148" s="543"/>
      <c r="AG148" s="543"/>
      <c r="AH148" s="537">
        <v>1</v>
      </c>
      <c r="AI148" s="538"/>
      <c r="AJ148" s="538"/>
      <c r="AK148" s="538"/>
      <c r="AL148" s="539" t="s">
        <v>612</v>
      </c>
      <c r="AM148" s="540"/>
      <c r="AN148" s="540"/>
      <c r="AO148" s="541"/>
      <c r="AP148" s="544" t="s">
        <v>613</v>
      </c>
      <c r="AQ148" s="544"/>
      <c r="AR148" s="544"/>
      <c r="AS148" s="544"/>
      <c r="AT148" s="544"/>
      <c r="AU148" s="544"/>
      <c r="AV148" s="544"/>
      <c r="AW148" s="544"/>
      <c r="AX148" s="544"/>
    </row>
    <row r="149" spans="1:51" ht="90" customHeight="1" x14ac:dyDescent="0.15">
      <c r="A149" s="545">
        <v>2</v>
      </c>
      <c r="B149" s="545">
        <v>1</v>
      </c>
      <c r="C149" s="144" t="s">
        <v>611</v>
      </c>
      <c r="D149" s="145"/>
      <c r="E149" s="145"/>
      <c r="F149" s="145"/>
      <c r="G149" s="145"/>
      <c r="H149" s="145"/>
      <c r="I149" s="145"/>
      <c r="J149" s="618">
        <v>1010001067359</v>
      </c>
      <c r="K149" s="619"/>
      <c r="L149" s="619"/>
      <c r="M149" s="619"/>
      <c r="N149" s="619"/>
      <c r="O149" s="619"/>
      <c r="P149" s="637" t="s">
        <v>610</v>
      </c>
      <c r="Q149" s="638"/>
      <c r="R149" s="638"/>
      <c r="S149" s="638"/>
      <c r="T149" s="638"/>
      <c r="U149" s="638"/>
      <c r="V149" s="638"/>
      <c r="W149" s="638"/>
      <c r="X149" s="638"/>
      <c r="Y149" s="626">
        <v>15</v>
      </c>
      <c r="Z149" s="627"/>
      <c r="AA149" s="627"/>
      <c r="AB149" s="628"/>
      <c r="AC149" s="542" t="s">
        <v>253</v>
      </c>
      <c r="AD149" s="543"/>
      <c r="AE149" s="543"/>
      <c r="AF149" s="543"/>
      <c r="AG149" s="543"/>
      <c r="AH149" s="537">
        <v>2</v>
      </c>
      <c r="AI149" s="538"/>
      <c r="AJ149" s="538"/>
      <c r="AK149" s="538"/>
      <c r="AL149" s="539" t="s">
        <v>283</v>
      </c>
      <c r="AM149" s="540"/>
      <c r="AN149" s="540"/>
      <c r="AO149" s="541"/>
      <c r="AP149" s="544" t="s">
        <v>613</v>
      </c>
      <c r="AQ149" s="544"/>
      <c r="AR149" s="544"/>
      <c r="AS149" s="544"/>
      <c r="AT149" s="544"/>
      <c r="AU149" s="544"/>
      <c r="AV149" s="544"/>
      <c r="AW149" s="544"/>
      <c r="AX149" s="544"/>
      <c r="AY149">
        <f>COUNTA($C$149)</f>
        <v>1</v>
      </c>
    </row>
    <row r="150" spans="1:51" ht="69" customHeight="1" x14ac:dyDescent="0.15">
      <c r="A150" s="545">
        <v>3</v>
      </c>
      <c r="B150" s="545">
        <v>1</v>
      </c>
      <c r="C150" s="144" t="s">
        <v>631</v>
      </c>
      <c r="D150" s="145"/>
      <c r="E150" s="145"/>
      <c r="F150" s="145"/>
      <c r="G150" s="145"/>
      <c r="H150" s="145"/>
      <c r="I150" s="145"/>
      <c r="J150" s="618">
        <v>1010401023102</v>
      </c>
      <c r="K150" s="619"/>
      <c r="L150" s="619"/>
      <c r="M150" s="619"/>
      <c r="N150" s="619"/>
      <c r="O150" s="619"/>
      <c r="P150" s="637" t="s">
        <v>632</v>
      </c>
      <c r="Q150" s="638"/>
      <c r="R150" s="638"/>
      <c r="S150" s="638"/>
      <c r="T150" s="638"/>
      <c r="U150" s="638"/>
      <c r="V150" s="638"/>
      <c r="W150" s="638"/>
      <c r="X150" s="638"/>
      <c r="Y150" s="626">
        <v>14</v>
      </c>
      <c r="Z150" s="627"/>
      <c r="AA150" s="627"/>
      <c r="AB150" s="628"/>
      <c r="AC150" s="542" t="s">
        <v>253</v>
      </c>
      <c r="AD150" s="543"/>
      <c r="AE150" s="543"/>
      <c r="AF150" s="543"/>
      <c r="AG150" s="543"/>
      <c r="AH150" s="631">
        <v>3</v>
      </c>
      <c r="AI150" s="632"/>
      <c r="AJ150" s="632"/>
      <c r="AK150" s="632"/>
      <c r="AL150" s="539" t="s">
        <v>594</v>
      </c>
      <c r="AM150" s="540"/>
      <c r="AN150" s="540"/>
      <c r="AO150" s="541"/>
      <c r="AP150" s="544" t="s">
        <v>613</v>
      </c>
      <c r="AQ150" s="544"/>
      <c r="AR150" s="544"/>
      <c r="AS150" s="544"/>
      <c r="AT150" s="544"/>
      <c r="AU150" s="544"/>
      <c r="AV150" s="544"/>
      <c r="AW150" s="544"/>
      <c r="AX150" s="544"/>
      <c r="AY150">
        <f>COUNTA($C$150)</f>
        <v>1</v>
      </c>
    </row>
    <row r="151" spans="1:51" ht="69" customHeight="1" x14ac:dyDescent="0.15">
      <c r="A151" s="545">
        <v>4</v>
      </c>
      <c r="B151" s="545">
        <v>1</v>
      </c>
      <c r="C151" s="144" t="s">
        <v>615</v>
      </c>
      <c r="D151" s="145"/>
      <c r="E151" s="145"/>
      <c r="F151" s="145"/>
      <c r="G151" s="145"/>
      <c r="H151" s="145"/>
      <c r="I151" s="145"/>
      <c r="J151" s="618">
        <v>5430005010797</v>
      </c>
      <c r="K151" s="619"/>
      <c r="L151" s="619"/>
      <c r="M151" s="619"/>
      <c r="N151" s="619"/>
      <c r="O151" s="619"/>
      <c r="P151" s="637" t="s">
        <v>633</v>
      </c>
      <c r="Q151" s="638"/>
      <c r="R151" s="638"/>
      <c r="S151" s="638"/>
      <c r="T151" s="638"/>
      <c r="U151" s="638"/>
      <c r="V151" s="638"/>
      <c r="W151" s="638"/>
      <c r="X151" s="638"/>
      <c r="Y151" s="626">
        <v>14</v>
      </c>
      <c r="Z151" s="627"/>
      <c r="AA151" s="627"/>
      <c r="AB151" s="628"/>
      <c r="AC151" s="542" t="s">
        <v>253</v>
      </c>
      <c r="AD151" s="543"/>
      <c r="AE151" s="543"/>
      <c r="AF151" s="543"/>
      <c r="AG151" s="543"/>
      <c r="AH151" s="631">
        <v>1</v>
      </c>
      <c r="AI151" s="632"/>
      <c r="AJ151" s="632"/>
      <c r="AK151" s="632"/>
      <c r="AL151" s="539" t="s">
        <v>594</v>
      </c>
      <c r="AM151" s="540"/>
      <c r="AN151" s="540"/>
      <c r="AO151" s="541"/>
      <c r="AP151" s="544" t="s">
        <v>613</v>
      </c>
      <c r="AQ151" s="544"/>
      <c r="AR151" s="544"/>
      <c r="AS151" s="544"/>
      <c r="AT151" s="544"/>
      <c r="AU151" s="544"/>
      <c r="AV151" s="544"/>
      <c r="AW151" s="544"/>
      <c r="AX151" s="544"/>
      <c r="AY151">
        <f>COUNTA($C$151)</f>
        <v>1</v>
      </c>
    </row>
    <row r="152" spans="1:51" ht="90" customHeight="1" x14ac:dyDescent="0.15">
      <c r="A152" s="545">
        <v>5</v>
      </c>
      <c r="B152" s="545">
        <v>1</v>
      </c>
      <c r="C152" s="144" t="s">
        <v>615</v>
      </c>
      <c r="D152" s="145"/>
      <c r="E152" s="145"/>
      <c r="F152" s="145"/>
      <c r="G152" s="145"/>
      <c r="H152" s="145"/>
      <c r="I152" s="145"/>
      <c r="J152" s="618">
        <v>5430005010797</v>
      </c>
      <c r="K152" s="619"/>
      <c r="L152" s="619"/>
      <c r="M152" s="619"/>
      <c r="N152" s="619"/>
      <c r="O152" s="619"/>
      <c r="P152" s="637" t="s">
        <v>614</v>
      </c>
      <c r="Q152" s="638"/>
      <c r="R152" s="638"/>
      <c r="S152" s="638"/>
      <c r="T152" s="638"/>
      <c r="U152" s="638"/>
      <c r="V152" s="638"/>
      <c r="W152" s="638"/>
      <c r="X152" s="638"/>
      <c r="Y152" s="626">
        <v>10</v>
      </c>
      <c r="Z152" s="627"/>
      <c r="AA152" s="627"/>
      <c r="AB152" s="628"/>
      <c r="AC152" s="542" t="s">
        <v>253</v>
      </c>
      <c r="AD152" s="543"/>
      <c r="AE152" s="543"/>
      <c r="AF152" s="543"/>
      <c r="AG152" s="543"/>
      <c r="AH152" s="537">
        <v>2</v>
      </c>
      <c r="AI152" s="538"/>
      <c r="AJ152" s="538"/>
      <c r="AK152" s="538"/>
      <c r="AL152" s="539" t="s">
        <v>594</v>
      </c>
      <c r="AM152" s="540"/>
      <c r="AN152" s="540"/>
      <c r="AO152" s="541"/>
      <c r="AP152" s="544" t="s">
        <v>613</v>
      </c>
      <c r="AQ152" s="544"/>
      <c r="AR152" s="544"/>
      <c r="AS152" s="544"/>
      <c r="AT152" s="544"/>
      <c r="AU152" s="544"/>
      <c r="AV152" s="544"/>
      <c r="AW152" s="544"/>
      <c r="AX152" s="544"/>
      <c r="AY152">
        <f>COUNTA($C$152)</f>
        <v>1</v>
      </c>
    </row>
    <row r="153" spans="1:51" ht="69" customHeight="1" x14ac:dyDescent="0.15">
      <c r="A153" s="545">
        <v>6</v>
      </c>
      <c r="B153" s="545">
        <v>1</v>
      </c>
      <c r="C153" s="144" t="s">
        <v>619</v>
      </c>
      <c r="D153" s="145"/>
      <c r="E153" s="145"/>
      <c r="F153" s="145"/>
      <c r="G153" s="145"/>
      <c r="H153" s="145"/>
      <c r="I153" s="145"/>
      <c r="J153" s="618">
        <v>1010001143390</v>
      </c>
      <c r="K153" s="619"/>
      <c r="L153" s="619"/>
      <c r="M153" s="619"/>
      <c r="N153" s="619"/>
      <c r="O153" s="619"/>
      <c r="P153" s="637" t="s">
        <v>617</v>
      </c>
      <c r="Q153" s="638"/>
      <c r="R153" s="638"/>
      <c r="S153" s="638"/>
      <c r="T153" s="638"/>
      <c r="U153" s="638"/>
      <c r="V153" s="638"/>
      <c r="W153" s="638"/>
      <c r="X153" s="638"/>
      <c r="Y153" s="626">
        <v>9</v>
      </c>
      <c r="Z153" s="627"/>
      <c r="AA153" s="627"/>
      <c r="AB153" s="628"/>
      <c r="AC153" s="542" t="s">
        <v>253</v>
      </c>
      <c r="AD153" s="543"/>
      <c r="AE153" s="543"/>
      <c r="AF153" s="543"/>
      <c r="AG153" s="543"/>
      <c r="AH153" s="631">
        <v>3</v>
      </c>
      <c r="AI153" s="632"/>
      <c r="AJ153" s="632"/>
      <c r="AK153" s="632"/>
      <c r="AL153" s="539" t="s">
        <v>594</v>
      </c>
      <c r="AM153" s="540"/>
      <c r="AN153" s="540"/>
      <c r="AO153" s="541"/>
      <c r="AP153" s="544" t="s">
        <v>613</v>
      </c>
      <c r="AQ153" s="544"/>
      <c r="AR153" s="544"/>
      <c r="AS153" s="544"/>
      <c r="AT153" s="544"/>
      <c r="AU153" s="544"/>
      <c r="AV153" s="544"/>
      <c r="AW153" s="544"/>
      <c r="AX153" s="544"/>
      <c r="AY153">
        <f>COUNTA($C$153)</f>
        <v>1</v>
      </c>
    </row>
    <row r="154" spans="1:51" ht="69" customHeight="1" x14ac:dyDescent="0.15">
      <c r="A154" s="545">
        <v>7</v>
      </c>
      <c r="B154" s="545">
        <v>1</v>
      </c>
      <c r="C154" s="144" t="s">
        <v>616</v>
      </c>
      <c r="D154" s="145"/>
      <c r="E154" s="145"/>
      <c r="F154" s="145"/>
      <c r="G154" s="145"/>
      <c r="H154" s="145"/>
      <c r="I154" s="145"/>
      <c r="J154" s="618">
        <v>9010005024951</v>
      </c>
      <c r="K154" s="619"/>
      <c r="L154" s="619"/>
      <c r="M154" s="619"/>
      <c r="N154" s="619"/>
      <c r="O154" s="619"/>
      <c r="P154" s="637" t="s">
        <v>618</v>
      </c>
      <c r="Q154" s="638"/>
      <c r="R154" s="638"/>
      <c r="S154" s="638"/>
      <c r="T154" s="638"/>
      <c r="U154" s="638"/>
      <c r="V154" s="638"/>
      <c r="W154" s="638"/>
      <c r="X154" s="638"/>
      <c r="Y154" s="626">
        <v>8</v>
      </c>
      <c r="Z154" s="627"/>
      <c r="AA154" s="627"/>
      <c r="AB154" s="628"/>
      <c r="AC154" s="542" t="s">
        <v>253</v>
      </c>
      <c r="AD154" s="543"/>
      <c r="AE154" s="543"/>
      <c r="AF154" s="543"/>
      <c r="AG154" s="543"/>
      <c r="AH154" s="631">
        <v>1</v>
      </c>
      <c r="AI154" s="632"/>
      <c r="AJ154" s="632"/>
      <c r="AK154" s="632"/>
      <c r="AL154" s="539" t="s">
        <v>594</v>
      </c>
      <c r="AM154" s="540"/>
      <c r="AN154" s="540"/>
      <c r="AO154" s="541"/>
      <c r="AP154" s="544" t="s">
        <v>613</v>
      </c>
      <c r="AQ154" s="544"/>
      <c r="AR154" s="544"/>
      <c r="AS154" s="544"/>
      <c r="AT154" s="544"/>
      <c r="AU154" s="544"/>
      <c r="AV154" s="544"/>
      <c r="AW154" s="544"/>
      <c r="AX154" s="544"/>
      <c r="AY154">
        <f>COUNTA($C$154)</f>
        <v>1</v>
      </c>
    </row>
    <row r="155" spans="1:51" x14ac:dyDescent="0.15">
      <c r="A155" s="45"/>
      <c r="B155" s="45"/>
      <c r="C155" s="45"/>
      <c r="D155" s="45"/>
      <c r="E155" s="45"/>
      <c r="F155" s="45"/>
      <c r="G155" s="45"/>
      <c r="H155" s="45"/>
      <c r="I155" s="45"/>
      <c r="J155" s="46"/>
      <c r="K155" s="46"/>
      <c r="L155" s="46"/>
      <c r="M155" s="46"/>
      <c r="N155" s="46"/>
      <c r="O155" s="46"/>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c r="AY155">
        <f>COUNTA($C$158)</f>
        <v>1</v>
      </c>
    </row>
    <row r="156" spans="1:51" x14ac:dyDescent="0.15">
      <c r="A156" s="45"/>
      <c r="B156" s="49" t="s">
        <v>175</v>
      </c>
      <c r="C156" s="45"/>
      <c r="D156" s="45"/>
      <c r="E156" s="45"/>
      <c r="F156" s="45"/>
      <c r="G156" s="45"/>
      <c r="H156" s="45"/>
      <c r="I156" s="45"/>
      <c r="J156" s="45"/>
      <c r="K156" s="45"/>
      <c r="L156" s="45"/>
      <c r="M156" s="45"/>
      <c r="N156" s="45"/>
      <c r="O156" s="45"/>
      <c r="P156" s="50"/>
      <c r="Q156" s="50"/>
      <c r="R156" s="50"/>
      <c r="S156" s="50"/>
      <c r="T156" s="50"/>
      <c r="U156" s="50"/>
      <c r="V156" s="50"/>
      <c r="W156" s="50"/>
      <c r="X156" s="50"/>
      <c r="Y156" s="51"/>
      <c r="Z156" s="51"/>
      <c r="AA156" s="51"/>
      <c r="AB156" s="51"/>
      <c r="AC156" s="51"/>
      <c r="AD156" s="51"/>
      <c r="AE156" s="51"/>
      <c r="AF156" s="51"/>
      <c r="AG156" s="51"/>
      <c r="AH156" s="51"/>
      <c r="AI156" s="51"/>
      <c r="AJ156" s="51"/>
      <c r="AK156" s="51"/>
      <c r="AL156" s="51"/>
      <c r="AM156" s="51"/>
      <c r="AN156" s="51"/>
      <c r="AO156" s="51"/>
      <c r="AP156" s="50"/>
      <c r="AQ156" s="50"/>
      <c r="AR156" s="50"/>
      <c r="AS156" s="50"/>
      <c r="AT156" s="50"/>
      <c r="AU156" s="50"/>
      <c r="AV156" s="50"/>
      <c r="AW156" s="50"/>
      <c r="AX156" s="50"/>
      <c r="AY156">
        <f>$AY$155</f>
        <v>1</v>
      </c>
    </row>
    <row r="157" spans="1:51" x14ac:dyDescent="0.15">
      <c r="A157" s="606"/>
      <c r="B157" s="606"/>
      <c r="C157" s="606" t="s">
        <v>26</v>
      </c>
      <c r="D157" s="606"/>
      <c r="E157" s="606"/>
      <c r="F157" s="606"/>
      <c r="G157" s="606"/>
      <c r="H157" s="606"/>
      <c r="I157" s="606"/>
      <c r="J157" s="616" t="s">
        <v>207</v>
      </c>
      <c r="K157" s="625"/>
      <c r="L157" s="625"/>
      <c r="M157" s="625"/>
      <c r="N157" s="625"/>
      <c r="O157" s="625"/>
      <c r="P157" s="234" t="s">
        <v>186</v>
      </c>
      <c r="Q157" s="234"/>
      <c r="R157" s="234"/>
      <c r="S157" s="234"/>
      <c r="T157" s="234"/>
      <c r="U157" s="234"/>
      <c r="V157" s="234"/>
      <c r="W157" s="234"/>
      <c r="X157" s="234"/>
      <c r="Y157" s="620" t="s">
        <v>205</v>
      </c>
      <c r="Z157" s="643"/>
      <c r="AA157" s="643"/>
      <c r="AB157" s="643"/>
      <c r="AC157" s="616" t="s">
        <v>234</v>
      </c>
      <c r="AD157" s="616"/>
      <c r="AE157" s="616"/>
      <c r="AF157" s="616"/>
      <c r="AG157" s="616"/>
      <c r="AH157" s="620" t="s">
        <v>251</v>
      </c>
      <c r="AI157" s="606"/>
      <c r="AJ157" s="606"/>
      <c r="AK157" s="606"/>
      <c r="AL157" s="606" t="s">
        <v>21</v>
      </c>
      <c r="AM157" s="606"/>
      <c r="AN157" s="606"/>
      <c r="AO157" s="621"/>
      <c r="AP157" s="633" t="s">
        <v>208</v>
      </c>
      <c r="AQ157" s="633"/>
      <c r="AR157" s="633"/>
      <c r="AS157" s="633"/>
      <c r="AT157" s="633"/>
      <c r="AU157" s="633"/>
      <c r="AV157" s="633"/>
      <c r="AW157" s="633"/>
      <c r="AX157" s="633"/>
      <c r="AY157">
        <f t="shared" ref="AY157:AY158" si="9">$AY$155</f>
        <v>1</v>
      </c>
    </row>
    <row r="158" spans="1:51" ht="96.75" customHeight="1" x14ac:dyDescent="0.15">
      <c r="A158" s="545">
        <v>1</v>
      </c>
      <c r="B158" s="545">
        <v>1</v>
      </c>
      <c r="C158" s="144" t="s">
        <v>640</v>
      </c>
      <c r="D158" s="145"/>
      <c r="E158" s="145"/>
      <c r="F158" s="145"/>
      <c r="G158" s="145"/>
      <c r="H158" s="145"/>
      <c r="I158" s="145"/>
      <c r="J158" s="618">
        <v>7260005010722</v>
      </c>
      <c r="K158" s="619"/>
      <c r="L158" s="619"/>
      <c r="M158" s="619"/>
      <c r="N158" s="619"/>
      <c r="O158" s="619"/>
      <c r="P158" s="637" t="s">
        <v>641</v>
      </c>
      <c r="Q158" s="638"/>
      <c r="R158" s="638"/>
      <c r="S158" s="638"/>
      <c r="T158" s="638"/>
      <c r="U158" s="638"/>
      <c r="V158" s="638"/>
      <c r="W158" s="638"/>
      <c r="X158" s="638"/>
      <c r="Y158" s="626">
        <v>5</v>
      </c>
      <c r="Z158" s="627"/>
      <c r="AA158" s="627"/>
      <c r="AB158" s="628"/>
      <c r="AC158" s="542" t="s">
        <v>78</v>
      </c>
      <c r="AD158" s="543"/>
      <c r="AE158" s="543"/>
      <c r="AF158" s="543"/>
      <c r="AG158" s="543"/>
      <c r="AH158" s="537" t="s">
        <v>283</v>
      </c>
      <c r="AI158" s="538"/>
      <c r="AJ158" s="538"/>
      <c r="AK158" s="538"/>
      <c r="AL158" s="539" t="s">
        <v>283</v>
      </c>
      <c r="AM158" s="540"/>
      <c r="AN158" s="540"/>
      <c r="AO158" s="541"/>
      <c r="AP158" s="544" t="s">
        <v>283</v>
      </c>
      <c r="AQ158" s="544"/>
      <c r="AR158" s="544"/>
      <c r="AS158" s="544"/>
      <c r="AT158" s="544"/>
      <c r="AU158" s="544"/>
      <c r="AV158" s="544"/>
      <c r="AW158" s="544"/>
      <c r="AX158" s="544"/>
      <c r="AY158">
        <f t="shared" si="9"/>
        <v>1</v>
      </c>
    </row>
    <row r="159" spans="1:51" ht="81" customHeight="1" x14ac:dyDescent="0.15">
      <c r="A159" s="545">
        <v>2</v>
      </c>
      <c r="B159" s="545">
        <v>1</v>
      </c>
      <c r="C159" s="144" t="s">
        <v>640</v>
      </c>
      <c r="D159" s="145"/>
      <c r="E159" s="145"/>
      <c r="F159" s="145"/>
      <c r="G159" s="145"/>
      <c r="H159" s="145"/>
      <c r="I159" s="145"/>
      <c r="J159" s="618">
        <v>7260005010722</v>
      </c>
      <c r="K159" s="619"/>
      <c r="L159" s="619"/>
      <c r="M159" s="619"/>
      <c r="N159" s="619"/>
      <c r="O159" s="619"/>
      <c r="P159" s="637" t="s">
        <v>642</v>
      </c>
      <c r="Q159" s="638"/>
      <c r="R159" s="638"/>
      <c r="S159" s="638"/>
      <c r="T159" s="638"/>
      <c r="U159" s="638"/>
      <c r="V159" s="638"/>
      <c r="W159" s="638"/>
      <c r="X159" s="638"/>
      <c r="Y159" s="626">
        <v>2</v>
      </c>
      <c r="Z159" s="627"/>
      <c r="AA159" s="627"/>
      <c r="AB159" s="628"/>
      <c r="AC159" s="542" t="s">
        <v>78</v>
      </c>
      <c r="AD159" s="543"/>
      <c r="AE159" s="543"/>
      <c r="AF159" s="543"/>
      <c r="AG159" s="543"/>
      <c r="AH159" s="537" t="s">
        <v>283</v>
      </c>
      <c r="AI159" s="538"/>
      <c r="AJ159" s="538"/>
      <c r="AK159" s="538"/>
      <c r="AL159" s="539" t="s">
        <v>283</v>
      </c>
      <c r="AM159" s="540"/>
      <c r="AN159" s="540"/>
      <c r="AO159" s="541"/>
      <c r="AP159" s="544" t="s">
        <v>283</v>
      </c>
      <c r="AQ159" s="544"/>
      <c r="AR159" s="544"/>
      <c r="AS159" s="544"/>
      <c r="AT159" s="544"/>
      <c r="AU159" s="544"/>
      <c r="AV159" s="544"/>
      <c r="AW159" s="544"/>
      <c r="AX159" s="544"/>
      <c r="AY159">
        <f>COUNTA($C$159)</f>
        <v>1</v>
      </c>
    </row>
  </sheetData>
  <sheetProtection formatRows="0"/>
  <dataConsolidate/>
  <mergeCells count="652">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E114:P114"/>
    <mergeCell ref="Q114:AB114"/>
    <mergeCell ref="AC114:AN114"/>
    <mergeCell ref="AO114:AX114"/>
    <mergeCell ref="E115:P115"/>
    <mergeCell ref="Q115:AB115"/>
    <mergeCell ref="AC115:AN115"/>
    <mergeCell ref="AO115:AX115"/>
    <mergeCell ref="A115:D115"/>
    <mergeCell ref="AM118:AN118"/>
    <mergeCell ref="AO118:AP118"/>
    <mergeCell ref="AR118:AS118"/>
    <mergeCell ref="A12:F21"/>
    <mergeCell ref="G22:O22"/>
    <mergeCell ref="G23:O23"/>
    <mergeCell ref="A22:F24"/>
    <mergeCell ref="AD22:AX22"/>
    <mergeCell ref="AD23:AX24"/>
    <mergeCell ref="W22:AC22"/>
    <mergeCell ref="A112:D112"/>
    <mergeCell ref="E112:P112"/>
    <mergeCell ref="Q112:AB112"/>
    <mergeCell ref="AC112:AN112"/>
    <mergeCell ref="AO112:AX112"/>
    <mergeCell ref="E113:P113"/>
    <mergeCell ref="Q113:AB113"/>
    <mergeCell ref="AC113:AN113"/>
    <mergeCell ref="AO113:AX113"/>
    <mergeCell ref="A109:D109"/>
    <mergeCell ref="E109:P109"/>
    <mergeCell ref="Q109:AB109"/>
    <mergeCell ref="AC109:AN109"/>
    <mergeCell ref="AU118:AV118"/>
    <mergeCell ref="A111:D111"/>
    <mergeCell ref="E111:P111"/>
    <mergeCell ref="Q111:AB111"/>
    <mergeCell ref="AC111:AN111"/>
    <mergeCell ref="AO111:AX111"/>
    <mergeCell ref="W23:AC23"/>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U118:V118"/>
    <mergeCell ref="X118:Y118"/>
    <mergeCell ref="AA118:AB118"/>
    <mergeCell ref="AC118:AE118"/>
    <mergeCell ref="AG118:AH118"/>
    <mergeCell ref="AJ118:AK118"/>
    <mergeCell ref="AS2:AU2"/>
    <mergeCell ref="P24:V24"/>
    <mergeCell ref="W24:AC24"/>
    <mergeCell ref="AO109:AX109"/>
    <mergeCell ref="A110:D110"/>
    <mergeCell ref="E110:P110"/>
    <mergeCell ref="Q110:AB110"/>
    <mergeCell ref="AC110:AN110"/>
    <mergeCell ref="AO110:AX110"/>
    <mergeCell ref="P22:V22"/>
    <mergeCell ref="P23:V23"/>
    <mergeCell ref="G24:O24"/>
    <mergeCell ref="AD2:AH2"/>
    <mergeCell ref="AJ2:AM2"/>
    <mergeCell ref="G8:X8"/>
    <mergeCell ref="C91:AC91"/>
    <mergeCell ref="AD91:AF91"/>
    <mergeCell ref="AO2:AQ2"/>
    <mergeCell ref="AU73:AX73"/>
    <mergeCell ref="Y74:AA74"/>
    <mergeCell ref="AB74:AD74"/>
    <mergeCell ref="AE74:AH74"/>
    <mergeCell ref="AI74:AL74"/>
    <mergeCell ref="AM74:AP74"/>
    <mergeCell ref="AQ74:AT74"/>
    <mergeCell ref="AU74:AX74"/>
    <mergeCell ref="C64:D77"/>
    <mergeCell ref="E75:AX75"/>
    <mergeCell ref="E76:AX77"/>
    <mergeCell ref="AH154:AK154"/>
    <mergeCell ref="P154:X154"/>
    <mergeCell ref="Y153:AB153"/>
    <mergeCell ref="AE56:AX57"/>
    <mergeCell ref="AE59:AX60"/>
    <mergeCell ref="G52:X53"/>
    <mergeCell ref="E49:F49"/>
    <mergeCell ref="G49:AX49"/>
    <mergeCell ref="E48:F48"/>
    <mergeCell ref="G48:AX48"/>
    <mergeCell ref="E50:F60"/>
    <mergeCell ref="AB56:AD60"/>
    <mergeCell ref="AB54:AD55"/>
    <mergeCell ref="AQ68:AT68"/>
    <mergeCell ref="Y69:AA69"/>
    <mergeCell ref="AB69:AD69"/>
    <mergeCell ref="AE69:AH69"/>
    <mergeCell ref="E70:F74"/>
    <mergeCell ref="G70:X71"/>
    <mergeCell ref="Y70:AA71"/>
    <mergeCell ref="AB70:AD71"/>
    <mergeCell ref="AE70:AH70"/>
    <mergeCell ref="AI70:AL71"/>
    <mergeCell ref="AM70:AP71"/>
    <mergeCell ref="Y29:AA29"/>
    <mergeCell ref="AE27:AH27"/>
    <mergeCell ref="AQ26:AR26"/>
    <mergeCell ref="AE28:AH28"/>
    <mergeCell ref="AS26:AT26"/>
    <mergeCell ref="AW26:AX26"/>
    <mergeCell ref="AU26:AV26"/>
    <mergeCell ref="AU37:AX37"/>
    <mergeCell ref="AS38:AT38"/>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P157:AX157"/>
    <mergeCell ref="C158:I158"/>
    <mergeCell ref="J158:O158"/>
    <mergeCell ref="P158:X158"/>
    <mergeCell ref="Y158:AB158"/>
    <mergeCell ref="AC158:AG158"/>
    <mergeCell ref="AH158:AK158"/>
    <mergeCell ref="AP158:AX158"/>
    <mergeCell ref="AC159:AG159"/>
    <mergeCell ref="AH159:AK159"/>
    <mergeCell ref="AL159:AO159"/>
    <mergeCell ref="AP159:AX159"/>
    <mergeCell ref="A159:B159"/>
    <mergeCell ref="AL158:AO158"/>
    <mergeCell ref="C159:I159"/>
    <mergeCell ref="J159:O159"/>
    <mergeCell ref="P159:X159"/>
    <mergeCell ref="Y159:AB159"/>
    <mergeCell ref="A157:B157"/>
    <mergeCell ref="A158:B158"/>
    <mergeCell ref="C157:I157"/>
    <mergeCell ref="J157:O157"/>
    <mergeCell ref="P157:X157"/>
    <mergeCell ref="Y157:AB157"/>
    <mergeCell ref="AC157:AG157"/>
    <mergeCell ref="AH157:AK157"/>
    <mergeCell ref="AL157:AO157"/>
    <mergeCell ref="AP147:AX147"/>
    <mergeCell ref="AQ51:AR51"/>
    <mergeCell ref="AU51:AV51"/>
    <mergeCell ref="AP148:AX148"/>
    <mergeCell ref="AP149:AX149"/>
    <mergeCell ref="AP150:AX150"/>
    <mergeCell ref="AP151:AX151"/>
    <mergeCell ref="G50:X51"/>
    <mergeCell ref="P148:X148"/>
    <mergeCell ref="P149:X149"/>
    <mergeCell ref="P150:X150"/>
    <mergeCell ref="P151:X151"/>
    <mergeCell ref="AI52:AL52"/>
    <mergeCell ref="A78:AX78"/>
    <mergeCell ref="G65:X66"/>
    <mergeCell ref="G67:X69"/>
    <mergeCell ref="AH151:AK151"/>
    <mergeCell ref="AW51:AX51"/>
    <mergeCell ref="AS51:AT51"/>
    <mergeCell ref="AQ50:AT50"/>
    <mergeCell ref="AU50:AX50"/>
    <mergeCell ref="AE50:AH51"/>
    <mergeCell ref="Y147:AB147"/>
    <mergeCell ref="C147:I147"/>
    <mergeCell ref="A142:AK142"/>
    <mergeCell ref="A149:B149"/>
    <mergeCell ref="A150:B150"/>
    <mergeCell ref="AH148:AK148"/>
    <mergeCell ref="AL148:AO148"/>
    <mergeCell ref="J147:O147"/>
    <mergeCell ref="J149:O149"/>
    <mergeCell ref="J148:O148"/>
    <mergeCell ref="Y148:AB148"/>
    <mergeCell ref="AH150:AK150"/>
    <mergeCell ref="AL150:AO150"/>
    <mergeCell ref="P147:X147"/>
    <mergeCell ref="Y149:AB149"/>
    <mergeCell ref="Y150:AB150"/>
    <mergeCell ref="AC149:AG149"/>
    <mergeCell ref="AC150:AG150"/>
    <mergeCell ref="AQ40:AT40"/>
    <mergeCell ref="AU40:AX40"/>
    <mergeCell ref="AE41:AH41"/>
    <mergeCell ref="AM40:AP40"/>
    <mergeCell ref="A153:B153"/>
    <mergeCell ref="A148:B148"/>
    <mergeCell ref="A147:B147"/>
    <mergeCell ref="Y42:AA42"/>
    <mergeCell ref="AE47:AH47"/>
    <mergeCell ref="AI45:AL45"/>
    <mergeCell ref="AM47:AP47"/>
    <mergeCell ref="E64:F64"/>
    <mergeCell ref="G64:I64"/>
    <mergeCell ref="J64:T64"/>
    <mergeCell ref="U64:AX64"/>
    <mergeCell ref="AE58:AX58"/>
    <mergeCell ref="J150:O150"/>
    <mergeCell ref="J151:O151"/>
    <mergeCell ref="J152:O152"/>
    <mergeCell ref="J153:O153"/>
    <mergeCell ref="AH147:AK147"/>
    <mergeCell ref="AL147:AO147"/>
    <mergeCell ref="AC147:AG147"/>
    <mergeCell ref="AC148:AG148"/>
    <mergeCell ref="AB28:AD28"/>
    <mergeCell ref="A3:AH3"/>
    <mergeCell ref="AJ3:AW3"/>
    <mergeCell ref="AG86:AX86"/>
    <mergeCell ref="A80:B8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AK20:AQ20"/>
    <mergeCell ref="AM39:AP39"/>
    <mergeCell ref="AE44:AH44"/>
    <mergeCell ref="AI44:AL44"/>
    <mergeCell ref="G5:L5"/>
    <mergeCell ref="M5:R5"/>
    <mergeCell ref="S5:X5"/>
    <mergeCell ref="Y8:AD8"/>
    <mergeCell ref="A9:F9"/>
    <mergeCell ref="G9:AX9"/>
    <mergeCell ref="I15:O15"/>
    <mergeCell ref="P15:V15"/>
    <mergeCell ref="W15:AC15"/>
    <mergeCell ref="Y7:AD7"/>
    <mergeCell ref="AH149:AK149"/>
    <mergeCell ref="AL149:AO149"/>
    <mergeCell ref="AC153:AG153"/>
    <mergeCell ref="AC154:AG154"/>
    <mergeCell ref="AP153:AX153"/>
    <mergeCell ref="A152:B152"/>
    <mergeCell ref="AH152:AK152"/>
    <mergeCell ref="AL152:AO152"/>
    <mergeCell ref="A151:B151"/>
    <mergeCell ref="A154:B154"/>
    <mergeCell ref="AL154:AO154"/>
    <mergeCell ref="J154:O154"/>
    <mergeCell ref="P152:X152"/>
    <mergeCell ref="P153:X153"/>
    <mergeCell ref="AP152:AX152"/>
    <mergeCell ref="Y151:AB151"/>
    <mergeCell ref="AP154:AX154"/>
    <mergeCell ref="Y154:AB154"/>
    <mergeCell ref="AC152:AG152"/>
    <mergeCell ref="Y152:AB152"/>
    <mergeCell ref="AC151:AG151"/>
    <mergeCell ref="AL151:AO151"/>
    <mergeCell ref="AH153:AK153"/>
    <mergeCell ref="AL153:AO153"/>
    <mergeCell ref="G141:K141"/>
    <mergeCell ref="L141:X141"/>
    <mergeCell ref="Y141:AB141"/>
    <mergeCell ref="AC141:AG141"/>
    <mergeCell ref="AH141:AT141"/>
    <mergeCell ref="AU141:AX141"/>
    <mergeCell ref="AU66:AV66"/>
    <mergeCell ref="AD85:AF85"/>
    <mergeCell ref="AD82:AF82"/>
    <mergeCell ref="AC138:AG138"/>
    <mergeCell ref="L138:X138"/>
    <mergeCell ref="AC137:AG137"/>
    <mergeCell ref="L140:X140"/>
    <mergeCell ref="Y140:AB140"/>
    <mergeCell ref="AC140:AG140"/>
    <mergeCell ref="AQ67:AT67"/>
    <mergeCell ref="AU69:AX69"/>
    <mergeCell ref="AQ70:AT70"/>
    <mergeCell ref="AU70:AX70"/>
    <mergeCell ref="AE71:AF71"/>
    <mergeCell ref="AG71:AH71"/>
    <mergeCell ref="AQ71:AR71"/>
    <mergeCell ref="AS71:AT71"/>
    <mergeCell ref="AU71:AV71"/>
    <mergeCell ref="AR15:AX15"/>
    <mergeCell ref="AE66:AF66"/>
    <mergeCell ref="AU52:AX52"/>
    <mergeCell ref="AG66:AH66"/>
    <mergeCell ref="AE54:AX55"/>
    <mergeCell ref="C89:AC89"/>
    <mergeCell ref="AD92:AF92"/>
    <mergeCell ref="AG90:AX90"/>
    <mergeCell ref="C86:AC86"/>
    <mergeCell ref="AW66:AX66"/>
    <mergeCell ref="AB67:AD67"/>
    <mergeCell ref="C81:AC81"/>
    <mergeCell ref="C82:AC82"/>
    <mergeCell ref="C83:AC83"/>
    <mergeCell ref="AG79:AX79"/>
    <mergeCell ref="AU68:AX68"/>
    <mergeCell ref="Y25:AA26"/>
    <mergeCell ref="Y27:AA27"/>
    <mergeCell ref="Y28:AA28"/>
    <mergeCell ref="P25:X26"/>
    <mergeCell ref="AB25:AD26"/>
    <mergeCell ref="AB27:AD27"/>
    <mergeCell ref="A25:F29"/>
    <mergeCell ref="A32:A41"/>
    <mergeCell ref="AU139:AX139"/>
    <mergeCell ref="A107:AX107"/>
    <mergeCell ref="AC136:AX136"/>
    <mergeCell ref="AE67:AH67"/>
    <mergeCell ref="C84:D85"/>
    <mergeCell ref="Y137:AB137"/>
    <mergeCell ref="A103:E103"/>
    <mergeCell ref="A98:B99"/>
    <mergeCell ref="Y138:AB138"/>
    <mergeCell ref="AH139:AT139"/>
    <mergeCell ref="A104:AX104"/>
    <mergeCell ref="G137:K137"/>
    <mergeCell ref="L137:X137"/>
    <mergeCell ref="C98:F98"/>
    <mergeCell ref="AW71:AX71"/>
    <mergeCell ref="G72:X74"/>
    <mergeCell ref="Y72:AA72"/>
    <mergeCell ref="AB72:AD72"/>
    <mergeCell ref="AE72:AH72"/>
    <mergeCell ref="AI72:AL72"/>
    <mergeCell ref="AM72:AP72"/>
    <mergeCell ref="AQ72:AT72"/>
    <mergeCell ref="AU72:AX72"/>
    <mergeCell ref="Y73:AA73"/>
    <mergeCell ref="A97:B97"/>
    <mergeCell ref="AD90:AF90"/>
    <mergeCell ref="AB68:AD68"/>
    <mergeCell ref="Y45:AA45"/>
    <mergeCell ref="AB45:AD45"/>
    <mergeCell ref="G46:X47"/>
    <mergeCell ref="Y46:AA46"/>
    <mergeCell ref="A93:B96"/>
    <mergeCell ref="C93:AC93"/>
    <mergeCell ref="AD86:AF86"/>
    <mergeCell ref="E61:AX61"/>
    <mergeCell ref="E62:AX63"/>
    <mergeCell ref="AQ46:AX46"/>
    <mergeCell ref="AE45:AH45"/>
    <mergeCell ref="Y52:AA52"/>
    <mergeCell ref="AB52:AD52"/>
    <mergeCell ref="AE52:AH52"/>
    <mergeCell ref="Y50:AA51"/>
    <mergeCell ref="AB50:AD51"/>
    <mergeCell ref="AB73:AD73"/>
    <mergeCell ref="AE73:AH73"/>
    <mergeCell ref="AI73:AL73"/>
    <mergeCell ref="AM73:AP73"/>
    <mergeCell ref="AQ73:AT73"/>
    <mergeCell ref="C96:AC96"/>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R14:AX14"/>
    <mergeCell ref="AK15:AQ15"/>
    <mergeCell ref="AG95:AX95"/>
    <mergeCell ref="AD15:AJ15"/>
    <mergeCell ref="P19:V19"/>
    <mergeCell ref="AE8:AX8"/>
    <mergeCell ref="W16:AC16"/>
    <mergeCell ref="A10:F10"/>
    <mergeCell ref="AR12:AX12"/>
    <mergeCell ref="G13:H18"/>
    <mergeCell ref="E65:F69"/>
    <mergeCell ref="AI69:AL69"/>
    <mergeCell ref="F103:AX103"/>
    <mergeCell ref="E84:AC84"/>
    <mergeCell ref="E85:AC85"/>
    <mergeCell ref="Y67:AA67"/>
    <mergeCell ref="AG92:AX92"/>
    <mergeCell ref="A102:AX102"/>
    <mergeCell ref="AG93:AX93"/>
    <mergeCell ref="AI68:AL68"/>
    <mergeCell ref="AM68:AP68"/>
    <mergeCell ref="AD81:AF81"/>
    <mergeCell ref="AG89:AX89"/>
    <mergeCell ref="AB65:AD66"/>
    <mergeCell ref="A100:AX100"/>
    <mergeCell ref="C99:F99"/>
    <mergeCell ref="W12:AC12"/>
    <mergeCell ref="AR20:AX20"/>
    <mergeCell ref="AI50:AL51"/>
    <mergeCell ref="G4:X4"/>
    <mergeCell ref="Y4:AD4"/>
    <mergeCell ref="AE4:AP4"/>
    <mergeCell ref="AQ4:AX4"/>
    <mergeCell ref="A5:F5"/>
    <mergeCell ref="C87:AC87"/>
    <mergeCell ref="G11:AX11"/>
    <mergeCell ref="Y5:AD5"/>
    <mergeCell ref="AE5:AP5"/>
    <mergeCell ref="AQ5:AX5"/>
    <mergeCell ref="A4:F4"/>
    <mergeCell ref="A6:F6"/>
    <mergeCell ref="AK12:AQ12"/>
    <mergeCell ref="W14:AC14"/>
    <mergeCell ref="AG82:AX82"/>
    <mergeCell ref="AG87:AX87"/>
    <mergeCell ref="AI67:AL67"/>
    <mergeCell ref="AM67:AP67"/>
    <mergeCell ref="C80:AC80"/>
    <mergeCell ref="I16:O16"/>
    <mergeCell ref="P16:V16"/>
    <mergeCell ref="AD83:AF83"/>
    <mergeCell ref="I18:O18"/>
    <mergeCell ref="AD12:AJ12"/>
    <mergeCell ref="W13:AC13"/>
    <mergeCell ref="G27:O29"/>
    <mergeCell ref="A11:F11"/>
    <mergeCell ref="AD84:AF84"/>
    <mergeCell ref="G139:K139"/>
    <mergeCell ref="L139:X139"/>
    <mergeCell ref="AH138:AT138"/>
    <mergeCell ref="Y139:AB139"/>
    <mergeCell ref="AC139:AG139"/>
    <mergeCell ref="AH137:AT137"/>
    <mergeCell ref="G138:K138"/>
    <mergeCell ref="A105:E105"/>
    <mergeCell ref="G34:AA36"/>
    <mergeCell ref="AS66:AT66"/>
    <mergeCell ref="AM52:AP52"/>
    <mergeCell ref="AQ52:AT52"/>
    <mergeCell ref="Y53:AA53"/>
    <mergeCell ref="AB53:AD53"/>
    <mergeCell ref="AM69:AP69"/>
    <mergeCell ref="P12:V12"/>
    <mergeCell ref="AB29:AD29"/>
    <mergeCell ref="AM50:AP51"/>
    <mergeCell ref="A106:AX106"/>
    <mergeCell ref="B37:F41"/>
    <mergeCell ref="G32:AA33"/>
    <mergeCell ref="AD87:AF87"/>
    <mergeCell ref="AQ66:AR66"/>
    <mergeCell ref="AB44:AD44"/>
    <mergeCell ref="G37:O38"/>
    <mergeCell ref="AI47:AL47"/>
    <mergeCell ref="AB39:AD39"/>
    <mergeCell ref="AB41:AD41"/>
    <mergeCell ref="AQ47:AX47"/>
    <mergeCell ref="AQ45:AX45"/>
    <mergeCell ref="AE46:AH46"/>
    <mergeCell ref="AI46:AL46"/>
    <mergeCell ref="P37:X38"/>
    <mergeCell ref="Y37:AA38"/>
    <mergeCell ref="AQ37:AT37"/>
    <mergeCell ref="AQ38:AR38"/>
    <mergeCell ref="AE68:AH68"/>
    <mergeCell ref="AG83:AX85"/>
    <mergeCell ref="AM44:AP44"/>
    <mergeCell ref="AU38:AV38"/>
    <mergeCell ref="AE37:AH38"/>
    <mergeCell ref="AI37:AL38"/>
    <mergeCell ref="AM37:AP38"/>
    <mergeCell ref="AB34:AX36"/>
    <mergeCell ref="Y43:AA43"/>
    <mergeCell ref="AM45:AP45"/>
    <mergeCell ref="AB46:AD46"/>
    <mergeCell ref="AE65:AH65"/>
    <mergeCell ref="G43:X44"/>
    <mergeCell ref="AB37:AD38"/>
    <mergeCell ref="P39:X41"/>
    <mergeCell ref="AB40:AD40"/>
    <mergeCell ref="Y40:AA40"/>
    <mergeCell ref="AE39:AH39"/>
    <mergeCell ref="AI39:AL39"/>
    <mergeCell ref="AE40:AH40"/>
    <mergeCell ref="AI40:AL40"/>
    <mergeCell ref="Y39:AA39"/>
    <mergeCell ref="AI65:AL66"/>
    <mergeCell ref="AM65:AP66"/>
    <mergeCell ref="AM46:AP46"/>
    <mergeCell ref="AI43:AL43"/>
    <mergeCell ref="AM43:AP43"/>
    <mergeCell ref="AU41:AX41"/>
    <mergeCell ref="AE42:AH42"/>
    <mergeCell ref="AI42:AL42"/>
    <mergeCell ref="AM42:AP42"/>
    <mergeCell ref="AI41:AL41"/>
    <mergeCell ref="AM41:AP41"/>
    <mergeCell ref="AQ41:AT41"/>
    <mergeCell ref="G6:AX6"/>
    <mergeCell ref="AQ69:AT69"/>
    <mergeCell ref="AU67:AX67"/>
    <mergeCell ref="Y68:AA68"/>
    <mergeCell ref="AW38:AX38"/>
    <mergeCell ref="AQ65:AT65"/>
    <mergeCell ref="AB32:AX33"/>
    <mergeCell ref="A45:F47"/>
    <mergeCell ref="G45:X45"/>
    <mergeCell ref="Y44:AA44"/>
    <mergeCell ref="Y41:AA41"/>
    <mergeCell ref="AB43:AD43"/>
    <mergeCell ref="Y47:AA47"/>
    <mergeCell ref="AB47:AD47"/>
    <mergeCell ref="AB42:AD42"/>
    <mergeCell ref="A7:F7"/>
    <mergeCell ref="G7:X7"/>
    <mergeCell ref="A8:F8"/>
    <mergeCell ref="A42:F44"/>
    <mergeCell ref="G42:X42"/>
    <mergeCell ref="AQ39:AT39"/>
    <mergeCell ref="AU39:AX39"/>
    <mergeCell ref="B32:F36"/>
    <mergeCell ref="AE43:AH43"/>
    <mergeCell ref="Y65:AA66"/>
    <mergeCell ref="AD79:AF79"/>
    <mergeCell ref="C79:AC79"/>
    <mergeCell ref="AG80:AX80"/>
    <mergeCell ref="AU53:AX53"/>
    <mergeCell ref="AU65:AX65"/>
    <mergeCell ref="AU138:AX138"/>
    <mergeCell ref="AM53:AP53"/>
    <mergeCell ref="AQ53:AT53"/>
    <mergeCell ref="C95:AC95"/>
    <mergeCell ref="AE53:AH53"/>
    <mergeCell ref="AI53:AL53"/>
    <mergeCell ref="G99:AX99"/>
    <mergeCell ref="G98:AX98"/>
    <mergeCell ref="G136:AB136"/>
    <mergeCell ref="AD97:AF97"/>
    <mergeCell ref="AG96:AX96"/>
    <mergeCell ref="C90:AC90"/>
    <mergeCell ref="A120:F135"/>
    <mergeCell ref="AG97:AX97"/>
    <mergeCell ref="C94:AC94"/>
    <mergeCell ref="AG94:AX94"/>
    <mergeCell ref="C97:AC97"/>
    <mergeCell ref="AD95:AF95"/>
    <mergeCell ref="AG81:AX81"/>
    <mergeCell ref="AD80:AF80"/>
    <mergeCell ref="C148:I148"/>
    <mergeCell ref="C149:I149"/>
    <mergeCell ref="C150:I150"/>
    <mergeCell ref="C151:I151"/>
    <mergeCell ref="C152:I152"/>
    <mergeCell ref="C153:I153"/>
    <mergeCell ref="C154:I154"/>
    <mergeCell ref="AH140:AT140"/>
    <mergeCell ref="AU140:AX140"/>
    <mergeCell ref="AD94:AF94"/>
    <mergeCell ref="A136:F141"/>
    <mergeCell ref="A101:AX101"/>
    <mergeCell ref="F105:AX105"/>
    <mergeCell ref="A83:B92"/>
    <mergeCell ref="C92:AC92"/>
    <mergeCell ref="A108:AX108"/>
    <mergeCell ref="AD96:AF96"/>
    <mergeCell ref="G140:K140"/>
    <mergeCell ref="C88:AC88"/>
    <mergeCell ref="AU137:AX137"/>
    <mergeCell ref="AD93:AF93"/>
    <mergeCell ref="AD88:AF88"/>
    <mergeCell ref="AG91:AX91"/>
    <mergeCell ref="C48:D63"/>
    <mergeCell ref="A48:B77"/>
    <mergeCell ref="AL142:AN142"/>
    <mergeCell ref="G21:O21"/>
    <mergeCell ref="P21:V21"/>
    <mergeCell ref="W21:AC21"/>
    <mergeCell ref="AD21:AJ21"/>
    <mergeCell ref="AQ42:AT42"/>
    <mergeCell ref="AU42:AX42"/>
    <mergeCell ref="AQ43:AT43"/>
    <mergeCell ref="AQ44:AT44"/>
    <mergeCell ref="AU43:AX43"/>
    <mergeCell ref="AU44:AX44"/>
    <mergeCell ref="AD89:AF89"/>
    <mergeCell ref="AG88:AX88"/>
    <mergeCell ref="G56:P60"/>
    <mergeCell ref="Q56:AA60"/>
    <mergeCell ref="AK21:AQ21"/>
    <mergeCell ref="AR21:AX21"/>
    <mergeCell ref="Q54:AA55"/>
    <mergeCell ref="G54:P55"/>
    <mergeCell ref="A30:F31"/>
    <mergeCell ref="G30:AX31"/>
  </mergeCells>
  <phoneticPr fontId="5"/>
  <conditionalFormatting sqref="P14:AQ14 Y140 AU140">
    <cfRule type="expression" dxfId="207" priority="14061">
      <formula>IF(RIGHT(TEXT(P14,"0.#"),1)=".",FALSE,TRUE)</formula>
    </cfRule>
    <cfRule type="expression" dxfId="206" priority="14062">
      <formula>IF(RIGHT(TEXT(P14,"0.#"),1)=".",TRUE,FALSE)</formula>
    </cfRule>
  </conditionalFormatting>
  <conditionalFormatting sqref="AE27">
    <cfRule type="expression" dxfId="205" priority="14051">
      <formula>IF(RIGHT(TEXT(AE27,"0.#"),1)=".",FALSE,TRUE)</formula>
    </cfRule>
    <cfRule type="expression" dxfId="204" priority="14052">
      <formula>IF(RIGHT(TEXT(AE27,"0.#"),1)=".",TRUE,FALSE)</formula>
    </cfRule>
  </conditionalFormatting>
  <conditionalFormatting sqref="P18:AX18">
    <cfRule type="expression" dxfId="203" priority="13937">
      <formula>IF(RIGHT(TEXT(P18,"0.#"),1)=".",FALSE,TRUE)</formula>
    </cfRule>
    <cfRule type="expression" dxfId="202" priority="13938">
      <formula>IF(RIGHT(TEXT(P18,"0.#"),1)=".",TRUE,FALSE)</formula>
    </cfRule>
  </conditionalFormatting>
  <conditionalFormatting sqref="Y139">
    <cfRule type="expression" dxfId="201" priority="13933">
      <formula>IF(RIGHT(TEXT(Y139,"0.#"),1)=".",FALSE,TRUE)</formula>
    </cfRule>
    <cfRule type="expression" dxfId="200" priority="13934">
      <formula>IF(RIGHT(TEXT(Y139,"0.#"),1)=".",TRUE,FALSE)</formula>
    </cfRule>
  </conditionalFormatting>
  <conditionalFormatting sqref="Y141">
    <cfRule type="expression" dxfId="199" priority="13929">
      <formula>IF(RIGHT(TEXT(Y141,"0.#"),1)=".",FALSE,TRUE)</formula>
    </cfRule>
    <cfRule type="expression" dxfId="198" priority="13930">
      <formula>IF(RIGHT(TEXT(Y141,"0.#"),1)=".",TRUE,FALSE)</formula>
    </cfRule>
  </conditionalFormatting>
  <conditionalFormatting sqref="P16:AQ17 P15:AX15 P13:AX13">
    <cfRule type="expression" dxfId="197" priority="13759">
      <formula>IF(RIGHT(TEXT(P13,"0.#"),1)=".",FALSE,TRUE)</formula>
    </cfRule>
    <cfRule type="expression" dxfId="196" priority="13760">
      <formula>IF(RIGHT(TEXT(P13,"0.#"),1)=".",TRUE,FALSE)</formula>
    </cfRule>
  </conditionalFormatting>
  <conditionalFormatting sqref="P19:AJ19">
    <cfRule type="expression" dxfId="195" priority="13757">
      <formula>IF(RIGHT(TEXT(P19,"0.#"),1)=".",FALSE,TRUE)</formula>
    </cfRule>
    <cfRule type="expression" dxfId="194" priority="13758">
      <formula>IF(RIGHT(TEXT(P19,"0.#"),1)=".",TRUE,FALSE)</formula>
    </cfRule>
  </conditionalFormatting>
  <conditionalFormatting sqref="AE43 AQ43">
    <cfRule type="expression" dxfId="193" priority="13749">
      <formula>IF(RIGHT(TEXT(AE43,"0.#"),1)=".",FALSE,TRUE)</formula>
    </cfRule>
    <cfRule type="expression" dxfId="192" priority="13750">
      <formula>IF(RIGHT(TEXT(AE43,"0.#"),1)=".",TRUE,FALSE)</formula>
    </cfRule>
  </conditionalFormatting>
  <conditionalFormatting sqref="Y138">
    <cfRule type="expression" dxfId="191" priority="13735">
      <formula>IF(RIGHT(TEXT(Y138,"0.#"),1)=".",FALSE,TRUE)</formula>
    </cfRule>
    <cfRule type="expression" dxfId="190" priority="13736">
      <formula>IF(RIGHT(TEXT(Y138,"0.#"),1)=".",TRUE,FALSE)</formula>
    </cfRule>
  </conditionalFormatting>
  <conditionalFormatting sqref="AU139">
    <cfRule type="expression" dxfId="189" priority="13733">
      <formula>IF(RIGHT(TEXT(AU139,"0.#"),1)=".",FALSE,TRUE)</formula>
    </cfRule>
    <cfRule type="expression" dxfId="188" priority="13734">
      <formula>IF(RIGHT(TEXT(AU139,"0.#"),1)=".",TRUE,FALSE)</formula>
    </cfRule>
  </conditionalFormatting>
  <conditionalFormatting sqref="AU141">
    <cfRule type="expression" dxfId="187" priority="13731">
      <formula>IF(RIGHT(TEXT(AU141,"0.#"),1)=".",FALSE,TRUE)</formula>
    </cfRule>
    <cfRule type="expression" dxfId="186" priority="13732">
      <formula>IF(RIGHT(TEXT(AU141,"0.#"),1)=".",TRUE,FALSE)</formula>
    </cfRule>
  </conditionalFormatting>
  <conditionalFormatting sqref="AU138">
    <cfRule type="expression" dxfId="185" priority="13729">
      <formula>IF(RIGHT(TEXT(AU138,"0.#"),1)=".",FALSE,TRUE)</formula>
    </cfRule>
    <cfRule type="expression" dxfId="184" priority="13730">
      <formula>IF(RIGHT(TEXT(AU138,"0.#"),1)=".",TRUE,FALSE)</formula>
    </cfRule>
  </conditionalFormatting>
  <conditionalFormatting sqref="AM39">
    <cfRule type="expression" dxfId="183" priority="13359">
      <formula>IF(RIGHT(TEXT(AM39,"0.#"),1)=".",FALSE,TRUE)</formula>
    </cfRule>
    <cfRule type="expression" dxfId="182" priority="13360">
      <formula>IF(RIGHT(TEXT(AM39,"0.#"),1)=".",TRUE,FALSE)</formula>
    </cfRule>
  </conditionalFormatting>
  <conditionalFormatting sqref="AM29">
    <cfRule type="expression" dxfId="181" priority="13505">
      <formula>IF(RIGHT(TEXT(AM29,"0.#"),1)=".",FALSE,TRUE)</formula>
    </cfRule>
    <cfRule type="expression" dxfId="180" priority="13506">
      <formula>IF(RIGHT(TEXT(AM29,"0.#"),1)=".",TRUE,FALSE)</formula>
    </cfRule>
  </conditionalFormatting>
  <conditionalFormatting sqref="AE28">
    <cfRule type="expression" dxfId="179" priority="13519">
      <formula>IF(RIGHT(TEXT(AE28,"0.#"),1)=".",FALSE,TRUE)</formula>
    </cfRule>
    <cfRule type="expression" dxfId="178" priority="13520">
      <formula>IF(RIGHT(TEXT(AE28,"0.#"),1)=".",TRUE,FALSE)</formula>
    </cfRule>
  </conditionalFormatting>
  <conditionalFormatting sqref="AE29">
    <cfRule type="expression" dxfId="177" priority="13517">
      <formula>IF(RIGHT(TEXT(AE29,"0.#"),1)=".",FALSE,TRUE)</formula>
    </cfRule>
    <cfRule type="expression" dxfId="176" priority="13518">
      <formula>IF(RIGHT(TEXT(AE29,"0.#"),1)=".",TRUE,FALSE)</formula>
    </cfRule>
  </conditionalFormatting>
  <conditionalFormatting sqref="AI29">
    <cfRule type="expression" dxfId="175" priority="13515">
      <formula>IF(RIGHT(TEXT(AI29,"0.#"),1)=".",FALSE,TRUE)</formula>
    </cfRule>
    <cfRule type="expression" dxfId="174" priority="13516">
      <formula>IF(RIGHT(TEXT(AI29,"0.#"),1)=".",TRUE,FALSE)</formula>
    </cfRule>
  </conditionalFormatting>
  <conditionalFormatting sqref="AI28">
    <cfRule type="expression" dxfId="173" priority="13513">
      <formula>IF(RIGHT(TEXT(AI28,"0.#"),1)=".",FALSE,TRUE)</formula>
    </cfRule>
    <cfRule type="expression" dxfId="172" priority="13514">
      <formula>IF(RIGHT(TEXT(AI28,"0.#"),1)=".",TRUE,FALSE)</formula>
    </cfRule>
  </conditionalFormatting>
  <conditionalFormatting sqref="AI27">
    <cfRule type="expression" dxfId="171" priority="13511">
      <formula>IF(RIGHT(TEXT(AI27,"0.#"),1)=".",FALSE,TRUE)</formula>
    </cfRule>
    <cfRule type="expression" dxfId="170" priority="13512">
      <formula>IF(RIGHT(TEXT(AI27,"0.#"),1)=".",TRUE,FALSE)</formula>
    </cfRule>
  </conditionalFormatting>
  <conditionalFormatting sqref="AM27">
    <cfRule type="expression" dxfId="169" priority="13509">
      <formula>IF(RIGHT(TEXT(AM27,"0.#"),1)=".",FALSE,TRUE)</formula>
    </cfRule>
    <cfRule type="expression" dxfId="168" priority="13510">
      <formula>IF(RIGHT(TEXT(AM27,"0.#"),1)=".",TRUE,FALSE)</formula>
    </cfRule>
  </conditionalFormatting>
  <conditionalFormatting sqref="AM28">
    <cfRule type="expression" dxfId="167" priority="13507">
      <formula>IF(RIGHT(TEXT(AM28,"0.#"),1)=".",FALSE,TRUE)</formula>
    </cfRule>
    <cfRule type="expression" dxfId="166" priority="13508">
      <formula>IF(RIGHT(TEXT(AM28,"0.#"),1)=".",TRUE,FALSE)</formula>
    </cfRule>
  </conditionalFormatting>
  <conditionalFormatting sqref="AQ27:AQ29">
    <cfRule type="expression" dxfId="165" priority="13499">
      <formula>IF(RIGHT(TEXT(AQ27,"0.#"),1)=".",FALSE,TRUE)</formula>
    </cfRule>
    <cfRule type="expression" dxfId="164" priority="13500">
      <formula>IF(RIGHT(TEXT(AQ27,"0.#"),1)=".",TRUE,FALSE)</formula>
    </cfRule>
  </conditionalFormatting>
  <conditionalFormatting sqref="AU27:AU29">
    <cfRule type="expression" dxfId="163" priority="13497">
      <formula>IF(RIGHT(TEXT(AU27,"0.#"),1)=".",FALSE,TRUE)</formula>
    </cfRule>
    <cfRule type="expression" dxfId="162" priority="13498">
      <formula>IF(RIGHT(TEXT(AU27,"0.#"),1)=".",TRUE,FALSE)</formula>
    </cfRule>
  </conditionalFormatting>
  <conditionalFormatting sqref="AE39">
    <cfRule type="expression" dxfId="161" priority="13371">
      <formula>IF(RIGHT(TEXT(AE39,"0.#"),1)=".",FALSE,TRUE)</formula>
    </cfRule>
    <cfRule type="expression" dxfId="160" priority="13372">
      <formula>IF(RIGHT(TEXT(AE39,"0.#"),1)=".",TRUE,FALSE)</formula>
    </cfRule>
  </conditionalFormatting>
  <conditionalFormatting sqref="AE40">
    <cfRule type="expression" dxfId="159" priority="13369">
      <formula>IF(RIGHT(TEXT(AE40,"0.#"),1)=".",FALSE,TRUE)</formula>
    </cfRule>
    <cfRule type="expression" dxfId="158" priority="13370">
      <formula>IF(RIGHT(TEXT(AE40,"0.#"),1)=".",TRUE,FALSE)</formula>
    </cfRule>
  </conditionalFormatting>
  <conditionalFormatting sqref="AE41">
    <cfRule type="expression" dxfId="157" priority="13367">
      <formula>IF(RIGHT(TEXT(AE41,"0.#"),1)=".",FALSE,TRUE)</formula>
    </cfRule>
    <cfRule type="expression" dxfId="156" priority="13368">
      <formula>IF(RIGHT(TEXT(AE41,"0.#"),1)=".",TRUE,FALSE)</formula>
    </cfRule>
  </conditionalFormatting>
  <conditionalFormatting sqref="AI41">
    <cfRule type="expression" dxfId="155" priority="13365">
      <formula>IF(RIGHT(TEXT(AI41,"0.#"),1)=".",FALSE,TRUE)</formula>
    </cfRule>
    <cfRule type="expression" dxfId="154" priority="13366">
      <formula>IF(RIGHT(TEXT(AI41,"0.#"),1)=".",TRUE,FALSE)</formula>
    </cfRule>
  </conditionalFormatting>
  <conditionalFormatting sqref="AI40">
    <cfRule type="expression" dxfId="153" priority="13363">
      <formula>IF(RIGHT(TEXT(AI40,"0.#"),1)=".",FALSE,TRUE)</formula>
    </cfRule>
    <cfRule type="expression" dxfId="152" priority="13364">
      <formula>IF(RIGHT(TEXT(AI40,"0.#"),1)=".",TRUE,FALSE)</formula>
    </cfRule>
  </conditionalFormatting>
  <conditionalFormatting sqref="AI39">
    <cfRule type="expression" dxfId="151" priority="13361">
      <formula>IF(RIGHT(TEXT(AI39,"0.#"),1)=".",FALSE,TRUE)</formula>
    </cfRule>
    <cfRule type="expression" dxfId="150" priority="13362">
      <formula>IF(RIGHT(TEXT(AI39,"0.#"),1)=".",TRUE,FALSE)</formula>
    </cfRule>
  </conditionalFormatting>
  <conditionalFormatting sqref="AM40">
    <cfRule type="expression" dxfId="149" priority="13357">
      <formula>IF(RIGHT(TEXT(AM40,"0.#"),1)=".",FALSE,TRUE)</formula>
    </cfRule>
    <cfRule type="expression" dxfId="148" priority="13358">
      <formula>IF(RIGHT(TEXT(AM40,"0.#"),1)=".",TRUE,FALSE)</formula>
    </cfRule>
  </conditionalFormatting>
  <conditionalFormatting sqref="AM41">
    <cfRule type="expression" dxfId="147" priority="13355">
      <formula>IF(RIGHT(TEXT(AM41,"0.#"),1)=".",FALSE,TRUE)</formula>
    </cfRule>
    <cfRule type="expression" dxfId="146" priority="13356">
      <formula>IF(RIGHT(TEXT(AM41,"0.#"),1)=".",TRUE,FALSE)</formula>
    </cfRule>
  </conditionalFormatting>
  <conditionalFormatting sqref="AI43">
    <cfRule type="expression" dxfId="145" priority="13281">
      <formula>IF(RIGHT(TEXT(AI43,"0.#"),1)=".",FALSE,TRUE)</formula>
    </cfRule>
    <cfRule type="expression" dxfId="144" priority="13282">
      <formula>IF(RIGHT(TEXT(AI43,"0.#"),1)=".",TRUE,FALSE)</formula>
    </cfRule>
  </conditionalFormatting>
  <conditionalFormatting sqref="AM43">
    <cfRule type="expression" dxfId="143" priority="13279">
      <formula>IF(RIGHT(TEXT(AM43,"0.#"),1)=".",FALSE,TRUE)</formula>
    </cfRule>
    <cfRule type="expression" dxfId="142" priority="13280">
      <formula>IF(RIGHT(TEXT(AM43,"0.#"),1)=".",TRUE,FALSE)</formula>
    </cfRule>
  </conditionalFormatting>
  <conditionalFormatting sqref="AE44">
    <cfRule type="expression" dxfId="141" priority="13277">
      <formula>IF(RIGHT(TEXT(AE44,"0.#"),1)=".",FALSE,TRUE)</formula>
    </cfRule>
    <cfRule type="expression" dxfId="140" priority="13278">
      <formula>IF(RIGHT(TEXT(AE44,"0.#"),1)=".",TRUE,FALSE)</formula>
    </cfRule>
  </conditionalFormatting>
  <conditionalFormatting sqref="AI44">
    <cfRule type="expression" dxfId="139" priority="13275">
      <formula>IF(RIGHT(TEXT(AI44,"0.#"),1)=".",FALSE,TRUE)</formula>
    </cfRule>
    <cfRule type="expression" dxfId="138" priority="13276">
      <formula>IF(RIGHT(TEXT(AI44,"0.#"),1)=".",TRUE,FALSE)</formula>
    </cfRule>
  </conditionalFormatting>
  <conditionalFormatting sqref="AM44">
    <cfRule type="expression" dxfId="137" priority="13273">
      <formula>IF(RIGHT(TEXT(AM44,"0.#"),1)=".",FALSE,TRUE)</formula>
    </cfRule>
    <cfRule type="expression" dxfId="136" priority="13274">
      <formula>IF(RIGHT(TEXT(AM44,"0.#"),1)=".",TRUE,FALSE)</formula>
    </cfRule>
  </conditionalFormatting>
  <conditionalFormatting sqref="AQ44">
    <cfRule type="expression" dxfId="135" priority="13271">
      <formula>IF(RIGHT(TEXT(AQ44,"0.#"),1)=".",FALSE,TRUE)</formula>
    </cfRule>
    <cfRule type="expression" dxfId="134" priority="13272">
      <formula>IF(RIGHT(TEXT(AQ44,"0.#"),1)=".",TRUE,FALSE)</formula>
    </cfRule>
  </conditionalFormatting>
  <conditionalFormatting sqref="AE46 AQ46">
    <cfRule type="expression" dxfId="133" priority="13213">
      <formula>IF(RIGHT(TEXT(AE46,"0.#"),1)=".",FALSE,TRUE)</formula>
    </cfRule>
    <cfRule type="expression" dxfId="132" priority="13214">
      <formula>IF(RIGHT(TEXT(AE46,"0.#"),1)=".",TRUE,FALSE)</formula>
    </cfRule>
  </conditionalFormatting>
  <conditionalFormatting sqref="AI46">
    <cfRule type="expression" dxfId="131" priority="13211">
      <formula>IF(RIGHT(TEXT(AI46,"0.#"),1)=".",FALSE,TRUE)</formula>
    </cfRule>
    <cfRule type="expression" dxfId="130" priority="13212">
      <formula>IF(RIGHT(TEXT(AI46,"0.#"),1)=".",TRUE,FALSE)</formula>
    </cfRule>
  </conditionalFormatting>
  <conditionalFormatting sqref="AM46">
    <cfRule type="expression" dxfId="129" priority="13209">
      <formula>IF(RIGHT(TEXT(AM46,"0.#"),1)=".",FALSE,TRUE)</formula>
    </cfRule>
    <cfRule type="expression" dxfId="128" priority="13210">
      <formula>IF(RIGHT(TEXT(AM46,"0.#"),1)=".",TRUE,FALSE)</formula>
    </cfRule>
  </conditionalFormatting>
  <conditionalFormatting sqref="AE47 AM47">
    <cfRule type="expression" dxfId="127" priority="13207">
      <formula>IF(RIGHT(TEXT(AE47,"0.#"),1)=".",FALSE,TRUE)</formula>
    </cfRule>
    <cfRule type="expression" dxfId="126" priority="13208">
      <formula>IF(RIGHT(TEXT(AE47,"0.#"),1)=".",TRUE,FALSE)</formula>
    </cfRule>
  </conditionalFormatting>
  <conditionalFormatting sqref="AI47">
    <cfRule type="expression" dxfId="125" priority="13205">
      <formula>IF(RIGHT(TEXT(AI47,"0.#"),1)=".",FALSE,TRUE)</formula>
    </cfRule>
    <cfRule type="expression" dxfId="124" priority="13206">
      <formula>IF(RIGHT(TEXT(AI47,"0.#"),1)=".",TRUE,FALSE)</formula>
    </cfRule>
  </conditionalFormatting>
  <conditionalFormatting sqref="AQ47">
    <cfRule type="expression" dxfId="123" priority="13201">
      <formula>IF(RIGHT(TEXT(AQ47,"0.#"),1)=".",FALSE,TRUE)</formula>
    </cfRule>
    <cfRule type="expression" dxfId="122" priority="13202">
      <formula>IF(RIGHT(TEXT(AQ47,"0.#"),1)=".",TRUE,FALSE)</formula>
    </cfRule>
  </conditionalFormatting>
  <conditionalFormatting sqref="AE52:AE53 AI52:AI53 AM52:AM53 AQ52:AQ53 AU52:AU53">
    <cfRule type="expression" dxfId="121" priority="13113">
      <formula>IF(RIGHT(TEXT(AE52,"0.#"),1)=".",FALSE,TRUE)</formula>
    </cfRule>
    <cfRule type="expression" dxfId="120" priority="13114">
      <formula>IF(RIGHT(TEXT(AE52,"0.#"),1)=".",TRUE,FALSE)</formula>
    </cfRule>
  </conditionalFormatting>
  <conditionalFormatting sqref="AE67">
    <cfRule type="expression" dxfId="119" priority="13083">
      <formula>IF(RIGHT(TEXT(AE67,"0.#"),1)=".",FALSE,TRUE)</formula>
    </cfRule>
    <cfRule type="expression" dxfId="118" priority="13084">
      <formula>IF(RIGHT(TEXT(AE67,"0.#"),1)=".",TRUE,FALSE)</formula>
    </cfRule>
  </conditionalFormatting>
  <conditionalFormatting sqref="AM69">
    <cfRule type="expression" dxfId="117" priority="13067">
      <formula>IF(RIGHT(TEXT(AM69,"0.#"),1)=".",FALSE,TRUE)</formula>
    </cfRule>
    <cfRule type="expression" dxfId="116" priority="13068">
      <formula>IF(RIGHT(TEXT(AM69,"0.#"),1)=".",TRUE,FALSE)</formula>
    </cfRule>
  </conditionalFormatting>
  <conditionalFormatting sqref="AE68">
    <cfRule type="expression" dxfId="115" priority="13081">
      <formula>IF(RIGHT(TEXT(AE68,"0.#"),1)=".",FALSE,TRUE)</formula>
    </cfRule>
    <cfRule type="expression" dxfId="114" priority="13082">
      <formula>IF(RIGHT(TEXT(AE68,"0.#"),1)=".",TRUE,FALSE)</formula>
    </cfRule>
  </conditionalFormatting>
  <conditionalFormatting sqref="AE69">
    <cfRule type="expression" dxfId="113" priority="13079">
      <formula>IF(RIGHT(TEXT(AE69,"0.#"),1)=".",FALSE,TRUE)</formula>
    </cfRule>
    <cfRule type="expression" dxfId="112" priority="13080">
      <formula>IF(RIGHT(TEXT(AE69,"0.#"),1)=".",TRUE,FALSE)</formula>
    </cfRule>
  </conditionalFormatting>
  <conditionalFormatting sqref="AM67">
    <cfRule type="expression" dxfId="111" priority="13071">
      <formula>IF(RIGHT(TEXT(AM67,"0.#"),1)=".",FALSE,TRUE)</formula>
    </cfRule>
    <cfRule type="expression" dxfId="110" priority="13072">
      <formula>IF(RIGHT(TEXT(AM67,"0.#"),1)=".",TRUE,FALSE)</formula>
    </cfRule>
  </conditionalFormatting>
  <conditionalFormatting sqref="AM68">
    <cfRule type="expression" dxfId="109" priority="13069">
      <formula>IF(RIGHT(TEXT(AM68,"0.#"),1)=".",FALSE,TRUE)</formula>
    </cfRule>
    <cfRule type="expression" dxfId="108" priority="13070">
      <formula>IF(RIGHT(TEXT(AM68,"0.#"),1)=".",TRUE,FALSE)</formula>
    </cfRule>
  </conditionalFormatting>
  <conditionalFormatting sqref="AU67">
    <cfRule type="expression" dxfId="107" priority="13059">
      <formula>IF(RIGHT(TEXT(AU67,"0.#"),1)=".",FALSE,TRUE)</formula>
    </cfRule>
    <cfRule type="expression" dxfId="106" priority="13060">
      <formula>IF(RIGHT(TEXT(AU67,"0.#"),1)=".",TRUE,FALSE)</formula>
    </cfRule>
  </conditionalFormatting>
  <conditionalFormatting sqref="AU68">
    <cfRule type="expression" dxfId="105" priority="13057">
      <formula>IF(RIGHT(TEXT(AU68,"0.#"),1)=".",FALSE,TRUE)</formula>
    </cfRule>
    <cfRule type="expression" dxfId="104" priority="13058">
      <formula>IF(RIGHT(TEXT(AU68,"0.#"),1)=".",TRUE,FALSE)</formula>
    </cfRule>
  </conditionalFormatting>
  <conditionalFormatting sqref="AU69">
    <cfRule type="expression" dxfId="103" priority="13055">
      <formula>IF(RIGHT(TEXT(AU69,"0.#"),1)=".",FALSE,TRUE)</formula>
    </cfRule>
    <cfRule type="expression" dxfId="102" priority="13056">
      <formula>IF(RIGHT(TEXT(AU69,"0.#"),1)=".",TRUE,FALSE)</formula>
    </cfRule>
  </conditionalFormatting>
  <conditionalFormatting sqref="AI69">
    <cfRule type="expression" dxfId="101" priority="12989">
      <formula>IF(RIGHT(TEXT(AI69,"0.#"),1)=".",FALSE,TRUE)</formula>
    </cfRule>
    <cfRule type="expression" dxfId="100" priority="12990">
      <formula>IF(RIGHT(TEXT(AI69,"0.#"),1)=".",TRUE,FALSE)</formula>
    </cfRule>
  </conditionalFormatting>
  <conditionalFormatting sqref="AI67">
    <cfRule type="expression" dxfId="99" priority="12993">
      <formula>IF(RIGHT(TEXT(AI67,"0.#"),1)=".",FALSE,TRUE)</formula>
    </cfRule>
    <cfRule type="expression" dxfId="98" priority="12994">
      <formula>IF(RIGHT(TEXT(AI67,"0.#"),1)=".",TRUE,FALSE)</formula>
    </cfRule>
  </conditionalFormatting>
  <conditionalFormatting sqref="AI68">
    <cfRule type="expression" dxfId="97" priority="12991">
      <formula>IF(RIGHT(TEXT(AI68,"0.#"),1)=".",FALSE,TRUE)</formula>
    </cfRule>
    <cfRule type="expression" dxfId="96" priority="12992">
      <formula>IF(RIGHT(TEXT(AI68,"0.#"),1)=".",TRUE,FALSE)</formula>
    </cfRule>
  </conditionalFormatting>
  <conditionalFormatting sqref="AQ68">
    <cfRule type="expression" dxfId="95" priority="12975">
      <formula>IF(RIGHT(TEXT(AQ68,"0.#"),1)=".",FALSE,TRUE)</formula>
    </cfRule>
    <cfRule type="expression" dxfId="94" priority="12976">
      <formula>IF(RIGHT(TEXT(AQ68,"0.#"),1)=".",TRUE,FALSE)</formula>
    </cfRule>
  </conditionalFormatting>
  <conditionalFormatting sqref="AQ69">
    <cfRule type="expression" dxfId="93" priority="12961">
      <formula>IF(RIGHT(TEXT(AQ69,"0.#"),1)=".",FALSE,TRUE)</formula>
    </cfRule>
    <cfRule type="expression" dxfId="92" priority="12962">
      <formula>IF(RIGHT(TEXT(AQ69,"0.#"),1)=".",TRUE,FALSE)</formula>
    </cfRule>
  </conditionalFormatting>
  <conditionalFormatting sqref="AQ67">
    <cfRule type="expression" dxfId="91" priority="12959">
      <formula>IF(RIGHT(TEXT(AQ67,"0.#"),1)=".",FALSE,TRUE)</formula>
    </cfRule>
    <cfRule type="expression" dxfId="90" priority="12960">
      <formula>IF(RIGHT(TEXT(AQ67,"0.#"),1)=".",TRUE,FALSE)</formula>
    </cfRule>
  </conditionalFormatting>
  <conditionalFormatting sqref="AL150:AO151">
    <cfRule type="expression" dxfId="89" priority="6683">
      <formula>IF(AND(AL150&gt;=0, RIGHT(TEXT(AL150,"0.#"),1)&lt;&gt;"."),TRUE,FALSE)</formula>
    </cfRule>
    <cfRule type="expression" dxfId="88" priority="6684">
      <formula>IF(AND(AL150&gt;=0, RIGHT(TEXT(AL150,"0.#"),1)="."),TRUE,FALSE)</formula>
    </cfRule>
    <cfRule type="expression" dxfId="87" priority="6685">
      <formula>IF(AND(AL150&lt;0, RIGHT(TEXT(AL150,"0.#"),1)&lt;&gt;"."),TRUE,FALSE)</formula>
    </cfRule>
    <cfRule type="expression" dxfId="86" priority="6686">
      <formula>IF(AND(AL150&lt;0, RIGHT(TEXT(AL150,"0.#"),1)="."),TRUE,FALSE)</formula>
    </cfRule>
  </conditionalFormatting>
  <conditionalFormatting sqref="AQ39:AQ41">
    <cfRule type="expression" dxfId="85" priority="4693">
      <formula>IF(RIGHT(TEXT(AQ39,"0.#"),1)=".",FALSE,TRUE)</formula>
    </cfRule>
    <cfRule type="expression" dxfId="84" priority="4694">
      <formula>IF(RIGHT(TEXT(AQ39,"0.#"),1)=".",TRUE,FALSE)</formula>
    </cfRule>
  </conditionalFormatting>
  <conditionalFormatting sqref="AU39:AU41">
    <cfRule type="expression" dxfId="83" priority="4691">
      <formula>IF(RIGHT(TEXT(AU39,"0.#"),1)=".",FALSE,TRUE)</formula>
    </cfRule>
    <cfRule type="expression" dxfId="82" priority="4692">
      <formula>IF(RIGHT(TEXT(AU39,"0.#"),1)=".",TRUE,FALSE)</formula>
    </cfRule>
  </conditionalFormatting>
  <conditionalFormatting sqref="AE72">
    <cfRule type="expression" dxfId="81" priority="4377">
      <formula>IF(RIGHT(TEXT(AE72,"0.#"),1)=".",FALSE,TRUE)</formula>
    </cfRule>
    <cfRule type="expression" dxfId="80" priority="4378">
      <formula>IF(RIGHT(TEXT(AE72,"0.#"),1)=".",TRUE,FALSE)</formula>
    </cfRule>
  </conditionalFormatting>
  <conditionalFormatting sqref="AM74">
    <cfRule type="expression" dxfId="79" priority="4367">
      <formula>IF(RIGHT(TEXT(AM74,"0.#"),1)=".",FALSE,TRUE)</formula>
    </cfRule>
    <cfRule type="expression" dxfId="78" priority="4368">
      <formula>IF(RIGHT(TEXT(AM74,"0.#"),1)=".",TRUE,FALSE)</formula>
    </cfRule>
  </conditionalFormatting>
  <conditionalFormatting sqref="AE73">
    <cfRule type="expression" dxfId="77" priority="4375">
      <formula>IF(RIGHT(TEXT(AE73,"0.#"),1)=".",FALSE,TRUE)</formula>
    </cfRule>
    <cfRule type="expression" dxfId="76" priority="4376">
      <formula>IF(RIGHT(TEXT(AE73,"0.#"),1)=".",TRUE,FALSE)</formula>
    </cfRule>
  </conditionalFormatting>
  <conditionalFormatting sqref="AE74">
    <cfRule type="expression" dxfId="75" priority="4373">
      <formula>IF(RIGHT(TEXT(AE74,"0.#"),1)=".",FALSE,TRUE)</formula>
    </cfRule>
    <cfRule type="expression" dxfId="74" priority="4374">
      <formula>IF(RIGHT(TEXT(AE74,"0.#"),1)=".",TRUE,FALSE)</formula>
    </cfRule>
  </conditionalFormatting>
  <conditionalFormatting sqref="AM72">
    <cfRule type="expression" dxfId="73" priority="4371">
      <formula>IF(RIGHT(TEXT(AM72,"0.#"),1)=".",FALSE,TRUE)</formula>
    </cfRule>
    <cfRule type="expression" dxfId="72" priority="4372">
      <formula>IF(RIGHT(TEXT(AM72,"0.#"),1)=".",TRUE,FALSE)</formula>
    </cfRule>
  </conditionalFormatting>
  <conditionalFormatting sqref="AM73">
    <cfRule type="expression" dxfId="71" priority="4369">
      <formula>IF(RIGHT(TEXT(AM73,"0.#"),1)=".",FALSE,TRUE)</formula>
    </cfRule>
    <cfRule type="expression" dxfId="70" priority="4370">
      <formula>IF(RIGHT(TEXT(AM73,"0.#"),1)=".",TRUE,FALSE)</formula>
    </cfRule>
  </conditionalFormatting>
  <conditionalFormatting sqref="AU72">
    <cfRule type="expression" dxfId="69" priority="4365">
      <formula>IF(RIGHT(TEXT(AU72,"0.#"),1)=".",FALSE,TRUE)</formula>
    </cfRule>
    <cfRule type="expression" dxfId="68" priority="4366">
      <formula>IF(RIGHT(TEXT(AU72,"0.#"),1)=".",TRUE,FALSE)</formula>
    </cfRule>
  </conditionalFormatting>
  <conditionalFormatting sqref="AU73">
    <cfRule type="expression" dxfId="67" priority="4363">
      <formula>IF(RIGHT(TEXT(AU73,"0.#"),1)=".",FALSE,TRUE)</formula>
    </cfRule>
    <cfRule type="expression" dxfId="66" priority="4364">
      <formula>IF(RIGHT(TEXT(AU73,"0.#"),1)=".",TRUE,FALSE)</formula>
    </cfRule>
  </conditionalFormatting>
  <conditionalFormatting sqref="AU74">
    <cfRule type="expression" dxfId="65" priority="4361">
      <formula>IF(RIGHT(TEXT(AU74,"0.#"),1)=".",FALSE,TRUE)</formula>
    </cfRule>
    <cfRule type="expression" dxfId="64" priority="4362">
      <formula>IF(RIGHT(TEXT(AU74,"0.#"),1)=".",TRUE,FALSE)</formula>
    </cfRule>
  </conditionalFormatting>
  <conditionalFormatting sqref="AI74">
    <cfRule type="expression" dxfId="63" priority="4355">
      <formula>IF(RIGHT(TEXT(AI74,"0.#"),1)=".",FALSE,TRUE)</formula>
    </cfRule>
    <cfRule type="expression" dxfId="62" priority="4356">
      <formula>IF(RIGHT(TEXT(AI74,"0.#"),1)=".",TRUE,FALSE)</formula>
    </cfRule>
  </conditionalFormatting>
  <conditionalFormatting sqref="AI72">
    <cfRule type="expression" dxfId="61" priority="4359">
      <formula>IF(RIGHT(TEXT(AI72,"0.#"),1)=".",FALSE,TRUE)</formula>
    </cfRule>
    <cfRule type="expression" dxfId="60" priority="4360">
      <formula>IF(RIGHT(TEXT(AI72,"0.#"),1)=".",TRUE,FALSE)</formula>
    </cfRule>
  </conditionalFormatting>
  <conditionalFormatting sqref="AI73">
    <cfRule type="expression" dxfId="59" priority="4357">
      <formula>IF(RIGHT(TEXT(AI73,"0.#"),1)=".",FALSE,TRUE)</formula>
    </cfRule>
    <cfRule type="expression" dxfId="58" priority="4358">
      <formula>IF(RIGHT(TEXT(AI73,"0.#"),1)=".",TRUE,FALSE)</formula>
    </cfRule>
  </conditionalFormatting>
  <conditionalFormatting sqref="AQ73">
    <cfRule type="expression" dxfId="57" priority="4353">
      <formula>IF(RIGHT(TEXT(AQ73,"0.#"),1)=".",FALSE,TRUE)</formula>
    </cfRule>
    <cfRule type="expression" dxfId="56" priority="4354">
      <formula>IF(RIGHT(TEXT(AQ73,"0.#"),1)=".",TRUE,FALSE)</formula>
    </cfRule>
  </conditionalFormatting>
  <conditionalFormatting sqref="AQ74">
    <cfRule type="expression" dxfId="55" priority="4351">
      <formula>IF(RIGHT(TEXT(AQ74,"0.#"),1)=".",FALSE,TRUE)</formula>
    </cfRule>
    <cfRule type="expression" dxfId="54" priority="4352">
      <formula>IF(RIGHT(TEXT(AQ74,"0.#"),1)=".",TRUE,FALSE)</formula>
    </cfRule>
  </conditionalFormatting>
  <conditionalFormatting sqref="AQ72">
    <cfRule type="expression" dxfId="53" priority="4349">
      <formula>IF(RIGHT(TEXT(AQ72,"0.#"),1)=".",FALSE,TRUE)</formula>
    </cfRule>
    <cfRule type="expression" dxfId="52" priority="4350">
      <formula>IF(RIGHT(TEXT(AQ72,"0.#"),1)=".",TRUE,FALSE)</formula>
    </cfRule>
  </conditionalFormatting>
  <conditionalFormatting sqref="Y150:Y151">
    <cfRule type="expression" dxfId="51" priority="3011">
      <formula>IF(RIGHT(TEXT(Y150,"0.#"),1)=".",FALSE,TRUE)</formula>
    </cfRule>
    <cfRule type="expression" dxfId="50" priority="3012">
      <formula>IF(RIGHT(TEXT(Y150,"0.#"),1)=".",TRUE,FALSE)</formula>
    </cfRule>
  </conditionalFormatting>
  <conditionalFormatting sqref="AL148:AO148">
    <cfRule type="expression" dxfId="49" priority="2869">
      <formula>IF(AND(AL148&gt;=0, RIGHT(TEXT(AL148,"0.#"),1)&lt;&gt;"."),TRUE,FALSE)</formula>
    </cfRule>
    <cfRule type="expression" dxfId="48" priority="2870">
      <formula>IF(AND(AL148&gt;=0, RIGHT(TEXT(AL148,"0.#"),1)="."),TRUE,FALSE)</formula>
    </cfRule>
    <cfRule type="expression" dxfId="47" priority="2871">
      <formula>IF(AND(AL148&lt;0, RIGHT(TEXT(AL148,"0.#"),1)&lt;&gt;"."),TRUE,FALSE)</formula>
    </cfRule>
    <cfRule type="expression" dxfId="46" priority="2872">
      <formula>IF(AND(AL148&lt;0, RIGHT(TEXT(AL148,"0.#"),1)="."),TRUE,FALSE)</formula>
    </cfRule>
  </conditionalFormatting>
  <conditionalFormatting sqref="Y148">
    <cfRule type="expression" dxfId="45" priority="2867">
      <formula>IF(RIGHT(TEXT(Y148,"0.#"),1)=".",FALSE,TRUE)</formula>
    </cfRule>
    <cfRule type="expression" dxfId="44" priority="2868">
      <formula>IF(RIGHT(TEXT(Y148,"0.#"),1)=".",TRUE,FALSE)</formula>
    </cfRule>
  </conditionalFormatting>
  <conditionalFormatting sqref="Y158:Y159">
    <cfRule type="expression" dxfId="43" priority="2121">
      <formula>IF(RIGHT(TEXT(Y158,"0.#"),1)=".",FALSE,TRUE)</formula>
    </cfRule>
    <cfRule type="expression" dxfId="42" priority="2122">
      <formula>IF(RIGHT(TEXT(Y158,"0.#"),1)=".",TRUE,FALSE)</formula>
    </cfRule>
  </conditionalFormatting>
  <conditionalFormatting sqref="W23">
    <cfRule type="expression" dxfId="41" priority="2363">
      <formula>IF(RIGHT(TEXT(W23,"0.#"),1)=".",FALSE,TRUE)</formula>
    </cfRule>
    <cfRule type="expression" dxfId="40" priority="2364">
      <formula>IF(RIGHT(TEXT(W23,"0.#"),1)=".",TRUE,FALSE)</formula>
    </cfRule>
  </conditionalFormatting>
  <conditionalFormatting sqref="AU43">
    <cfRule type="expression" dxfId="39" priority="515">
      <formula>IF(RIGHT(TEXT(AU43,"0.#"),1)=".",FALSE,TRUE)</formula>
    </cfRule>
    <cfRule type="expression" dxfId="38" priority="516">
      <formula>IF(RIGHT(TEXT(AU43,"0.#"),1)=".",TRUE,FALSE)</formula>
    </cfRule>
  </conditionalFormatting>
  <conditionalFormatting sqref="AU44">
    <cfRule type="expression" dxfId="37" priority="513">
      <formula>IF(RIGHT(TEXT(AU44,"0.#"),1)=".",FALSE,TRUE)</formula>
    </cfRule>
    <cfRule type="expression" dxfId="36" priority="514">
      <formula>IF(RIGHT(TEXT(AU44,"0.#"),1)=".",TRUE,FALSE)</formula>
    </cfRule>
  </conditionalFormatting>
  <conditionalFormatting sqref="P24:AC24">
    <cfRule type="expression" dxfId="35" priority="59">
      <formula>IF(RIGHT(TEXT(P24,"0.#"),1)=".",FALSE,TRUE)</formula>
    </cfRule>
    <cfRule type="expression" dxfId="34" priority="60">
      <formula>IF(RIGHT(TEXT(P24,"0.#"),1)=".",TRUE,FALSE)</formula>
    </cfRule>
  </conditionalFormatting>
  <conditionalFormatting sqref="AL149:AO149">
    <cfRule type="expression" dxfId="33" priority="31">
      <formula>IF(AND(AL149&gt;=0, RIGHT(TEXT(AL149,"0.#"),1)&lt;&gt;"."),TRUE,FALSE)</formula>
    </cfRule>
    <cfRule type="expression" dxfId="32" priority="32">
      <formula>IF(AND(AL149&gt;=0, RIGHT(TEXT(AL149,"0.#"),1)="."),TRUE,FALSE)</formula>
    </cfRule>
    <cfRule type="expression" dxfId="31" priority="33">
      <formula>IF(AND(AL149&lt;0, RIGHT(TEXT(AL149,"0.#"),1)&lt;&gt;"."),TRUE,FALSE)</formula>
    </cfRule>
    <cfRule type="expression" dxfId="30" priority="34">
      <formula>IF(AND(AL149&lt;0, RIGHT(TEXT(AL149,"0.#"),1)="."),TRUE,FALSE)</formula>
    </cfRule>
  </conditionalFormatting>
  <conditionalFormatting sqref="Y149">
    <cfRule type="expression" dxfId="29" priority="29">
      <formula>IF(RIGHT(TEXT(Y149,"0.#"),1)=".",FALSE,TRUE)</formula>
    </cfRule>
    <cfRule type="expression" dxfId="28" priority="30">
      <formula>IF(RIGHT(TEXT(Y149,"0.#"),1)=".",TRUE,FALSE)</formula>
    </cfRule>
  </conditionalFormatting>
  <conditionalFormatting sqref="AL152:AO152">
    <cfRule type="expression" dxfId="27" priority="25">
      <formula>IF(AND(AL152&gt;=0, RIGHT(TEXT(AL152,"0.#"),1)&lt;&gt;"."),TRUE,FALSE)</formula>
    </cfRule>
    <cfRule type="expression" dxfId="26" priority="26">
      <formula>IF(AND(AL152&gt;=0, RIGHT(TEXT(AL152,"0.#"),1)="."),TRUE,FALSE)</formula>
    </cfRule>
    <cfRule type="expression" dxfId="25" priority="27">
      <formula>IF(AND(AL152&lt;0, RIGHT(TEXT(AL152,"0.#"),1)&lt;&gt;"."),TRUE,FALSE)</formula>
    </cfRule>
    <cfRule type="expression" dxfId="24" priority="28">
      <formula>IF(AND(AL152&lt;0, RIGHT(TEXT(AL152,"0.#"),1)="."),TRUE,FALSE)</formula>
    </cfRule>
  </conditionalFormatting>
  <conditionalFormatting sqref="Y152">
    <cfRule type="expression" dxfId="23" priority="23">
      <formula>IF(RIGHT(TEXT(Y152,"0.#"),1)=".",FALSE,TRUE)</formula>
    </cfRule>
    <cfRule type="expression" dxfId="22" priority="24">
      <formula>IF(RIGHT(TEXT(Y152,"0.#"),1)=".",TRUE,FALSE)</formula>
    </cfRule>
  </conditionalFormatting>
  <conditionalFormatting sqref="AL153:AO153">
    <cfRule type="expression" dxfId="21" priority="19">
      <formula>IF(AND(AL153&gt;=0, RIGHT(TEXT(AL153,"0.#"),1)&lt;&gt;"."),TRUE,FALSE)</formula>
    </cfRule>
    <cfRule type="expression" dxfId="20" priority="20">
      <formula>IF(AND(AL153&gt;=0, RIGHT(TEXT(AL153,"0.#"),1)="."),TRUE,FALSE)</formula>
    </cfRule>
    <cfRule type="expression" dxfId="19" priority="21">
      <formula>IF(AND(AL153&lt;0, RIGHT(TEXT(AL153,"0.#"),1)&lt;&gt;"."),TRUE,FALSE)</formula>
    </cfRule>
    <cfRule type="expression" dxfId="18" priority="22">
      <formula>IF(AND(AL153&lt;0, RIGHT(TEXT(AL153,"0.#"),1)="."),TRUE,FALSE)</formula>
    </cfRule>
  </conditionalFormatting>
  <conditionalFormatting sqref="Y153">
    <cfRule type="expression" dxfId="17" priority="17">
      <formula>IF(RIGHT(TEXT(Y153,"0.#"),1)=".",FALSE,TRUE)</formula>
    </cfRule>
    <cfRule type="expression" dxfId="16" priority="18">
      <formula>IF(RIGHT(TEXT(Y153,"0.#"),1)=".",TRUE,FALSE)</formula>
    </cfRule>
  </conditionalFormatting>
  <conditionalFormatting sqref="AL154:AO154">
    <cfRule type="expression" dxfId="15" priority="13">
      <formula>IF(AND(AL154&gt;=0, RIGHT(TEXT(AL154,"0.#"),1)&lt;&gt;"."),TRUE,FALSE)</formula>
    </cfRule>
    <cfRule type="expression" dxfId="14" priority="14">
      <formula>IF(AND(AL154&gt;=0, RIGHT(TEXT(AL154,"0.#"),1)="."),TRUE,FALSE)</formula>
    </cfRule>
    <cfRule type="expression" dxfId="13" priority="15">
      <formula>IF(AND(AL154&lt;0, RIGHT(TEXT(AL154,"0.#"),1)&lt;&gt;"."),TRUE,FALSE)</formula>
    </cfRule>
    <cfRule type="expression" dxfId="12" priority="16">
      <formula>IF(AND(AL154&lt;0, RIGHT(TEXT(AL154,"0.#"),1)="."),TRUE,FALSE)</formula>
    </cfRule>
  </conditionalFormatting>
  <conditionalFormatting sqref="Y154">
    <cfRule type="expression" dxfId="11" priority="11">
      <formula>IF(RIGHT(TEXT(Y154,"0.#"),1)=".",FALSE,TRUE)</formula>
    </cfRule>
    <cfRule type="expression" dxfId="10" priority="12">
      <formula>IF(RIGHT(TEXT(Y154,"0.#"),1)=".",TRUE,FALSE)</formula>
    </cfRule>
  </conditionalFormatting>
  <conditionalFormatting sqref="AL158:AO158">
    <cfRule type="expression" dxfId="9" priority="7">
      <formula>IF(AND(AL158&gt;=0, RIGHT(TEXT(AL158,"0.#"),1)&lt;&gt;"."),TRUE,FALSE)</formula>
    </cfRule>
    <cfRule type="expression" dxfId="8" priority="8">
      <formula>IF(AND(AL158&gt;=0, RIGHT(TEXT(AL158,"0.#"),1)="."),TRUE,FALSE)</formula>
    </cfRule>
    <cfRule type="expression" dxfId="7" priority="9">
      <formula>IF(AND(AL158&lt;0, RIGHT(TEXT(AL158,"0.#"),1)&lt;&gt;"."),TRUE,FALSE)</formula>
    </cfRule>
    <cfRule type="expression" dxfId="6" priority="10">
      <formula>IF(AND(AL158&lt;0, RIGHT(TEXT(AL158,"0.#"),1)="."),TRUE,FALSE)</formula>
    </cfRule>
  </conditionalFormatting>
  <conditionalFormatting sqref="AL159:AO159">
    <cfRule type="expression" dxfId="5" priority="3">
      <formula>IF(AND(AL159&gt;=0, RIGHT(TEXT(AL159,"0.#"),1)&lt;&gt;"."),TRUE,FALSE)</formula>
    </cfRule>
    <cfRule type="expression" dxfId="4" priority="4">
      <formula>IF(AND(AL159&gt;=0, RIGHT(TEXT(AL159,"0.#"),1)="."),TRUE,FALSE)</formula>
    </cfRule>
    <cfRule type="expression" dxfId="3" priority="5">
      <formula>IF(AND(AL159&lt;0, RIGHT(TEXT(AL159,"0.#"),1)&lt;&gt;"."),TRUE,FALSE)</formula>
    </cfRule>
    <cfRule type="expression" dxfId="2" priority="6">
      <formula>IF(AND(AL159&lt;0, RIGHT(TEXT(AL159,"0.#"),1)="."),TRUE,FALSE)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51:AY53 P13:AX13 AR15:AX15 P14:AQ18 AR18:AX18 P19:AJ19 AQ26:AR26 AU26:AX26 AE27:AX29 AQ38:AR38 AU38:AX38 AE39:AX41 AE43:AX44 AE46:AX46 AQ51:AR51 AU51:AX51 AE52:AX53 AY63 AY65 AE66:AF66 AQ66:AR66 AU66:AX66 AE67:AX69 AY70 AE71:AF71 AQ71:AR71 AU71:AX71 AE72:AX74 Y148:AB154 AL148:AO154 Y158:AB159 AL158:AO159 AU138:AX140 Y138:AB140 P23:AC24">
      <formula1>OR(ISNUMBER(P13), P13="-")</formula1>
    </dataValidation>
    <dataValidation type="list" allowBlank="1" showInputMessage="1" showErrorMessage="1" sqref="S5:X5">
      <formula1>T終了年度</formula1>
    </dataValidation>
    <dataValidation type="list" allowBlank="1" showInputMessage="1" showErrorMessage="1" sqref="AO142">
      <formula1>"　, ☑"</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sqref="A105:E10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48:O154 J158:O159">
      <formula1>OR(ISNUMBER(J148), J148="-")</formula1>
    </dataValidation>
    <dataValidation type="custom" imeMode="disabled" allowBlank="1" showInputMessage="1" showErrorMessage="1" sqref="AH148:AK154 AH158:AK159">
      <formula1>OR(AND(MOD(IF(ISNUMBER(AH148), AH148, 0.5),1)=0, 0&lt;=AH148), AH148="-")</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77" max="49" man="1"/>
    <brk id="107" max="49" man="1"/>
    <brk id="143"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入力規則等!$AG$2:$AG$13</xm:f>
          </x14:formula1>
          <xm:sqref>AC148:AG154 AC158:AG159</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81</v>
      </c>
      <c r="B1" s="25" t="s">
        <v>82</v>
      </c>
      <c r="F1" s="26" t="s">
        <v>4</v>
      </c>
      <c r="G1" s="26" t="s">
        <v>71</v>
      </c>
      <c r="K1" s="27" t="s">
        <v>100</v>
      </c>
      <c r="L1" s="25" t="s">
        <v>82</v>
      </c>
      <c r="O1" s="13"/>
      <c r="P1" s="26" t="s">
        <v>5</v>
      </c>
      <c r="Q1" s="26" t="s">
        <v>71</v>
      </c>
      <c r="T1" s="13"/>
      <c r="U1" s="29" t="s">
        <v>167</v>
      </c>
      <c r="W1" s="29" t="s">
        <v>166</v>
      </c>
      <c r="Y1" s="29" t="s">
        <v>79</v>
      </c>
      <c r="Z1" s="29" t="s">
        <v>422</v>
      </c>
      <c r="AA1" s="29" t="s">
        <v>80</v>
      </c>
      <c r="AB1" s="29" t="s">
        <v>423</v>
      </c>
      <c r="AC1" s="29" t="s">
        <v>32</v>
      </c>
      <c r="AD1" s="28"/>
      <c r="AE1" s="29" t="s">
        <v>44</v>
      </c>
      <c r="AF1" s="30"/>
      <c r="AG1" s="42" t="s">
        <v>187</v>
      </c>
      <c r="AI1" s="42" t="s">
        <v>196</v>
      </c>
      <c r="AK1" s="42" t="s">
        <v>200</v>
      </c>
      <c r="AM1" s="54"/>
      <c r="AN1" s="54"/>
      <c r="AP1" s="28" t="s">
        <v>244</v>
      </c>
    </row>
    <row r="2" spans="1:42" ht="13.5" customHeight="1" x14ac:dyDescent="0.15">
      <c r="A2" s="14" t="s">
        <v>83</v>
      </c>
      <c r="B2" s="15"/>
      <c r="C2" s="13" t="str">
        <f>IF(B2="","",A2)</f>
        <v/>
      </c>
      <c r="D2" s="13" t="str">
        <f>IF(C2="","",IF(D1&lt;&gt;"",CONCATENATE(D1,"、",C2),C2))</f>
        <v/>
      </c>
      <c r="F2" s="12" t="s">
        <v>70</v>
      </c>
      <c r="G2" s="17" t="s">
        <v>603</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1">
        <v>20</v>
      </c>
      <c r="W2" s="32" t="s">
        <v>172</v>
      </c>
      <c r="Y2" s="32" t="s">
        <v>66</v>
      </c>
      <c r="Z2" s="32" t="s">
        <v>66</v>
      </c>
      <c r="AA2" s="64" t="s">
        <v>287</v>
      </c>
      <c r="AB2" s="64" t="s">
        <v>517</v>
      </c>
      <c r="AC2" s="65" t="s">
        <v>133</v>
      </c>
      <c r="AD2" s="28"/>
      <c r="AE2" s="34" t="s">
        <v>168</v>
      </c>
      <c r="AF2" s="30"/>
      <c r="AG2" s="43" t="s">
        <v>252</v>
      </c>
      <c r="AI2" s="42" t="s">
        <v>283</v>
      </c>
      <c r="AK2" s="42" t="s">
        <v>201</v>
      </c>
      <c r="AM2" s="54"/>
      <c r="AN2" s="54"/>
      <c r="AP2" s="43" t="s">
        <v>252</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603</v>
      </c>
      <c r="R3" s="13" t="str">
        <f t="shared" ref="R3:R8" si="3">IF(Q3="","",P3)</f>
        <v>委託・請負</v>
      </c>
      <c r="S3" s="13" t="str">
        <f t="shared" ref="S3:S8" si="4">IF(R3="",S2,IF(S2&lt;&gt;"",CONCATENATE(S2,"、",R3),R3))</f>
        <v>委託・請負</v>
      </c>
      <c r="T3" s="13"/>
      <c r="U3" s="32" t="s">
        <v>549</v>
      </c>
      <c r="W3" s="32" t="s">
        <v>147</v>
      </c>
      <c r="Y3" s="32" t="s">
        <v>67</v>
      </c>
      <c r="Z3" s="32" t="s">
        <v>424</v>
      </c>
      <c r="AA3" s="64" t="s">
        <v>387</v>
      </c>
      <c r="AB3" s="64" t="s">
        <v>518</v>
      </c>
      <c r="AC3" s="65" t="s">
        <v>134</v>
      </c>
      <c r="AD3" s="28"/>
      <c r="AE3" s="34" t="s">
        <v>169</v>
      </c>
      <c r="AF3" s="30"/>
      <c r="AG3" s="43" t="s">
        <v>253</v>
      </c>
      <c r="AI3" s="42" t="s">
        <v>195</v>
      </c>
      <c r="AK3" s="42" t="str">
        <f>CHAR(CODE(AK2)+1)</f>
        <v>B</v>
      </c>
      <c r="AM3" s="54"/>
      <c r="AN3" s="54"/>
      <c r="AP3" s="43" t="s">
        <v>253</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2" t="s">
        <v>550</v>
      </c>
      <c r="W4" s="32" t="s">
        <v>148</v>
      </c>
      <c r="Y4" s="32" t="s">
        <v>294</v>
      </c>
      <c r="Z4" s="32" t="s">
        <v>425</v>
      </c>
      <c r="AA4" s="64" t="s">
        <v>388</v>
      </c>
      <c r="AB4" s="64" t="s">
        <v>519</v>
      </c>
      <c r="AC4" s="64" t="s">
        <v>135</v>
      </c>
      <c r="AD4" s="28"/>
      <c r="AE4" s="34" t="s">
        <v>170</v>
      </c>
      <c r="AF4" s="30"/>
      <c r="AG4" s="43" t="s">
        <v>254</v>
      </c>
      <c r="AI4" s="42" t="s">
        <v>197</v>
      </c>
      <c r="AK4" s="42" t="str">
        <f t="shared" ref="AK4:AK49" si="7">CHAR(CODE(AK3)+1)</f>
        <v>C</v>
      </c>
      <c r="AM4" s="54"/>
      <c r="AN4" s="54"/>
      <c r="AP4" s="43" t="s">
        <v>254</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2" t="s">
        <v>574</v>
      </c>
      <c r="Y5" s="32" t="s">
        <v>295</v>
      </c>
      <c r="Z5" s="32" t="s">
        <v>426</v>
      </c>
      <c r="AA5" s="64" t="s">
        <v>389</v>
      </c>
      <c r="AB5" s="64" t="s">
        <v>520</v>
      </c>
      <c r="AC5" s="64" t="s">
        <v>171</v>
      </c>
      <c r="AD5" s="31"/>
      <c r="AE5" s="34" t="s">
        <v>264</v>
      </c>
      <c r="AF5" s="30"/>
      <c r="AG5" s="43" t="s">
        <v>255</v>
      </c>
      <c r="AI5" s="42" t="s">
        <v>291</v>
      </c>
      <c r="AK5" s="42" t="str">
        <f t="shared" si="7"/>
        <v>D</v>
      </c>
      <c r="AP5" s="43" t="s">
        <v>255</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2" t="s">
        <v>266</v>
      </c>
      <c r="W6" s="32" t="s">
        <v>149</v>
      </c>
      <c r="Y6" s="32" t="s">
        <v>296</v>
      </c>
      <c r="Z6" s="32" t="s">
        <v>427</v>
      </c>
      <c r="AA6" s="64" t="s">
        <v>390</v>
      </c>
      <c r="AB6" s="64" t="s">
        <v>521</v>
      </c>
      <c r="AC6" s="64" t="s">
        <v>136</v>
      </c>
      <c r="AD6" s="31"/>
      <c r="AE6" s="34" t="s">
        <v>262</v>
      </c>
      <c r="AF6" s="30"/>
      <c r="AG6" s="43" t="s">
        <v>256</v>
      </c>
      <c r="AI6" s="42" t="s">
        <v>292</v>
      </c>
      <c r="AK6" s="42" t="str">
        <f>CHAR(CODE(AK5)+1)</f>
        <v>E</v>
      </c>
      <c r="AP6" s="43" t="s">
        <v>256</v>
      </c>
    </row>
    <row r="7" spans="1:42" ht="13.5" customHeight="1" x14ac:dyDescent="0.15">
      <c r="A7" s="14" t="s">
        <v>88</v>
      </c>
      <c r="B7" s="15"/>
      <c r="C7" s="13" t="str">
        <f t="shared" si="0"/>
        <v/>
      </c>
      <c r="D7" s="13" t="str">
        <f t="shared" si="8"/>
        <v/>
      </c>
      <c r="F7" s="18" t="s">
        <v>209</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2"/>
      <c r="W7" s="32" t="s">
        <v>150</v>
      </c>
      <c r="Y7" s="32" t="s">
        <v>297</v>
      </c>
      <c r="Z7" s="32" t="s">
        <v>428</v>
      </c>
      <c r="AA7" s="64" t="s">
        <v>391</v>
      </c>
      <c r="AB7" s="64" t="s">
        <v>522</v>
      </c>
      <c r="AC7" s="31"/>
      <c r="AD7" s="31"/>
      <c r="AE7" s="32" t="s">
        <v>136</v>
      </c>
      <c r="AF7" s="30"/>
      <c r="AG7" s="43" t="s">
        <v>257</v>
      </c>
      <c r="AH7" s="57"/>
      <c r="AI7" s="43" t="s">
        <v>279</v>
      </c>
      <c r="AK7" s="42" t="str">
        <f>CHAR(CODE(AK6)+1)</f>
        <v>F</v>
      </c>
      <c r="AP7" s="43" t="s">
        <v>257</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2" t="s">
        <v>289</v>
      </c>
      <c r="W8" s="32" t="s">
        <v>151</v>
      </c>
      <c r="Y8" s="32" t="s">
        <v>298</v>
      </c>
      <c r="Z8" s="32" t="s">
        <v>429</v>
      </c>
      <c r="AA8" s="64" t="s">
        <v>392</v>
      </c>
      <c r="AB8" s="64" t="s">
        <v>523</v>
      </c>
      <c r="AC8" s="31"/>
      <c r="AD8" s="31"/>
      <c r="AE8" s="31"/>
      <c r="AF8" s="30"/>
      <c r="AG8" s="43" t="s">
        <v>258</v>
      </c>
      <c r="AI8" s="42" t="s">
        <v>280</v>
      </c>
      <c r="AK8" s="42" t="str">
        <f t="shared" si="7"/>
        <v>G</v>
      </c>
      <c r="AP8" s="43" t="s">
        <v>258</v>
      </c>
    </row>
    <row r="9" spans="1:42" ht="13.5" customHeight="1" x14ac:dyDescent="0.15">
      <c r="A9" s="14" t="s">
        <v>90</v>
      </c>
      <c r="B9" s="15"/>
      <c r="C9" s="13" t="str">
        <f t="shared" si="0"/>
        <v/>
      </c>
      <c r="D9" s="13" t="str">
        <f t="shared" si="8"/>
        <v/>
      </c>
      <c r="F9" s="18" t="s">
        <v>210</v>
      </c>
      <c r="G9" s="17"/>
      <c r="H9" s="13" t="str">
        <f t="shared" si="1"/>
        <v/>
      </c>
      <c r="I9" s="13" t="str">
        <f t="shared" si="5"/>
        <v>一般会計</v>
      </c>
      <c r="K9" s="14" t="s">
        <v>108</v>
      </c>
      <c r="L9" s="15"/>
      <c r="M9" s="13" t="str">
        <f t="shared" si="2"/>
        <v/>
      </c>
      <c r="N9" s="13" t="str">
        <f t="shared" si="6"/>
        <v/>
      </c>
      <c r="O9" s="13"/>
      <c r="P9" s="13"/>
      <c r="Q9" s="19"/>
      <c r="T9" s="13"/>
      <c r="U9" s="32" t="s">
        <v>290</v>
      </c>
      <c r="W9" s="32" t="s">
        <v>152</v>
      </c>
      <c r="Y9" s="32" t="s">
        <v>299</v>
      </c>
      <c r="Z9" s="32" t="s">
        <v>430</v>
      </c>
      <c r="AA9" s="64" t="s">
        <v>393</v>
      </c>
      <c r="AB9" s="64" t="s">
        <v>524</v>
      </c>
      <c r="AC9" s="31"/>
      <c r="AD9" s="31"/>
      <c r="AE9" s="31"/>
      <c r="AF9" s="30"/>
      <c r="AG9" s="43" t="s">
        <v>259</v>
      </c>
      <c r="AI9" s="53"/>
      <c r="AK9" s="42" t="str">
        <f t="shared" si="7"/>
        <v>H</v>
      </c>
      <c r="AP9" s="43" t="s">
        <v>259</v>
      </c>
    </row>
    <row r="10" spans="1:42" ht="13.5" customHeight="1" x14ac:dyDescent="0.15">
      <c r="A10" s="14" t="s">
        <v>227</v>
      </c>
      <c r="B10" s="15"/>
      <c r="C10" s="13" t="str">
        <f t="shared" si="0"/>
        <v/>
      </c>
      <c r="D10" s="13" t="str">
        <f t="shared" si="8"/>
        <v/>
      </c>
      <c r="F10" s="18" t="s">
        <v>115</v>
      </c>
      <c r="G10" s="17"/>
      <c r="H10" s="13" t="str">
        <f t="shared" si="1"/>
        <v/>
      </c>
      <c r="I10" s="13" t="str">
        <f t="shared" si="5"/>
        <v>一般会計</v>
      </c>
      <c r="K10" s="14" t="s">
        <v>228</v>
      </c>
      <c r="L10" s="15"/>
      <c r="M10" s="13" t="str">
        <f t="shared" si="2"/>
        <v/>
      </c>
      <c r="N10" s="13" t="str">
        <f t="shared" si="6"/>
        <v/>
      </c>
      <c r="O10" s="13"/>
      <c r="P10" s="13" t="str">
        <f>S8</f>
        <v>委託・請負</v>
      </c>
      <c r="Q10" s="19"/>
      <c r="T10" s="13"/>
      <c r="W10" s="32" t="s">
        <v>153</v>
      </c>
      <c r="Y10" s="32" t="s">
        <v>300</v>
      </c>
      <c r="Z10" s="32" t="s">
        <v>431</v>
      </c>
      <c r="AA10" s="64" t="s">
        <v>394</v>
      </c>
      <c r="AB10" s="64" t="s">
        <v>525</v>
      </c>
      <c r="AC10" s="31"/>
      <c r="AD10" s="31"/>
      <c r="AE10" s="31"/>
      <c r="AF10" s="30"/>
      <c r="AG10" s="43" t="s">
        <v>247</v>
      </c>
      <c r="AK10" s="42" t="str">
        <f t="shared" si="7"/>
        <v>I</v>
      </c>
      <c r="AP10" s="42" t="s">
        <v>245</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603</v>
      </c>
      <c r="M11" s="13" t="str">
        <f t="shared" si="2"/>
        <v>その他の事項経費</v>
      </c>
      <c r="N11" s="13" t="str">
        <f t="shared" si="6"/>
        <v>その他の事項経費</v>
      </c>
      <c r="O11" s="13"/>
      <c r="P11" s="13"/>
      <c r="Q11" s="19"/>
      <c r="T11" s="13"/>
      <c r="W11" s="32" t="s">
        <v>154</v>
      </c>
      <c r="Y11" s="32" t="s">
        <v>301</v>
      </c>
      <c r="Z11" s="32" t="s">
        <v>432</v>
      </c>
      <c r="AA11" s="64" t="s">
        <v>395</v>
      </c>
      <c r="AB11" s="64" t="s">
        <v>526</v>
      </c>
      <c r="AC11" s="31"/>
      <c r="AD11" s="31"/>
      <c r="AE11" s="31"/>
      <c r="AF11" s="30"/>
      <c r="AG11" s="42" t="s">
        <v>250</v>
      </c>
      <c r="AK11" s="42"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551</v>
      </c>
      <c r="W12" s="32" t="s">
        <v>155</v>
      </c>
      <c r="Y12" s="32" t="s">
        <v>302</v>
      </c>
      <c r="Z12" s="32" t="s">
        <v>433</v>
      </c>
      <c r="AA12" s="64" t="s">
        <v>396</v>
      </c>
      <c r="AB12" s="64" t="s">
        <v>527</v>
      </c>
      <c r="AC12" s="31"/>
      <c r="AD12" s="31"/>
      <c r="AE12" s="31"/>
      <c r="AF12" s="30"/>
      <c r="AG12" s="42" t="s">
        <v>248</v>
      </c>
      <c r="AK12" s="42"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172</v>
      </c>
      <c r="W13" s="32" t="s">
        <v>156</v>
      </c>
      <c r="Y13" s="32" t="s">
        <v>303</v>
      </c>
      <c r="Z13" s="32" t="s">
        <v>434</v>
      </c>
      <c r="AA13" s="64" t="s">
        <v>397</v>
      </c>
      <c r="AB13" s="64" t="s">
        <v>528</v>
      </c>
      <c r="AC13" s="31"/>
      <c r="AD13" s="31"/>
      <c r="AE13" s="31"/>
      <c r="AF13" s="30"/>
      <c r="AG13" s="42" t="s">
        <v>249</v>
      </c>
      <c r="AK13" s="42"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552</v>
      </c>
      <c r="W14" s="32" t="s">
        <v>157</v>
      </c>
      <c r="Y14" s="32" t="s">
        <v>304</v>
      </c>
      <c r="Z14" s="32" t="s">
        <v>435</v>
      </c>
      <c r="AA14" s="64" t="s">
        <v>398</v>
      </c>
      <c r="AB14" s="64" t="s">
        <v>529</v>
      </c>
      <c r="AC14" s="31"/>
      <c r="AD14" s="31"/>
      <c r="AE14" s="31"/>
      <c r="AF14" s="30"/>
      <c r="AG14" s="53"/>
      <c r="AK14" s="42"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553</v>
      </c>
      <c r="W15" s="32" t="s">
        <v>158</v>
      </c>
      <c r="Y15" s="32" t="s">
        <v>305</v>
      </c>
      <c r="Z15" s="32" t="s">
        <v>436</v>
      </c>
      <c r="AA15" s="64" t="s">
        <v>399</v>
      </c>
      <c r="AB15" s="64" t="s">
        <v>530</v>
      </c>
      <c r="AC15" s="31"/>
      <c r="AD15" s="31"/>
      <c r="AE15" s="31"/>
      <c r="AF15" s="30"/>
      <c r="AG15" s="54"/>
      <c r="AK15" s="42"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554</v>
      </c>
      <c r="W16" s="32" t="s">
        <v>159</v>
      </c>
      <c r="Y16" s="32" t="s">
        <v>306</v>
      </c>
      <c r="Z16" s="32" t="s">
        <v>437</v>
      </c>
      <c r="AA16" s="64" t="s">
        <v>400</v>
      </c>
      <c r="AB16" s="64" t="s">
        <v>531</v>
      </c>
      <c r="AC16" s="31"/>
      <c r="AD16" s="31"/>
      <c r="AE16" s="31"/>
      <c r="AF16" s="30"/>
      <c r="AG16" s="54"/>
      <c r="AK16" s="42"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555</v>
      </c>
      <c r="W17" s="32" t="s">
        <v>160</v>
      </c>
      <c r="Y17" s="32" t="s">
        <v>307</v>
      </c>
      <c r="Z17" s="32" t="s">
        <v>438</v>
      </c>
      <c r="AA17" s="64" t="s">
        <v>401</v>
      </c>
      <c r="AB17" s="64" t="s">
        <v>532</v>
      </c>
      <c r="AC17" s="31"/>
      <c r="AD17" s="31"/>
      <c r="AE17" s="31"/>
      <c r="AF17" s="30"/>
      <c r="AG17" s="54"/>
      <c r="AK17" s="42"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556</v>
      </c>
      <c r="W18" s="32" t="s">
        <v>161</v>
      </c>
      <c r="Y18" s="32" t="s">
        <v>308</v>
      </c>
      <c r="Z18" s="32" t="s">
        <v>439</v>
      </c>
      <c r="AA18" s="64" t="s">
        <v>402</v>
      </c>
      <c r="AB18" s="64" t="s">
        <v>533</v>
      </c>
      <c r="AC18" s="31"/>
      <c r="AD18" s="31"/>
      <c r="AE18" s="31"/>
      <c r="AF18" s="30"/>
      <c r="AK18" s="42"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557</v>
      </c>
      <c r="W19" s="32" t="s">
        <v>162</v>
      </c>
      <c r="Y19" s="32" t="s">
        <v>309</v>
      </c>
      <c r="Z19" s="32" t="s">
        <v>440</v>
      </c>
      <c r="AA19" s="64" t="s">
        <v>403</v>
      </c>
      <c r="AB19" s="64" t="s">
        <v>534</v>
      </c>
      <c r="AC19" s="31"/>
      <c r="AD19" s="31"/>
      <c r="AE19" s="31"/>
      <c r="AF19" s="30"/>
      <c r="AK19" s="42" t="str">
        <f t="shared" si="7"/>
        <v>R</v>
      </c>
    </row>
    <row r="20" spans="1:37" ht="13.5" customHeight="1" x14ac:dyDescent="0.15">
      <c r="A20" s="14" t="s">
        <v>220</v>
      </c>
      <c r="B20" s="15"/>
      <c r="C20" s="13" t="str">
        <f t="shared" si="9"/>
        <v/>
      </c>
      <c r="D20" s="13" t="str">
        <f t="shared" si="8"/>
        <v/>
      </c>
      <c r="F20" s="18" t="s">
        <v>219</v>
      </c>
      <c r="G20" s="17"/>
      <c r="H20" s="13" t="str">
        <f t="shared" si="1"/>
        <v/>
      </c>
      <c r="I20" s="13" t="str">
        <f t="shared" si="5"/>
        <v>一般会計</v>
      </c>
      <c r="K20" s="13"/>
      <c r="L20" s="13"/>
      <c r="O20" s="13"/>
      <c r="P20" s="13"/>
      <c r="Q20" s="19"/>
      <c r="T20" s="13"/>
      <c r="U20" s="32" t="s">
        <v>558</v>
      </c>
      <c r="W20" s="32" t="s">
        <v>163</v>
      </c>
      <c r="Y20" s="32" t="s">
        <v>310</v>
      </c>
      <c r="Z20" s="32" t="s">
        <v>441</v>
      </c>
      <c r="AA20" s="64" t="s">
        <v>404</v>
      </c>
      <c r="AB20" s="64" t="s">
        <v>535</v>
      </c>
      <c r="AC20" s="31"/>
      <c r="AD20" s="31"/>
      <c r="AE20" s="31"/>
      <c r="AF20" s="30"/>
      <c r="AK20" s="42" t="str">
        <f t="shared" si="7"/>
        <v>S</v>
      </c>
    </row>
    <row r="21" spans="1:37" ht="13.5" customHeight="1" x14ac:dyDescent="0.15">
      <c r="A21" s="14" t="s">
        <v>221</v>
      </c>
      <c r="B21" s="15" t="s">
        <v>603</v>
      </c>
      <c r="C21" s="13" t="str">
        <f t="shared" si="9"/>
        <v>地方創生</v>
      </c>
      <c r="D21" s="13" t="str">
        <f t="shared" si="8"/>
        <v>地方創生</v>
      </c>
      <c r="F21" s="18" t="s">
        <v>125</v>
      </c>
      <c r="G21" s="17"/>
      <c r="H21" s="13" t="str">
        <f t="shared" si="1"/>
        <v/>
      </c>
      <c r="I21" s="13" t="str">
        <f t="shared" si="5"/>
        <v>一般会計</v>
      </c>
      <c r="K21" s="13"/>
      <c r="L21" s="13"/>
      <c r="O21" s="13"/>
      <c r="P21" s="13"/>
      <c r="Q21" s="19"/>
      <c r="T21" s="13"/>
      <c r="U21" s="32" t="s">
        <v>559</v>
      </c>
      <c r="W21" s="32" t="s">
        <v>164</v>
      </c>
      <c r="Y21" s="32" t="s">
        <v>311</v>
      </c>
      <c r="Z21" s="32" t="s">
        <v>442</v>
      </c>
      <c r="AA21" s="64" t="s">
        <v>405</v>
      </c>
      <c r="AB21" s="64" t="s">
        <v>536</v>
      </c>
      <c r="AC21" s="31"/>
      <c r="AD21" s="31"/>
      <c r="AE21" s="31"/>
      <c r="AF21" s="30"/>
      <c r="AK21" s="42" t="str">
        <f t="shared" si="7"/>
        <v>T</v>
      </c>
    </row>
    <row r="22" spans="1:37" ht="13.5" customHeight="1" x14ac:dyDescent="0.15">
      <c r="A22" s="14" t="s">
        <v>222</v>
      </c>
      <c r="B22" s="15"/>
      <c r="C22" s="13" t="str">
        <f t="shared" si="9"/>
        <v/>
      </c>
      <c r="D22" s="13" t="str">
        <f>IF(C22="",D21,IF(D21&lt;&gt;"",CONCATENATE(D21,"、",C22),C22))</f>
        <v>地方創生</v>
      </c>
      <c r="F22" s="18" t="s">
        <v>126</v>
      </c>
      <c r="G22" s="17"/>
      <c r="H22" s="13" t="str">
        <f t="shared" si="1"/>
        <v/>
      </c>
      <c r="I22" s="13" t="str">
        <f t="shared" si="5"/>
        <v>一般会計</v>
      </c>
      <c r="K22" s="13"/>
      <c r="L22" s="13"/>
      <c r="O22" s="13"/>
      <c r="P22" s="13"/>
      <c r="Q22" s="19"/>
      <c r="T22" s="13"/>
      <c r="U22" s="32" t="s">
        <v>560</v>
      </c>
      <c r="W22" s="32" t="s">
        <v>165</v>
      </c>
      <c r="Y22" s="32" t="s">
        <v>312</v>
      </c>
      <c r="Z22" s="32" t="s">
        <v>443</v>
      </c>
      <c r="AA22" s="64" t="s">
        <v>406</v>
      </c>
      <c r="AB22" s="64" t="s">
        <v>537</v>
      </c>
      <c r="AC22" s="31"/>
      <c r="AD22" s="31"/>
      <c r="AE22" s="31"/>
      <c r="AF22" s="30"/>
      <c r="AK22" s="42" t="str">
        <f t="shared" si="7"/>
        <v>U</v>
      </c>
    </row>
    <row r="23" spans="1:37" ht="13.5" customHeight="1" x14ac:dyDescent="0.15">
      <c r="A23" s="14" t="s">
        <v>223</v>
      </c>
      <c r="B23" s="15"/>
      <c r="C23" s="13" t="str">
        <f t="shared" si="9"/>
        <v/>
      </c>
      <c r="D23" s="13" t="str">
        <f>IF(C23="",D22,IF(D22&lt;&gt;"",CONCATENATE(D22,"、",C23),C23))</f>
        <v>地方創生</v>
      </c>
      <c r="F23" s="18" t="s">
        <v>127</v>
      </c>
      <c r="G23" s="17"/>
      <c r="H23" s="13" t="str">
        <f t="shared" si="1"/>
        <v/>
      </c>
      <c r="I23" s="13" t="str">
        <f t="shared" si="5"/>
        <v>一般会計</v>
      </c>
      <c r="K23" s="13"/>
      <c r="L23" s="13"/>
      <c r="O23" s="13"/>
      <c r="P23" s="13"/>
      <c r="Q23" s="19"/>
      <c r="T23" s="13"/>
      <c r="U23" s="32" t="s">
        <v>561</v>
      </c>
      <c r="W23" s="32" t="s">
        <v>577</v>
      </c>
      <c r="Y23" s="32" t="s">
        <v>313</v>
      </c>
      <c r="Z23" s="32" t="s">
        <v>444</v>
      </c>
      <c r="AA23" s="64" t="s">
        <v>407</v>
      </c>
      <c r="AB23" s="64" t="s">
        <v>538</v>
      </c>
      <c r="AC23" s="31"/>
      <c r="AD23" s="31"/>
      <c r="AE23" s="31"/>
      <c r="AF23" s="30"/>
      <c r="AK23" s="42" t="str">
        <f t="shared" si="7"/>
        <v>V</v>
      </c>
    </row>
    <row r="24" spans="1:37" ht="13.5" customHeight="1" x14ac:dyDescent="0.15">
      <c r="A24" s="60" t="s">
        <v>281</v>
      </c>
      <c r="B24" s="15"/>
      <c r="C24" s="13" t="str">
        <f t="shared" si="9"/>
        <v/>
      </c>
      <c r="D24" s="13" t="str">
        <f>IF(C24="",D23,IF(D23&lt;&gt;"",CONCATENATE(D23,"、",C24),C24))</f>
        <v>地方創生</v>
      </c>
      <c r="F24" s="18" t="s">
        <v>285</v>
      </c>
      <c r="G24" s="17"/>
      <c r="H24" s="13" t="str">
        <f t="shared" si="1"/>
        <v/>
      </c>
      <c r="I24" s="13" t="str">
        <f t="shared" si="5"/>
        <v>一般会計</v>
      </c>
      <c r="K24" s="13"/>
      <c r="L24" s="13"/>
      <c r="O24" s="13"/>
      <c r="P24" s="13"/>
      <c r="Q24" s="19"/>
      <c r="T24" s="13"/>
      <c r="U24" s="32" t="s">
        <v>562</v>
      </c>
      <c r="Y24" s="32" t="s">
        <v>314</v>
      </c>
      <c r="Z24" s="32" t="s">
        <v>445</v>
      </c>
      <c r="AA24" s="64" t="s">
        <v>408</v>
      </c>
      <c r="AB24" s="64" t="s">
        <v>539</v>
      </c>
      <c r="AC24" s="31"/>
      <c r="AD24" s="31"/>
      <c r="AE24" s="31"/>
      <c r="AF24" s="30"/>
      <c r="AK24" s="42" t="str">
        <f>CHAR(CODE(AK23)+1)</f>
        <v>W</v>
      </c>
    </row>
    <row r="25" spans="1:37" ht="13.5" customHeight="1" x14ac:dyDescent="0.15">
      <c r="A25" s="62"/>
      <c r="B25" s="61"/>
      <c r="F25" s="18" t="s">
        <v>128</v>
      </c>
      <c r="G25" s="17"/>
      <c r="H25" s="13" t="str">
        <f t="shared" si="1"/>
        <v/>
      </c>
      <c r="I25" s="13" t="str">
        <f t="shared" si="5"/>
        <v>一般会計</v>
      </c>
      <c r="K25" s="13"/>
      <c r="L25" s="13"/>
      <c r="O25" s="13"/>
      <c r="P25" s="13"/>
      <c r="Q25" s="19"/>
      <c r="T25" s="13"/>
      <c r="U25" s="32" t="s">
        <v>563</v>
      </c>
      <c r="Y25" s="32" t="s">
        <v>315</v>
      </c>
      <c r="Z25" s="32" t="s">
        <v>446</v>
      </c>
      <c r="AA25" s="64" t="s">
        <v>409</v>
      </c>
      <c r="AB25" s="64" t="s">
        <v>540</v>
      </c>
      <c r="AC25" s="31"/>
      <c r="AD25" s="31"/>
      <c r="AE25" s="31"/>
      <c r="AF25" s="30"/>
      <c r="AK25" s="42" t="str">
        <f t="shared" si="7"/>
        <v>X</v>
      </c>
    </row>
    <row r="26" spans="1:37" ht="13.5" customHeight="1" x14ac:dyDescent="0.15">
      <c r="A26" s="59"/>
      <c r="B26" s="58"/>
      <c r="F26" s="18" t="s">
        <v>129</v>
      </c>
      <c r="G26" s="17"/>
      <c r="H26" s="13" t="str">
        <f t="shared" si="1"/>
        <v/>
      </c>
      <c r="I26" s="13" t="str">
        <f t="shared" si="5"/>
        <v>一般会計</v>
      </c>
      <c r="K26" s="13"/>
      <c r="L26" s="13"/>
      <c r="O26" s="13"/>
      <c r="P26" s="13"/>
      <c r="Q26" s="19"/>
      <c r="T26" s="13"/>
      <c r="U26" s="32" t="s">
        <v>564</v>
      </c>
      <c r="Y26" s="32" t="s">
        <v>316</v>
      </c>
      <c r="Z26" s="32" t="s">
        <v>447</v>
      </c>
      <c r="AA26" s="64" t="s">
        <v>410</v>
      </c>
      <c r="AB26" s="64" t="s">
        <v>541</v>
      </c>
      <c r="AC26" s="31"/>
      <c r="AD26" s="31"/>
      <c r="AE26" s="31"/>
      <c r="AF26" s="30"/>
      <c r="AK26" s="42" t="str">
        <f t="shared" si="7"/>
        <v>Y</v>
      </c>
    </row>
    <row r="27" spans="1:37" ht="13.5" customHeight="1" x14ac:dyDescent="0.15">
      <c r="A27" s="13" t="str">
        <f>IF(D24="", "-", D24)</f>
        <v>地方創生</v>
      </c>
      <c r="B27" s="13"/>
      <c r="F27" s="18" t="s">
        <v>130</v>
      </c>
      <c r="G27" s="17"/>
      <c r="H27" s="13" t="str">
        <f t="shared" si="1"/>
        <v/>
      </c>
      <c r="I27" s="13" t="str">
        <f t="shared" si="5"/>
        <v>一般会計</v>
      </c>
      <c r="K27" s="13"/>
      <c r="L27" s="13"/>
      <c r="O27" s="13"/>
      <c r="P27" s="13"/>
      <c r="Q27" s="19"/>
      <c r="T27" s="13"/>
      <c r="U27" s="32" t="s">
        <v>565</v>
      </c>
      <c r="Y27" s="32" t="s">
        <v>317</v>
      </c>
      <c r="Z27" s="32" t="s">
        <v>448</v>
      </c>
      <c r="AA27" s="64" t="s">
        <v>411</v>
      </c>
      <c r="AB27" s="64" t="s">
        <v>542</v>
      </c>
      <c r="AC27" s="31"/>
      <c r="AD27" s="31"/>
      <c r="AE27" s="31"/>
      <c r="AF27" s="30"/>
      <c r="AK27" s="42"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2" t="s">
        <v>566</v>
      </c>
      <c r="Y28" s="32" t="s">
        <v>318</v>
      </c>
      <c r="Z28" s="32" t="s">
        <v>449</v>
      </c>
      <c r="AA28" s="64" t="s">
        <v>412</v>
      </c>
      <c r="AB28" s="64" t="s">
        <v>543</v>
      </c>
      <c r="AC28" s="31"/>
      <c r="AD28" s="31"/>
      <c r="AE28" s="31"/>
      <c r="AF28" s="30"/>
      <c r="AK28" s="42" t="s">
        <v>202</v>
      </c>
    </row>
    <row r="29" spans="1:37" ht="13.5" customHeight="1" x14ac:dyDescent="0.15">
      <c r="A29" s="13"/>
      <c r="B29" s="13"/>
      <c r="F29" s="18" t="s">
        <v>211</v>
      </c>
      <c r="G29" s="17"/>
      <c r="H29" s="13" t="str">
        <f t="shared" si="1"/>
        <v/>
      </c>
      <c r="I29" s="13" t="str">
        <f t="shared" si="5"/>
        <v>一般会計</v>
      </c>
      <c r="K29" s="13"/>
      <c r="L29" s="13"/>
      <c r="O29" s="13"/>
      <c r="P29" s="13"/>
      <c r="Q29" s="19"/>
      <c r="T29" s="13"/>
      <c r="U29" s="32" t="s">
        <v>567</v>
      </c>
      <c r="Y29" s="32" t="s">
        <v>319</v>
      </c>
      <c r="Z29" s="32" t="s">
        <v>450</v>
      </c>
      <c r="AA29" s="64" t="s">
        <v>413</v>
      </c>
      <c r="AB29" s="64" t="s">
        <v>544</v>
      </c>
      <c r="AC29" s="31"/>
      <c r="AD29" s="31"/>
      <c r="AE29" s="31"/>
      <c r="AF29" s="30"/>
      <c r="AK29" s="42" t="str">
        <f t="shared" si="7"/>
        <v>b</v>
      </c>
    </row>
    <row r="30" spans="1:37" ht="13.5" customHeight="1" x14ac:dyDescent="0.15">
      <c r="A30" s="13"/>
      <c r="B30" s="13"/>
      <c r="F30" s="18" t="s">
        <v>212</v>
      </c>
      <c r="G30" s="17"/>
      <c r="H30" s="13" t="str">
        <f t="shared" si="1"/>
        <v/>
      </c>
      <c r="I30" s="13" t="str">
        <f t="shared" si="5"/>
        <v>一般会計</v>
      </c>
      <c r="K30" s="13"/>
      <c r="L30" s="13"/>
      <c r="O30" s="13"/>
      <c r="P30" s="13"/>
      <c r="Q30" s="19"/>
      <c r="T30" s="13"/>
      <c r="U30" s="32" t="s">
        <v>568</v>
      </c>
      <c r="Y30" s="32" t="s">
        <v>320</v>
      </c>
      <c r="Z30" s="32" t="s">
        <v>451</v>
      </c>
      <c r="AA30" s="64" t="s">
        <v>414</v>
      </c>
      <c r="AB30" s="64" t="s">
        <v>545</v>
      </c>
      <c r="AC30" s="31"/>
      <c r="AD30" s="31"/>
      <c r="AE30" s="31"/>
      <c r="AF30" s="30"/>
      <c r="AK30" s="42" t="str">
        <f t="shared" si="7"/>
        <v>c</v>
      </c>
    </row>
    <row r="31" spans="1:37" ht="13.5" customHeight="1" x14ac:dyDescent="0.15">
      <c r="A31" s="13"/>
      <c r="B31" s="13"/>
      <c r="F31" s="18" t="s">
        <v>213</v>
      </c>
      <c r="G31" s="17"/>
      <c r="H31" s="13" t="str">
        <f t="shared" si="1"/>
        <v/>
      </c>
      <c r="I31" s="13" t="str">
        <f t="shared" si="5"/>
        <v>一般会計</v>
      </c>
      <c r="K31" s="13"/>
      <c r="L31" s="13"/>
      <c r="O31" s="13"/>
      <c r="P31" s="13"/>
      <c r="Q31" s="19"/>
      <c r="T31" s="13"/>
      <c r="U31" s="32" t="s">
        <v>569</v>
      </c>
      <c r="Y31" s="32" t="s">
        <v>321</v>
      </c>
      <c r="Z31" s="32" t="s">
        <v>452</v>
      </c>
      <c r="AA31" s="64" t="s">
        <v>415</v>
      </c>
      <c r="AB31" s="64" t="s">
        <v>546</v>
      </c>
      <c r="AC31" s="31"/>
      <c r="AD31" s="31"/>
      <c r="AE31" s="31"/>
      <c r="AF31" s="30"/>
      <c r="AK31" s="42" t="str">
        <f t="shared" si="7"/>
        <v>d</v>
      </c>
    </row>
    <row r="32" spans="1:37" ht="13.5" customHeight="1" x14ac:dyDescent="0.15">
      <c r="A32" s="13"/>
      <c r="B32" s="13"/>
      <c r="F32" s="18" t="s">
        <v>214</v>
      </c>
      <c r="G32" s="17"/>
      <c r="H32" s="13" t="str">
        <f t="shared" si="1"/>
        <v/>
      </c>
      <c r="I32" s="13" t="str">
        <f t="shared" si="5"/>
        <v>一般会計</v>
      </c>
      <c r="K32" s="13"/>
      <c r="L32" s="13"/>
      <c r="O32" s="13"/>
      <c r="P32" s="13"/>
      <c r="Q32" s="19"/>
      <c r="T32" s="13"/>
      <c r="U32" s="32" t="s">
        <v>570</v>
      </c>
      <c r="Y32" s="32" t="s">
        <v>322</v>
      </c>
      <c r="Z32" s="32" t="s">
        <v>453</v>
      </c>
      <c r="AA32" s="64" t="s">
        <v>68</v>
      </c>
      <c r="AB32" s="64" t="s">
        <v>68</v>
      </c>
      <c r="AC32" s="31"/>
      <c r="AD32" s="31"/>
      <c r="AE32" s="31"/>
      <c r="AF32" s="30"/>
      <c r="AK32" s="42" t="str">
        <f t="shared" si="7"/>
        <v>e</v>
      </c>
    </row>
    <row r="33" spans="1:37" ht="13.5" customHeight="1" x14ac:dyDescent="0.15">
      <c r="A33" s="13"/>
      <c r="B33" s="13"/>
      <c r="F33" s="18" t="s">
        <v>215</v>
      </c>
      <c r="G33" s="17"/>
      <c r="H33" s="13" t="str">
        <f t="shared" si="1"/>
        <v/>
      </c>
      <c r="I33" s="13" t="str">
        <f t="shared" si="5"/>
        <v>一般会計</v>
      </c>
      <c r="K33" s="13"/>
      <c r="L33" s="13"/>
      <c r="O33" s="13"/>
      <c r="P33" s="13"/>
      <c r="Q33" s="19"/>
      <c r="T33" s="13"/>
      <c r="U33" s="32" t="s">
        <v>571</v>
      </c>
      <c r="Y33" s="32" t="s">
        <v>323</v>
      </c>
      <c r="Z33" s="32" t="s">
        <v>454</v>
      </c>
      <c r="AA33" s="52"/>
      <c r="AB33" s="31"/>
      <c r="AC33" s="31"/>
      <c r="AD33" s="31"/>
      <c r="AE33" s="31"/>
      <c r="AF33" s="30"/>
      <c r="AK33" s="42" t="str">
        <f t="shared" si="7"/>
        <v>f</v>
      </c>
    </row>
    <row r="34" spans="1:37" ht="13.5" customHeight="1" x14ac:dyDescent="0.15">
      <c r="A34" s="13"/>
      <c r="B34" s="13"/>
      <c r="F34" s="18" t="s">
        <v>216</v>
      </c>
      <c r="G34" s="17"/>
      <c r="H34" s="13" t="str">
        <f t="shared" si="1"/>
        <v/>
      </c>
      <c r="I34" s="13" t="str">
        <f t="shared" si="5"/>
        <v>一般会計</v>
      </c>
      <c r="K34" s="13"/>
      <c r="L34" s="13"/>
      <c r="O34" s="13"/>
      <c r="P34" s="13"/>
      <c r="Q34" s="19"/>
      <c r="T34" s="13"/>
      <c r="U34" s="32" t="s">
        <v>572</v>
      </c>
      <c r="Y34" s="32" t="s">
        <v>324</v>
      </c>
      <c r="Z34" s="32" t="s">
        <v>455</v>
      </c>
      <c r="AB34" s="31"/>
      <c r="AC34" s="31"/>
      <c r="AD34" s="31"/>
      <c r="AE34" s="31"/>
      <c r="AF34" s="30"/>
      <c r="AK34" s="42" t="str">
        <f t="shared" si="7"/>
        <v>g</v>
      </c>
    </row>
    <row r="35" spans="1:37" ht="13.5" customHeight="1" x14ac:dyDescent="0.15">
      <c r="A35" s="13"/>
      <c r="B35" s="13"/>
      <c r="F35" s="18" t="s">
        <v>217</v>
      </c>
      <c r="G35" s="17"/>
      <c r="H35" s="13" t="str">
        <f t="shared" si="1"/>
        <v/>
      </c>
      <c r="I35" s="13" t="str">
        <f t="shared" si="5"/>
        <v>一般会計</v>
      </c>
      <c r="K35" s="13"/>
      <c r="L35" s="13"/>
      <c r="O35" s="13"/>
      <c r="P35" s="13"/>
      <c r="Q35" s="19"/>
      <c r="T35" s="13"/>
      <c r="Y35" s="32" t="s">
        <v>325</v>
      </c>
      <c r="Z35" s="32" t="s">
        <v>456</v>
      </c>
      <c r="AC35" s="31"/>
      <c r="AF35" s="30"/>
      <c r="AK35" s="42" t="str">
        <f t="shared" si="7"/>
        <v>h</v>
      </c>
    </row>
    <row r="36" spans="1:37" ht="13.5" customHeight="1" x14ac:dyDescent="0.15">
      <c r="A36" s="13"/>
      <c r="B36" s="13"/>
      <c r="F36" s="18" t="s">
        <v>218</v>
      </c>
      <c r="G36" s="17"/>
      <c r="H36" s="13" t="str">
        <f t="shared" si="1"/>
        <v/>
      </c>
      <c r="I36" s="13" t="str">
        <f t="shared" si="5"/>
        <v>一般会計</v>
      </c>
      <c r="K36" s="13"/>
      <c r="L36" s="13"/>
      <c r="O36" s="13"/>
      <c r="P36" s="13"/>
      <c r="Q36" s="19"/>
      <c r="T36" s="13"/>
      <c r="U36" s="32" t="s">
        <v>573</v>
      </c>
      <c r="Y36" s="32" t="s">
        <v>326</v>
      </c>
      <c r="Z36" s="32" t="s">
        <v>457</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327</v>
      </c>
      <c r="Z37" s="32" t="s">
        <v>458</v>
      </c>
      <c r="AF37" s="30"/>
      <c r="AK37" s="42" t="str">
        <f t="shared" si="7"/>
        <v>j</v>
      </c>
    </row>
    <row r="38" spans="1:37" x14ac:dyDescent="0.15">
      <c r="A38" s="13"/>
      <c r="B38" s="13"/>
      <c r="F38" s="13"/>
      <c r="G38" s="19"/>
      <c r="K38" s="13"/>
      <c r="L38" s="13"/>
      <c r="O38" s="13"/>
      <c r="P38" s="13"/>
      <c r="Q38" s="19"/>
      <c r="T38" s="13"/>
      <c r="U38" s="32" t="s">
        <v>267</v>
      </c>
      <c r="Y38" s="32" t="s">
        <v>328</v>
      </c>
      <c r="Z38" s="32" t="s">
        <v>459</v>
      </c>
      <c r="AF38" s="30"/>
      <c r="AK38" s="42" t="str">
        <f t="shared" si="7"/>
        <v>k</v>
      </c>
    </row>
    <row r="39" spans="1:37" x14ac:dyDescent="0.15">
      <c r="A39" s="13"/>
      <c r="B39" s="13"/>
      <c r="F39" s="13" t="str">
        <f>I37</f>
        <v>一般会計</v>
      </c>
      <c r="G39" s="19"/>
      <c r="K39" s="13"/>
      <c r="L39" s="13"/>
      <c r="O39" s="13"/>
      <c r="P39" s="13"/>
      <c r="Q39" s="19"/>
      <c r="T39" s="13"/>
      <c r="U39" s="32" t="s">
        <v>277</v>
      </c>
      <c r="Y39" s="32" t="s">
        <v>329</v>
      </c>
      <c r="Z39" s="32" t="s">
        <v>460</v>
      </c>
      <c r="AF39" s="30"/>
      <c r="AK39" s="42" t="str">
        <f t="shared" si="7"/>
        <v>l</v>
      </c>
    </row>
    <row r="40" spans="1:37" x14ac:dyDescent="0.15">
      <c r="A40" s="13"/>
      <c r="B40" s="13"/>
      <c r="F40" s="13"/>
      <c r="G40" s="19"/>
      <c r="K40" s="13"/>
      <c r="L40" s="13"/>
      <c r="O40" s="13"/>
      <c r="P40" s="13"/>
      <c r="Q40" s="19"/>
      <c r="T40" s="13"/>
      <c r="Y40" s="32" t="s">
        <v>330</v>
      </c>
      <c r="Z40" s="32" t="s">
        <v>461</v>
      </c>
      <c r="AF40" s="30"/>
      <c r="AK40" s="42" t="str">
        <f t="shared" si="7"/>
        <v>m</v>
      </c>
    </row>
    <row r="41" spans="1:37" x14ac:dyDescent="0.15">
      <c r="A41" s="13"/>
      <c r="B41" s="13"/>
      <c r="F41" s="13"/>
      <c r="G41" s="19"/>
      <c r="K41" s="13"/>
      <c r="L41" s="13"/>
      <c r="O41" s="13"/>
      <c r="P41" s="13"/>
      <c r="Q41" s="19"/>
      <c r="T41" s="13"/>
      <c r="Y41" s="32" t="s">
        <v>331</v>
      </c>
      <c r="Z41" s="32" t="s">
        <v>462</v>
      </c>
      <c r="AF41" s="30"/>
      <c r="AK41" s="42" t="str">
        <f t="shared" si="7"/>
        <v>n</v>
      </c>
    </row>
    <row r="42" spans="1:37" x14ac:dyDescent="0.15">
      <c r="A42" s="13"/>
      <c r="B42" s="13"/>
      <c r="F42" s="13"/>
      <c r="G42" s="19"/>
      <c r="K42" s="13"/>
      <c r="L42" s="13"/>
      <c r="O42" s="13"/>
      <c r="P42" s="13"/>
      <c r="Q42" s="19"/>
      <c r="T42" s="13"/>
      <c r="Y42" s="32" t="s">
        <v>332</v>
      </c>
      <c r="Z42" s="32" t="s">
        <v>463</v>
      </c>
      <c r="AF42" s="30"/>
      <c r="AK42" s="42" t="str">
        <f t="shared" si="7"/>
        <v>o</v>
      </c>
    </row>
    <row r="43" spans="1:37" x14ac:dyDescent="0.15">
      <c r="A43" s="13"/>
      <c r="B43" s="13"/>
      <c r="F43" s="13"/>
      <c r="G43" s="19"/>
      <c r="K43" s="13"/>
      <c r="L43" s="13"/>
      <c r="O43" s="13"/>
      <c r="P43" s="13"/>
      <c r="Q43" s="19"/>
      <c r="T43" s="13"/>
      <c r="Y43" s="32" t="s">
        <v>333</v>
      </c>
      <c r="Z43" s="32" t="s">
        <v>464</v>
      </c>
      <c r="AF43" s="30"/>
      <c r="AK43" s="42" t="str">
        <f t="shared" si="7"/>
        <v>p</v>
      </c>
    </row>
    <row r="44" spans="1:37" x14ac:dyDescent="0.15">
      <c r="A44" s="13"/>
      <c r="B44" s="13"/>
      <c r="F44" s="13"/>
      <c r="G44" s="19"/>
      <c r="K44" s="13"/>
      <c r="L44" s="13"/>
      <c r="O44" s="13"/>
      <c r="P44" s="13"/>
      <c r="Q44" s="19"/>
      <c r="T44" s="13"/>
      <c r="Y44" s="32" t="s">
        <v>334</v>
      </c>
      <c r="Z44" s="32" t="s">
        <v>465</v>
      </c>
      <c r="AF44" s="30"/>
      <c r="AK44" s="42" t="str">
        <f t="shared" si="7"/>
        <v>q</v>
      </c>
    </row>
    <row r="45" spans="1:37" x14ac:dyDescent="0.15">
      <c r="A45" s="13"/>
      <c r="B45" s="13"/>
      <c r="F45" s="13"/>
      <c r="G45" s="19"/>
      <c r="K45" s="13"/>
      <c r="L45" s="13"/>
      <c r="O45" s="13"/>
      <c r="P45" s="13"/>
      <c r="Q45" s="19"/>
      <c r="T45" s="13"/>
      <c r="Y45" s="32" t="s">
        <v>335</v>
      </c>
      <c r="Z45" s="32" t="s">
        <v>466</v>
      </c>
      <c r="AF45" s="30"/>
      <c r="AK45" s="42" t="str">
        <f t="shared" si="7"/>
        <v>r</v>
      </c>
    </row>
    <row r="46" spans="1:37" x14ac:dyDescent="0.15">
      <c r="A46" s="13"/>
      <c r="B46" s="13"/>
      <c r="F46" s="13"/>
      <c r="G46" s="19"/>
      <c r="K46" s="13"/>
      <c r="L46" s="13"/>
      <c r="O46" s="13"/>
      <c r="P46" s="13"/>
      <c r="Q46" s="19"/>
      <c r="T46" s="13"/>
      <c r="Y46" s="32" t="s">
        <v>336</v>
      </c>
      <c r="Z46" s="32" t="s">
        <v>467</v>
      </c>
      <c r="AF46" s="30"/>
      <c r="AK46" s="42" t="str">
        <f t="shared" si="7"/>
        <v>s</v>
      </c>
    </row>
    <row r="47" spans="1:37" x14ac:dyDescent="0.15">
      <c r="A47" s="13"/>
      <c r="B47" s="13"/>
      <c r="F47" s="13"/>
      <c r="G47" s="19"/>
      <c r="K47" s="13"/>
      <c r="L47" s="13"/>
      <c r="O47" s="13"/>
      <c r="P47" s="13"/>
      <c r="Q47" s="19"/>
      <c r="T47" s="13"/>
      <c r="Y47" s="32" t="s">
        <v>337</v>
      </c>
      <c r="Z47" s="32" t="s">
        <v>468</v>
      </c>
      <c r="AF47" s="30"/>
      <c r="AK47" s="42" t="str">
        <f t="shared" si="7"/>
        <v>t</v>
      </c>
    </row>
    <row r="48" spans="1:37" x14ac:dyDescent="0.15">
      <c r="A48" s="13"/>
      <c r="B48" s="13"/>
      <c r="F48" s="13"/>
      <c r="G48" s="19"/>
      <c r="K48" s="13"/>
      <c r="L48" s="13"/>
      <c r="O48" s="13"/>
      <c r="P48" s="13"/>
      <c r="Q48" s="19"/>
      <c r="T48" s="13"/>
      <c r="Y48" s="32" t="s">
        <v>338</v>
      </c>
      <c r="Z48" s="32" t="s">
        <v>469</v>
      </c>
      <c r="AF48" s="30"/>
      <c r="AK48" s="42" t="str">
        <f t="shared" si="7"/>
        <v>u</v>
      </c>
    </row>
    <row r="49" spans="1:37" x14ac:dyDescent="0.15">
      <c r="A49" s="13"/>
      <c r="B49" s="13"/>
      <c r="F49" s="13"/>
      <c r="G49" s="19"/>
      <c r="K49" s="13"/>
      <c r="L49" s="13"/>
      <c r="O49" s="13"/>
      <c r="P49" s="13"/>
      <c r="Q49" s="19"/>
      <c r="T49" s="13"/>
      <c r="Y49" s="32" t="s">
        <v>339</v>
      </c>
      <c r="Z49" s="32" t="s">
        <v>470</v>
      </c>
      <c r="AF49" s="30"/>
      <c r="AK49" s="42" t="str">
        <f t="shared" si="7"/>
        <v>v</v>
      </c>
    </row>
    <row r="50" spans="1:37" x14ac:dyDescent="0.15">
      <c r="A50" s="13"/>
      <c r="B50" s="13"/>
      <c r="F50" s="13"/>
      <c r="G50" s="19"/>
      <c r="K50" s="13"/>
      <c r="L50" s="13"/>
      <c r="O50" s="13"/>
      <c r="P50" s="13"/>
      <c r="Q50" s="19"/>
      <c r="T50" s="13"/>
      <c r="Y50" s="32" t="s">
        <v>340</v>
      </c>
      <c r="Z50" s="32" t="s">
        <v>471</v>
      </c>
      <c r="AF50" s="30"/>
    </row>
    <row r="51" spans="1:37" x14ac:dyDescent="0.15">
      <c r="A51" s="13"/>
      <c r="B51" s="13"/>
      <c r="F51" s="13"/>
      <c r="G51" s="19"/>
      <c r="K51" s="13"/>
      <c r="L51" s="13"/>
      <c r="O51" s="13"/>
      <c r="P51" s="13"/>
      <c r="Q51" s="19"/>
      <c r="T51" s="13"/>
      <c r="Y51" s="32" t="s">
        <v>341</v>
      </c>
      <c r="Z51" s="32" t="s">
        <v>472</v>
      </c>
      <c r="AF51" s="30"/>
    </row>
    <row r="52" spans="1:37" x14ac:dyDescent="0.15">
      <c r="A52" s="13"/>
      <c r="B52" s="13"/>
      <c r="F52" s="13"/>
      <c r="G52" s="19"/>
      <c r="K52" s="13"/>
      <c r="L52" s="13"/>
      <c r="O52" s="13"/>
      <c r="P52" s="13"/>
      <c r="Q52" s="19"/>
      <c r="T52" s="13"/>
      <c r="Y52" s="32" t="s">
        <v>342</v>
      </c>
      <c r="Z52" s="32" t="s">
        <v>473</v>
      </c>
      <c r="AF52" s="30"/>
    </row>
    <row r="53" spans="1:37" x14ac:dyDescent="0.15">
      <c r="A53" s="13"/>
      <c r="B53" s="13"/>
      <c r="F53" s="13"/>
      <c r="G53" s="19"/>
      <c r="K53" s="13"/>
      <c r="L53" s="13"/>
      <c r="O53" s="13"/>
      <c r="P53" s="13"/>
      <c r="Q53" s="19"/>
      <c r="T53" s="13"/>
      <c r="Y53" s="32" t="s">
        <v>343</v>
      </c>
      <c r="Z53" s="32" t="s">
        <v>474</v>
      </c>
      <c r="AF53" s="30"/>
    </row>
    <row r="54" spans="1:37" x14ac:dyDescent="0.15">
      <c r="A54" s="13"/>
      <c r="B54" s="13"/>
      <c r="F54" s="13"/>
      <c r="G54" s="19"/>
      <c r="K54" s="13"/>
      <c r="L54" s="13"/>
      <c r="O54" s="13"/>
      <c r="P54" s="20"/>
      <c r="Q54" s="19"/>
      <c r="T54" s="13"/>
      <c r="Y54" s="32" t="s">
        <v>344</v>
      </c>
      <c r="Z54" s="32" t="s">
        <v>475</v>
      </c>
      <c r="AF54" s="30"/>
    </row>
    <row r="55" spans="1:37" x14ac:dyDescent="0.15">
      <c r="A55" s="13"/>
      <c r="B55" s="13"/>
      <c r="F55" s="13"/>
      <c r="G55" s="19"/>
      <c r="K55" s="13"/>
      <c r="L55" s="13"/>
      <c r="O55" s="13"/>
      <c r="P55" s="13"/>
      <c r="Q55" s="19"/>
      <c r="T55" s="13"/>
      <c r="Y55" s="32" t="s">
        <v>345</v>
      </c>
      <c r="Z55" s="32" t="s">
        <v>476</v>
      </c>
      <c r="AF55" s="30"/>
    </row>
    <row r="56" spans="1:37" x14ac:dyDescent="0.15">
      <c r="A56" s="13"/>
      <c r="B56" s="13"/>
      <c r="F56" s="13"/>
      <c r="G56" s="19"/>
      <c r="K56" s="13"/>
      <c r="L56" s="13"/>
      <c r="O56" s="13"/>
      <c r="P56" s="13"/>
      <c r="Q56" s="19"/>
      <c r="T56" s="13"/>
      <c r="Y56" s="32" t="s">
        <v>346</v>
      </c>
      <c r="Z56" s="32" t="s">
        <v>477</v>
      </c>
      <c r="AF56" s="30"/>
    </row>
    <row r="57" spans="1:37" x14ac:dyDescent="0.15">
      <c r="A57" s="13"/>
      <c r="B57" s="13"/>
      <c r="F57" s="13"/>
      <c r="G57" s="19"/>
      <c r="K57" s="13"/>
      <c r="L57" s="13"/>
      <c r="O57" s="13"/>
      <c r="P57" s="13"/>
      <c r="Q57" s="19"/>
      <c r="T57" s="13"/>
      <c r="Y57" s="32" t="s">
        <v>347</v>
      </c>
      <c r="Z57" s="32" t="s">
        <v>478</v>
      </c>
      <c r="AF57" s="30"/>
    </row>
    <row r="58" spans="1:37" x14ac:dyDescent="0.15">
      <c r="A58" s="13"/>
      <c r="B58" s="13"/>
      <c r="F58" s="13"/>
      <c r="G58" s="19"/>
      <c r="K58" s="13"/>
      <c r="L58" s="13"/>
      <c r="O58" s="13"/>
      <c r="P58" s="13"/>
      <c r="Q58" s="19"/>
      <c r="T58" s="13"/>
      <c r="Y58" s="32" t="s">
        <v>348</v>
      </c>
      <c r="Z58" s="32" t="s">
        <v>479</v>
      </c>
      <c r="AF58" s="30"/>
    </row>
    <row r="59" spans="1:37" x14ac:dyDescent="0.15">
      <c r="A59" s="13"/>
      <c r="B59" s="13"/>
      <c r="F59" s="13"/>
      <c r="G59" s="19"/>
      <c r="K59" s="13"/>
      <c r="L59" s="13"/>
      <c r="O59" s="13"/>
      <c r="P59" s="13"/>
      <c r="Q59" s="19"/>
      <c r="T59" s="13"/>
      <c r="Y59" s="32" t="s">
        <v>349</v>
      </c>
      <c r="Z59" s="32" t="s">
        <v>480</v>
      </c>
      <c r="AF59" s="30"/>
    </row>
    <row r="60" spans="1:37" x14ac:dyDescent="0.15">
      <c r="A60" s="13"/>
      <c r="B60" s="13"/>
      <c r="F60" s="13"/>
      <c r="G60" s="19"/>
      <c r="K60" s="13"/>
      <c r="L60" s="13"/>
      <c r="O60" s="13"/>
      <c r="P60" s="13"/>
      <c r="Q60" s="19"/>
      <c r="T60" s="13"/>
      <c r="Y60" s="32" t="s">
        <v>350</v>
      </c>
      <c r="Z60" s="32" t="s">
        <v>481</v>
      </c>
      <c r="AF60" s="30"/>
    </row>
    <row r="61" spans="1:37" x14ac:dyDescent="0.15">
      <c r="A61" s="13"/>
      <c r="B61" s="13"/>
      <c r="F61" s="13"/>
      <c r="G61" s="19"/>
      <c r="K61" s="13"/>
      <c r="L61" s="13"/>
      <c r="O61" s="13"/>
      <c r="P61" s="13"/>
      <c r="Q61" s="19"/>
      <c r="T61" s="13"/>
      <c r="Y61" s="32" t="s">
        <v>351</v>
      </c>
      <c r="Z61" s="32" t="s">
        <v>482</v>
      </c>
      <c r="AF61" s="30"/>
    </row>
    <row r="62" spans="1:37" x14ac:dyDescent="0.15">
      <c r="A62" s="13"/>
      <c r="B62" s="13"/>
      <c r="F62" s="13"/>
      <c r="G62" s="19"/>
      <c r="K62" s="13"/>
      <c r="L62" s="13"/>
      <c r="O62" s="13"/>
      <c r="P62" s="13"/>
      <c r="Q62" s="19"/>
      <c r="T62" s="13"/>
      <c r="Y62" s="32" t="s">
        <v>352</v>
      </c>
      <c r="Z62" s="32" t="s">
        <v>483</v>
      </c>
      <c r="AF62" s="30"/>
    </row>
    <row r="63" spans="1:37" x14ac:dyDescent="0.15">
      <c r="A63" s="13"/>
      <c r="B63" s="13"/>
      <c r="F63" s="13"/>
      <c r="G63" s="19"/>
      <c r="K63" s="13"/>
      <c r="L63" s="13"/>
      <c r="O63" s="13"/>
      <c r="P63" s="13"/>
      <c r="Q63" s="19"/>
      <c r="T63" s="13"/>
      <c r="Y63" s="32" t="s">
        <v>353</v>
      </c>
      <c r="Z63" s="32" t="s">
        <v>484</v>
      </c>
      <c r="AF63" s="30"/>
    </row>
    <row r="64" spans="1:37" x14ac:dyDescent="0.15">
      <c r="A64" s="13"/>
      <c r="B64" s="13"/>
      <c r="F64" s="13"/>
      <c r="G64" s="19"/>
      <c r="K64" s="13"/>
      <c r="L64" s="13"/>
      <c r="O64" s="13"/>
      <c r="P64" s="13"/>
      <c r="Q64" s="19"/>
      <c r="T64" s="13"/>
      <c r="Y64" s="32" t="s">
        <v>354</v>
      </c>
      <c r="Z64" s="32" t="s">
        <v>485</v>
      </c>
      <c r="AF64" s="30"/>
    </row>
    <row r="65" spans="1:32" x14ac:dyDescent="0.15">
      <c r="A65" s="13"/>
      <c r="B65" s="13"/>
      <c r="F65" s="13"/>
      <c r="G65" s="19"/>
      <c r="K65" s="13"/>
      <c r="L65" s="13"/>
      <c r="O65" s="13"/>
      <c r="P65" s="13"/>
      <c r="Q65" s="19"/>
      <c r="T65" s="13"/>
      <c r="Y65" s="32" t="s">
        <v>355</v>
      </c>
      <c r="Z65" s="32" t="s">
        <v>486</v>
      </c>
      <c r="AF65" s="30"/>
    </row>
    <row r="66" spans="1:32" x14ac:dyDescent="0.15">
      <c r="A66" s="13"/>
      <c r="B66" s="13"/>
      <c r="F66" s="13"/>
      <c r="G66" s="19"/>
      <c r="K66" s="13"/>
      <c r="L66" s="13"/>
      <c r="O66" s="13"/>
      <c r="P66" s="13"/>
      <c r="Q66" s="19"/>
      <c r="T66" s="13"/>
      <c r="Y66" s="32" t="s">
        <v>69</v>
      </c>
      <c r="Z66" s="32" t="s">
        <v>487</v>
      </c>
      <c r="AF66" s="30"/>
    </row>
    <row r="67" spans="1:32" x14ac:dyDescent="0.15">
      <c r="A67" s="13"/>
      <c r="B67" s="13"/>
      <c r="F67" s="13"/>
      <c r="G67" s="19"/>
      <c r="K67" s="13"/>
      <c r="L67" s="13"/>
      <c r="O67" s="13"/>
      <c r="P67" s="13"/>
      <c r="Q67" s="19"/>
      <c r="T67" s="13"/>
      <c r="Y67" s="32" t="s">
        <v>356</v>
      </c>
      <c r="Z67" s="32" t="s">
        <v>488</v>
      </c>
      <c r="AF67" s="30"/>
    </row>
    <row r="68" spans="1:32" x14ac:dyDescent="0.15">
      <c r="A68" s="13"/>
      <c r="B68" s="13"/>
      <c r="F68" s="13"/>
      <c r="G68" s="19"/>
      <c r="K68" s="13"/>
      <c r="L68" s="13"/>
      <c r="O68" s="13"/>
      <c r="P68" s="13"/>
      <c r="Q68" s="19"/>
      <c r="T68" s="13"/>
      <c r="Y68" s="32" t="s">
        <v>357</v>
      </c>
      <c r="Z68" s="32" t="s">
        <v>489</v>
      </c>
      <c r="AF68" s="30"/>
    </row>
    <row r="69" spans="1:32" x14ac:dyDescent="0.15">
      <c r="A69" s="13"/>
      <c r="B69" s="13"/>
      <c r="F69" s="13"/>
      <c r="G69" s="19"/>
      <c r="K69" s="13"/>
      <c r="L69" s="13"/>
      <c r="O69" s="13"/>
      <c r="P69" s="13"/>
      <c r="Q69" s="19"/>
      <c r="T69" s="13"/>
      <c r="Y69" s="32" t="s">
        <v>358</v>
      </c>
      <c r="Z69" s="32" t="s">
        <v>490</v>
      </c>
      <c r="AF69" s="30"/>
    </row>
    <row r="70" spans="1:32" x14ac:dyDescent="0.15">
      <c r="A70" s="13"/>
      <c r="B70" s="13"/>
      <c r="Y70" s="32" t="s">
        <v>359</v>
      </c>
      <c r="Z70" s="32" t="s">
        <v>491</v>
      </c>
    </row>
    <row r="71" spans="1:32" x14ac:dyDescent="0.15">
      <c r="Y71" s="32" t="s">
        <v>360</v>
      </c>
      <c r="Z71" s="32" t="s">
        <v>492</v>
      </c>
    </row>
    <row r="72" spans="1:32" x14ac:dyDescent="0.15">
      <c r="Y72" s="32" t="s">
        <v>361</v>
      </c>
      <c r="Z72" s="32" t="s">
        <v>493</v>
      </c>
    </row>
    <row r="73" spans="1:32" x14ac:dyDescent="0.15">
      <c r="Y73" s="32" t="s">
        <v>362</v>
      </c>
      <c r="Z73" s="32" t="s">
        <v>494</v>
      </c>
    </row>
    <row r="74" spans="1:32" x14ac:dyDescent="0.15">
      <c r="Y74" s="32" t="s">
        <v>363</v>
      </c>
      <c r="Z74" s="32" t="s">
        <v>495</v>
      </c>
    </row>
    <row r="75" spans="1:32" x14ac:dyDescent="0.15">
      <c r="Y75" s="32" t="s">
        <v>364</v>
      </c>
      <c r="Z75" s="32" t="s">
        <v>496</v>
      </c>
    </row>
    <row r="76" spans="1:32" x14ac:dyDescent="0.15">
      <c r="Y76" s="32" t="s">
        <v>365</v>
      </c>
      <c r="Z76" s="32" t="s">
        <v>497</v>
      </c>
    </row>
    <row r="77" spans="1:32" x14ac:dyDescent="0.15">
      <c r="Y77" s="32" t="s">
        <v>366</v>
      </c>
      <c r="Z77" s="32" t="s">
        <v>498</v>
      </c>
    </row>
    <row r="78" spans="1:32" x14ac:dyDescent="0.15">
      <c r="Y78" s="32" t="s">
        <v>367</v>
      </c>
      <c r="Z78" s="32" t="s">
        <v>499</v>
      </c>
    </row>
    <row r="79" spans="1:32" x14ac:dyDescent="0.15">
      <c r="Y79" s="32" t="s">
        <v>368</v>
      </c>
      <c r="Z79" s="32" t="s">
        <v>500</v>
      </c>
    </row>
    <row r="80" spans="1:32" x14ac:dyDescent="0.15">
      <c r="Y80" s="32" t="s">
        <v>369</v>
      </c>
      <c r="Z80" s="32" t="s">
        <v>501</v>
      </c>
    </row>
    <row r="81" spans="25:26" x14ac:dyDescent="0.15">
      <c r="Y81" s="32" t="s">
        <v>370</v>
      </c>
      <c r="Z81" s="32" t="s">
        <v>502</v>
      </c>
    </row>
    <row r="82" spans="25:26" x14ac:dyDescent="0.15">
      <c r="Y82" s="32" t="s">
        <v>371</v>
      </c>
      <c r="Z82" s="32" t="s">
        <v>503</v>
      </c>
    </row>
    <row r="83" spans="25:26" x14ac:dyDescent="0.15">
      <c r="Y83" s="32" t="s">
        <v>372</v>
      </c>
      <c r="Z83" s="32" t="s">
        <v>504</v>
      </c>
    </row>
    <row r="84" spans="25:26" x14ac:dyDescent="0.15">
      <c r="Y84" s="32" t="s">
        <v>373</v>
      </c>
      <c r="Z84" s="32" t="s">
        <v>505</v>
      </c>
    </row>
    <row r="85" spans="25:26" x14ac:dyDescent="0.15">
      <c r="Y85" s="32" t="s">
        <v>374</v>
      </c>
      <c r="Z85" s="32" t="s">
        <v>506</v>
      </c>
    </row>
    <row r="86" spans="25:26" x14ac:dyDescent="0.15">
      <c r="Y86" s="32" t="s">
        <v>375</v>
      </c>
      <c r="Z86" s="32" t="s">
        <v>507</v>
      </c>
    </row>
    <row r="87" spans="25:26" x14ac:dyDescent="0.15">
      <c r="Y87" s="32" t="s">
        <v>376</v>
      </c>
      <c r="Z87" s="32" t="s">
        <v>508</v>
      </c>
    </row>
    <row r="88" spans="25:26" x14ac:dyDescent="0.15">
      <c r="Y88" s="32" t="s">
        <v>377</v>
      </c>
      <c r="Z88" s="32" t="s">
        <v>509</v>
      </c>
    </row>
    <row r="89" spans="25:26" x14ac:dyDescent="0.15">
      <c r="Y89" s="32" t="s">
        <v>378</v>
      </c>
      <c r="Z89" s="32" t="s">
        <v>510</v>
      </c>
    </row>
    <row r="90" spans="25:26" x14ac:dyDescent="0.15">
      <c r="Y90" s="32" t="s">
        <v>379</v>
      </c>
      <c r="Z90" s="32" t="s">
        <v>511</v>
      </c>
    </row>
    <row r="91" spans="25:26" x14ac:dyDescent="0.15">
      <c r="Y91" s="32" t="s">
        <v>380</v>
      </c>
      <c r="Z91" s="32" t="s">
        <v>512</v>
      </c>
    </row>
    <row r="92" spans="25:26" x14ac:dyDescent="0.15">
      <c r="Y92" s="32" t="s">
        <v>381</v>
      </c>
      <c r="Z92" s="32" t="s">
        <v>513</v>
      </c>
    </row>
    <row r="93" spans="25:26" x14ac:dyDescent="0.15">
      <c r="Y93" s="32" t="s">
        <v>382</v>
      </c>
      <c r="Z93" s="32" t="s">
        <v>514</v>
      </c>
    </row>
    <row r="94" spans="25:26" x14ac:dyDescent="0.15">
      <c r="Y94" s="32" t="s">
        <v>383</v>
      </c>
      <c r="Z94" s="32" t="s">
        <v>515</v>
      </c>
    </row>
    <row r="95" spans="25:26" x14ac:dyDescent="0.15">
      <c r="Y95" s="32" t="s">
        <v>384</v>
      </c>
      <c r="Z95" s="32" t="s">
        <v>516</v>
      </c>
    </row>
    <row r="96" spans="25:26" x14ac:dyDescent="0.15">
      <c r="Y96" s="32" t="s">
        <v>286</v>
      </c>
      <c r="Z96" s="32" t="s">
        <v>517</v>
      </c>
    </row>
    <row r="97" spans="25:26" x14ac:dyDescent="0.15">
      <c r="Y97" s="32" t="s">
        <v>385</v>
      </c>
      <c r="Z97" s="32" t="s">
        <v>518</v>
      </c>
    </row>
    <row r="98" spans="25:26" x14ac:dyDescent="0.15">
      <c r="Y98" s="32" t="s">
        <v>386</v>
      </c>
      <c r="Z98" s="32" t="s">
        <v>519</v>
      </c>
    </row>
    <row r="99" spans="25:26" x14ac:dyDescent="0.15">
      <c r="Y99" s="32" t="s">
        <v>416</v>
      </c>
      <c r="Z99" s="32" t="s">
        <v>520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2021-09-01T17:35:37Z</dcterms:created>
  <dcterms:modified xsi:type="dcterms:W3CDTF">2021-09-06T11:02:37Z</dcterms:modified>
</cp:coreProperties>
</file>