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3072" windowWidth="29040" windowHeight="15840"/>
  </bookViews>
  <sheets>
    <sheet name="行政事業レビューシート" sheetId="3" r:id="rId1"/>
    <sheet name="入力規則等" sheetId="4" r:id="rId2"/>
  </sheets>
  <definedNames>
    <definedName name="_xlnm._FilterDatabase" localSheetId="0" hidden="1">行政事業レビューシート!$BF$1:$BF$149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AQ37" i="3" l="1"/>
  <c r="AQ36" i="3" l="1"/>
  <c r="AQ29" i="3" l="1"/>
  <c r="AM29" i="3"/>
  <c r="L93" i="3" l="1"/>
  <c r="I93" i="3"/>
  <c r="L92" i="3"/>
  <c r="I92" i="3"/>
  <c r="L91" i="3"/>
  <c r="I91" i="3"/>
  <c r="L90" i="3"/>
  <c r="I90" i="3"/>
  <c r="L89" i="3"/>
  <c r="I89" i="3"/>
  <c r="AY145" i="3" l="1"/>
  <c r="AY146" i="3" s="1"/>
  <c r="AY65" i="3"/>
  <c r="AY66" i="3" s="1"/>
  <c r="AY67" i="3" s="1"/>
  <c r="AY60" i="3"/>
  <c r="AY61" i="3" s="1"/>
  <c r="AY55" i="3"/>
  <c r="AY58" i="3" s="1"/>
  <c r="AY54" i="3"/>
  <c r="AY51" i="3"/>
  <c r="AY52" i="3" s="1"/>
  <c r="AY44" i="3"/>
  <c r="AY48" i="3" s="1"/>
  <c r="AY40" i="3"/>
  <c r="AY43" i="3" s="1"/>
  <c r="AY38" i="3"/>
  <c r="AY39" i="3" s="1"/>
  <c r="AY63" i="3" l="1"/>
  <c r="AY42" i="3"/>
  <c r="AY50" i="3"/>
  <c r="AY57" i="3"/>
  <c r="AY59" i="3"/>
  <c r="AY148" i="3"/>
  <c r="AY56" i="3"/>
  <c r="AY62" i="3"/>
  <c r="AY64" i="3"/>
  <c r="AY147" i="3"/>
  <c r="AY41" i="3"/>
  <c r="AY49" i="3"/>
  <c r="AY47" i="3"/>
  <c r="AY45" i="3"/>
  <c r="AY46" i="3"/>
  <c r="AY53" i="3"/>
  <c r="AW115" i="3"/>
  <c r="AT115" i="3"/>
  <c r="AQ115" i="3"/>
  <c r="AL115" i="3"/>
  <c r="AI115" i="3"/>
  <c r="AF115" i="3"/>
  <c r="Z115" i="3"/>
  <c r="W115" i="3"/>
  <c r="T115" i="3"/>
  <c r="N115" i="3"/>
  <c r="K115" i="3"/>
  <c r="H115" i="3"/>
  <c r="AW114" i="3"/>
  <c r="AT114" i="3"/>
  <c r="AQ114" i="3"/>
  <c r="AL114" i="3"/>
  <c r="AI114" i="3"/>
  <c r="AF114" i="3"/>
  <c r="Z114" i="3"/>
  <c r="W114" i="3"/>
  <c r="T114" i="3"/>
  <c r="N114" i="3"/>
  <c r="K114" i="3"/>
  <c r="H114" i="3"/>
  <c r="AV2" i="3" l="1"/>
  <c r="C12" i="4" l="1"/>
  <c r="W24" i="3" l="1"/>
  <c r="C23" i="4" l="1"/>
  <c r="C24" i="4"/>
  <c r="W21" i="3" l="1"/>
  <c r="AD21" i="3"/>
  <c r="P21" i="3"/>
  <c r="P18" i="3" l="1"/>
  <c r="P20" i="3" s="1"/>
  <c r="W18" i="3"/>
  <c r="W20" i="3" s="1"/>
  <c r="AU138" i="3"/>
  <c r="Y13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<sst xmlns="http://schemas.openxmlformats.org/spreadsheetml/2006/main" count="852" uniqueCount="650">
  <si>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</si>
  <si>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</si>
  <si>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</si>
  <si>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</si>
  <si>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</si>
  <si>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</si>
  <si>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</si>
  <si>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</si>
  <si>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</si>
  <si>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</si>
  <si>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</si>
  <si>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</si>
  <si>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</si>
  <si>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</si>
  <si>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</si>
  <si>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</si>
  <si>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</si>
  <si>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</si>
  <si>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</si>
  <si>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</si>
  <si>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</si>
  <si>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</si>
  <si>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</si>
  <si>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</si>
  <si>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</si>
  <si>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</si>
  <si>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</si>
  <si>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</si>
  <si>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</si>
  <si>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</si>
  <si>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</si>
  <si>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</si>
  <si>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</si>
  <si>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</si>
  <si>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</si>
  <si>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</si>
  <si>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</si>
  <si>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</si>
  <si>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</si>
  <si>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</si>
  <si>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</si>
  <si>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</si>
  <si>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</si>
  <si>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</si>
  <si>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</si>
  <si>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</si>
  <si>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</si>
  <si>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</si>
  <si>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</si>
  <si>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</si>
  <si>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</si>
  <si>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</si>
  <si>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</si>
  <si>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</si>
  <si>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</si>
  <si>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</si>
  <si>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</si>
  <si>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</si>
  <si>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</si>
  <si>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</si>
  <si>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</si>
  <si>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</si>
  <si>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</si>
  <si>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</si>
  <si>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</si>
  <si>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</si>
  <si>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</si>
  <si>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</si>
  <si>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</si>
  <si>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</si>
  <si>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</si>
  <si>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</si>
  <si>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</si>
  <si>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</si>
  <si>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</si>
  <si>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</si>
  <si>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</si>
  <si>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</si>
  <si>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</si>
  <si>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</si>
  <si>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</si>
  <si>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</si>
  <si>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</si>
  <si>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</si>
  <si>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</si>
  <si>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</si>
  <si>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</si>
  <si>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</si>
  <si>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</si>
  <si>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</si>
  <si>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</si>
  <si>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</si>
  <si>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</si>
  <si>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</si>
  <si>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</si>
  <si>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</si>
  <si>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</si>
  <si>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</si>
  <si>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</si>
  <si>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</si>
  <si>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</si>
  <si>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</si>
  <si>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</si>
  <si>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</si>
  <si>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</si>
  <si>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</si>
  <si>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</si>
  <si>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</si>
  <si>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</si>
  <si>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</si>
  <si>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</si>
  <si>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</si>
  <si>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</si>
  <si>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</si>
  <si>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</si>
  <si>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</si>
  <si>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</si>
  <si>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</si>
  <si>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</si>
  <si>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</si>
  <si>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</si>
  <si>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</si>
  <si>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</si>
  <si>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</si>
  <si>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</si>
  <si>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</si>
  <si>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</si>
  <si>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</si>
  <si>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</si>
  <si>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</si>
  <si>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</si>
  <si>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</si>
  <si>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</si>
  <si>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</si>
  <si>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</si>
  <si>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</si>
  <si>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</si>
  <si>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</si>
  <si>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</si>
  <si>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</si>
  <si>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</si>
  <si>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</si>
  <si>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</si>
  <si>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</si>
  <si>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</si>
  <si>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</si>
  <si>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</si>
  <si>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</si>
  <si>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</si>
  <si>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</si>
  <si>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</si>
  <si>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</si>
  <si>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</si>
  <si>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</si>
  <si>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</si>
  <si>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</si>
  <si>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</si>
  <si>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</si>
  <si>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</si>
  <si>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</si>
  <si>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</si>
  <si>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</si>
  <si>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</si>
  <si>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</si>
  <si>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</si>
  <si>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</si>
  <si>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</si>
  <si>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</si>
  <si>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</si>
  <si>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</si>
  <si>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</si>
  <si>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</si>
  <si>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</si>
  <si>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</si>
  <si>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</si>
  <si>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</si>
  <si>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</si>
  <si>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</si>
  <si>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</si>
  <si>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</si>
  <si>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</si>
  <si>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</si>
  <si>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</si>
  <si>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</si>
  <si>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</si>
  <si>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</si>
  <si>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</si>
  <si>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</si>
  <si>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</si>
  <si>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</si>
  <si>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</si>
  <si>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</si>
  <si>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</si>
  <si>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</si>
  <si>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</si>
  <si>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</si>
  <si>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</si>
  <si>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</si>
  <si>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</si>
  <si>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</si>
  <si>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</si>
  <si>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</si>
  <si>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</si>
  <si>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</si>
  <si>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</si>
  <si>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</si>
  <si>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</si>
  <si>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</si>
  <si>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</si>
  <si>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</si>
  <si>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</si>
  <si>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</si>
  <si>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</si>
  <si>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</si>
  <si>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</si>
  <si>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</si>
  <si>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</si>
  <si>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</si>
  <si>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</si>
  <si>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</si>
  <si>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</si>
  <si>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</si>
  <si>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</si>
  <si>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</si>
  <si>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</si>
  <si>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</si>
  <si>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</si>
  <si>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</si>
  <si>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</si>
  <si>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</si>
  <si>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</si>
  <si>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</si>
  <si>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</si>
  <si>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</si>
  <si>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</si>
  <si>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</si>
  <si>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</si>
  <si>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</si>
  <si>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</si>
  <si>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</si>
  <si>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</si>
  <si>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</si>
  <si>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</si>
  <si>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</si>
  <si>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</si>
  <si>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</si>
  <si>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</si>
  <si>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</si>
  <si>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</si>
  <si>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</si>
  <si>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</si>
  <si>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</si>
  <si>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</si>
  <si>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</si>
  <si>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</si>
  <si>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</si>
  <si>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</si>
  <si>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</si>
  <si>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</si>
  <si>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</si>
  <si>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</si>
  <si>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</si>
  <si>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</si>
  <si>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</si>
  <si>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</si>
  <si>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</si>
  <si>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</si>
  <si>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</si>
  <si>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</si>
  <si>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</si>
  <si>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</si>
  <si>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</si>
  <si>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</si>
  <si>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</si>
  <si>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</si>
  <si>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</si>
  <si>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</si>
  <si>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</si>
  <si>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</si>
  <si>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</si>
  <si>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</si>
  <si>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</si>
  <si>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</si>
  <si>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</si>
  <si>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</si>
  <si>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</si>
  <si>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</si>
  <si>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</si>
  <si>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</si>
  <si>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</si>
  <si>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</si>
  <si>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</si>
  <si>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</si>
  <si>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</si>
  <si>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</si>
  <si>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</si>
  <si>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</si>
  <si>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</si>
  <si>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</si>
  <si>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</si>
  <si>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</si>
  <si>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</si>
  <si>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</si>
  <si>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</si>
  <si>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</si>
  <si>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</si>
  <si>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</si>
  <si>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</si>
  <si>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</si>
  <si>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</si>
  <si>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</si>
  <si>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</si>
  <si>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</si>
  <si>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</si>
  <si>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</si>
  <si>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</si>
  <si>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</si>
  <si>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</si>
  <si>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</si>
  <si>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</si>
  <si>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</si>
  <si>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</si>
  <si>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</si>
  <si>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</si>
  <si>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</si>
  <si>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</si>
  <si>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</si>
  <si>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</si>
  <si>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</si>
  <si>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</si>
  <si>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</si>
  <si>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</si>
  <si>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</si>
  <si>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</si>
  <si>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</si>
  <si>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</si>
  <si>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</si>
  <si>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</si>
  <si>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</si>
  <si>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</si>
  <si>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</si>
  <si>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</si>
  <si>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</si>
  <si>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</si>
  <si>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</si>
  <si>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</si>
  <si>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</si>
  <si>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</si>
  <si>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</si>
  <si>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</si>
  <si>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</si>
  <si>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</si>
  <si>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</si>
  <si>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</si>
  <si>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</si>
  <si>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</si>
  <si>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</si>
  <si>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</si>
  <si>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</si>
  <si>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</si>
  <si>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</si>
  <si>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</si>
  <si>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</si>
  <si>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</si>
  <si>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</si>
  <si>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</si>
  <si>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</si>
  <si>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</si>
  <si>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</si>
  <si>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</si>
  <si>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</si>
  <si>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</si>
  <si>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</si>
  <si>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</si>
  <si>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</si>
  <si>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</si>
  <si>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</si>
  <si>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</si>
  <si>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</si>
  <si>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</si>
  <si>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</si>
  <si>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</si>
  <si>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</si>
  <si>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</si>
  <si>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</si>
  <si>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</si>
  <si>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</si>
  <si>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</si>
  <si>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</si>
  <si>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</si>
  <si>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</si>
  <si>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</si>
  <si>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</si>
  <si>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</si>
  <si>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</si>
  <si>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</si>
  <si>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</si>
  <si>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</si>
  <si>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</si>
  <si>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</si>
  <si>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</si>
  <si>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</si>
  <si>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</si>
  <si>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</si>
  <si>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</si>
  <si>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</si>
  <si>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</si>
  <si>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</si>
  <si>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</si>
  <si>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</si>
  <si>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</si>
  <si>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</si>
  <si>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</si>
  <si>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</si>
  <si>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</si>
  <si>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</si>
  <si>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</si>
  <si>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</si>
  <si>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</si>
  <si>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</si>
  <si>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</si>
  <si>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</si>
  <si>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</si>
  <si>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</si>
  <si>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</si>
  <si>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</si>
  <si>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</si>
  <si>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</si>
  <si>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</si>
  <si>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</si>
  <si>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</si>
  <si>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</si>
  <si>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</si>
  <si>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</si>
  <si>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</si>
  <si>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</si>
  <si>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</si>
  <si>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</si>
  <si>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</si>
  <si>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</si>
  <si>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</si>
  <si>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</si>
  <si>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</si>
  <si>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</si>
  <si>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</si>
  <si>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</si>
  <si>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</si>
  <si>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</si>
  <si>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</si>
  <si>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</si>
  <si>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</si>
  <si>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</si>
  <si>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</si>
  <si>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</si>
  <si>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</si>
  <si>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</si>
  <si>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</si>
  <si>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</si>
  <si>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</si>
  <si>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</si>
  <si>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</si>
  <si>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</si>
  <si>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</si>
  <si>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</si>
  <si>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</si>
  <si>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</si>
  <si>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</si>
  <si>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</si>
  <si>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</si>
  <si>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</si>
  <si>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</si>
  <si>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</si>
  <si>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</si>
  <si>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</si>
  <si>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</si>
  <si>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</si>
  <si>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</si>
  <si>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</si>
  <si>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</si>
  <si>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</si>
  <si>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</si>
  <si>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</si>
  <si>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</si>
  <si>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</si>
  <si>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</si>
  <si>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</si>
  <si>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</si>
  <si>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</si>
  <si>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</si>
  <si>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</si>
  <si>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</si>
  <si>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</si>
  <si>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</si>
  <si>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</si>
  <si>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</si>
  <si>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</si>
  <si>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</si>
  <si>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</si>
  <si>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</si>
  <si>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</si>
  <si>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</si>
  <si>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</si>
  <si>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</si>
  <si>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</si>
  <si>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</si>
  <si>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</si>
  <si>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</si>
  <si>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</si>
  <si>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</si>
  <si>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</si>
  <si>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</si>
  <si>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</si>
  <si>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</si>
  <si>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</si>
  <si>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</si>
  <si>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</si>
  <si>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</si>
  <si>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</si>
  <si>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</si>
  <si>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</si>
  <si>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</si>
  <si>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</si>
  <si>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</si>
  <si>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</si>
  <si>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</si>
  <si>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</si>
  <si>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</si>
  <si>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</si>
  <si>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</si>
  <si>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</si>
  <si>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</si>
  <si>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</si>
  <si>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</si>
  <si>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</si>
  <si>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</si>
  <si>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</si>
  <si>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</si>
  <si>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</si>
  <si>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</si>
  <si>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</si>
  <si>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</si>
  <si>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</si>
  <si>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</si>
  <si>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</si>
  <si>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</si>
  <si>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</si>
  <si>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</si>
  <si>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</si>
  <si>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</si>
  <si>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</si>
  <si>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</si>
  <si>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</si>
  <si>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</si>
  <si>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</si>
  <si>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</si>
  <si>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</si>
  <si>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</si>
  <si>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</si>
  <si>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</si>
  <si>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</si>
  <si>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</si>
  <si>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</si>
  <si>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</si>
  <si>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</si>
  <si>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</si>
  <si>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</si>
  <si>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</si>
  <si>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</si>
  <si>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</si>
  <si>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</si>
  <si>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</si>
  <si>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</si>
  <si>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</si>
  <si>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</si>
  <si>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</si>
  <si>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</si>
  <si>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</si>
  <si>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</si>
  <si>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法人共通認証基盤の整備及び運用（情報通信技術調達等適正・効率化推進費）</t>
    <phoneticPr fontId="6"/>
  </si>
  <si>
    <t>内閣官房副長官補</t>
    <phoneticPr fontId="6"/>
  </si>
  <si>
    <t>情報通信技術（ＩＴ）総合戦略室</t>
    <phoneticPr fontId="6"/>
  </si>
  <si>
    <t>-</t>
    <phoneticPr fontId="6"/>
  </si>
  <si>
    <t>○</t>
  </si>
  <si>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方策の一つとして、利便性の高い行政サービスシステムを提供するため、事業者向け手続における本人確認（認証）システムを整備する。</t>
    <phoneticPr fontId="6"/>
  </si>
  <si>
    <t>（補足：本事業は内閣官房にて、政府全体で共通的に利用するシステム、基盤、機能等の整備及び運用に係る予算を内閣官房において一括して要求・計上する「情報通信技術調達等適正・効率化推進費」の内数の事業である。）
法人番号を活用し、一つの ID 及びパスワードで複数の行政手続システムにアクセスできる認証システムを整備する。これにより、事業者のアカウント管理に係るコストを低減するとともに、ＧビズＩＤのアカウントを核に名寄せを行うことで、ワンストップやワンスオンリーの実現に寄与する。今後、各府省及び各自治体の行政手続における利用を推進する。</t>
    <phoneticPr fontId="6"/>
  </si>
  <si>
    <t>件</t>
    <rPh sb="0" eb="1">
      <t>ケン</t>
    </rPh>
    <phoneticPr fontId="6"/>
  </si>
  <si>
    <t>業務改革による行政運営の簡素化・効率化、ITインフラの利活用環境の構築は、国民のニーズがあり、国が実施すべき事業である。</t>
    <phoneticPr fontId="6"/>
  </si>
  <si>
    <t>必要かつ適切な事業である。</t>
    <phoneticPr fontId="6"/>
  </si>
  <si>
    <t>-</t>
    <phoneticPr fontId="6"/>
  </si>
  <si>
    <t>人件費</t>
    <rPh sb="0" eb="3">
      <t>ジンケンヒ</t>
    </rPh>
    <phoneticPr fontId="6"/>
  </si>
  <si>
    <t>事業費</t>
    <rPh sb="0" eb="3">
      <t>ジギョウヒ</t>
    </rPh>
    <phoneticPr fontId="6"/>
  </si>
  <si>
    <t>エヌ・ティ・ティ・コミュニケーションズ株式会社</t>
    <rPh sb="19" eb="21">
      <t>カブシキ</t>
    </rPh>
    <rPh sb="21" eb="23">
      <t>ガイシャ</t>
    </rPh>
    <phoneticPr fontId="6"/>
  </si>
  <si>
    <t>経済産業省（0277）</t>
    <phoneticPr fontId="6"/>
  </si>
  <si>
    <t>経済産業省（0201）</t>
    <phoneticPr fontId="6"/>
  </si>
  <si>
    <t>経済産業省（0162）</t>
    <phoneticPr fontId="6"/>
  </si>
  <si>
    <t>経済産業省（0092）</t>
    <phoneticPr fontId="6"/>
  </si>
  <si>
    <t>経済産業省（0121)</t>
    <phoneticPr fontId="6"/>
  </si>
  <si>
    <t>経済産業省（0090）</t>
    <phoneticPr fontId="6"/>
  </si>
  <si>
    <t>経済産業省（0073）</t>
    <phoneticPr fontId="6"/>
  </si>
  <si>
    <t>経済産業省（0065）</t>
    <phoneticPr fontId="6"/>
  </si>
  <si>
    <t>経済産業省（0057）</t>
    <phoneticPr fontId="6"/>
  </si>
  <si>
    <t>内閣参事官　吉田　宏平
内閣参事官　奥田　直彦</t>
    <phoneticPr fontId="6"/>
  </si>
  <si>
    <t>（経済産業省政策）２．　産業育成</t>
    <phoneticPr fontId="6"/>
  </si>
  <si>
    <t>２．　データ利活用</t>
    <phoneticPr fontId="6"/>
  </si>
  <si>
    <t>-</t>
    <phoneticPr fontId="6"/>
  </si>
  <si>
    <t>万件</t>
    <rPh sb="0" eb="1">
      <t>マン</t>
    </rPh>
    <rPh sb="1" eb="2">
      <t>ケン</t>
    </rPh>
    <phoneticPr fontId="6"/>
  </si>
  <si>
    <t>ＧビズＩＤ（法人共通認証基盤）で利用可能なシステム数</t>
    <phoneticPr fontId="6"/>
  </si>
  <si>
    <t>ＧビズＩＤ（法人共通認証基盤）で利用可能なシステム数を令和5年度までに30とする。</t>
    <phoneticPr fontId="6"/>
  </si>
  <si>
    <t>‐</t>
  </si>
  <si>
    <t>経済産業省</t>
  </si>
  <si>
    <t>ＧビズＩＤ（法人共通認証基盤）を認証機能として手続システムにログイン可能なシステム数（経済産業省調べ）</t>
    <phoneticPr fontId="6"/>
  </si>
  <si>
    <t>エヌ・ティ・ティ・ネオメイト株式会社</t>
    <phoneticPr fontId="6"/>
  </si>
  <si>
    <t>プロジェクト管理</t>
    <rPh sb="6" eb="8">
      <t>カンリ</t>
    </rPh>
    <phoneticPr fontId="6"/>
  </si>
  <si>
    <t>システムの機能追加に関する開発</t>
    <rPh sb="5" eb="7">
      <t>キノウ</t>
    </rPh>
    <rPh sb="7" eb="9">
      <t>ツイカ</t>
    </rPh>
    <rPh sb="10" eb="11">
      <t>カン</t>
    </rPh>
    <rPh sb="13" eb="15">
      <t>カイハツ</t>
    </rPh>
    <phoneticPr fontId="6"/>
  </si>
  <si>
    <t>一般管理費</t>
    <rPh sb="0" eb="2">
      <t>イッパン</t>
    </rPh>
    <rPh sb="2" eb="5">
      <t>カンリヒ</t>
    </rPh>
    <phoneticPr fontId="6"/>
  </si>
  <si>
    <t>オペレーションセンターの運用設計</t>
    <rPh sb="12" eb="14">
      <t>ウンヨウ</t>
    </rPh>
    <rPh sb="14" eb="16">
      <t>セッケイ</t>
    </rPh>
    <phoneticPr fontId="6"/>
  </si>
  <si>
    <t>法人共通認証基盤の機能追加</t>
    <phoneticPr fontId="6"/>
  </si>
  <si>
    <t>法人共通認証基盤の機能追加におけるオペレーションセンターの運用設計</t>
    <phoneticPr fontId="6"/>
  </si>
  <si>
    <t>官房</t>
  </si>
  <si>
    <t>情報通信技術を活用した行政の推進等に関する法律（平成14年12月13日法律第151号）</t>
    <phoneticPr fontId="6"/>
  </si>
  <si>
    <t xml:space="preserve">成長戦略フォローアップ（令和2年7月17日閣議決定）
経済財政運営と改革の基本方針 2020～危機の克服、そして新しい未来へ～ （令和2年7月17日閣議決定）
規制改革実施計画（令和2年7月17日閣議決定）
統合イノベーション戦略（令和2年7月17日閣議決定）
世界最先端デジタル国家創造宣言・官民データ活用推進基本計画（令和2年7月17日閣議決定）
デジタル・ガバメント実行計画（令和2年12月25日閣議決定）
デジタル社会の実現に向けた改革の基本方針（令和2年12月25日閣議決定）
</t>
    <phoneticPr fontId="6"/>
  </si>
  <si>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phoneticPr fontId="6"/>
  </si>
  <si>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補助金申請・交付の各業務に係る汎用的システムの開発・導入促進を通じて、ＩＴを利活用した簡素で効率的な行政運営を推進し、ＩＴ利活用社会の実現を図るものである。</t>
    <phoneticPr fontId="6"/>
  </si>
  <si>
    <t>-</t>
  </si>
  <si>
    <t>-</t>
    <phoneticPr fontId="6"/>
  </si>
  <si>
    <t>A.エヌ・ティ・ティ・コミュニケーションズ株式会社</t>
    <phoneticPr fontId="6"/>
  </si>
  <si>
    <t>B.エヌ・ティ・ティ・ネオメイト株式会社</t>
    <phoneticPr fontId="6"/>
  </si>
  <si>
    <t>無</t>
  </si>
  <si>
    <t>有</t>
  </si>
  <si>
    <t>競争性のない随意契約となった案件については、設備、物品又は情報処理のためのシステム等の調達と不可分な関係にある保守点検業務又はこれに付随する業務に係る契約に限り、厳格に適用の是非を判断している。</t>
    <phoneticPr fontId="6"/>
  </si>
  <si>
    <t>‐</t>
    <phoneticPr fontId="6"/>
  </si>
  <si>
    <t>○</t>
    <phoneticPr fontId="6"/>
  </si>
  <si>
    <t>需要増の要因となる補助金事業の公募開始時期の遅れ等を受けたやむをえないものである。</t>
    <rPh sb="0" eb="3">
      <t>ジュヨウゾウ</t>
    </rPh>
    <rPh sb="4" eb="6">
      <t>ヨウイン</t>
    </rPh>
    <rPh sb="15" eb="17">
      <t>コウボ</t>
    </rPh>
    <rPh sb="17" eb="19">
      <t>カイシ</t>
    </rPh>
    <rPh sb="19" eb="21">
      <t>ジキ</t>
    </rPh>
    <rPh sb="22" eb="23">
      <t>オク</t>
    </rPh>
    <rPh sb="24" eb="25">
      <t>トウ</t>
    </rPh>
    <rPh sb="26" eb="27">
      <t>ウ</t>
    </rPh>
    <phoneticPr fontId="6"/>
  </si>
  <si>
    <t>仕様書の見直しや、価格交渉を実施することでコスト削減に努めている。</t>
    <phoneticPr fontId="6"/>
  </si>
  <si>
    <t>設定した目標を達成している。</t>
    <rPh sb="0" eb="2">
      <t>セッテイ</t>
    </rPh>
    <rPh sb="4" eb="6">
      <t>モクヒョウ</t>
    </rPh>
    <rPh sb="7" eb="9">
      <t>タッセイ</t>
    </rPh>
    <phoneticPr fontId="6"/>
  </si>
  <si>
    <t>アカウント発行数は順調に増加しており、今後も増加を見込んでいる。</t>
    <rPh sb="5" eb="8">
      <t>ハッコウスウ</t>
    </rPh>
    <rPh sb="9" eb="11">
      <t>ジュンチョウ</t>
    </rPh>
    <rPh sb="12" eb="14">
      <t>ゾウカ</t>
    </rPh>
    <rPh sb="19" eb="21">
      <t>コンゴ</t>
    </rPh>
    <rPh sb="22" eb="24">
      <t>ゾウカ</t>
    </rPh>
    <rPh sb="25" eb="27">
      <t>ミコ</t>
    </rPh>
    <phoneticPr fontId="6"/>
  </si>
  <si>
    <t>補助金申請をはじめとする幅広い行政手続で利用されている。</t>
    <rPh sb="0" eb="3">
      <t>ホジョキン</t>
    </rPh>
    <rPh sb="3" eb="5">
      <t>シンセイ</t>
    </rPh>
    <rPh sb="12" eb="14">
      <t>ハバヒロ</t>
    </rPh>
    <rPh sb="15" eb="17">
      <t>ギョウセイ</t>
    </rPh>
    <rPh sb="17" eb="19">
      <t>テツヅキ</t>
    </rPh>
    <rPh sb="20" eb="22">
      <t>リヨウ</t>
    </rPh>
    <phoneticPr fontId="6"/>
  </si>
  <si>
    <t>利用可能なシステム数の拡大に伴い、アカウント発行数も堅調に推移しており、単位当たりコストについても順次低減していくと考えている。</t>
    <rPh sb="0" eb="2">
      <t>リヨウ</t>
    </rPh>
    <rPh sb="2" eb="4">
      <t>カノウ</t>
    </rPh>
    <rPh sb="9" eb="10">
      <t>スウ</t>
    </rPh>
    <rPh sb="22" eb="25">
      <t>ハッコウスウ</t>
    </rPh>
    <phoneticPr fontId="6"/>
  </si>
  <si>
    <t>適切な成果目標を設定し、達成度についても継続的に確認し、加えて、他システムとの連携による利便性の向上に取り込むなど随時改善に努めており、効果的かつ効率的な執行を行っている。</t>
    <rPh sb="32" eb="33">
      <t>ホカ</t>
    </rPh>
    <rPh sb="39" eb="41">
      <t>レンケイ</t>
    </rPh>
    <rPh sb="44" eb="47">
      <t>リベンセイ</t>
    </rPh>
    <rPh sb="48" eb="50">
      <t>コウジョウ</t>
    </rPh>
    <rPh sb="51" eb="52">
      <t>ト</t>
    </rPh>
    <rPh sb="53" eb="54">
      <t>コ</t>
    </rPh>
    <rPh sb="57" eb="59">
      <t>ズイジ</t>
    </rPh>
    <rPh sb="59" eb="61">
      <t>カイゼン</t>
    </rPh>
    <rPh sb="62" eb="63">
      <t>ツト</t>
    </rPh>
    <phoneticPr fontId="6"/>
  </si>
  <si>
    <t>引き続き、効果的で効率的な執行を行えるよう、成果目標の達成状況の管理や単位あたりコスト低減のための利活用促進などに取り組み、適切に業務を進めていく。</t>
    <rPh sb="24" eb="26">
      <t>モクヒョウ</t>
    </rPh>
    <rPh sb="35" eb="37">
      <t>タンイ</t>
    </rPh>
    <rPh sb="43" eb="45">
      <t>テイゲン</t>
    </rPh>
    <rPh sb="49" eb="52">
      <t>リカツヨウ</t>
    </rPh>
    <rPh sb="52" eb="54">
      <t>ソクシン</t>
    </rPh>
    <rPh sb="57" eb="58">
      <t>ト</t>
    </rPh>
    <rPh sb="59" eb="60">
      <t>ク</t>
    </rPh>
    <phoneticPr fontId="6"/>
  </si>
  <si>
    <t>-</t>
    <phoneticPr fontId="6"/>
  </si>
  <si>
    <t>GビズID（法人共通認証基盤）アカウント発行数（累計）</t>
    <rPh sb="24" eb="26">
      <t>ルイケイ</t>
    </rPh>
    <phoneticPr fontId="6"/>
  </si>
  <si>
    <t>百万円</t>
    <rPh sb="0" eb="3">
      <t>ヒャクマンエン</t>
    </rPh>
    <phoneticPr fontId="6"/>
  </si>
  <si>
    <t>　百万円/万件</t>
    <rPh sb="1" eb="3">
      <t>ヒャクマン</t>
    </rPh>
    <rPh sb="3" eb="4">
      <t>エン</t>
    </rPh>
    <rPh sb="5" eb="6">
      <t>マン</t>
    </rPh>
    <rPh sb="6" eb="7">
      <t>ケン</t>
    </rPh>
    <phoneticPr fontId="6"/>
  </si>
  <si>
    <t>-</t>
    <phoneticPr fontId="6"/>
  </si>
  <si>
    <t>事業運用コスト／GビズID(法人共通認証基盤）のアカウント発行数</t>
    <rPh sb="0" eb="2">
      <t>ジギョウ</t>
    </rPh>
    <rPh sb="2" eb="4">
      <t>ウンヨウ</t>
    </rPh>
    <phoneticPr fontId="6"/>
  </si>
  <si>
    <t>次年度予算計上省庁において、適切な執行に努めるとともに効率的に執行した実績を、引き続き概算要求に反映させること。</t>
    <phoneticPr fontId="6"/>
  </si>
  <si>
    <t>終了予定</t>
  </si>
  <si>
    <t>点検対象外</t>
    <rPh sb="0" eb="2">
      <t>テンケン</t>
    </rPh>
    <rPh sb="2" eb="4">
      <t>タイショウ</t>
    </rPh>
    <rPh sb="4" eb="5">
      <t>ガイ</t>
    </rPh>
    <phoneticPr fontId="6"/>
  </si>
  <si>
    <t>デジタル庁（R3.9～）において、引き続き、適切な執行に努める。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</si>
</sst>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4"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0" xfId="0" applyFont="1" applyFill="1" applyBorder="1" applyAlignment="1">
      <alignment horizontal="center" vertical="center" wrapText="1"/>
    </xf>
    <xf numFmtId="0" fontId="6" fillId="3" borderId="40" xfId="0" applyFont="1" applyFill="1" applyBorder="1">
      <alignment vertical="center"/>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19" xfId="0" applyFont="1" applyFill="1" applyBorder="1" applyAlignment="1" applyProtection="1">
      <alignment horizontal="center" vertical="center" wrapText="1"/>
    </xf>
    <xf numFmtId="178" fontId="21"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8" fontId="24" fillId="0" borderId="33" xfId="0" applyNumberFormat="1"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xf>
    <xf numFmtId="178" fontId="24" fillId="0" borderId="61" xfId="0" applyNumberFormat="1" applyFont="1" applyFill="1" applyBorder="1" applyAlignment="1" applyProtection="1">
      <alignment horizontal="center" vertical="center" wrapText="1"/>
      <protection locked="0"/>
    </xf>
    <xf numFmtId="0" fontId="12" fillId="0" borderId="139" xfId="1" applyFont="1" applyFill="1" applyBorder="1" applyAlignment="1" applyProtection="1">
      <alignment vertical="top"/>
    </xf>
    <xf numFmtId="0" fontId="12" fillId="0" borderId="81" xfId="1" applyFont="1" applyFill="1" applyBorder="1" applyAlignment="1" applyProtection="1">
      <alignment vertical="top"/>
      <protection locked="0"/>
    </xf>
    <xf numFmtId="0" fontId="12" fillId="0" borderId="140" xfId="1" applyFont="1" applyFill="1" applyBorder="1" applyAlignment="1" applyProtection="1">
      <alignment vertical="top"/>
      <protection locked="0"/>
    </xf>
    <xf numFmtId="0" fontId="12" fillId="0" borderId="14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24" fillId="0" borderId="39"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179" fontId="24" fillId="0" borderId="40"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9" fontId="24" fillId="0" borderId="24"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0" fillId="3" borderId="23"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77" fontId="0" fillId="5" borderId="33"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0" fillId="5" borderId="10"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8" fontId="24" fillId="0" borderId="40" xfId="0" applyNumberFormat="1" applyFont="1" applyFill="1" applyBorder="1" applyAlignment="1" applyProtection="1">
      <alignment horizontal="center" vertical="center" wrapText="1"/>
      <protection locked="0"/>
    </xf>
    <xf numFmtId="178" fontId="24" fillId="0" borderId="41" xfId="0" applyNumberFormat="1"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12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5" borderId="10" xfId="0"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2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6" xfId="0" applyFont="1" applyFill="1" applyBorder="1" applyAlignment="1">
      <alignment horizontal="center" vertical="center"/>
    </xf>
    <xf numFmtId="0" fontId="0" fillId="3" borderId="128" xfId="0" applyFont="1" applyFill="1" applyBorder="1" applyAlignment="1">
      <alignment horizontal="center" vertical="center"/>
    </xf>
    <xf numFmtId="0" fontId="16" fillId="3" borderId="10"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5"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8" fontId="20" fillId="0" borderId="6"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2" fillId="5" borderId="39"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0" fillId="3" borderId="10" xfId="0"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0" xfId="0"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4" fillId="2" borderId="10" xfId="0" applyFont="1" applyFill="1" applyBorder="1" applyAlignment="1">
      <alignment vertical="center" wrapText="1"/>
    </xf>
    <xf numFmtId="0" fontId="0"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4"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4"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1"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42"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9" fontId="0" fillId="0" borderId="10"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12"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5"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wrapText="1" shrinkToFit="1"/>
      <protection locked="0"/>
    </xf>
    <xf numFmtId="0" fontId="0" fillId="2" borderId="143"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140"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179" fontId="21" fillId="5" borderId="13" xfId="0" applyNumberFormat="1" applyFont="1" applyFill="1" applyBorder="1" applyAlignment="1" applyProtection="1">
      <alignment horizontal="center" vertical="center" wrapText="1"/>
      <protection locked="0"/>
    </xf>
    <xf numFmtId="179" fontId="21" fillId="5" borderId="19"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21" fillId="5" borderId="107"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21" fillId="5" borderId="107"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9"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right" vertical="center" wrapText="1"/>
      <protection locked="0"/>
    </xf>
    <xf numFmtId="0" fontId="21" fillId="5" borderId="19" xfId="0" applyFont="1" applyFill="1" applyBorder="1" applyAlignment="1" applyProtection="1">
      <alignment horizontal="righ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0" xfId="0" applyFont="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20"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67" xfId="3" applyFont="1" applyFill="1" applyBorder="1" applyAlignment="1" applyProtection="1">
      <alignment horizontal="center" vertical="center" wrapText="1"/>
    </xf>
    <xf numFmtId="0" fontId="10" fillId="2" borderId="6"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7"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2" borderId="23" xfId="0" applyFont="1" applyFill="1" applyBorder="1" applyAlignment="1">
      <alignment horizontal="center" vertical="center" shrinkToFit="1"/>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6" fillId="3" borderId="137" xfId="0" applyFont="1" applyFill="1" applyBorder="1" applyAlignment="1">
      <alignment horizontal="center" vertical="center" textRotation="255" wrapText="1"/>
    </xf>
    <xf numFmtId="0" fontId="16" fillId="3" borderId="136"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3" borderId="72" xfId="0" applyFont="1" applyFill="1" applyBorder="1" applyAlignment="1">
      <alignment horizontal="center" vertical="center"/>
    </xf>
    <xf numFmtId="0" fontId="16" fillId="4" borderId="43"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2" fillId="5" borderId="72"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100333</xdr:colOff>
      <xdr:row>119</xdr:row>
      <xdr:rowOff>190500</xdr:rowOff>
    </xdr:from>
    <xdr:to>
      <xdr:col>25</xdr:col>
      <xdr:colOff>129789</xdr:colOff>
      <xdr:row>122</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41933" y="47561500"/>
          <a:ext cx="2467856" cy="1104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a:p>
          <a:pPr algn="ctr"/>
          <a:r>
            <a:rPr kumimoji="1" lang="ja-JP" altLang="en-US" sz="1400"/>
            <a:t>（開発・運用主体）</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a:t>
          </a:r>
          <a:endParaRPr lang="ja-JP" altLang="ja-JP" sz="1400">
            <a:effectLst/>
          </a:endParaRPr>
        </a:p>
      </xdr:txBody>
    </xdr:sp>
    <xdr:clientData/>
  </xdr:twoCellAnchor>
  <xdr:twoCellAnchor>
    <xdr:from>
      <xdr:col>13</xdr:col>
      <xdr:colOff>113941</xdr:colOff>
      <xdr:row>122</xdr:row>
      <xdr:rowOff>273088</xdr:rowOff>
    </xdr:from>
    <xdr:to>
      <xdr:col>25</xdr:col>
      <xdr:colOff>139579</xdr:colOff>
      <xdr:row>124</xdr:row>
      <xdr:rowOff>65663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767334" y="47680374"/>
          <a:ext cx="2474924" cy="500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委託元</a:t>
          </a:r>
          <a:endParaRPr kumimoji="1" lang="en-US" altLang="ja-JP" sz="900"/>
        </a:p>
      </xdr:txBody>
    </xdr:sp>
    <xdr:clientData/>
  </xdr:twoCellAnchor>
  <xdr:twoCellAnchor>
    <xdr:from>
      <xdr:col>19</xdr:col>
      <xdr:colOff>136309</xdr:colOff>
      <xdr:row>126</xdr:row>
      <xdr:rowOff>153892</xdr:rowOff>
    </xdr:from>
    <xdr:to>
      <xdr:col>31</xdr:col>
      <xdr:colOff>159645</xdr:colOff>
      <xdr:row>129</xdr:row>
      <xdr:rowOff>128757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14345" y="48976321"/>
          <a:ext cx="2472621" cy="10362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Ａ．エヌ・ティ・ティ・コミュニケーションズ株式会社</a:t>
          </a:r>
          <a:endParaRPr kumimoji="1" lang="en-US" altLang="ja-JP" sz="1400"/>
        </a:p>
        <a:p>
          <a:pPr algn="ctr"/>
          <a:r>
            <a:rPr kumimoji="1" lang="en-US" altLang="ja-JP" sz="1400"/>
            <a:t>122</a:t>
          </a:r>
          <a:r>
            <a:rPr kumimoji="1" lang="ja-JP" altLang="en-US" sz="1400"/>
            <a:t>百万円</a:t>
          </a:r>
          <a:endParaRPr kumimoji="1" lang="en-US" altLang="ja-JP" sz="1400"/>
        </a:p>
      </xdr:txBody>
    </xdr:sp>
    <xdr:clientData/>
  </xdr:twoCellAnchor>
  <xdr:twoCellAnchor>
    <xdr:from>
      <xdr:col>19</xdr:col>
      <xdr:colOff>155698</xdr:colOff>
      <xdr:row>129</xdr:row>
      <xdr:rowOff>309854</xdr:rowOff>
    </xdr:from>
    <xdr:to>
      <xdr:col>31</xdr:col>
      <xdr:colOff>152829</xdr:colOff>
      <xdr:row>131</xdr:row>
      <xdr:rowOff>5569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033734" y="50193640"/>
          <a:ext cx="2446416" cy="403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・法人共通認証基盤の機能追加</a:t>
          </a:r>
          <a:endParaRPr kumimoji="1" lang="en-US" altLang="ja-JP" sz="900"/>
        </a:p>
      </xdr:txBody>
    </xdr:sp>
    <xdr:clientData/>
  </xdr:twoCellAnchor>
  <xdr:twoCellAnchor>
    <xdr:from>
      <xdr:col>14</xdr:col>
      <xdr:colOff>92528</xdr:colOff>
      <xdr:row>127</xdr:row>
      <xdr:rowOff>252266</xdr:rowOff>
    </xdr:from>
    <xdr:to>
      <xdr:col>18</xdr:col>
      <xdr:colOff>92527</xdr:colOff>
      <xdr:row>127</xdr:row>
      <xdr:rowOff>252266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50028" y="49428480"/>
          <a:ext cx="816428" cy="0"/>
        </a:xfrm>
        <a:prstGeom prst="line">
          <a:avLst/>
        </a:prstGeom>
        <a:ln w="317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95249</xdr:colOff>
      <xdr:row>116</xdr:row>
      <xdr:rowOff>87086</xdr:rowOff>
    </xdr:from>
    <xdr:to>
      <xdr:col>19</xdr:col>
      <xdr:colOff>112250</xdr:colOff>
      <xdr:row>117</xdr:row>
      <xdr:rowOff>333059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36320" y="45371657"/>
          <a:ext cx="1853966" cy="599759"/>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Calibri"/>
              <a:ea typeface="ＭＳ Ｐゴシック"/>
              <a:cs typeface="+mn-cs"/>
            </a:rPr>
            <a:t>内閣官房</a:t>
          </a:r>
          <a:endParaRPr kumimoji="1" lang="en-US" altLang="ja-JP" sz="16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146955</xdr:colOff>
      <xdr:row>117</xdr:row>
      <xdr:rowOff>68036</xdr:rowOff>
    </xdr:from>
    <xdr:to>
      <xdr:col>23</xdr:col>
      <xdr:colOff>188541</xdr:colOff>
      <xdr:row>119</xdr:row>
      <xdr:rowOff>164904</xdr:rowOff>
    </xdr:to>
    <xdr:cxnSp macro="">
      <xdr:nvCxnSpPr>
        <xdr:cNvPr id="8" name="カギ線コネクタ 7">
          <a:extLst>
            <a:ext uri="{FF2B5EF4-FFF2-40B4-BE49-F238E27FC236}">
              <a16:creationId xmlns:a16="http://schemas.microsoft.com/office/drawing/2014/main" id="{00000000-0008-0000-0000-000008000000}"/>
            </a:ext>
          </a:extLst>
        </xdr:cNvPr>
        <xdr:cNvCxnSpPr/>
      </xdr:nvCxnSpPr>
      <xdr:spPr bwMode="auto">
        <a:xfrm>
          <a:off x="4024991" y="45706393"/>
          <a:ext cx="858014" cy="804440"/>
        </a:xfrm>
        <a:prstGeom prst="bentConnector2">
          <a:avLst/>
        </a:prstGeom>
        <a:noFill/>
        <a:ln w="31750" cap="flat" cmpd="sng" algn="ctr">
          <a:solidFill>
            <a:sysClr val="windowText" lastClr="000000"/>
          </a:solidFill>
          <a:prstDash val="solid"/>
          <a:headEnd type="none"/>
          <a:tailEnd type="arrow"/>
        </a:ln>
        <a:effectLst/>
      </xdr:spPr>
    </xdr:cxnSp>
    <xdr:clientData/>
  </xdr:twoCellAnchor>
  <xdr:twoCellAnchor>
    <xdr:from>
      <xdr:col>20</xdr:col>
      <xdr:colOff>202575</xdr:colOff>
      <xdr:row>116</xdr:row>
      <xdr:rowOff>29936</xdr:rowOff>
    </xdr:from>
    <xdr:to>
      <xdr:col>25</xdr:col>
      <xdr:colOff>157128</xdr:colOff>
      <xdr:row>116</xdr:row>
      <xdr:rowOff>307522</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84718" y="45314507"/>
          <a:ext cx="975089" cy="2775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予算の移替</a:t>
          </a:r>
          <a:endParaRPr kumimoji="1" lang="en-US" altLang="ja-JP" sz="900"/>
        </a:p>
      </xdr:txBody>
    </xdr:sp>
    <xdr:clientData/>
  </xdr:twoCellAnchor>
  <xdr:twoCellAnchor>
    <xdr:from>
      <xdr:col>20</xdr:col>
      <xdr:colOff>185056</xdr:colOff>
      <xdr:row>125</xdr:row>
      <xdr:rowOff>175612</xdr:rowOff>
    </xdr:from>
    <xdr:to>
      <xdr:col>30</xdr:col>
      <xdr:colOff>21255</xdr:colOff>
      <xdr:row>126</xdr:row>
      <xdr:rowOff>164033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67199" y="48644255"/>
          <a:ext cx="1877270" cy="3422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108856</xdr:colOff>
      <xdr:row>124</xdr:row>
      <xdr:rowOff>326572</xdr:rowOff>
    </xdr:from>
    <xdr:to>
      <xdr:col>14</xdr:col>
      <xdr:colOff>108856</xdr:colOff>
      <xdr:row>127</xdr:row>
      <xdr:rowOff>273215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2966356" y="48441429"/>
          <a:ext cx="0" cy="10080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125424</xdr:colOff>
      <xdr:row>126</xdr:row>
      <xdr:rowOff>129399</xdr:rowOff>
    </xdr:from>
    <xdr:to>
      <xdr:col>49</xdr:col>
      <xdr:colOff>148759</xdr:colOff>
      <xdr:row>129</xdr:row>
      <xdr:rowOff>104264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565507" y="48907982"/>
          <a:ext cx="2436335" cy="10226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．エヌ・ティ・ティ・ネオメイト</a:t>
          </a:r>
          <a:endParaRPr kumimoji="1" lang="en-US" altLang="ja-JP" sz="1400"/>
        </a:p>
        <a:p>
          <a:pPr algn="ctr"/>
          <a:r>
            <a:rPr kumimoji="1" lang="ja-JP" altLang="en-US" sz="1400"/>
            <a:t>株式会社</a:t>
          </a:r>
          <a:endParaRPr kumimoji="1" lang="en-US" altLang="ja-JP" sz="1400"/>
        </a:p>
        <a:p>
          <a:pPr algn="ctr"/>
          <a:r>
            <a:rPr kumimoji="1" lang="en-US" altLang="ja-JP" sz="1400"/>
            <a:t>7</a:t>
          </a:r>
          <a:r>
            <a:rPr kumimoji="1" lang="ja-JP" altLang="en-US" sz="1400"/>
            <a:t>百万円</a:t>
          </a:r>
          <a:endParaRPr kumimoji="1" lang="en-US" altLang="ja-JP" sz="1400"/>
        </a:p>
      </xdr:txBody>
    </xdr:sp>
    <xdr:clientData/>
  </xdr:twoCellAnchor>
  <xdr:twoCellAnchor>
    <xdr:from>
      <xdr:col>37</xdr:col>
      <xdr:colOff>158420</xdr:colOff>
      <xdr:row>129</xdr:row>
      <xdr:rowOff>312965</xdr:rowOff>
    </xdr:from>
    <xdr:to>
      <xdr:col>49</xdr:col>
      <xdr:colOff>155550</xdr:colOff>
      <xdr:row>131</xdr:row>
      <xdr:rowOff>198791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710384" y="50196751"/>
          <a:ext cx="2446416" cy="593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・法人共通認証基盤の機能追加におけるオペレーションセンターの運用設計</a:t>
          </a:r>
          <a:endParaRPr kumimoji="1" lang="en-US" altLang="ja-JP" sz="900"/>
        </a:p>
      </xdr:txBody>
    </xdr:sp>
    <xdr:clientData/>
  </xdr:twoCellAnchor>
  <xdr:twoCellAnchor>
    <xdr:from>
      <xdr:col>32</xdr:col>
      <xdr:colOff>81642</xdr:colOff>
      <xdr:row>127</xdr:row>
      <xdr:rowOff>227773</xdr:rowOff>
    </xdr:from>
    <xdr:to>
      <xdr:col>36</xdr:col>
      <xdr:colOff>81642</xdr:colOff>
      <xdr:row>127</xdr:row>
      <xdr:rowOff>227773</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613071" y="49403987"/>
          <a:ext cx="816428" cy="0"/>
        </a:xfrm>
        <a:prstGeom prst="line">
          <a:avLst/>
        </a:prstGeom>
        <a:ln w="317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174171</xdr:colOff>
      <xdr:row>125</xdr:row>
      <xdr:rowOff>151119</xdr:rowOff>
    </xdr:from>
    <xdr:to>
      <xdr:col>48</xdr:col>
      <xdr:colOff>10369</xdr:colOff>
      <xdr:row>126</xdr:row>
      <xdr:rowOff>139540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930242" y="48619762"/>
          <a:ext cx="1877270" cy="3422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6"/>
      <c r="B2" s="56"/>
      <c r="C2" s="56"/>
      <c r="D2" s="56"/>
      <c r="E2" s="56"/>
      <c r="F2" s="56"/>
      <c r="G2" s="56"/>
      <c r="H2" s="56"/>
      <c r="I2" s="56"/>
      <c r="J2" s="56"/>
      <c r="K2" s="56"/>
      <c r="L2" s="56"/>
      <c r="M2" s="56"/>
      <c r="N2" s="56"/>
      <c r="O2" s="56"/>
      <c r="P2" s="56"/>
      <c r="Q2" s="56"/>
      <c r="R2" s="56"/>
      <c r="S2" s="56"/>
      <c r="T2" s="56"/>
      <c r="U2" s="56"/>
      <c r="V2" s="56"/>
      <c r="W2" s="56"/>
      <c r="X2" s="66" t="s">
        <v>0</v>
      </c>
      <c r="Y2" s="56"/>
      <c r="Z2" s="40"/>
      <c r="AA2" s="40"/>
      <c r="AB2" s="40"/>
      <c r="AC2" s="40"/>
      <c r="AD2" s="138">
        <v>2021</v>
      </c>
      <c r="AE2" s="138"/>
      <c r="AF2" s="138"/>
      <c r="AG2" s="138"/>
      <c r="AH2" s="138"/>
      <c r="AI2" s="68" t="s">
        <v>276</v>
      </c>
      <c r="AJ2" s="138" t="s">
        <v>618</v>
      </c>
      <c r="AK2" s="138"/>
      <c r="AL2" s="138"/>
      <c r="AM2" s="138"/>
      <c r="AN2" s="68" t="s">
        <v>276</v>
      </c>
      <c r="AO2" s="138">
        <v>20</v>
      </c>
      <c r="AP2" s="138"/>
      <c r="AQ2" s="138"/>
      <c r="AR2" s="69" t="s">
        <v>577</v>
      </c>
      <c r="AS2" s="139">
        <v>26</v>
      </c>
      <c r="AT2" s="139"/>
      <c r="AU2" s="139"/>
      <c r="AV2" s="68" t="str">
        <f>IF(AW2="","","-")</f>
        <v/>
      </c>
      <c r="AW2" s="260"/>
      <c r="AX2" s="260"/>
    </row>
    <row r="3" spans="1:50" ht="21" customHeight="1" thickBot="1" x14ac:dyDescent="0.25">
      <c r="A3" s="155" t="s">
        <v>570</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21" t="s">
        <v>59</v>
      </c>
      <c r="AJ3" s="157" t="s">
        <v>140</v>
      </c>
      <c r="AK3" s="157"/>
      <c r="AL3" s="157"/>
      <c r="AM3" s="157"/>
      <c r="AN3" s="157"/>
      <c r="AO3" s="157"/>
      <c r="AP3" s="157"/>
      <c r="AQ3" s="157"/>
      <c r="AR3" s="157"/>
      <c r="AS3" s="157"/>
      <c r="AT3" s="157"/>
      <c r="AU3" s="157"/>
      <c r="AV3" s="157"/>
      <c r="AW3" s="157"/>
      <c r="AX3" s="22" t="s">
        <v>60</v>
      </c>
    </row>
    <row r="4" spans="1:50" ht="24.75" customHeight="1" x14ac:dyDescent="0.2">
      <c r="A4" s="542" t="s">
        <v>25</v>
      </c>
      <c r="B4" s="543"/>
      <c r="C4" s="543"/>
      <c r="D4" s="543"/>
      <c r="E4" s="543"/>
      <c r="F4" s="543"/>
      <c r="G4" s="518" t="s">
        <v>578</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579</v>
      </c>
      <c r="AF4" s="524"/>
      <c r="AG4" s="524"/>
      <c r="AH4" s="524"/>
      <c r="AI4" s="524"/>
      <c r="AJ4" s="524"/>
      <c r="AK4" s="524"/>
      <c r="AL4" s="524"/>
      <c r="AM4" s="524"/>
      <c r="AN4" s="524"/>
      <c r="AO4" s="524"/>
      <c r="AP4" s="525"/>
      <c r="AQ4" s="526" t="s">
        <v>2</v>
      </c>
      <c r="AR4" s="521"/>
      <c r="AS4" s="521"/>
      <c r="AT4" s="521"/>
      <c r="AU4" s="521"/>
      <c r="AV4" s="521"/>
      <c r="AW4" s="521"/>
      <c r="AX4" s="527"/>
    </row>
    <row r="5" spans="1:50" ht="30" customHeight="1" x14ac:dyDescent="0.2">
      <c r="A5" s="528" t="s">
        <v>62</v>
      </c>
      <c r="B5" s="529"/>
      <c r="C5" s="529"/>
      <c r="D5" s="529"/>
      <c r="E5" s="529"/>
      <c r="F5" s="530"/>
      <c r="G5" s="169" t="s">
        <v>378</v>
      </c>
      <c r="H5" s="170"/>
      <c r="I5" s="170"/>
      <c r="J5" s="170"/>
      <c r="K5" s="170"/>
      <c r="L5" s="170"/>
      <c r="M5" s="171" t="s">
        <v>61</v>
      </c>
      <c r="N5" s="172"/>
      <c r="O5" s="172"/>
      <c r="P5" s="172"/>
      <c r="Q5" s="172"/>
      <c r="R5" s="173"/>
      <c r="S5" s="369" t="s">
        <v>378</v>
      </c>
      <c r="T5" s="170"/>
      <c r="U5" s="170"/>
      <c r="V5" s="170"/>
      <c r="W5" s="170"/>
      <c r="X5" s="370"/>
      <c r="Y5" s="534" t="s">
        <v>3</v>
      </c>
      <c r="Z5" s="535"/>
      <c r="AA5" s="535"/>
      <c r="AB5" s="535"/>
      <c r="AC5" s="535"/>
      <c r="AD5" s="536"/>
      <c r="AE5" s="537" t="s">
        <v>580</v>
      </c>
      <c r="AF5" s="537"/>
      <c r="AG5" s="537"/>
      <c r="AH5" s="537"/>
      <c r="AI5" s="537"/>
      <c r="AJ5" s="537"/>
      <c r="AK5" s="537"/>
      <c r="AL5" s="537"/>
      <c r="AM5" s="537"/>
      <c r="AN5" s="537"/>
      <c r="AO5" s="537"/>
      <c r="AP5" s="538"/>
      <c r="AQ5" s="539" t="s">
        <v>601</v>
      </c>
      <c r="AR5" s="540"/>
      <c r="AS5" s="540"/>
      <c r="AT5" s="540"/>
      <c r="AU5" s="540"/>
      <c r="AV5" s="540"/>
      <c r="AW5" s="540"/>
      <c r="AX5" s="541"/>
    </row>
    <row r="6" spans="1:50" ht="39" customHeight="1" x14ac:dyDescent="0.2">
      <c r="A6" s="544" t="s">
        <v>4</v>
      </c>
      <c r="B6" s="545"/>
      <c r="C6" s="545"/>
      <c r="D6" s="545"/>
      <c r="E6" s="545"/>
      <c r="F6" s="545"/>
      <c r="G6" s="688" t="str">
        <f>入力規則等!F39</f>
        <v>一般会計</v>
      </c>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row>
    <row r="7" spans="1:50" ht="213" customHeight="1" x14ac:dyDescent="0.2">
      <c r="A7" s="644" t="s">
        <v>22</v>
      </c>
      <c r="B7" s="645"/>
      <c r="C7" s="645"/>
      <c r="D7" s="645"/>
      <c r="E7" s="645"/>
      <c r="F7" s="646"/>
      <c r="G7" s="647" t="s">
        <v>619</v>
      </c>
      <c r="H7" s="648"/>
      <c r="I7" s="648"/>
      <c r="J7" s="648"/>
      <c r="K7" s="648"/>
      <c r="L7" s="648"/>
      <c r="M7" s="648"/>
      <c r="N7" s="648"/>
      <c r="O7" s="648"/>
      <c r="P7" s="648"/>
      <c r="Q7" s="648"/>
      <c r="R7" s="648"/>
      <c r="S7" s="648"/>
      <c r="T7" s="648"/>
      <c r="U7" s="648"/>
      <c r="V7" s="648"/>
      <c r="W7" s="648"/>
      <c r="X7" s="649"/>
      <c r="Y7" s="248" t="s">
        <v>261</v>
      </c>
      <c r="Z7" s="249"/>
      <c r="AA7" s="249"/>
      <c r="AB7" s="249"/>
      <c r="AC7" s="249"/>
      <c r="AD7" s="250"/>
      <c r="AE7" s="283" t="s">
        <v>620</v>
      </c>
      <c r="AF7" s="284"/>
      <c r="AG7" s="284"/>
      <c r="AH7" s="284"/>
      <c r="AI7" s="284"/>
      <c r="AJ7" s="284"/>
      <c r="AK7" s="284"/>
      <c r="AL7" s="284"/>
      <c r="AM7" s="284"/>
      <c r="AN7" s="284"/>
      <c r="AO7" s="284"/>
      <c r="AP7" s="284"/>
      <c r="AQ7" s="284"/>
      <c r="AR7" s="284"/>
      <c r="AS7" s="284"/>
      <c r="AT7" s="284"/>
      <c r="AU7" s="284"/>
      <c r="AV7" s="284"/>
      <c r="AW7" s="284"/>
      <c r="AX7" s="285"/>
    </row>
    <row r="8" spans="1:50" ht="53.25" customHeight="1" x14ac:dyDescent="0.2">
      <c r="A8" s="644" t="s">
        <v>191</v>
      </c>
      <c r="B8" s="645"/>
      <c r="C8" s="645"/>
      <c r="D8" s="645"/>
      <c r="E8" s="645"/>
      <c r="F8" s="646"/>
      <c r="G8" s="143" t="str">
        <f>入力規則等!A27</f>
        <v>ＩＴ戦略</v>
      </c>
      <c r="H8" s="144"/>
      <c r="I8" s="144"/>
      <c r="J8" s="144"/>
      <c r="K8" s="144"/>
      <c r="L8" s="144"/>
      <c r="M8" s="144"/>
      <c r="N8" s="144"/>
      <c r="O8" s="144"/>
      <c r="P8" s="144"/>
      <c r="Q8" s="144"/>
      <c r="R8" s="144"/>
      <c r="S8" s="144"/>
      <c r="T8" s="144"/>
      <c r="U8" s="144"/>
      <c r="V8" s="144"/>
      <c r="W8" s="144"/>
      <c r="X8" s="145"/>
      <c r="Y8" s="371" t="s">
        <v>192</v>
      </c>
      <c r="Z8" s="372"/>
      <c r="AA8" s="372"/>
      <c r="AB8" s="372"/>
      <c r="AC8" s="372"/>
      <c r="AD8" s="373"/>
      <c r="AE8" s="404" t="str">
        <f>入力規則等!K13</f>
        <v>その他の事項経費</v>
      </c>
      <c r="AF8" s="144"/>
      <c r="AG8" s="144"/>
      <c r="AH8" s="144"/>
      <c r="AI8" s="144"/>
      <c r="AJ8" s="144"/>
      <c r="AK8" s="144"/>
      <c r="AL8" s="144"/>
      <c r="AM8" s="144"/>
      <c r="AN8" s="144"/>
      <c r="AO8" s="144"/>
      <c r="AP8" s="144"/>
      <c r="AQ8" s="144"/>
      <c r="AR8" s="144"/>
      <c r="AS8" s="144"/>
      <c r="AT8" s="144"/>
      <c r="AU8" s="144"/>
      <c r="AV8" s="144"/>
      <c r="AW8" s="144"/>
      <c r="AX8" s="405"/>
    </row>
    <row r="9" spans="1:50" ht="58.5" customHeight="1" x14ac:dyDescent="0.2">
      <c r="A9" s="374" t="s">
        <v>23</v>
      </c>
      <c r="B9" s="375"/>
      <c r="C9" s="375"/>
      <c r="D9" s="375"/>
      <c r="E9" s="375"/>
      <c r="F9" s="375"/>
      <c r="G9" s="376" t="s">
        <v>583</v>
      </c>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8"/>
    </row>
    <row r="10" spans="1:50" ht="80.25" customHeight="1" x14ac:dyDescent="0.2">
      <c r="A10" s="406" t="s">
        <v>28</v>
      </c>
      <c r="B10" s="407"/>
      <c r="C10" s="407"/>
      <c r="D10" s="407"/>
      <c r="E10" s="407"/>
      <c r="F10" s="407"/>
      <c r="G10" s="401" t="s">
        <v>584</v>
      </c>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3"/>
    </row>
    <row r="11" spans="1:50" ht="42" customHeight="1" x14ac:dyDescent="0.2">
      <c r="A11" s="406" t="s">
        <v>5</v>
      </c>
      <c r="B11" s="407"/>
      <c r="C11" s="407"/>
      <c r="D11" s="407"/>
      <c r="E11" s="407"/>
      <c r="F11" s="671"/>
      <c r="G11" s="531" t="str">
        <f>入力規則等!P10</f>
        <v>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2">
      <c r="A12" s="674" t="s">
        <v>24</v>
      </c>
      <c r="B12" s="675"/>
      <c r="C12" s="675"/>
      <c r="D12" s="675"/>
      <c r="E12" s="675"/>
      <c r="F12" s="676"/>
      <c r="G12" s="672"/>
      <c r="H12" s="673"/>
      <c r="I12" s="673"/>
      <c r="J12" s="673"/>
      <c r="K12" s="673"/>
      <c r="L12" s="673"/>
      <c r="M12" s="673"/>
      <c r="N12" s="673"/>
      <c r="O12" s="673"/>
      <c r="P12" s="251" t="s">
        <v>262</v>
      </c>
      <c r="Q12" s="252"/>
      <c r="R12" s="252"/>
      <c r="S12" s="252"/>
      <c r="T12" s="252"/>
      <c r="U12" s="252"/>
      <c r="V12" s="253"/>
      <c r="W12" s="251" t="s">
        <v>281</v>
      </c>
      <c r="X12" s="252"/>
      <c r="Y12" s="252"/>
      <c r="Z12" s="252"/>
      <c r="AA12" s="252"/>
      <c r="AB12" s="252"/>
      <c r="AC12" s="253"/>
      <c r="AD12" s="251" t="s">
        <v>568</v>
      </c>
      <c r="AE12" s="252"/>
      <c r="AF12" s="252"/>
      <c r="AG12" s="252"/>
      <c r="AH12" s="252"/>
      <c r="AI12" s="252"/>
      <c r="AJ12" s="253"/>
      <c r="AK12" s="251" t="s">
        <v>571</v>
      </c>
      <c r="AL12" s="252"/>
      <c r="AM12" s="252"/>
      <c r="AN12" s="252"/>
      <c r="AO12" s="252"/>
      <c r="AP12" s="252"/>
      <c r="AQ12" s="253"/>
      <c r="AR12" s="251" t="s">
        <v>572</v>
      </c>
      <c r="AS12" s="252"/>
      <c r="AT12" s="252"/>
      <c r="AU12" s="252"/>
      <c r="AV12" s="252"/>
      <c r="AW12" s="252"/>
      <c r="AX12" s="408"/>
    </row>
    <row r="13" spans="1:50" ht="21" customHeight="1" x14ac:dyDescent="0.2">
      <c r="A13" s="612"/>
      <c r="B13" s="613"/>
      <c r="C13" s="613"/>
      <c r="D13" s="613"/>
      <c r="E13" s="613"/>
      <c r="F13" s="614"/>
      <c r="G13" s="409" t="s">
        <v>6</v>
      </c>
      <c r="H13" s="410"/>
      <c r="I13" s="396" t="s">
        <v>7</v>
      </c>
      <c r="J13" s="397"/>
      <c r="K13" s="397"/>
      <c r="L13" s="397"/>
      <c r="M13" s="397"/>
      <c r="N13" s="397"/>
      <c r="O13" s="398"/>
      <c r="P13" s="166" t="s">
        <v>276</v>
      </c>
      <c r="Q13" s="167"/>
      <c r="R13" s="167"/>
      <c r="S13" s="167"/>
      <c r="T13" s="167"/>
      <c r="U13" s="167"/>
      <c r="V13" s="168"/>
      <c r="W13" s="166" t="s">
        <v>623</v>
      </c>
      <c r="X13" s="167"/>
      <c r="Y13" s="167"/>
      <c r="Z13" s="167"/>
      <c r="AA13" s="167"/>
      <c r="AB13" s="167"/>
      <c r="AC13" s="168"/>
      <c r="AD13" s="166" t="s">
        <v>623</v>
      </c>
      <c r="AE13" s="167"/>
      <c r="AF13" s="167"/>
      <c r="AG13" s="167"/>
      <c r="AH13" s="167"/>
      <c r="AI13" s="167"/>
      <c r="AJ13" s="168"/>
      <c r="AK13" s="166" t="s">
        <v>623</v>
      </c>
      <c r="AL13" s="167"/>
      <c r="AM13" s="167"/>
      <c r="AN13" s="167"/>
      <c r="AO13" s="167"/>
      <c r="AP13" s="167"/>
      <c r="AQ13" s="168"/>
      <c r="AR13" s="149" t="s">
        <v>623</v>
      </c>
      <c r="AS13" s="150"/>
      <c r="AT13" s="150"/>
      <c r="AU13" s="150"/>
      <c r="AV13" s="150"/>
      <c r="AW13" s="150"/>
      <c r="AX13" s="247"/>
    </row>
    <row r="14" spans="1:50" ht="21" customHeight="1" x14ac:dyDescent="0.2">
      <c r="A14" s="612"/>
      <c r="B14" s="613"/>
      <c r="C14" s="613"/>
      <c r="D14" s="613"/>
      <c r="E14" s="613"/>
      <c r="F14" s="614"/>
      <c r="G14" s="411"/>
      <c r="H14" s="412"/>
      <c r="I14" s="379" t="s">
        <v>8</v>
      </c>
      <c r="J14" s="394"/>
      <c r="K14" s="394"/>
      <c r="L14" s="394"/>
      <c r="M14" s="394"/>
      <c r="N14" s="394"/>
      <c r="O14" s="395"/>
      <c r="P14" s="166" t="s">
        <v>623</v>
      </c>
      <c r="Q14" s="167"/>
      <c r="R14" s="167"/>
      <c r="S14" s="167"/>
      <c r="T14" s="167"/>
      <c r="U14" s="167"/>
      <c r="V14" s="168"/>
      <c r="W14" s="166" t="s">
        <v>623</v>
      </c>
      <c r="X14" s="167"/>
      <c r="Y14" s="167"/>
      <c r="Z14" s="167"/>
      <c r="AA14" s="167"/>
      <c r="AB14" s="167"/>
      <c r="AC14" s="168"/>
      <c r="AD14" s="166" t="s">
        <v>623</v>
      </c>
      <c r="AE14" s="167"/>
      <c r="AF14" s="167"/>
      <c r="AG14" s="167"/>
      <c r="AH14" s="167"/>
      <c r="AI14" s="167"/>
      <c r="AJ14" s="168"/>
      <c r="AK14" s="166" t="s">
        <v>623</v>
      </c>
      <c r="AL14" s="167"/>
      <c r="AM14" s="167"/>
      <c r="AN14" s="167"/>
      <c r="AO14" s="167"/>
      <c r="AP14" s="167"/>
      <c r="AQ14" s="168"/>
      <c r="AR14" s="399"/>
      <c r="AS14" s="399"/>
      <c r="AT14" s="399"/>
      <c r="AU14" s="399"/>
      <c r="AV14" s="399"/>
      <c r="AW14" s="399"/>
      <c r="AX14" s="400"/>
    </row>
    <row r="15" spans="1:50" ht="21" customHeight="1" x14ac:dyDescent="0.2">
      <c r="A15" s="612"/>
      <c r="B15" s="613"/>
      <c r="C15" s="613"/>
      <c r="D15" s="613"/>
      <c r="E15" s="613"/>
      <c r="F15" s="614"/>
      <c r="G15" s="411"/>
      <c r="H15" s="412"/>
      <c r="I15" s="379" t="s">
        <v>49</v>
      </c>
      <c r="J15" s="380"/>
      <c r="K15" s="380"/>
      <c r="L15" s="380"/>
      <c r="M15" s="380"/>
      <c r="N15" s="380"/>
      <c r="O15" s="381"/>
      <c r="P15" s="166" t="s">
        <v>623</v>
      </c>
      <c r="Q15" s="167"/>
      <c r="R15" s="167"/>
      <c r="S15" s="167"/>
      <c r="T15" s="167"/>
      <c r="U15" s="167"/>
      <c r="V15" s="168"/>
      <c r="W15" s="166" t="s">
        <v>623</v>
      </c>
      <c r="X15" s="167"/>
      <c r="Y15" s="167"/>
      <c r="Z15" s="167"/>
      <c r="AA15" s="167"/>
      <c r="AB15" s="167"/>
      <c r="AC15" s="168"/>
      <c r="AD15" s="166"/>
      <c r="AE15" s="167"/>
      <c r="AF15" s="167"/>
      <c r="AG15" s="167"/>
      <c r="AH15" s="167"/>
      <c r="AI15" s="167"/>
      <c r="AJ15" s="168"/>
      <c r="AK15" s="166">
        <v>1558</v>
      </c>
      <c r="AL15" s="167"/>
      <c r="AM15" s="167"/>
      <c r="AN15" s="167"/>
      <c r="AO15" s="167"/>
      <c r="AP15" s="167"/>
      <c r="AQ15" s="168"/>
      <c r="AR15" s="166" t="s">
        <v>623</v>
      </c>
      <c r="AS15" s="167"/>
      <c r="AT15" s="167"/>
      <c r="AU15" s="167"/>
      <c r="AV15" s="167"/>
      <c r="AW15" s="167"/>
      <c r="AX15" s="434"/>
    </row>
    <row r="16" spans="1:50" ht="21" customHeight="1" x14ac:dyDescent="0.2">
      <c r="A16" s="612"/>
      <c r="B16" s="613"/>
      <c r="C16" s="613"/>
      <c r="D16" s="613"/>
      <c r="E16" s="613"/>
      <c r="F16" s="614"/>
      <c r="G16" s="411"/>
      <c r="H16" s="412"/>
      <c r="I16" s="379" t="s">
        <v>50</v>
      </c>
      <c r="J16" s="380"/>
      <c r="K16" s="380"/>
      <c r="L16" s="380"/>
      <c r="M16" s="380"/>
      <c r="N16" s="380"/>
      <c r="O16" s="381"/>
      <c r="P16" s="166" t="s">
        <v>623</v>
      </c>
      <c r="Q16" s="167"/>
      <c r="R16" s="167"/>
      <c r="S16" s="167"/>
      <c r="T16" s="167"/>
      <c r="U16" s="167"/>
      <c r="V16" s="168"/>
      <c r="W16" s="166" t="s">
        <v>623</v>
      </c>
      <c r="X16" s="167"/>
      <c r="Y16" s="167"/>
      <c r="Z16" s="167"/>
      <c r="AA16" s="167"/>
      <c r="AB16" s="167"/>
      <c r="AC16" s="168"/>
      <c r="AD16" s="166">
        <v>-1558</v>
      </c>
      <c r="AE16" s="167"/>
      <c r="AF16" s="167"/>
      <c r="AG16" s="167"/>
      <c r="AH16" s="167"/>
      <c r="AI16" s="167"/>
      <c r="AJ16" s="168"/>
      <c r="AK16" s="166" t="s">
        <v>623</v>
      </c>
      <c r="AL16" s="167"/>
      <c r="AM16" s="167"/>
      <c r="AN16" s="167"/>
      <c r="AO16" s="167"/>
      <c r="AP16" s="167"/>
      <c r="AQ16" s="168"/>
      <c r="AR16" s="557"/>
      <c r="AS16" s="558"/>
      <c r="AT16" s="558"/>
      <c r="AU16" s="558"/>
      <c r="AV16" s="558"/>
      <c r="AW16" s="558"/>
      <c r="AX16" s="559"/>
    </row>
    <row r="17" spans="1:50" ht="24.75" customHeight="1" x14ac:dyDescent="0.2">
      <c r="A17" s="612"/>
      <c r="B17" s="613"/>
      <c r="C17" s="613"/>
      <c r="D17" s="613"/>
      <c r="E17" s="613"/>
      <c r="F17" s="614"/>
      <c r="G17" s="411"/>
      <c r="H17" s="412"/>
      <c r="I17" s="379" t="s">
        <v>48</v>
      </c>
      <c r="J17" s="394"/>
      <c r="K17" s="394"/>
      <c r="L17" s="394"/>
      <c r="M17" s="394"/>
      <c r="N17" s="394"/>
      <c r="O17" s="395"/>
      <c r="P17" s="166" t="s">
        <v>623</v>
      </c>
      <c r="Q17" s="167"/>
      <c r="R17" s="167"/>
      <c r="S17" s="167"/>
      <c r="T17" s="167"/>
      <c r="U17" s="167"/>
      <c r="V17" s="168"/>
      <c r="W17" s="166" t="s">
        <v>623</v>
      </c>
      <c r="X17" s="167"/>
      <c r="Y17" s="167"/>
      <c r="Z17" s="167"/>
      <c r="AA17" s="167"/>
      <c r="AB17" s="167"/>
      <c r="AC17" s="168"/>
      <c r="AD17" s="166">
        <v>1687</v>
      </c>
      <c r="AE17" s="167"/>
      <c r="AF17" s="167"/>
      <c r="AG17" s="167"/>
      <c r="AH17" s="167"/>
      <c r="AI17" s="167"/>
      <c r="AJ17" s="168"/>
      <c r="AK17" s="166">
        <v>850</v>
      </c>
      <c r="AL17" s="167"/>
      <c r="AM17" s="167"/>
      <c r="AN17" s="167"/>
      <c r="AO17" s="167"/>
      <c r="AP17" s="167"/>
      <c r="AQ17" s="168"/>
      <c r="AR17" s="245"/>
      <c r="AS17" s="245"/>
      <c r="AT17" s="245"/>
      <c r="AU17" s="245"/>
      <c r="AV17" s="245"/>
      <c r="AW17" s="245"/>
      <c r="AX17" s="246"/>
    </row>
    <row r="18" spans="1:50" ht="24.75" customHeight="1" x14ac:dyDescent="0.2">
      <c r="A18" s="612"/>
      <c r="B18" s="613"/>
      <c r="C18" s="613"/>
      <c r="D18" s="613"/>
      <c r="E18" s="613"/>
      <c r="F18" s="614"/>
      <c r="G18" s="413"/>
      <c r="H18" s="414"/>
      <c r="I18" s="553" t="s">
        <v>20</v>
      </c>
      <c r="J18" s="554"/>
      <c r="K18" s="554"/>
      <c r="L18" s="554"/>
      <c r="M18" s="554"/>
      <c r="N18" s="554"/>
      <c r="O18" s="555"/>
      <c r="P18" s="161">
        <f>SUM(P13:V17)</f>
        <v>0</v>
      </c>
      <c r="Q18" s="162"/>
      <c r="R18" s="162"/>
      <c r="S18" s="162"/>
      <c r="T18" s="162"/>
      <c r="U18" s="162"/>
      <c r="V18" s="163"/>
      <c r="W18" s="161">
        <f>SUM(W13:AC17)</f>
        <v>0</v>
      </c>
      <c r="X18" s="162"/>
      <c r="Y18" s="162"/>
      <c r="Z18" s="162"/>
      <c r="AA18" s="162"/>
      <c r="AB18" s="162"/>
      <c r="AC18" s="163"/>
      <c r="AD18" s="161">
        <f>SUM(AD13:AJ17)</f>
        <v>129</v>
      </c>
      <c r="AE18" s="162"/>
      <c r="AF18" s="162"/>
      <c r="AG18" s="162"/>
      <c r="AH18" s="162"/>
      <c r="AI18" s="162"/>
      <c r="AJ18" s="163"/>
      <c r="AK18" s="161">
        <f>SUM(AK13:AQ17)</f>
        <v>2408</v>
      </c>
      <c r="AL18" s="162"/>
      <c r="AM18" s="162"/>
      <c r="AN18" s="162"/>
      <c r="AO18" s="162"/>
      <c r="AP18" s="162"/>
      <c r="AQ18" s="163"/>
      <c r="AR18" s="161">
        <f>SUM(AR13:AX17)</f>
        <v>0</v>
      </c>
      <c r="AS18" s="162"/>
      <c r="AT18" s="162"/>
      <c r="AU18" s="162"/>
      <c r="AV18" s="162"/>
      <c r="AW18" s="162"/>
      <c r="AX18" s="164"/>
    </row>
    <row r="19" spans="1:50" ht="24.75" customHeight="1" x14ac:dyDescent="0.2">
      <c r="A19" s="612"/>
      <c r="B19" s="613"/>
      <c r="C19" s="613"/>
      <c r="D19" s="613"/>
      <c r="E19" s="613"/>
      <c r="F19" s="614"/>
      <c r="G19" s="158" t="s">
        <v>9</v>
      </c>
      <c r="H19" s="159"/>
      <c r="I19" s="159"/>
      <c r="J19" s="159"/>
      <c r="K19" s="159"/>
      <c r="L19" s="159"/>
      <c r="M19" s="159"/>
      <c r="N19" s="159"/>
      <c r="O19" s="159"/>
      <c r="P19" s="166" t="s">
        <v>623</v>
      </c>
      <c r="Q19" s="167"/>
      <c r="R19" s="167"/>
      <c r="S19" s="167"/>
      <c r="T19" s="167"/>
      <c r="U19" s="167"/>
      <c r="V19" s="168"/>
      <c r="W19" s="166" t="s">
        <v>623</v>
      </c>
      <c r="X19" s="167"/>
      <c r="Y19" s="167"/>
      <c r="Z19" s="167"/>
      <c r="AA19" s="167"/>
      <c r="AB19" s="167"/>
      <c r="AC19" s="168"/>
      <c r="AD19" s="166">
        <v>129</v>
      </c>
      <c r="AE19" s="167"/>
      <c r="AF19" s="167"/>
      <c r="AG19" s="167"/>
      <c r="AH19" s="167"/>
      <c r="AI19" s="167"/>
      <c r="AJ19" s="168"/>
      <c r="AK19" s="160"/>
      <c r="AL19" s="160"/>
      <c r="AM19" s="160"/>
      <c r="AN19" s="160"/>
      <c r="AO19" s="160"/>
      <c r="AP19" s="160"/>
      <c r="AQ19" s="160"/>
      <c r="AR19" s="160"/>
      <c r="AS19" s="160"/>
      <c r="AT19" s="160"/>
      <c r="AU19" s="160"/>
      <c r="AV19" s="160"/>
      <c r="AW19" s="160"/>
      <c r="AX19" s="165"/>
    </row>
    <row r="20" spans="1:50" ht="24.75" customHeight="1" x14ac:dyDescent="0.2">
      <c r="A20" s="612"/>
      <c r="B20" s="613"/>
      <c r="C20" s="613"/>
      <c r="D20" s="613"/>
      <c r="E20" s="613"/>
      <c r="F20" s="614"/>
      <c r="G20" s="158" t="s">
        <v>10</v>
      </c>
      <c r="H20" s="159"/>
      <c r="I20" s="159"/>
      <c r="J20" s="159"/>
      <c r="K20" s="159"/>
      <c r="L20" s="159"/>
      <c r="M20" s="159"/>
      <c r="N20" s="159"/>
      <c r="O20" s="159"/>
      <c r="P20" s="356" t="str">
        <f>IF(P18=0, "-", SUM(P19)/P18)</f>
        <v>-</v>
      </c>
      <c r="Q20" s="356"/>
      <c r="R20" s="356"/>
      <c r="S20" s="356"/>
      <c r="T20" s="356"/>
      <c r="U20" s="356"/>
      <c r="V20" s="356"/>
      <c r="W20" s="356" t="str">
        <f t="shared" ref="W20" si="0">IF(W18=0, "-", SUM(W19)/W18)</f>
        <v>-</v>
      </c>
      <c r="X20" s="356"/>
      <c r="Y20" s="356"/>
      <c r="Z20" s="356"/>
      <c r="AA20" s="356"/>
      <c r="AB20" s="356"/>
      <c r="AC20" s="356"/>
      <c r="AD20" s="356">
        <f t="shared" ref="AD20" si="1">IF(AD18=0, "-", SUM(AD19)/AD18)</f>
        <v>1</v>
      </c>
      <c r="AE20" s="356"/>
      <c r="AF20" s="356"/>
      <c r="AG20" s="356"/>
      <c r="AH20" s="356"/>
      <c r="AI20" s="356"/>
      <c r="AJ20" s="356"/>
      <c r="AK20" s="160"/>
      <c r="AL20" s="160"/>
      <c r="AM20" s="160"/>
      <c r="AN20" s="160"/>
      <c r="AO20" s="160"/>
      <c r="AP20" s="160"/>
      <c r="AQ20" s="334"/>
      <c r="AR20" s="334"/>
      <c r="AS20" s="334"/>
      <c r="AT20" s="334"/>
      <c r="AU20" s="160"/>
      <c r="AV20" s="160"/>
      <c r="AW20" s="160"/>
      <c r="AX20" s="165"/>
    </row>
    <row r="21" spans="1:50" ht="25.5" customHeight="1" x14ac:dyDescent="0.2">
      <c r="A21" s="374"/>
      <c r="B21" s="375"/>
      <c r="C21" s="375"/>
      <c r="D21" s="375"/>
      <c r="E21" s="375"/>
      <c r="F21" s="677"/>
      <c r="G21" s="740" t="s">
        <v>236</v>
      </c>
      <c r="H21" s="741"/>
      <c r="I21" s="741"/>
      <c r="J21" s="741"/>
      <c r="K21" s="741"/>
      <c r="L21" s="741"/>
      <c r="M21" s="741"/>
      <c r="N21" s="741"/>
      <c r="O21" s="741"/>
      <c r="P21" s="356" t="e">
        <f>IF(P19=0, "-", SUM(P19)/SUM(P13,P14))</f>
        <v>#DIV/0!</v>
      </c>
      <c r="Q21" s="356"/>
      <c r="R21" s="356"/>
      <c r="S21" s="356"/>
      <c r="T21" s="356"/>
      <c r="U21" s="356"/>
      <c r="V21" s="356"/>
      <c r="W21" s="356" t="e">
        <f t="shared" ref="W21" si="2">IF(W19=0, "-", SUM(W19)/SUM(W13,W14))</f>
        <v>#DIV/0!</v>
      </c>
      <c r="X21" s="356"/>
      <c r="Y21" s="356"/>
      <c r="Z21" s="356"/>
      <c r="AA21" s="356"/>
      <c r="AB21" s="356"/>
      <c r="AC21" s="356"/>
      <c r="AD21" s="356" t="e">
        <f t="shared" ref="AD21" si="3">IF(AD19=0, "-", SUM(AD19)/SUM(AD13,AD14))</f>
        <v>#DIV/0!</v>
      </c>
      <c r="AE21" s="356"/>
      <c r="AF21" s="356"/>
      <c r="AG21" s="356"/>
      <c r="AH21" s="356"/>
      <c r="AI21" s="356"/>
      <c r="AJ21" s="356"/>
      <c r="AK21" s="160"/>
      <c r="AL21" s="160"/>
      <c r="AM21" s="160"/>
      <c r="AN21" s="160"/>
      <c r="AO21" s="160"/>
      <c r="AP21" s="160"/>
      <c r="AQ21" s="334"/>
      <c r="AR21" s="334"/>
      <c r="AS21" s="334"/>
      <c r="AT21" s="334"/>
      <c r="AU21" s="160"/>
      <c r="AV21" s="160"/>
      <c r="AW21" s="160"/>
      <c r="AX21" s="165"/>
    </row>
    <row r="22" spans="1:50" ht="18.75" customHeight="1" x14ac:dyDescent="0.2">
      <c r="A22" s="679" t="s">
        <v>575</v>
      </c>
      <c r="B22" s="680"/>
      <c r="C22" s="680"/>
      <c r="D22" s="680"/>
      <c r="E22" s="680"/>
      <c r="F22" s="681"/>
      <c r="G22" s="678" t="s">
        <v>223</v>
      </c>
      <c r="H22" s="147"/>
      <c r="I22" s="147"/>
      <c r="J22" s="147"/>
      <c r="K22" s="147"/>
      <c r="L22" s="147"/>
      <c r="M22" s="147"/>
      <c r="N22" s="147"/>
      <c r="O22" s="148"/>
      <c r="P22" s="146" t="s">
        <v>573</v>
      </c>
      <c r="Q22" s="147"/>
      <c r="R22" s="147"/>
      <c r="S22" s="147"/>
      <c r="T22" s="147"/>
      <c r="U22" s="147"/>
      <c r="V22" s="148"/>
      <c r="W22" s="146" t="s">
        <v>574</v>
      </c>
      <c r="X22" s="147"/>
      <c r="Y22" s="147"/>
      <c r="Z22" s="147"/>
      <c r="AA22" s="147"/>
      <c r="AB22" s="147"/>
      <c r="AC22" s="148"/>
      <c r="AD22" s="146" t="s">
        <v>222</v>
      </c>
      <c r="AE22" s="147"/>
      <c r="AF22" s="147"/>
      <c r="AG22" s="147"/>
      <c r="AH22" s="147"/>
      <c r="AI22" s="147"/>
      <c r="AJ22" s="147"/>
      <c r="AK22" s="147"/>
      <c r="AL22" s="147"/>
      <c r="AM22" s="147"/>
      <c r="AN22" s="147"/>
      <c r="AO22" s="147"/>
      <c r="AP22" s="147"/>
      <c r="AQ22" s="147"/>
      <c r="AR22" s="147"/>
      <c r="AS22" s="147"/>
      <c r="AT22" s="147"/>
      <c r="AU22" s="147"/>
      <c r="AV22" s="147"/>
      <c r="AW22" s="147"/>
      <c r="AX22" s="254"/>
    </row>
    <row r="23" spans="1:50" ht="25.5" customHeight="1" x14ac:dyDescent="0.2">
      <c r="A23" s="682"/>
      <c r="B23" s="683"/>
      <c r="C23" s="683"/>
      <c r="D23" s="683"/>
      <c r="E23" s="683"/>
      <c r="F23" s="684"/>
      <c r="G23" s="711" t="s">
        <v>623</v>
      </c>
      <c r="H23" s="712"/>
      <c r="I23" s="712"/>
      <c r="J23" s="712"/>
      <c r="K23" s="712"/>
      <c r="L23" s="712"/>
      <c r="M23" s="712"/>
      <c r="N23" s="712"/>
      <c r="O23" s="713"/>
      <c r="P23" s="149" t="s">
        <v>276</v>
      </c>
      <c r="Q23" s="150"/>
      <c r="R23" s="150"/>
      <c r="S23" s="150"/>
      <c r="T23" s="150"/>
      <c r="U23" s="150"/>
      <c r="V23" s="151"/>
      <c r="W23" s="149" t="s">
        <v>588</v>
      </c>
      <c r="X23" s="150"/>
      <c r="Y23" s="150"/>
      <c r="Z23" s="150"/>
      <c r="AA23" s="150"/>
      <c r="AB23" s="150"/>
      <c r="AC23" s="151"/>
      <c r="AD23" s="255"/>
      <c r="AE23" s="256"/>
      <c r="AF23" s="256"/>
      <c r="AG23" s="256"/>
      <c r="AH23" s="256"/>
      <c r="AI23" s="256"/>
      <c r="AJ23" s="256"/>
      <c r="AK23" s="256"/>
      <c r="AL23" s="256"/>
      <c r="AM23" s="256"/>
      <c r="AN23" s="256"/>
      <c r="AO23" s="256"/>
      <c r="AP23" s="256"/>
      <c r="AQ23" s="256"/>
      <c r="AR23" s="256"/>
      <c r="AS23" s="256"/>
      <c r="AT23" s="256"/>
      <c r="AU23" s="256"/>
      <c r="AV23" s="256"/>
      <c r="AW23" s="256"/>
      <c r="AX23" s="257"/>
    </row>
    <row r="24" spans="1:50" ht="25.5" customHeight="1" thickBot="1" x14ac:dyDescent="0.25">
      <c r="A24" s="685"/>
      <c r="B24" s="686"/>
      <c r="C24" s="686"/>
      <c r="D24" s="686"/>
      <c r="E24" s="686"/>
      <c r="F24" s="687"/>
      <c r="G24" s="152" t="s">
        <v>224</v>
      </c>
      <c r="H24" s="153"/>
      <c r="I24" s="153"/>
      <c r="J24" s="153"/>
      <c r="K24" s="153"/>
      <c r="L24" s="153"/>
      <c r="M24" s="153"/>
      <c r="N24" s="153"/>
      <c r="O24" s="154"/>
      <c r="P24" s="140" t="str">
        <f>AK13</f>
        <v>-</v>
      </c>
      <c r="Q24" s="141"/>
      <c r="R24" s="141"/>
      <c r="S24" s="141"/>
      <c r="T24" s="141"/>
      <c r="U24" s="141"/>
      <c r="V24" s="142"/>
      <c r="W24" s="140" t="str">
        <f>AR13</f>
        <v>-</v>
      </c>
      <c r="X24" s="141"/>
      <c r="Y24" s="141"/>
      <c r="Z24" s="141"/>
      <c r="AA24" s="141"/>
      <c r="AB24" s="141"/>
      <c r="AC24" s="142"/>
      <c r="AD24" s="258"/>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18.75" customHeight="1" x14ac:dyDescent="0.2">
      <c r="A25" s="336" t="s">
        <v>233</v>
      </c>
      <c r="B25" s="337"/>
      <c r="C25" s="337"/>
      <c r="D25" s="337"/>
      <c r="E25" s="337"/>
      <c r="F25" s="338"/>
      <c r="G25" s="438" t="s">
        <v>139</v>
      </c>
      <c r="H25" s="389"/>
      <c r="I25" s="389"/>
      <c r="J25" s="389"/>
      <c r="K25" s="389"/>
      <c r="L25" s="389"/>
      <c r="M25" s="389"/>
      <c r="N25" s="389"/>
      <c r="O25" s="390"/>
      <c r="P25" s="388" t="s">
        <v>57</v>
      </c>
      <c r="Q25" s="389"/>
      <c r="R25" s="389"/>
      <c r="S25" s="389"/>
      <c r="T25" s="389"/>
      <c r="U25" s="389"/>
      <c r="V25" s="389"/>
      <c r="W25" s="389"/>
      <c r="X25" s="390"/>
      <c r="Y25" s="331"/>
      <c r="Z25" s="332"/>
      <c r="AA25" s="333"/>
      <c r="AB25" s="286" t="s">
        <v>11</v>
      </c>
      <c r="AC25" s="287"/>
      <c r="AD25" s="288"/>
      <c r="AE25" s="286" t="s">
        <v>262</v>
      </c>
      <c r="AF25" s="287"/>
      <c r="AG25" s="287"/>
      <c r="AH25" s="288"/>
      <c r="AI25" s="442" t="s">
        <v>281</v>
      </c>
      <c r="AJ25" s="442"/>
      <c r="AK25" s="442"/>
      <c r="AL25" s="286"/>
      <c r="AM25" s="442" t="s">
        <v>378</v>
      </c>
      <c r="AN25" s="442"/>
      <c r="AO25" s="442"/>
      <c r="AP25" s="286"/>
      <c r="AQ25" s="435" t="s">
        <v>169</v>
      </c>
      <c r="AR25" s="436"/>
      <c r="AS25" s="436"/>
      <c r="AT25" s="437"/>
      <c r="AU25" s="389" t="s">
        <v>129</v>
      </c>
      <c r="AV25" s="389"/>
      <c r="AW25" s="389"/>
      <c r="AX25" s="444"/>
    </row>
    <row r="26" spans="1:50" ht="18.75" customHeight="1" x14ac:dyDescent="0.2">
      <c r="A26" s="339"/>
      <c r="B26" s="340"/>
      <c r="C26" s="340"/>
      <c r="D26" s="340"/>
      <c r="E26" s="340"/>
      <c r="F26" s="341"/>
      <c r="G26" s="439"/>
      <c r="H26" s="281"/>
      <c r="I26" s="281"/>
      <c r="J26" s="281"/>
      <c r="K26" s="281"/>
      <c r="L26" s="281"/>
      <c r="M26" s="281"/>
      <c r="N26" s="281"/>
      <c r="O26" s="392"/>
      <c r="P26" s="391"/>
      <c r="Q26" s="281"/>
      <c r="R26" s="281"/>
      <c r="S26" s="281"/>
      <c r="T26" s="281"/>
      <c r="U26" s="281"/>
      <c r="V26" s="281"/>
      <c r="W26" s="281"/>
      <c r="X26" s="392"/>
      <c r="Y26" s="382"/>
      <c r="Z26" s="383"/>
      <c r="AA26" s="384"/>
      <c r="AB26" s="289"/>
      <c r="AC26" s="290"/>
      <c r="AD26" s="291"/>
      <c r="AE26" s="289"/>
      <c r="AF26" s="290"/>
      <c r="AG26" s="290"/>
      <c r="AH26" s="291"/>
      <c r="AI26" s="443"/>
      <c r="AJ26" s="443"/>
      <c r="AK26" s="443"/>
      <c r="AL26" s="289"/>
      <c r="AM26" s="443"/>
      <c r="AN26" s="443"/>
      <c r="AO26" s="443"/>
      <c r="AP26" s="289"/>
      <c r="AQ26" s="235">
        <v>2</v>
      </c>
      <c r="AR26" s="202"/>
      <c r="AS26" s="191" t="s">
        <v>170</v>
      </c>
      <c r="AT26" s="192"/>
      <c r="AU26" s="273">
        <v>5</v>
      </c>
      <c r="AV26" s="273"/>
      <c r="AW26" s="281" t="s">
        <v>166</v>
      </c>
      <c r="AX26" s="282"/>
    </row>
    <row r="27" spans="1:50" ht="23.25" customHeight="1" x14ac:dyDescent="0.2">
      <c r="A27" s="342"/>
      <c r="B27" s="340"/>
      <c r="C27" s="340"/>
      <c r="D27" s="340"/>
      <c r="E27" s="340"/>
      <c r="F27" s="341"/>
      <c r="G27" s="662" t="s">
        <v>607</v>
      </c>
      <c r="H27" s="663"/>
      <c r="I27" s="663"/>
      <c r="J27" s="663"/>
      <c r="K27" s="663"/>
      <c r="L27" s="663"/>
      <c r="M27" s="663"/>
      <c r="N27" s="663"/>
      <c r="O27" s="664"/>
      <c r="P27" s="175" t="s">
        <v>606</v>
      </c>
      <c r="Q27" s="175"/>
      <c r="R27" s="175"/>
      <c r="S27" s="175"/>
      <c r="T27" s="175"/>
      <c r="U27" s="175"/>
      <c r="V27" s="175"/>
      <c r="W27" s="175"/>
      <c r="X27" s="176"/>
      <c r="Y27" s="385" t="s">
        <v>12</v>
      </c>
      <c r="Z27" s="386"/>
      <c r="AA27" s="387"/>
      <c r="AB27" s="393" t="s">
        <v>585</v>
      </c>
      <c r="AC27" s="393"/>
      <c r="AD27" s="393"/>
      <c r="AE27" s="98" t="s">
        <v>276</v>
      </c>
      <c r="AF27" s="99"/>
      <c r="AG27" s="99"/>
      <c r="AH27" s="99"/>
      <c r="AI27" s="98" t="s">
        <v>276</v>
      </c>
      <c r="AJ27" s="99"/>
      <c r="AK27" s="99"/>
      <c r="AL27" s="99"/>
      <c r="AM27" s="98">
        <v>19</v>
      </c>
      <c r="AN27" s="99"/>
      <c r="AO27" s="99"/>
      <c r="AP27" s="99"/>
      <c r="AQ27" s="116">
        <v>19</v>
      </c>
      <c r="AR27" s="117"/>
      <c r="AS27" s="117"/>
      <c r="AT27" s="118"/>
      <c r="AU27" s="99" t="s">
        <v>640</v>
      </c>
      <c r="AV27" s="99"/>
      <c r="AW27" s="99"/>
      <c r="AX27" s="100"/>
    </row>
    <row r="28" spans="1:50" ht="23.25" customHeight="1" x14ac:dyDescent="0.2">
      <c r="A28" s="343"/>
      <c r="B28" s="344"/>
      <c r="C28" s="344"/>
      <c r="D28" s="344"/>
      <c r="E28" s="344"/>
      <c r="F28" s="345"/>
      <c r="G28" s="665"/>
      <c r="H28" s="666"/>
      <c r="I28" s="666"/>
      <c r="J28" s="666"/>
      <c r="K28" s="666"/>
      <c r="L28" s="666"/>
      <c r="M28" s="666"/>
      <c r="N28" s="666"/>
      <c r="O28" s="667"/>
      <c r="P28" s="180"/>
      <c r="Q28" s="180"/>
      <c r="R28" s="180"/>
      <c r="S28" s="180"/>
      <c r="T28" s="180"/>
      <c r="U28" s="180"/>
      <c r="V28" s="180"/>
      <c r="W28" s="180"/>
      <c r="X28" s="181"/>
      <c r="Y28" s="251" t="s">
        <v>52</v>
      </c>
      <c r="Z28" s="252"/>
      <c r="AA28" s="253"/>
      <c r="AB28" s="346" t="s">
        <v>585</v>
      </c>
      <c r="AC28" s="346"/>
      <c r="AD28" s="346"/>
      <c r="AE28" s="98" t="s">
        <v>276</v>
      </c>
      <c r="AF28" s="99"/>
      <c r="AG28" s="99"/>
      <c r="AH28" s="99"/>
      <c r="AI28" s="98" t="s">
        <v>276</v>
      </c>
      <c r="AJ28" s="99"/>
      <c r="AK28" s="99"/>
      <c r="AL28" s="99"/>
      <c r="AM28" s="98">
        <v>15</v>
      </c>
      <c r="AN28" s="99"/>
      <c r="AO28" s="99"/>
      <c r="AP28" s="99"/>
      <c r="AQ28" s="116">
        <v>15</v>
      </c>
      <c r="AR28" s="117"/>
      <c r="AS28" s="117"/>
      <c r="AT28" s="118"/>
      <c r="AU28" s="99">
        <v>30</v>
      </c>
      <c r="AV28" s="99"/>
      <c r="AW28" s="99"/>
      <c r="AX28" s="100"/>
    </row>
    <row r="29" spans="1:50" ht="23.25" customHeight="1" x14ac:dyDescent="0.2">
      <c r="A29" s="342"/>
      <c r="B29" s="340"/>
      <c r="C29" s="340"/>
      <c r="D29" s="340"/>
      <c r="E29" s="340"/>
      <c r="F29" s="341"/>
      <c r="G29" s="668"/>
      <c r="H29" s="669"/>
      <c r="I29" s="669"/>
      <c r="J29" s="669"/>
      <c r="K29" s="669"/>
      <c r="L29" s="669"/>
      <c r="M29" s="669"/>
      <c r="N29" s="669"/>
      <c r="O29" s="670"/>
      <c r="P29" s="177"/>
      <c r="Q29" s="177"/>
      <c r="R29" s="177"/>
      <c r="S29" s="177"/>
      <c r="T29" s="177"/>
      <c r="U29" s="177"/>
      <c r="V29" s="177"/>
      <c r="W29" s="177"/>
      <c r="X29" s="178"/>
      <c r="Y29" s="251" t="s">
        <v>13</v>
      </c>
      <c r="Z29" s="252"/>
      <c r="AA29" s="253"/>
      <c r="AB29" s="556" t="s">
        <v>167</v>
      </c>
      <c r="AC29" s="556"/>
      <c r="AD29" s="556"/>
      <c r="AE29" s="98" t="s">
        <v>276</v>
      </c>
      <c r="AF29" s="99"/>
      <c r="AG29" s="99"/>
      <c r="AH29" s="99"/>
      <c r="AI29" s="98" t="s">
        <v>276</v>
      </c>
      <c r="AJ29" s="99"/>
      <c r="AK29" s="99"/>
      <c r="AL29" s="99"/>
      <c r="AM29" s="98">
        <f>100*AM27/AM28</f>
        <v>126.66666666666667</v>
      </c>
      <c r="AN29" s="99"/>
      <c r="AO29" s="99"/>
      <c r="AP29" s="99"/>
      <c r="AQ29" s="98">
        <f>100*AQ27/AQ28</f>
        <v>126.66666666666667</v>
      </c>
      <c r="AR29" s="99"/>
      <c r="AS29" s="99"/>
      <c r="AT29" s="99"/>
      <c r="AU29" s="99" t="s">
        <v>640</v>
      </c>
      <c r="AV29" s="99"/>
      <c r="AW29" s="99"/>
      <c r="AX29" s="100"/>
    </row>
    <row r="30" spans="1:50" ht="23.25" customHeight="1" x14ac:dyDescent="0.2">
      <c r="A30" s="718" t="s">
        <v>253</v>
      </c>
      <c r="B30" s="719"/>
      <c r="C30" s="719"/>
      <c r="D30" s="719"/>
      <c r="E30" s="719"/>
      <c r="F30" s="720"/>
      <c r="G30" s="724" t="s">
        <v>610</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23.25" customHeight="1" thickBot="1" x14ac:dyDescent="0.25">
      <c r="A31" s="721"/>
      <c r="B31" s="722"/>
      <c r="C31" s="722"/>
      <c r="D31" s="722"/>
      <c r="E31" s="722"/>
      <c r="F31" s="723"/>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row>
    <row r="32" spans="1:50" ht="31.5" customHeight="1" x14ac:dyDescent="0.2">
      <c r="A32" s="650" t="s">
        <v>234</v>
      </c>
      <c r="B32" s="651"/>
      <c r="C32" s="651"/>
      <c r="D32" s="651"/>
      <c r="E32" s="651"/>
      <c r="F32" s="652"/>
      <c r="G32" s="659" t="s">
        <v>58</v>
      </c>
      <c r="H32" s="659"/>
      <c r="I32" s="659"/>
      <c r="J32" s="659"/>
      <c r="K32" s="659"/>
      <c r="L32" s="659"/>
      <c r="M32" s="659"/>
      <c r="N32" s="659"/>
      <c r="O32" s="659"/>
      <c r="P32" s="659"/>
      <c r="Q32" s="659"/>
      <c r="R32" s="659"/>
      <c r="S32" s="659"/>
      <c r="T32" s="659"/>
      <c r="U32" s="659"/>
      <c r="V32" s="659"/>
      <c r="W32" s="659"/>
      <c r="X32" s="660"/>
      <c r="Y32" s="331"/>
      <c r="Z32" s="332"/>
      <c r="AA32" s="333"/>
      <c r="AB32" s="661" t="s">
        <v>11</v>
      </c>
      <c r="AC32" s="661"/>
      <c r="AD32" s="661"/>
      <c r="AE32" s="560" t="s">
        <v>262</v>
      </c>
      <c r="AF32" s="561"/>
      <c r="AG32" s="561"/>
      <c r="AH32" s="562"/>
      <c r="AI32" s="560" t="s">
        <v>281</v>
      </c>
      <c r="AJ32" s="561"/>
      <c r="AK32" s="561"/>
      <c r="AL32" s="562"/>
      <c r="AM32" s="560" t="s">
        <v>378</v>
      </c>
      <c r="AN32" s="561"/>
      <c r="AO32" s="561"/>
      <c r="AP32" s="562"/>
      <c r="AQ32" s="700" t="s">
        <v>286</v>
      </c>
      <c r="AR32" s="701"/>
      <c r="AS32" s="701"/>
      <c r="AT32" s="702"/>
      <c r="AU32" s="700" t="s">
        <v>410</v>
      </c>
      <c r="AV32" s="701"/>
      <c r="AW32" s="701"/>
      <c r="AX32" s="703"/>
    </row>
    <row r="33" spans="1:51" ht="23.25" customHeight="1" x14ac:dyDescent="0.2">
      <c r="A33" s="653"/>
      <c r="B33" s="654"/>
      <c r="C33" s="654"/>
      <c r="D33" s="654"/>
      <c r="E33" s="654"/>
      <c r="F33" s="655"/>
      <c r="G33" s="175" t="s">
        <v>641</v>
      </c>
      <c r="H33" s="175"/>
      <c r="I33" s="175"/>
      <c r="J33" s="175"/>
      <c r="K33" s="175"/>
      <c r="L33" s="175"/>
      <c r="M33" s="175"/>
      <c r="N33" s="175"/>
      <c r="O33" s="175"/>
      <c r="P33" s="175"/>
      <c r="Q33" s="175"/>
      <c r="R33" s="175"/>
      <c r="S33" s="175"/>
      <c r="T33" s="175"/>
      <c r="U33" s="175"/>
      <c r="V33" s="175"/>
      <c r="W33" s="175"/>
      <c r="X33" s="176"/>
      <c r="Y33" s="638" t="s">
        <v>53</v>
      </c>
      <c r="Z33" s="535"/>
      <c r="AA33" s="536"/>
      <c r="AB33" s="393" t="s">
        <v>605</v>
      </c>
      <c r="AC33" s="393"/>
      <c r="AD33" s="393"/>
      <c r="AE33" s="335" t="s">
        <v>581</v>
      </c>
      <c r="AF33" s="335"/>
      <c r="AG33" s="335"/>
      <c r="AH33" s="335"/>
      <c r="AI33" s="335" t="s">
        <v>581</v>
      </c>
      <c r="AJ33" s="335"/>
      <c r="AK33" s="335"/>
      <c r="AL33" s="335"/>
      <c r="AM33" s="335">
        <v>36</v>
      </c>
      <c r="AN33" s="335"/>
      <c r="AO33" s="335"/>
      <c r="AP33" s="335"/>
      <c r="AQ33" s="335" t="s">
        <v>640</v>
      </c>
      <c r="AR33" s="335"/>
      <c r="AS33" s="335"/>
      <c r="AT33" s="335"/>
      <c r="AU33" s="98" t="s">
        <v>640</v>
      </c>
      <c r="AV33" s="99"/>
      <c r="AW33" s="99"/>
      <c r="AX33" s="100"/>
    </row>
    <row r="34" spans="1:51" ht="23.25" customHeight="1" x14ac:dyDescent="0.2">
      <c r="A34" s="656"/>
      <c r="B34" s="657"/>
      <c r="C34" s="657"/>
      <c r="D34" s="657"/>
      <c r="E34" s="657"/>
      <c r="F34" s="658"/>
      <c r="G34" s="177"/>
      <c r="H34" s="177"/>
      <c r="I34" s="177"/>
      <c r="J34" s="177"/>
      <c r="K34" s="177"/>
      <c r="L34" s="177"/>
      <c r="M34" s="177"/>
      <c r="N34" s="177"/>
      <c r="O34" s="177"/>
      <c r="P34" s="177"/>
      <c r="Q34" s="177"/>
      <c r="R34" s="177"/>
      <c r="S34" s="177"/>
      <c r="T34" s="177"/>
      <c r="U34" s="177"/>
      <c r="V34" s="177"/>
      <c r="W34" s="177"/>
      <c r="X34" s="178"/>
      <c r="Y34" s="699" t="s">
        <v>54</v>
      </c>
      <c r="Z34" s="642"/>
      <c r="AA34" s="643"/>
      <c r="AB34" s="393" t="s">
        <v>605</v>
      </c>
      <c r="AC34" s="393"/>
      <c r="AD34" s="393"/>
      <c r="AE34" s="335" t="s">
        <v>581</v>
      </c>
      <c r="AF34" s="335"/>
      <c r="AG34" s="335"/>
      <c r="AH34" s="335"/>
      <c r="AI34" s="335" t="s">
        <v>581</v>
      </c>
      <c r="AJ34" s="335"/>
      <c r="AK34" s="335"/>
      <c r="AL34" s="335"/>
      <c r="AM34" s="335">
        <v>10</v>
      </c>
      <c r="AN34" s="335"/>
      <c r="AO34" s="335"/>
      <c r="AP34" s="335"/>
      <c r="AQ34" s="335">
        <v>60</v>
      </c>
      <c r="AR34" s="335"/>
      <c r="AS34" s="335"/>
      <c r="AT34" s="335"/>
      <c r="AU34" s="704">
        <v>100</v>
      </c>
      <c r="AV34" s="705"/>
      <c r="AW34" s="705"/>
      <c r="AX34" s="706"/>
    </row>
    <row r="35" spans="1:51" ht="23.25" customHeight="1" x14ac:dyDescent="0.2">
      <c r="A35" s="691" t="s">
        <v>15</v>
      </c>
      <c r="B35" s="692"/>
      <c r="C35" s="692"/>
      <c r="D35" s="692"/>
      <c r="E35" s="692"/>
      <c r="F35" s="693"/>
      <c r="G35" s="252" t="s">
        <v>16</v>
      </c>
      <c r="H35" s="252"/>
      <c r="I35" s="252"/>
      <c r="J35" s="252"/>
      <c r="K35" s="252"/>
      <c r="L35" s="252"/>
      <c r="M35" s="252"/>
      <c r="N35" s="252"/>
      <c r="O35" s="252"/>
      <c r="P35" s="252"/>
      <c r="Q35" s="252"/>
      <c r="R35" s="252"/>
      <c r="S35" s="252"/>
      <c r="T35" s="252"/>
      <c r="U35" s="252"/>
      <c r="V35" s="252"/>
      <c r="W35" s="252"/>
      <c r="X35" s="253"/>
      <c r="Y35" s="457"/>
      <c r="Z35" s="458"/>
      <c r="AA35" s="459"/>
      <c r="AB35" s="251" t="s">
        <v>11</v>
      </c>
      <c r="AC35" s="252"/>
      <c r="AD35" s="253"/>
      <c r="AE35" s="101" t="s">
        <v>262</v>
      </c>
      <c r="AF35" s="101"/>
      <c r="AG35" s="101"/>
      <c r="AH35" s="101"/>
      <c r="AI35" s="101" t="s">
        <v>281</v>
      </c>
      <c r="AJ35" s="101"/>
      <c r="AK35" s="101"/>
      <c r="AL35" s="101"/>
      <c r="AM35" s="101" t="s">
        <v>378</v>
      </c>
      <c r="AN35" s="101"/>
      <c r="AO35" s="101"/>
      <c r="AP35" s="101"/>
      <c r="AQ35" s="631" t="s">
        <v>411</v>
      </c>
      <c r="AR35" s="632"/>
      <c r="AS35" s="632"/>
      <c r="AT35" s="632"/>
      <c r="AU35" s="632"/>
      <c r="AV35" s="632"/>
      <c r="AW35" s="632"/>
      <c r="AX35" s="633"/>
    </row>
    <row r="36" spans="1:51" ht="50.25" customHeight="1" x14ac:dyDescent="0.2">
      <c r="A36" s="694"/>
      <c r="B36" s="695"/>
      <c r="C36" s="695"/>
      <c r="D36" s="695"/>
      <c r="E36" s="695"/>
      <c r="F36" s="696"/>
      <c r="G36" s="460" t="s">
        <v>645</v>
      </c>
      <c r="H36" s="460"/>
      <c r="I36" s="460"/>
      <c r="J36" s="460"/>
      <c r="K36" s="460"/>
      <c r="L36" s="460"/>
      <c r="M36" s="460"/>
      <c r="N36" s="460"/>
      <c r="O36" s="460"/>
      <c r="P36" s="460"/>
      <c r="Q36" s="460"/>
      <c r="R36" s="460"/>
      <c r="S36" s="460"/>
      <c r="T36" s="460"/>
      <c r="U36" s="460"/>
      <c r="V36" s="460"/>
      <c r="W36" s="460"/>
      <c r="X36" s="460"/>
      <c r="Y36" s="462" t="s">
        <v>15</v>
      </c>
      <c r="Z36" s="463"/>
      <c r="AA36" s="464"/>
      <c r="AB36" s="639" t="s">
        <v>642</v>
      </c>
      <c r="AC36" s="640"/>
      <c r="AD36" s="641"/>
      <c r="AE36" s="335" t="s">
        <v>604</v>
      </c>
      <c r="AF36" s="335"/>
      <c r="AG36" s="335"/>
      <c r="AH36" s="335"/>
      <c r="AI36" s="335" t="s">
        <v>276</v>
      </c>
      <c r="AJ36" s="335"/>
      <c r="AK36" s="335"/>
      <c r="AL36" s="335"/>
      <c r="AM36" s="335" t="s">
        <v>644</v>
      </c>
      <c r="AN36" s="335"/>
      <c r="AO36" s="335"/>
      <c r="AP36" s="335"/>
      <c r="AQ36" s="98" t="str">
        <f>AM36</f>
        <v>-</v>
      </c>
      <c r="AR36" s="99"/>
      <c r="AS36" s="99"/>
      <c r="AT36" s="99"/>
      <c r="AU36" s="99"/>
      <c r="AV36" s="99"/>
      <c r="AW36" s="99"/>
      <c r="AX36" s="100"/>
    </row>
    <row r="37" spans="1:51" ht="90.75" customHeight="1" thickBot="1" x14ac:dyDescent="0.25">
      <c r="A37" s="697"/>
      <c r="B37" s="249"/>
      <c r="C37" s="249"/>
      <c r="D37" s="249"/>
      <c r="E37" s="249"/>
      <c r="F37" s="698"/>
      <c r="G37" s="461"/>
      <c r="H37" s="461"/>
      <c r="I37" s="461"/>
      <c r="J37" s="461"/>
      <c r="K37" s="461"/>
      <c r="L37" s="461"/>
      <c r="M37" s="461"/>
      <c r="N37" s="461"/>
      <c r="O37" s="461"/>
      <c r="P37" s="461"/>
      <c r="Q37" s="461"/>
      <c r="R37" s="461"/>
      <c r="S37" s="461"/>
      <c r="T37" s="461"/>
      <c r="U37" s="461"/>
      <c r="V37" s="461"/>
      <c r="W37" s="461"/>
      <c r="X37" s="461"/>
      <c r="Y37" s="385" t="s">
        <v>47</v>
      </c>
      <c r="Z37" s="642"/>
      <c r="AA37" s="643"/>
      <c r="AB37" s="476" t="s">
        <v>643</v>
      </c>
      <c r="AC37" s="477"/>
      <c r="AD37" s="478"/>
      <c r="AE37" s="440" t="s">
        <v>604</v>
      </c>
      <c r="AF37" s="440"/>
      <c r="AG37" s="440"/>
      <c r="AH37" s="440"/>
      <c r="AI37" s="440" t="s">
        <v>604</v>
      </c>
      <c r="AJ37" s="440"/>
      <c r="AK37" s="440"/>
      <c r="AL37" s="440"/>
      <c r="AM37" s="441" t="s">
        <v>276</v>
      </c>
      <c r="AN37" s="440"/>
      <c r="AO37" s="440"/>
      <c r="AP37" s="440"/>
      <c r="AQ37" s="98" t="str">
        <f>AM37</f>
        <v>-</v>
      </c>
      <c r="AR37" s="99"/>
      <c r="AS37" s="99"/>
      <c r="AT37" s="99"/>
      <c r="AU37" s="99"/>
      <c r="AV37" s="99"/>
      <c r="AW37" s="99"/>
      <c r="AX37" s="100"/>
    </row>
    <row r="38" spans="1:51" ht="45" customHeight="1" x14ac:dyDescent="0.2">
      <c r="A38" s="709" t="s">
        <v>275</v>
      </c>
      <c r="B38" s="708"/>
      <c r="C38" s="707" t="s">
        <v>171</v>
      </c>
      <c r="D38" s="708"/>
      <c r="E38" s="119" t="s">
        <v>197</v>
      </c>
      <c r="F38" s="120"/>
      <c r="G38" s="121" t="s">
        <v>602</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3"/>
      <c r="AY38">
        <f>COUNTA($G$38)</f>
        <v>1</v>
      </c>
    </row>
    <row r="39" spans="1:51" ht="45" customHeight="1" x14ac:dyDescent="0.2">
      <c r="A39" s="710"/>
      <c r="B39" s="113"/>
      <c r="C39" s="112"/>
      <c r="D39" s="113"/>
      <c r="E39" s="126" t="s">
        <v>196</v>
      </c>
      <c r="F39" s="127"/>
      <c r="G39" s="128" t="s">
        <v>603</v>
      </c>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30"/>
      <c r="AY39">
        <f>$AY$38</f>
        <v>1</v>
      </c>
    </row>
    <row r="40" spans="1:51" ht="18.75" customHeight="1" x14ac:dyDescent="0.2">
      <c r="A40" s="710"/>
      <c r="B40" s="113"/>
      <c r="C40" s="112"/>
      <c r="D40" s="113"/>
      <c r="E40" s="110" t="s">
        <v>172</v>
      </c>
      <c r="F40" s="131"/>
      <c r="G40" s="275" t="s">
        <v>181</v>
      </c>
      <c r="H40" s="241"/>
      <c r="I40" s="241"/>
      <c r="J40" s="241"/>
      <c r="K40" s="241"/>
      <c r="L40" s="241"/>
      <c r="M40" s="241"/>
      <c r="N40" s="241"/>
      <c r="O40" s="241"/>
      <c r="P40" s="241"/>
      <c r="Q40" s="241"/>
      <c r="R40" s="241"/>
      <c r="S40" s="241"/>
      <c r="T40" s="241"/>
      <c r="U40" s="241"/>
      <c r="V40" s="241"/>
      <c r="W40" s="241"/>
      <c r="X40" s="242"/>
      <c r="Y40" s="237"/>
      <c r="Z40" s="238"/>
      <c r="AA40" s="239"/>
      <c r="AB40" s="240" t="s">
        <v>11</v>
      </c>
      <c r="AC40" s="241"/>
      <c r="AD40" s="242"/>
      <c r="AE40" s="196" t="s">
        <v>262</v>
      </c>
      <c r="AF40" s="188"/>
      <c r="AG40" s="188"/>
      <c r="AH40" s="189"/>
      <c r="AI40" s="196" t="s">
        <v>281</v>
      </c>
      <c r="AJ40" s="188"/>
      <c r="AK40" s="188"/>
      <c r="AL40" s="189"/>
      <c r="AM40" s="196" t="s">
        <v>568</v>
      </c>
      <c r="AN40" s="188"/>
      <c r="AO40" s="188"/>
      <c r="AP40" s="189"/>
      <c r="AQ40" s="240" t="s">
        <v>169</v>
      </c>
      <c r="AR40" s="241"/>
      <c r="AS40" s="241"/>
      <c r="AT40" s="242"/>
      <c r="AU40" s="243" t="s">
        <v>183</v>
      </c>
      <c r="AV40" s="243"/>
      <c r="AW40" s="243"/>
      <c r="AX40" s="244"/>
      <c r="AY40">
        <f>COUNTA($G$42)</f>
        <v>1</v>
      </c>
    </row>
    <row r="41" spans="1:51" ht="18.75" customHeight="1" x14ac:dyDescent="0.2">
      <c r="A41" s="710"/>
      <c r="B41" s="113"/>
      <c r="C41" s="112"/>
      <c r="D41" s="113"/>
      <c r="E41" s="112"/>
      <c r="F41" s="132"/>
      <c r="G41" s="190"/>
      <c r="H41" s="191"/>
      <c r="I41" s="191"/>
      <c r="J41" s="191"/>
      <c r="K41" s="191"/>
      <c r="L41" s="191"/>
      <c r="M41" s="191"/>
      <c r="N41" s="191"/>
      <c r="O41" s="191"/>
      <c r="P41" s="191"/>
      <c r="Q41" s="191"/>
      <c r="R41" s="191"/>
      <c r="S41" s="191"/>
      <c r="T41" s="191"/>
      <c r="U41" s="191"/>
      <c r="V41" s="191"/>
      <c r="W41" s="191"/>
      <c r="X41" s="192"/>
      <c r="Y41" s="193"/>
      <c r="Z41" s="194"/>
      <c r="AA41" s="195"/>
      <c r="AB41" s="197"/>
      <c r="AC41" s="191"/>
      <c r="AD41" s="192"/>
      <c r="AE41" s="197"/>
      <c r="AF41" s="191"/>
      <c r="AG41" s="191"/>
      <c r="AH41" s="192"/>
      <c r="AI41" s="197"/>
      <c r="AJ41" s="191"/>
      <c r="AK41" s="191"/>
      <c r="AL41" s="192"/>
      <c r="AM41" s="197"/>
      <c r="AN41" s="191"/>
      <c r="AO41" s="191"/>
      <c r="AP41" s="192"/>
      <c r="AQ41" s="272"/>
      <c r="AR41" s="273"/>
      <c r="AS41" s="191" t="s">
        <v>170</v>
      </c>
      <c r="AT41" s="192"/>
      <c r="AU41" s="202"/>
      <c r="AV41" s="202"/>
      <c r="AW41" s="191" t="s">
        <v>166</v>
      </c>
      <c r="AX41" s="207"/>
      <c r="AY41">
        <f>$AY$40</f>
        <v>1</v>
      </c>
    </row>
    <row r="42" spans="1:51" ht="39.75" customHeight="1" x14ac:dyDescent="0.2">
      <c r="A42" s="710"/>
      <c r="B42" s="113"/>
      <c r="C42" s="112"/>
      <c r="D42" s="113"/>
      <c r="E42" s="112"/>
      <c r="F42" s="132"/>
      <c r="G42" s="174" t="s">
        <v>276</v>
      </c>
      <c r="H42" s="175"/>
      <c r="I42" s="175"/>
      <c r="J42" s="175"/>
      <c r="K42" s="175"/>
      <c r="L42" s="175"/>
      <c r="M42" s="175"/>
      <c r="N42" s="175"/>
      <c r="O42" s="175"/>
      <c r="P42" s="175"/>
      <c r="Q42" s="175"/>
      <c r="R42" s="175"/>
      <c r="S42" s="175"/>
      <c r="T42" s="175"/>
      <c r="U42" s="175"/>
      <c r="V42" s="175"/>
      <c r="W42" s="175"/>
      <c r="X42" s="176"/>
      <c r="Y42" s="182" t="s">
        <v>182</v>
      </c>
      <c r="Z42" s="183"/>
      <c r="AA42" s="184"/>
      <c r="AB42" s="236" t="s">
        <v>276</v>
      </c>
      <c r="AC42" s="125"/>
      <c r="AD42" s="125"/>
      <c r="AE42" s="186" t="s">
        <v>276</v>
      </c>
      <c r="AF42" s="117"/>
      <c r="AG42" s="117"/>
      <c r="AH42" s="117"/>
      <c r="AI42" s="186" t="s">
        <v>276</v>
      </c>
      <c r="AJ42" s="117"/>
      <c r="AK42" s="117"/>
      <c r="AL42" s="117"/>
      <c r="AM42" s="186" t="s">
        <v>276</v>
      </c>
      <c r="AN42" s="117"/>
      <c r="AO42" s="117"/>
      <c r="AP42" s="117"/>
      <c r="AQ42" s="186" t="s">
        <v>276</v>
      </c>
      <c r="AR42" s="117"/>
      <c r="AS42" s="117"/>
      <c r="AT42" s="117"/>
      <c r="AU42" s="186" t="s">
        <v>276</v>
      </c>
      <c r="AV42" s="117"/>
      <c r="AW42" s="117"/>
      <c r="AX42" s="124"/>
      <c r="AY42">
        <f t="shared" ref="AY42:AY43" si="4">$AY$40</f>
        <v>1</v>
      </c>
    </row>
    <row r="43" spans="1:51" ht="39.75" customHeight="1" x14ac:dyDescent="0.2">
      <c r="A43" s="710"/>
      <c r="B43" s="113"/>
      <c r="C43" s="112"/>
      <c r="D43" s="113"/>
      <c r="E43" s="112"/>
      <c r="F43" s="132"/>
      <c r="G43" s="128"/>
      <c r="H43" s="177"/>
      <c r="I43" s="177"/>
      <c r="J43" s="177"/>
      <c r="K43" s="177"/>
      <c r="L43" s="177"/>
      <c r="M43" s="177"/>
      <c r="N43" s="177"/>
      <c r="O43" s="177"/>
      <c r="P43" s="177"/>
      <c r="Q43" s="177"/>
      <c r="R43" s="177"/>
      <c r="S43" s="177"/>
      <c r="T43" s="177"/>
      <c r="U43" s="177"/>
      <c r="V43" s="177"/>
      <c r="W43" s="177"/>
      <c r="X43" s="178"/>
      <c r="Y43" s="114" t="s">
        <v>52</v>
      </c>
      <c r="Z43" s="96"/>
      <c r="AA43" s="97"/>
      <c r="AB43" s="205" t="s">
        <v>276</v>
      </c>
      <c r="AC43" s="185"/>
      <c r="AD43" s="185"/>
      <c r="AE43" s="186" t="s">
        <v>276</v>
      </c>
      <c r="AF43" s="117"/>
      <c r="AG43" s="117"/>
      <c r="AH43" s="117"/>
      <c r="AI43" s="186" t="s">
        <v>276</v>
      </c>
      <c r="AJ43" s="117"/>
      <c r="AK43" s="117"/>
      <c r="AL43" s="117"/>
      <c r="AM43" s="186" t="s">
        <v>276</v>
      </c>
      <c r="AN43" s="117"/>
      <c r="AO43" s="117"/>
      <c r="AP43" s="117"/>
      <c r="AQ43" s="186" t="s">
        <v>276</v>
      </c>
      <c r="AR43" s="117"/>
      <c r="AS43" s="117"/>
      <c r="AT43" s="117"/>
      <c r="AU43" s="186" t="s">
        <v>276</v>
      </c>
      <c r="AV43" s="117"/>
      <c r="AW43" s="117"/>
      <c r="AX43" s="124"/>
      <c r="AY43">
        <f t="shared" si="4"/>
        <v>1</v>
      </c>
    </row>
    <row r="44" spans="1:51" ht="22.5" customHeight="1" x14ac:dyDescent="0.2">
      <c r="A44" s="710"/>
      <c r="B44" s="113"/>
      <c r="C44" s="112"/>
      <c r="D44" s="113"/>
      <c r="E44" s="112"/>
      <c r="F44" s="132"/>
      <c r="G44" s="717" t="s">
        <v>184</v>
      </c>
      <c r="H44" s="188"/>
      <c r="I44" s="188"/>
      <c r="J44" s="188"/>
      <c r="K44" s="188"/>
      <c r="L44" s="188"/>
      <c r="M44" s="188"/>
      <c r="N44" s="188"/>
      <c r="O44" s="188"/>
      <c r="P44" s="189"/>
      <c r="Q44" s="196" t="s">
        <v>225</v>
      </c>
      <c r="R44" s="188"/>
      <c r="S44" s="188"/>
      <c r="T44" s="188"/>
      <c r="U44" s="188"/>
      <c r="V44" s="188"/>
      <c r="W44" s="188"/>
      <c r="X44" s="188"/>
      <c r="Y44" s="188"/>
      <c r="Z44" s="188"/>
      <c r="AA44" s="188"/>
      <c r="AB44" s="229" t="s">
        <v>226</v>
      </c>
      <c r="AC44" s="188"/>
      <c r="AD44" s="189"/>
      <c r="AE44" s="196" t="s">
        <v>185</v>
      </c>
      <c r="AF44" s="188"/>
      <c r="AG44" s="188"/>
      <c r="AH44" s="188"/>
      <c r="AI44" s="188"/>
      <c r="AJ44" s="188"/>
      <c r="AK44" s="188"/>
      <c r="AL44" s="188"/>
      <c r="AM44" s="188"/>
      <c r="AN44" s="188"/>
      <c r="AO44" s="188"/>
      <c r="AP44" s="188"/>
      <c r="AQ44" s="188"/>
      <c r="AR44" s="188"/>
      <c r="AS44" s="188"/>
      <c r="AT44" s="188"/>
      <c r="AU44" s="188"/>
      <c r="AV44" s="188"/>
      <c r="AW44" s="188"/>
      <c r="AX44" s="206"/>
      <c r="AY44">
        <f>COUNTA($G$46)</f>
        <v>1</v>
      </c>
    </row>
    <row r="45" spans="1:51" ht="22.5" customHeight="1" x14ac:dyDescent="0.2">
      <c r="A45" s="710"/>
      <c r="B45" s="113"/>
      <c r="C45" s="112"/>
      <c r="D45" s="113"/>
      <c r="E45" s="112"/>
      <c r="F45" s="132"/>
      <c r="G45" s="190"/>
      <c r="H45" s="191"/>
      <c r="I45" s="191"/>
      <c r="J45" s="191"/>
      <c r="K45" s="191"/>
      <c r="L45" s="191"/>
      <c r="M45" s="191"/>
      <c r="N45" s="191"/>
      <c r="O45" s="191"/>
      <c r="P45" s="192"/>
      <c r="Q45" s="197"/>
      <c r="R45" s="191"/>
      <c r="S45" s="191"/>
      <c r="T45" s="191"/>
      <c r="U45" s="191"/>
      <c r="V45" s="191"/>
      <c r="W45" s="191"/>
      <c r="X45" s="191"/>
      <c r="Y45" s="191"/>
      <c r="Z45" s="191"/>
      <c r="AA45" s="191"/>
      <c r="AB45" s="230"/>
      <c r="AC45" s="191"/>
      <c r="AD45" s="192"/>
      <c r="AE45" s="197"/>
      <c r="AF45" s="191"/>
      <c r="AG45" s="191"/>
      <c r="AH45" s="191"/>
      <c r="AI45" s="191"/>
      <c r="AJ45" s="191"/>
      <c r="AK45" s="191"/>
      <c r="AL45" s="191"/>
      <c r="AM45" s="191"/>
      <c r="AN45" s="191"/>
      <c r="AO45" s="191"/>
      <c r="AP45" s="191"/>
      <c r="AQ45" s="191"/>
      <c r="AR45" s="191"/>
      <c r="AS45" s="191"/>
      <c r="AT45" s="191"/>
      <c r="AU45" s="191"/>
      <c r="AV45" s="191"/>
      <c r="AW45" s="191"/>
      <c r="AX45" s="207"/>
      <c r="AY45">
        <f>$AY$44</f>
        <v>1</v>
      </c>
    </row>
    <row r="46" spans="1:51" ht="22.5" customHeight="1" x14ac:dyDescent="0.2">
      <c r="A46" s="710"/>
      <c r="B46" s="113"/>
      <c r="C46" s="112"/>
      <c r="D46" s="113"/>
      <c r="E46" s="112"/>
      <c r="F46" s="132"/>
      <c r="G46" s="730" t="s">
        <v>621</v>
      </c>
      <c r="H46" s="266"/>
      <c r="I46" s="266"/>
      <c r="J46" s="266"/>
      <c r="K46" s="266"/>
      <c r="L46" s="266"/>
      <c r="M46" s="266"/>
      <c r="N46" s="266"/>
      <c r="O46" s="266"/>
      <c r="P46" s="731"/>
      <c r="Q46" s="602" t="s">
        <v>276</v>
      </c>
      <c r="R46" s="175"/>
      <c r="S46" s="175"/>
      <c r="T46" s="175"/>
      <c r="U46" s="175"/>
      <c r="V46" s="175"/>
      <c r="W46" s="175"/>
      <c r="X46" s="175"/>
      <c r="Y46" s="175"/>
      <c r="Z46" s="175"/>
      <c r="AA46" s="737"/>
      <c r="AB46" s="223" t="s">
        <v>276</v>
      </c>
      <c r="AC46" s="224"/>
      <c r="AD46" s="224"/>
      <c r="AE46" s="133" t="s">
        <v>276</v>
      </c>
      <c r="AF46" s="133"/>
      <c r="AG46" s="133"/>
      <c r="AH46" s="133"/>
      <c r="AI46" s="133"/>
      <c r="AJ46" s="133"/>
      <c r="AK46" s="133"/>
      <c r="AL46" s="133"/>
      <c r="AM46" s="133"/>
      <c r="AN46" s="133"/>
      <c r="AO46" s="133"/>
      <c r="AP46" s="133"/>
      <c r="AQ46" s="133"/>
      <c r="AR46" s="133"/>
      <c r="AS46" s="133"/>
      <c r="AT46" s="133"/>
      <c r="AU46" s="133"/>
      <c r="AV46" s="133"/>
      <c r="AW46" s="133"/>
      <c r="AX46" s="134"/>
      <c r="AY46">
        <f t="shared" ref="AY46:AY50" si="5">$AY$44</f>
        <v>1</v>
      </c>
    </row>
    <row r="47" spans="1:51" ht="22.5" customHeight="1" x14ac:dyDescent="0.2">
      <c r="A47" s="710"/>
      <c r="B47" s="113"/>
      <c r="C47" s="112"/>
      <c r="D47" s="113"/>
      <c r="E47" s="112"/>
      <c r="F47" s="132"/>
      <c r="G47" s="732"/>
      <c r="H47" s="269"/>
      <c r="I47" s="269"/>
      <c r="J47" s="269"/>
      <c r="K47" s="269"/>
      <c r="L47" s="269"/>
      <c r="M47" s="269"/>
      <c r="N47" s="269"/>
      <c r="O47" s="269"/>
      <c r="P47" s="733"/>
      <c r="Q47" s="546"/>
      <c r="R47" s="180"/>
      <c r="S47" s="180"/>
      <c r="T47" s="180"/>
      <c r="U47" s="180"/>
      <c r="V47" s="180"/>
      <c r="W47" s="180"/>
      <c r="X47" s="180"/>
      <c r="Y47" s="180"/>
      <c r="Z47" s="180"/>
      <c r="AA47" s="738"/>
      <c r="AB47" s="225"/>
      <c r="AC47" s="226"/>
      <c r="AD47" s="226"/>
      <c r="AE47" s="133"/>
      <c r="AF47" s="133"/>
      <c r="AG47" s="133"/>
      <c r="AH47" s="133"/>
      <c r="AI47" s="133"/>
      <c r="AJ47" s="133"/>
      <c r="AK47" s="133"/>
      <c r="AL47" s="133"/>
      <c r="AM47" s="133"/>
      <c r="AN47" s="133"/>
      <c r="AO47" s="133"/>
      <c r="AP47" s="133"/>
      <c r="AQ47" s="133"/>
      <c r="AR47" s="133"/>
      <c r="AS47" s="133"/>
      <c r="AT47" s="133"/>
      <c r="AU47" s="133"/>
      <c r="AV47" s="133"/>
      <c r="AW47" s="133"/>
      <c r="AX47" s="134"/>
      <c r="AY47">
        <f t="shared" si="5"/>
        <v>1</v>
      </c>
    </row>
    <row r="48" spans="1:51" ht="25.5" customHeight="1" x14ac:dyDescent="0.2">
      <c r="A48" s="710"/>
      <c r="B48" s="113"/>
      <c r="C48" s="112"/>
      <c r="D48" s="113"/>
      <c r="E48" s="112"/>
      <c r="F48" s="132"/>
      <c r="G48" s="732"/>
      <c r="H48" s="269"/>
      <c r="I48" s="269"/>
      <c r="J48" s="269"/>
      <c r="K48" s="269"/>
      <c r="L48" s="269"/>
      <c r="M48" s="269"/>
      <c r="N48" s="269"/>
      <c r="O48" s="269"/>
      <c r="P48" s="733"/>
      <c r="Q48" s="546"/>
      <c r="R48" s="180"/>
      <c r="S48" s="180"/>
      <c r="T48" s="180"/>
      <c r="U48" s="180"/>
      <c r="V48" s="180"/>
      <c r="W48" s="180"/>
      <c r="X48" s="180"/>
      <c r="Y48" s="180"/>
      <c r="Z48" s="180"/>
      <c r="AA48" s="738"/>
      <c r="AB48" s="225"/>
      <c r="AC48" s="226"/>
      <c r="AD48" s="226"/>
      <c r="AE48" s="203" t="s">
        <v>186</v>
      </c>
      <c r="AF48" s="203"/>
      <c r="AG48" s="203"/>
      <c r="AH48" s="203"/>
      <c r="AI48" s="203"/>
      <c r="AJ48" s="203"/>
      <c r="AK48" s="203"/>
      <c r="AL48" s="203"/>
      <c r="AM48" s="203"/>
      <c r="AN48" s="203"/>
      <c r="AO48" s="203"/>
      <c r="AP48" s="203"/>
      <c r="AQ48" s="203"/>
      <c r="AR48" s="203"/>
      <c r="AS48" s="203"/>
      <c r="AT48" s="203"/>
      <c r="AU48" s="203"/>
      <c r="AV48" s="203"/>
      <c r="AW48" s="203"/>
      <c r="AX48" s="204"/>
      <c r="AY48">
        <f t="shared" si="5"/>
        <v>1</v>
      </c>
    </row>
    <row r="49" spans="1:51" ht="22.5" customHeight="1" x14ac:dyDescent="0.2">
      <c r="A49" s="710"/>
      <c r="B49" s="113"/>
      <c r="C49" s="112"/>
      <c r="D49" s="113"/>
      <c r="E49" s="112"/>
      <c r="F49" s="132"/>
      <c r="G49" s="732"/>
      <c r="H49" s="269"/>
      <c r="I49" s="269"/>
      <c r="J49" s="269"/>
      <c r="K49" s="269"/>
      <c r="L49" s="269"/>
      <c r="M49" s="269"/>
      <c r="N49" s="269"/>
      <c r="O49" s="269"/>
      <c r="P49" s="733"/>
      <c r="Q49" s="546"/>
      <c r="R49" s="180"/>
      <c r="S49" s="180"/>
      <c r="T49" s="180"/>
      <c r="U49" s="180"/>
      <c r="V49" s="180"/>
      <c r="W49" s="180"/>
      <c r="X49" s="180"/>
      <c r="Y49" s="180"/>
      <c r="Z49" s="180"/>
      <c r="AA49" s="738"/>
      <c r="AB49" s="225"/>
      <c r="AC49" s="226"/>
      <c r="AD49" s="226"/>
      <c r="AE49" s="133" t="s">
        <v>276</v>
      </c>
      <c r="AF49" s="133"/>
      <c r="AG49" s="133"/>
      <c r="AH49" s="133"/>
      <c r="AI49" s="133"/>
      <c r="AJ49" s="133"/>
      <c r="AK49" s="133"/>
      <c r="AL49" s="133"/>
      <c r="AM49" s="133"/>
      <c r="AN49" s="133"/>
      <c r="AO49" s="133"/>
      <c r="AP49" s="133"/>
      <c r="AQ49" s="133"/>
      <c r="AR49" s="133"/>
      <c r="AS49" s="133"/>
      <c r="AT49" s="133"/>
      <c r="AU49" s="133"/>
      <c r="AV49" s="133"/>
      <c r="AW49" s="133"/>
      <c r="AX49" s="134"/>
      <c r="AY49">
        <f t="shared" si="5"/>
        <v>1</v>
      </c>
    </row>
    <row r="50" spans="1:51" ht="22.5" customHeight="1" x14ac:dyDescent="0.2">
      <c r="A50" s="710"/>
      <c r="B50" s="113"/>
      <c r="C50" s="112"/>
      <c r="D50" s="113"/>
      <c r="E50" s="112"/>
      <c r="F50" s="132"/>
      <c r="G50" s="734"/>
      <c r="H50" s="735"/>
      <c r="I50" s="735"/>
      <c r="J50" s="735"/>
      <c r="K50" s="735"/>
      <c r="L50" s="735"/>
      <c r="M50" s="735"/>
      <c r="N50" s="735"/>
      <c r="O50" s="735"/>
      <c r="P50" s="736"/>
      <c r="Q50" s="607"/>
      <c r="R50" s="177"/>
      <c r="S50" s="177"/>
      <c r="T50" s="177"/>
      <c r="U50" s="177"/>
      <c r="V50" s="177"/>
      <c r="W50" s="177"/>
      <c r="X50" s="177"/>
      <c r="Y50" s="177"/>
      <c r="Z50" s="177"/>
      <c r="AA50" s="739"/>
      <c r="AB50" s="227"/>
      <c r="AC50" s="228"/>
      <c r="AD50" s="228"/>
      <c r="AE50" s="133"/>
      <c r="AF50" s="133"/>
      <c r="AG50" s="133"/>
      <c r="AH50" s="133"/>
      <c r="AI50" s="133"/>
      <c r="AJ50" s="133"/>
      <c r="AK50" s="133"/>
      <c r="AL50" s="133"/>
      <c r="AM50" s="133"/>
      <c r="AN50" s="133"/>
      <c r="AO50" s="133"/>
      <c r="AP50" s="133"/>
      <c r="AQ50" s="133"/>
      <c r="AR50" s="133"/>
      <c r="AS50" s="133"/>
      <c r="AT50" s="133"/>
      <c r="AU50" s="133"/>
      <c r="AV50" s="133"/>
      <c r="AW50" s="133"/>
      <c r="AX50" s="134"/>
      <c r="AY50">
        <f t="shared" si="5"/>
        <v>1</v>
      </c>
    </row>
    <row r="51" spans="1:51" ht="23.25" customHeight="1" x14ac:dyDescent="0.2">
      <c r="A51" s="710"/>
      <c r="B51" s="113"/>
      <c r="C51" s="112"/>
      <c r="D51" s="113"/>
      <c r="E51" s="262" t="s">
        <v>199</v>
      </c>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4"/>
      <c r="AY51">
        <f>COUNTA($E$52)</f>
        <v>1</v>
      </c>
    </row>
    <row r="52" spans="1:51" ht="24.75" customHeight="1" x14ac:dyDescent="0.2">
      <c r="A52" s="710"/>
      <c r="B52" s="113"/>
      <c r="C52" s="112"/>
      <c r="D52" s="113"/>
      <c r="E52" s="265" t="s">
        <v>622</v>
      </c>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7"/>
      <c r="AY52">
        <f>$AY$51</f>
        <v>1</v>
      </c>
    </row>
    <row r="53" spans="1:51" ht="24.75" customHeight="1" x14ac:dyDescent="0.2">
      <c r="A53" s="710"/>
      <c r="B53" s="113"/>
      <c r="C53" s="112"/>
      <c r="D53" s="113"/>
      <c r="E53" s="268"/>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70"/>
      <c r="AY53">
        <f>$AY$51</f>
        <v>1</v>
      </c>
    </row>
    <row r="54" spans="1:51" ht="34.5" customHeight="1" x14ac:dyDescent="0.2">
      <c r="A54" s="710"/>
      <c r="B54" s="113"/>
      <c r="C54" s="110" t="s">
        <v>540</v>
      </c>
      <c r="D54" s="111"/>
      <c r="E54" s="126" t="s">
        <v>271</v>
      </c>
      <c r="F54" s="310"/>
      <c r="G54" s="311" t="s">
        <v>187</v>
      </c>
      <c r="H54" s="263"/>
      <c r="I54" s="263"/>
      <c r="J54" s="312" t="s">
        <v>623</v>
      </c>
      <c r="K54" s="313"/>
      <c r="L54" s="313"/>
      <c r="M54" s="313"/>
      <c r="N54" s="313"/>
      <c r="O54" s="313"/>
      <c r="P54" s="313"/>
      <c r="Q54" s="313"/>
      <c r="R54" s="313"/>
      <c r="S54" s="313"/>
      <c r="T54" s="314"/>
      <c r="U54" s="315" t="s">
        <v>276</v>
      </c>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63" t="str">
        <f>IF(SUBSTITUTE($J$54,"-","")="","0","1")</f>
        <v>0</v>
      </c>
    </row>
    <row r="55" spans="1:51" ht="18.75" customHeight="1" x14ac:dyDescent="0.2">
      <c r="A55" s="710"/>
      <c r="B55" s="113"/>
      <c r="C55" s="112"/>
      <c r="D55" s="113"/>
      <c r="E55" s="231" t="s">
        <v>176</v>
      </c>
      <c r="F55" s="232"/>
      <c r="G55" s="187" t="s">
        <v>173</v>
      </c>
      <c r="H55" s="188"/>
      <c r="I55" s="188"/>
      <c r="J55" s="188"/>
      <c r="K55" s="188"/>
      <c r="L55" s="188"/>
      <c r="M55" s="188"/>
      <c r="N55" s="188"/>
      <c r="O55" s="188"/>
      <c r="P55" s="188"/>
      <c r="Q55" s="188"/>
      <c r="R55" s="188"/>
      <c r="S55" s="188"/>
      <c r="T55" s="188"/>
      <c r="U55" s="188"/>
      <c r="V55" s="188"/>
      <c r="W55" s="188"/>
      <c r="X55" s="189"/>
      <c r="Y55" s="193"/>
      <c r="Z55" s="194"/>
      <c r="AA55" s="195"/>
      <c r="AB55" s="196" t="s">
        <v>11</v>
      </c>
      <c r="AC55" s="188"/>
      <c r="AD55" s="189"/>
      <c r="AE55" s="198" t="s">
        <v>175</v>
      </c>
      <c r="AF55" s="199"/>
      <c r="AG55" s="199"/>
      <c r="AH55" s="200"/>
      <c r="AI55" s="135" t="s">
        <v>412</v>
      </c>
      <c r="AJ55" s="135"/>
      <c r="AK55" s="135"/>
      <c r="AL55" s="196"/>
      <c r="AM55" s="135" t="s">
        <v>413</v>
      </c>
      <c r="AN55" s="135"/>
      <c r="AO55" s="135"/>
      <c r="AP55" s="196"/>
      <c r="AQ55" s="196" t="s">
        <v>169</v>
      </c>
      <c r="AR55" s="188"/>
      <c r="AS55" s="188"/>
      <c r="AT55" s="189"/>
      <c r="AU55" s="233" t="s">
        <v>129</v>
      </c>
      <c r="AV55" s="233"/>
      <c r="AW55" s="233"/>
      <c r="AX55" s="234"/>
      <c r="AY55">
        <f>COUNTA($G$57)</f>
        <v>1</v>
      </c>
    </row>
    <row r="56" spans="1:51" ht="18.75" customHeight="1" x14ac:dyDescent="0.2">
      <c r="A56" s="710"/>
      <c r="B56" s="113"/>
      <c r="C56" s="112"/>
      <c r="D56" s="113"/>
      <c r="E56" s="231"/>
      <c r="F56" s="232"/>
      <c r="G56" s="190"/>
      <c r="H56" s="191"/>
      <c r="I56" s="191"/>
      <c r="J56" s="191"/>
      <c r="K56" s="191"/>
      <c r="L56" s="191"/>
      <c r="M56" s="191"/>
      <c r="N56" s="191"/>
      <c r="O56" s="191"/>
      <c r="P56" s="191"/>
      <c r="Q56" s="191"/>
      <c r="R56" s="191"/>
      <c r="S56" s="191"/>
      <c r="T56" s="191"/>
      <c r="U56" s="191"/>
      <c r="V56" s="191"/>
      <c r="W56" s="191"/>
      <c r="X56" s="192"/>
      <c r="Y56" s="193"/>
      <c r="Z56" s="194"/>
      <c r="AA56" s="195"/>
      <c r="AB56" s="197"/>
      <c r="AC56" s="191"/>
      <c r="AD56" s="192"/>
      <c r="AE56" s="202" t="s">
        <v>624</v>
      </c>
      <c r="AF56" s="202"/>
      <c r="AG56" s="191" t="s">
        <v>170</v>
      </c>
      <c r="AH56" s="192"/>
      <c r="AI56" s="201"/>
      <c r="AJ56" s="201"/>
      <c r="AK56" s="201"/>
      <c r="AL56" s="197"/>
      <c r="AM56" s="201"/>
      <c r="AN56" s="201"/>
      <c r="AO56" s="201"/>
      <c r="AP56" s="197"/>
      <c r="AQ56" s="235" t="s">
        <v>624</v>
      </c>
      <c r="AR56" s="202"/>
      <c r="AS56" s="191" t="s">
        <v>170</v>
      </c>
      <c r="AT56" s="192"/>
      <c r="AU56" s="202" t="s">
        <v>624</v>
      </c>
      <c r="AV56" s="202"/>
      <c r="AW56" s="191" t="s">
        <v>166</v>
      </c>
      <c r="AX56" s="207"/>
      <c r="AY56">
        <f>$AY$55</f>
        <v>1</v>
      </c>
    </row>
    <row r="57" spans="1:51" ht="23.25" customHeight="1" x14ac:dyDescent="0.2">
      <c r="A57" s="710"/>
      <c r="B57" s="113"/>
      <c r="C57" s="112"/>
      <c r="D57" s="113"/>
      <c r="E57" s="231"/>
      <c r="F57" s="232"/>
      <c r="G57" s="174" t="s">
        <v>276</v>
      </c>
      <c r="H57" s="175"/>
      <c r="I57" s="175"/>
      <c r="J57" s="175"/>
      <c r="K57" s="175"/>
      <c r="L57" s="175"/>
      <c r="M57" s="175"/>
      <c r="N57" s="175"/>
      <c r="O57" s="175"/>
      <c r="P57" s="175"/>
      <c r="Q57" s="175"/>
      <c r="R57" s="175"/>
      <c r="S57" s="175"/>
      <c r="T57" s="175"/>
      <c r="U57" s="175"/>
      <c r="V57" s="175"/>
      <c r="W57" s="175"/>
      <c r="X57" s="176"/>
      <c r="Y57" s="182" t="s">
        <v>12</v>
      </c>
      <c r="Z57" s="183"/>
      <c r="AA57" s="184"/>
      <c r="AB57" s="185" t="s">
        <v>276</v>
      </c>
      <c r="AC57" s="185"/>
      <c r="AD57" s="185"/>
      <c r="AE57" s="116" t="s">
        <v>276</v>
      </c>
      <c r="AF57" s="117"/>
      <c r="AG57" s="117"/>
      <c r="AH57" s="117"/>
      <c r="AI57" s="116" t="s">
        <v>276</v>
      </c>
      <c r="AJ57" s="117"/>
      <c r="AK57" s="117"/>
      <c r="AL57" s="117"/>
      <c r="AM57" s="116" t="s">
        <v>276</v>
      </c>
      <c r="AN57" s="117"/>
      <c r="AO57" s="117"/>
      <c r="AP57" s="118"/>
      <c r="AQ57" s="116" t="s">
        <v>276</v>
      </c>
      <c r="AR57" s="117"/>
      <c r="AS57" s="117"/>
      <c r="AT57" s="118"/>
      <c r="AU57" s="117" t="s">
        <v>276</v>
      </c>
      <c r="AV57" s="117"/>
      <c r="AW57" s="117"/>
      <c r="AX57" s="124"/>
      <c r="AY57">
        <f t="shared" ref="AY57:AY59" si="6">$AY$55</f>
        <v>1</v>
      </c>
    </row>
    <row r="58" spans="1:51" ht="23.25" customHeight="1" x14ac:dyDescent="0.2">
      <c r="A58" s="710"/>
      <c r="B58" s="113"/>
      <c r="C58" s="112"/>
      <c r="D58" s="113"/>
      <c r="E58" s="231"/>
      <c r="F58" s="232"/>
      <c r="G58" s="179"/>
      <c r="H58" s="180"/>
      <c r="I58" s="180"/>
      <c r="J58" s="180"/>
      <c r="K58" s="180"/>
      <c r="L58" s="180"/>
      <c r="M58" s="180"/>
      <c r="N58" s="180"/>
      <c r="O58" s="180"/>
      <c r="P58" s="180"/>
      <c r="Q58" s="180"/>
      <c r="R58" s="180"/>
      <c r="S58" s="180"/>
      <c r="T58" s="180"/>
      <c r="U58" s="180"/>
      <c r="V58" s="180"/>
      <c r="W58" s="180"/>
      <c r="X58" s="181"/>
      <c r="Y58" s="114" t="s">
        <v>52</v>
      </c>
      <c r="Z58" s="96"/>
      <c r="AA58" s="97"/>
      <c r="AB58" s="125" t="s">
        <v>276</v>
      </c>
      <c r="AC58" s="125"/>
      <c r="AD58" s="125"/>
      <c r="AE58" s="116" t="s">
        <v>276</v>
      </c>
      <c r="AF58" s="117"/>
      <c r="AG58" s="117"/>
      <c r="AH58" s="118"/>
      <c r="AI58" s="116" t="s">
        <v>276</v>
      </c>
      <c r="AJ58" s="117"/>
      <c r="AK58" s="117"/>
      <c r="AL58" s="117"/>
      <c r="AM58" s="116" t="s">
        <v>276</v>
      </c>
      <c r="AN58" s="117"/>
      <c r="AO58" s="117"/>
      <c r="AP58" s="118"/>
      <c r="AQ58" s="116" t="s">
        <v>276</v>
      </c>
      <c r="AR58" s="117"/>
      <c r="AS58" s="117"/>
      <c r="AT58" s="118"/>
      <c r="AU58" s="117" t="s">
        <v>276</v>
      </c>
      <c r="AV58" s="117"/>
      <c r="AW58" s="117"/>
      <c r="AX58" s="124"/>
      <c r="AY58">
        <f t="shared" si="6"/>
        <v>1</v>
      </c>
    </row>
    <row r="59" spans="1:51" ht="23.25" customHeight="1" x14ac:dyDescent="0.2">
      <c r="A59" s="710"/>
      <c r="B59" s="113"/>
      <c r="C59" s="112"/>
      <c r="D59" s="113"/>
      <c r="E59" s="231"/>
      <c r="F59" s="232"/>
      <c r="G59" s="128"/>
      <c r="H59" s="177"/>
      <c r="I59" s="177"/>
      <c r="J59" s="177"/>
      <c r="K59" s="177"/>
      <c r="L59" s="177"/>
      <c r="M59" s="177"/>
      <c r="N59" s="177"/>
      <c r="O59" s="177"/>
      <c r="P59" s="177"/>
      <c r="Q59" s="177"/>
      <c r="R59" s="177"/>
      <c r="S59" s="177"/>
      <c r="T59" s="177"/>
      <c r="U59" s="177"/>
      <c r="V59" s="177"/>
      <c r="W59" s="177"/>
      <c r="X59" s="178"/>
      <c r="Y59" s="114" t="s">
        <v>13</v>
      </c>
      <c r="Z59" s="96"/>
      <c r="AA59" s="97"/>
      <c r="AB59" s="115" t="s">
        <v>167</v>
      </c>
      <c r="AC59" s="115"/>
      <c r="AD59" s="115"/>
      <c r="AE59" s="116"/>
      <c r="AF59" s="117"/>
      <c r="AG59" s="117"/>
      <c r="AH59" s="118"/>
      <c r="AI59" s="116"/>
      <c r="AJ59" s="117"/>
      <c r="AK59" s="117"/>
      <c r="AL59" s="117"/>
      <c r="AM59" s="116"/>
      <c r="AN59" s="117"/>
      <c r="AO59" s="117"/>
      <c r="AP59" s="118"/>
      <c r="AQ59" s="116"/>
      <c r="AR59" s="117"/>
      <c r="AS59" s="117"/>
      <c r="AT59" s="118"/>
      <c r="AU59" s="117"/>
      <c r="AV59" s="117"/>
      <c r="AW59" s="117"/>
      <c r="AX59" s="124"/>
      <c r="AY59">
        <f t="shared" si="6"/>
        <v>1</v>
      </c>
    </row>
    <row r="60" spans="1:51" ht="18.75" customHeight="1" x14ac:dyDescent="0.2">
      <c r="A60" s="710"/>
      <c r="B60" s="113"/>
      <c r="C60" s="112"/>
      <c r="D60" s="113"/>
      <c r="E60" s="231" t="s">
        <v>177</v>
      </c>
      <c r="F60" s="232"/>
      <c r="G60" s="187" t="s">
        <v>174</v>
      </c>
      <c r="H60" s="188"/>
      <c r="I60" s="188"/>
      <c r="J60" s="188"/>
      <c r="K60" s="188"/>
      <c r="L60" s="188"/>
      <c r="M60" s="188"/>
      <c r="N60" s="188"/>
      <c r="O60" s="188"/>
      <c r="P60" s="188"/>
      <c r="Q60" s="188"/>
      <c r="R60" s="188"/>
      <c r="S60" s="188"/>
      <c r="T60" s="188"/>
      <c r="U60" s="188"/>
      <c r="V60" s="188"/>
      <c r="W60" s="188"/>
      <c r="X60" s="189"/>
      <c r="Y60" s="193"/>
      <c r="Z60" s="194"/>
      <c r="AA60" s="195"/>
      <c r="AB60" s="196" t="s">
        <v>11</v>
      </c>
      <c r="AC60" s="188"/>
      <c r="AD60" s="189"/>
      <c r="AE60" s="198" t="s">
        <v>175</v>
      </c>
      <c r="AF60" s="199"/>
      <c r="AG60" s="199"/>
      <c r="AH60" s="200"/>
      <c r="AI60" s="135" t="s">
        <v>412</v>
      </c>
      <c r="AJ60" s="135"/>
      <c r="AK60" s="135"/>
      <c r="AL60" s="196"/>
      <c r="AM60" s="135" t="s">
        <v>413</v>
      </c>
      <c r="AN60" s="135"/>
      <c r="AO60" s="135"/>
      <c r="AP60" s="196"/>
      <c r="AQ60" s="196" t="s">
        <v>169</v>
      </c>
      <c r="AR60" s="188"/>
      <c r="AS60" s="188"/>
      <c r="AT60" s="189"/>
      <c r="AU60" s="233" t="s">
        <v>129</v>
      </c>
      <c r="AV60" s="233"/>
      <c r="AW60" s="233"/>
      <c r="AX60" s="234"/>
      <c r="AY60">
        <f>COUNTA($G$62)</f>
        <v>1</v>
      </c>
    </row>
    <row r="61" spans="1:51" ht="18.75" customHeight="1" x14ac:dyDescent="0.2">
      <c r="A61" s="710"/>
      <c r="B61" s="113"/>
      <c r="C61" s="112"/>
      <c r="D61" s="113"/>
      <c r="E61" s="231"/>
      <c r="F61" s="232"/>
      <c r="G61" s="190"/>
      <c r="H61" s="191"/>
      <c r="I61" s="191"/>
      <c r="J61" s="191"/>
      <c r="K61" s="191"/>
      <c r="L61" s="191"/>
      <c r="M61" s="191"/>
      <c r="N61" s="191"/>
      <c r="O61" s="191"/>
      <c r="P61" s="191"/>
      <c r="Q61" s="191"/>
      <c r="R61" s="191"/>
      <c r="S61" s="191"/>
      <c r="T61" s="191"/>
      <c r="U61" s="191"/>
      <c r="V61" s="191"/>
      <c r="W61" s="191"/>
      <c r="X61" s="192"/>
      <c r="Y61" s="193"/>
      <c r="Z61" s="194"/>
      <c r="AA61" s="195"/>
      <c r="AB61" s="197"/>
      <c r="AC61" s="191"/>
      <c r="AD61" s="192"/>
      <c r="AE61" s="202" t="s">
        <v>624</v>
      </c>
      <c r="AF61" s="202"/>
      <c r="AG61" s="191" t="s">
        <v>170</v>
      </c>
      <c r="AH61" s="192"/>
      <c r="AI61" s="201"/>
      <c r="AJ61" s="201"/>
      <c r="AK61" s="201"/>
      <c r="AL61" s="197"/>
      <c r="AM61" s="201"/>
      <c r="AN61" s="201"/>
      <c r="AO61" s="201"/>
      <c r="AP61" s="197"/>
      <c r="AQ61" s="235" t="s">
        <v>624</v>
      </c>
      <c r="AR61" s="202"/>
      <c r="AS61" s="191" t="s">
        <v>170</v>
      </c>
      <c r="AT61" s="192"/>
      <c r="AU61" s="202" t="s">
        <v>624</v>
      </c>
      <c r="AV61" s="202"/>
      <c r="AW61" s="191" t="s">
        <v>166</v>
      </c>
      <c r="AX61" s="207"/>
      <c r="AY61">
        <f>$AY$60</f>
        <v>1</v>
      </c>
    </row>
    <row r="62" spans="1:51" ht="23.25" customHeight="1" x14ac:dyDescent="0.2">
      <c r="A62" s="710"/>
      <c r="B62" s="113"/>
      <c r="C62" s="112"/>
      <c r="D62" s="113"/>
      <c r="E62" s="231"/>
      <c r="F62" s="232"/>
      <c r="G62" s="174" t="s">
        <v>276</v>
      </c>
      <c r="H62" s="175"/>
      <c r="I62" s="175"/>
      <c r="J62" s="175"/>
      <c r="K62" s="175"/>
      <c r="L62" s="175"/>
      <c r="M62" s="175"/>
      <c r="N62" s="175"/>
      <c r="O62" s="175"/>
      <c r="P62" s="175"/>
      <c r="Q62" s="175"/>
      <c r="R62" s="175"/>
      <c r="S62" s="175"/>
      <c r="T62" s="175"/>
      <c r="U62" s="175"/>
      <c r="V62" s="175"/>
      <c r="W62" s="175"/>
      <c r="X62" s="176"/>
      <c r="Y62" s="182" t="s">
        <v>12</v>
      </c>
      <c r="Z62" s="183"/>
      <c r="AA62" s="184"/>
      <c r="AB62" s="185" t="s">
        <v>276</v>
      </c>
      <c r="AC62" s="185"/>
      <c r="AD62" s="185"/>
      <c r="AE62" s="116" t="s">
        <v>276</v>
      </c>
      <c r="AF62" s="117"/>
      <c r="AG62" s="117"/>
      <c r="AH62" s="117"/>
      <c r="AI62" s="116" t="s">
        <v>276</v>
      </c>
      <c r="AJ62" s="117"/>
      <c r="AK62" s="117"/>
      <c r="AL62" s="117"/>
      <c r="AM62" s="116" t="s">
        <v>276</v>
      </c>
      <c r="AN62" s="117"/>
      <c r="AO62" s="117"/>
      <c r="AP62" s="118"/>
      <c r="AQ62" s="116" t="s">
        <v>276</v>
      </c>
      <c r="AR62" s="117"/>
      <c r="AS62" s="117"/>
      <c r="AT62" s="118"/>
      <c r="AU62" s="117" t="s">
        <v>276</v>
      </c>
      <c r="AV62" s="117"/>
      <c r="AW62" s="117"/>
      <c r="AX62" s="124"/>
      <c r="AY62">
        <f t="shared" ref="AY62:AY64" si="7">$AY$60</f>
        <v>1</v>
      </c>
    </row>
    <row r="63" spans="1:51" ht="23.25" customHeight="1" x14ac:dyDescent="0.2">
      <c r="A63" s="710"/>
      <c r="B63" s="113"/>
      <c r="C63" s="112"/>
      <c r="D63" s="113"/>
      <c r="E63" s="231"/>
      <c r="F63" s="232"/>
      <c r="G63" s="179"/>
      <c r="H63" s="180"/>
      <c r="I63" s="180"/>
      <c r="J63" s="180"/>
      <c r="K63" s="180"/>
      <c r="L63" s="180"/>
      <c r="M63" s="180"/>
      <c r="N63" s="180"/>
      <c r="O63" s="180"/>
      <c r="P63" s="180"/>
      <c r="Q63" s="180"/>
      <c r="R63" s="180"/>
      <c r="S63" s="180"/>
      <c r="T63" s="180"/>
      <c r="U63" s="180"/>
      <c r="V63" s="180"/>
      <c r="W63" s="180"/>
      <c r="X63" s="181"/>
      <c r="Y63" s="114" t="s">
        <v>52</v>
      </c>
      <c r="Z63" s="96"/>
      <c r="AA63" s="97"/>
      <c r="AB63" s="125" t="s">
        <v>276</v>
      </c>
      <c r="AC63" s="125"/>
      <c r="AD63" s="125"/>
      <c r="AE63" s="116" t="s">
        <v>276</v>
      </c>
      <c r="AF63" s="117"/>
      <c r="AG63" s="117"/>
      <c r="AH63" s="118"/>
      <c r="AI63" s="116" t="s">
        <v>276</v>
      </c>
      <c r="AJ63" s="117"/>
      <c r="AK63" s="117"/>
      <c r="AL63" s="117"/>
      <c r="AM63" s="116" t="s">
        <v>276</v>
      </c>
      <c r="AN63" s="117"/>
      <c r="AO63" s="117"/>
      <c r="AP63" s="118"/>
      <c r="AQ63" s="116" t="s">
        <v>276</v>
      </c>
      <c r="AR63" s="117"/>
      <c r="AS63" s="117"/>
      <c r="AT63" s="118"/>
      <c r="AU63" s="117" t="s">
        <v>276</v>
      </c>
      <c r="AV63" s="117"/>
      <c r="AW63" s="117"/>
      <c r="AX63" s="124"/>
      <c r="AY63">
        <f t="shared" si="7"/>
        <v>1</v>
      </c>
    </row>
    <row r="64" spans="1:51" ht="23.25" customHeight="1" x14ac:dyDescent="0.2">
      <c r="A64" s="710"/>
      <c r="B64" s="113"/>
      <c r="C64" s="112"/>
      <c r="D64" s="113"/>
      <c r="E64" s="231"/>
      <c r="F64" s="232"/>
      <c r="G64" s="128"/>
      <c r="H64" s="177"/>
      <c r="I64" s="177"/>
      <c r="J64" s="177"/>
      <c r="K64" s="177"/>
      <c r="L64" s="177"/>
      <c r="M64" s="177"/>
      <c r="N64" s="177"/>
      <c r="O64" s="177"/>
      <c r="P64" s="177"/>
      <c r="Q64" s="177"/>
      <c r="R64" s="177"/>
      <c r="S64" s="177"/>
      <c r="T64" s="177"/>
      <c r="U64" s="177"/>
      <c r="V64" s="177"/>
      <c r="W64" s="177"/>
      <c r="X64" s="178"/>
      <c r="Y64" s="114" t="s">
        <v>13</v>
      </c>
      <c r="Z64" s="96"/>
      <c r="AA64" s="97"/>
      <c r="AB64" s="115" t="s">
        <v>14</v>
      </c>
      <c r="AC64" s="115"/>
      <c r="AD64" s="115"/>
      <c r="AE64" s="116"/>
      <c r="AF64" s="117"/>
      <c r="AG64" s="117"/>
      <c r="AH64" s="118"/>
      <c r="AI64" s="116"/>
      <c r="AJ64" s="117"/>
      <c r="AK64" s="117"/>
      <c r="AL64" s="117"/>
      <c r="AM64" s="116"/>
      <c r="AN64" s="117"/>
      <c r="AO64" s="117"/>
      <c r="AP64" s="118"/>
      <c r="AQ64" s="116"/>
      <c r="AR64" s="117"/>
      <c r="AS64" s="117"/>
      <c r="AT64" s="118"/>
      <c r="AU64" s="117"/>
      <c r="AV64" s="117"/>
      <c r="AW64" s="117"/>
      <c r="AX64" s="124"/>
      <c r="AY64">
        <f t="shared" si="7"/>
        <v>1</v>
      </c>
    </row>
    <row r="65" spans="1:51" ht="23.85" customHeight="1" x14ac:dyDescent="0.2">
      <c r="A65" s="710"/>
      <c r="B65" s="113"/>
      <c r="C65" s="112"/>
      <c r="D65" s="113"/>
      <c r="E65" s="262" t="s">
        <v>277</v>
      </c>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4"/>
      <c r="AY65">
        <f>COUNTA($E$66)</f>
        <v>1</v>
      </c>
    </row>
    <row r="66" spans="1:51" ht="24.75" customHeight="1" x14ac:dyDescent="0.2">
      <c r="A66" s="710"/>
      <c r="B66" s="113"/>
      <c r="C66" s="112"/>
      <c r="D66" s="113"/>
      <c r="E66" s="602" t="s">
        <v>276</v>
      </c>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603"/>
      <c r="AY66">
        <f>$AY$65</f>
        <v>1</v>
      </c>
    </row>
    <row r="67" spans="1:51" ht="24.75" customHeight="1" thickBot="1" x14ac:dyDescent="0.25">
      <c r="A67" s="710"/>
      <c r="B67" s="113"/>
      <c r="C67" s="112"/>
      <c r="D67" s="113"/>
      <c r="E67" s="60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608"/>
      <c r="AY67">
        <f>$AY$66</f>
        <v>1</v>
      </c>
    </row>
    <row r="68" spans="1:51" ht="27" customHeight="1" x14ac:dyDescent="0.2">
      <c r="A68" s="278" t="s">
        <v>45</v>
      </c>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80"/>
    </row>
    <row r="69" spans="1:51" ht="27" customHeight="1" x14ac:dyDescent="0.2">
      <c r="A69" s="5"/>
      <c r="B69" s="6"/>
      <c r="C69" s="501" t="s">
        <v>30</v>
      </c>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502"/>
      <c r="AD69" s="489" t="s">
        <v>34</v>
      </c>
      <c r="AE69" s="489"/>
      <c r="AF69" s="489"/>
      <c r="AG69" s="488" t="s">
        <v>29</v>
      </c>
      <c r="AH69" s="489"/>
      <c r="AI69" s="489"/>
      <c r="AJ69" s="489"/>
      <c r="AK69" s="489"/>
      <c r="AL69" s="489"/>
      <c r="AM69" s="489"/>
      <c r="AN69" s="489"/>
      <c r="AO69" s="489"/>
      <c r="AP69" s="489"/>
      <c r="AQ69" s="489"/>
      <c r="AR69" s="489"/>
      <c r="AS69" s="489"/>
      <c r="AT69" s="489"/>
      <c r="AU69" s="489"/>
      <c r="AV69" s="489"/>
      <c r="AW69" s="489"/>
      <c r="AX69" s="490"/>
    </row>
    <row r="70" spans="1:51" ht="44.4" customHeight="1" x14ac:dyDescent="0.2">
      <c r="A70" s="350" t="s">
        <v>134</v>
      </c>
      <c r="B70" s="351"/>
      <c r="C70" s="548" t="s">
        <v>135</v>
      </c>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50"/>
      <c r="AD70" s="715" t="s">
        <v>582</v>
      </c>
      <c r="AE70" s="716"/>
      <c r="AF70" s="716"/>
      <c r="AG70" s="503" t="s">
        <v>586</v>
      </c>
      <c r="AH70" s="504"/>
      <c r="AI70" s="504"/>
      <c r="AJ70" s="504"/>
      <c r="AK70" s="504"/>
      <c r="AL70" s="504"/>
      <c r="AM70" s="504"/>
      <c r="AN70" s="504"/>
      <c r="AO70" s="504"/>
      <c r="AP70" s="504"/>
      <c r="AQ70" s="504"/>
      <c r="AR70" s="504"/>
      <c r="AS70" s="504"/>
      <c r="AT70" s="504"/>
      <c r="AU70" s="504"/>
      <c r="AV70" s="504"/>
      <c r="AW70" s="504"/>
      <c r="AX70" s="505"/>
    </row>
    <row r="71" spans="1:51" ht="44.4" customHeight="1" x14ac:dyDescent="0.2">
      <c r="A71" s="352"/>
      <c r="B71" s="353"/>
      <c r="C71" s="217" t="s">
        <v>35</v>
      </c>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9"/>
      <c r="AD71" s="107" t="s">
        <v>582</v>
      </c>
      <c r="AE71" s="108"/>
      <c r="AF71" s="108"/>
      <c r="AG71" s="481" t="s">
        <v>586</v>
      </c>
      <c r="AH71" s="482"/>
      <c r="AI71" s="482"/>
      <c r="AJ71" s="482"/>
      <c r="AK71" s="482"/>
      <c r="AL71" s="482"/>
      <c r="AM71" s="482"/>
      <c r="AN71" s="482"/>
      <c r="AO71" s="482"/>
      <c r="AP71" s="482"/>
      <c r="AQ71" s="482"/>
      <c r="AR71" s="482"/>
      <c r="AS71" s="482"/>
      <c r="AT71" s="482"/>
      <c r="AU71" s="482"/>
      <c r="AV71" s="482"/>
      <c r="AW71" s="482"/>
      <c r="AX71" s="483"/>
    </row>
    <row r="72" spans="1:51" ht="44.4" customHeight="1" x14ac:dyDescent="0.2">
      <c r="A72" s="354"/>
      <c r="B72" s="355"/>
      <c r="C72" s="220" t="s">
        <v>136</v>
      </c>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2"/>
      <c r="AD72" s="361" t="s">
        <v>582</v>
      </c>
      <c r="AE72" s="362"/>
      <c r="AF72" s="362"/>
      <c r="AG72" s="546" t="s">
        <v>587</v>
      </c>
      <c r="AH72" s="180"/>
      <c r="AI72" s="180"/>
      <c r="AJ72" s="180"/>
      <c r="AK72" s="180"/>
      <c r="AL72" s="180"/>
      <c r="AM72" s="180"/>
      <c r="AN72" s="180"/>
      <c r="AO72" s="180"/>
      <c r="AP72" s="180"/>
      <c r="AQ72" s="180"/>
      <c r="AR72" s="180"/>
      <c r="AS72" s="180"/>
      <c r="AT72" s="180"/>
      <c r="AU72" s="180"/>
      <c r="AV72" s="180"/>
      <c r="AW72" s="180"/>
      <c r="AX72" s="547"/>
    </row>
    <row r="73" spans="1:51" ht="27" customHeight="1" x14ac:dyDescent="0.2">
      <c r="A73" s="421" t="s">
        <v>37</v>
      </c>
      <c r="B73" s="594"/>
      <c r="C73" s="484" t="s">
        <v>39</v>
      </c>
      <c r="D73" s="485"/>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7"/>
      <c r="AD73" s="551" t="s">
        <v>582</v>
      </c>
      <c r="AE73" s="552"/>
      <c r="AF73" s="552"/>
      <c r="AG73" s="602" t="s">
        <v>629</v>
      </c>
      <c r="AH73" s="175"/>
      <c r="AI73" s="175"/>
      <c r="AJ73" s="175"/>
      <c r="AK73" s="175"/>
      <c r="AL73" s="175"/>
      <c r="AM73" s="175"/>
      <c r="AN73" s="175"/>
      <c r="AO73" s="175"/>
      <c r="AP73" s="175"/>
      <c r="AQ73" s="175"/>
      <c r="AR73" s="175"/>
      <c r="AS73" s="175"/>
      <c r="AT73" s="175"/>
      <c r="AU73" s="175"/>
      <c r="AV73" s="175"/>
      <c r="AW73" s="175"/>
      <c r="AX73" s="603"/>
    </row>
    <row r="74" spans="1:51" ht="35.25" customHeight="1" x14ac:dyDescent="0.2">
      <c r="A74" s="466"/>
      <c r="B74" s="595"/>
      <c r="C74" s="491"/>
      <c r="D74" s="492"/>
      <c r="E74" s="448" t="s">
        <v>254</v>
      </c>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50"/>
      <c r="AD74" s="107" t="s">
        <v>627</v>
      </c>
      <c r="AE74" s="108"/>
      <c r="AF74" s="109"/>
      <c r="AG74" s="546"/>
      <c r="AH74" s="180"/>
      <c r="AI74" s="180"/>
      <c r="AJ74" s="180"/>
      <c r="AK74" s="180"/>
      <c r="AL74" s="180"/>
      <c r="AM74" s="180"/>
      <c r="AN74" s="180"/>
      <c r="AO74" s="180"/>
      <c r="AP74" s="180"/>
      <c r="AQ74" s="180"/>
      <c r="AR74" s="180"/>
      <c r="AS74" s="180"/>
      <c r="AT74" s="180"/>
      <c r="AU74" s="180"/>
      <c r="AV74" s="180"/>
      <c r="AW74" s="180"/>
      <c r="AX74" s="547"/>
    </row>
    <row r="75" spans="1:51" ht="26.25" customHeight="1" x14ac:dyDescent="0.2">
      <c r="A75" s="466"/>
      <c r="B75" s="595"/>
      <c r="C75" s="493"/>
      <c r="D75" s="494"/>
      <c r="E75" s="473" t="s">
        <v>217</v>
      </c>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5"/>
      <c r="AD75" s="359" t="s">
        <v>628</v>
      </c>
      <c r="AE75" s="360"/>
      <c r="AF75" s="360"/>
      <c r="AG75" s="546"/>
      <c r="AH75" s="180"/>
      <c r="AI75" s="180"/>
      <c r="AJ75" s="180"/>
      <c r="AK75" s="180"/>
      <c r="AL75" s="180"/>
      <c r="AM75" s="180"/>
      <c r="AN75" s="180"/>
      <c r="AO75" s="180"/>
      <c r="AP75" s="180"/>
      <c r="AQ75" s="180"/>
      <c r="AR75" s="180"/>
      <c r="AS75" s="180"/>
      <c r="AT75" s="180"/>
      <c r="AU75" s="180"/>
      <c r="AV75" s="180"/>
      <c r="AW75" s="180"/>
      <c r="AX75" s="547"/>
    </row>
    <row r="76" spans="1:51" ht="26.25" customHeight="1" x14ac:dyDescent="0.2">
      <c r="A76" s="466"/>
      <c r="B76" s="467"/>
      <c r="C76" s="211" t="s">
        <v>40</v>
      </c>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516" t="s">
        <v>608</v>
      </c>
      <c r="AE76" s="517"/>
      <c r="AF76" s="517"/>
      <c r="AG76" s="347"/>
      <c r="AH76" s="348"/>
      <c r="AI76" s="348"/>
      <c r="AJ76" s="348"/>
      <c r="AK76" s="348"/>
      <c r="AL76" s="348"/>
      <c r="AM76" s="348"/>
      <c r="AN76" s="348"/>
      <c r="AO76" s="348"/>
      <c r="AP76" s="348"/>
      <c r="AQ76" s="348"/>
      <c r="AR76" s="348"/>
      <c r="AS76" s="348"/>
      <c r="AT76" s="348"/>
      <c r="AU76" s="348"/>
      <c r="AV76" s="348"/>
      <c r="AW76" s="348"/>
      <c r="AX76" s="349"/>
    </row>
    <row r="77" spans="1:51" ht="44.4" customHeight="1" x14ac:dyDescent="0.2">
      <c r="A77" s="466"/>
      <c r="B77" s="467"/>
      <c r="C77" s="326" t="s">
        <v>137</v>
      </c>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107" t="s">
        <v>582</v>
      </c>
      <c r="AE77" s="108"/>
      <c r="AF77" s="108"/>
      <c r="AG77" s="481" t="s">
        <v>637</v>
      </c>
      <c r="AH77" s="482"/>
      <c r="AI77" s="482"/>
      <c r="AJ77" s="482"/>
      <c r="AK77" s="482"/>
      <c r="AL77" s="482"/>
      <c r="AM77" s="482"/>
      <c r="AN77" s="482"/>
      <c r="AO77" s="482"/>
      <c r="AP77" s="482"/>
      <c r="AQ77" s="482"/>
      <c r="AR77" s="482"/>
      <c r="AS77" s="482"/>
      <c r="AT77" s="482"/>
      <c r="AU77" s="482"/>
      <c r="AV77" s="482"/>
      <c r="AW77" s="482"/>
      <c r="AX77" s="483"/>
    </row>
    <row r="78" spans="1:51" ht="26.25" customHeight="1" x14ac:dyDescent="0.2">
      <c r="A78" s="466"/>
      <c r="B78" s="467"/>
      <c r="C78" s="326" t="s">
        <v>36</v>
      </c>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107" t="s">
        <v>630</v>
      </c>
      <c r="AE78" s="108"/>
      <c r="AF78" s="108"/>
      <c r="AG78" s="481"/>
      <c r="AH78" s="482"/>
      <c r="AI78" s="482"/>
      <c r="AJ78" s="482"/>
      <c r="AK78" s="482"/>
      <c r="AL78" s="482"/>
      <c r="AM78" s="482"/>
      <c r="AN78" s="482"/>
      <c r="AO78" s="482"/>
      <c r="AP78" s="482"/>
      <c r="AQ78" s="482"/>
      <c r="AR78" s="482"/>
      <c r="AS78" s="482"/>
      <c r="AT78" s="482"/>
      <c r="AU78" s="482"/>
      <c r="AV78" s="482"/>
      <c r="AW78" s="482"/>
      <c r="AX78" s="483"/>
    </row>
    <row r="79" spans="1:51" ht="26.25" customHeight="1" x14ac:dyDescent="0.2">
      <c r="A79" s="466"/>
      <c r="B79" s="467"/>
      <c r="C79" s="326" t="s">
        <v>41</v>
      </c>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327"/>
      <c r="AD79" s="107" t="s">
        <v>631</v>
      </c>
      <c r="AE79" s="108"/>
      <c r="AF79" s="108"/>
      <c r="AG79" s="481"/>
      <c r="AH79" s="482"/>
      <c r="AI79" s="482"/>
      <c r="AJ79" s="482"/>
      <c r="AK79" s="482"/>
      <c r="AL79" s="482"/>
      <c r="AM79" s="482"/>
      <c r="AN79" s="482"/>
      <c r="AO79" s="482"/>
      <c r="AP79" s="482"/>
      <c r="AQ79" s="482"/>
      <c r="AR79" s="482"/>
      <c r="AS79" s="482"/>
      <c r="AT79" s="482"/>
      <c r="AU79" s="482"/>
      <c r="AV79" s="482"/>
      <c r="AW79" s="482"/>
      <c r="AX79" s="483"/>
    </row>
    <row r="80" spans="1:51" ht="26.25" customHeight="1" x14ac:dyDescent="0.2">
      <c r="A80" s="466"/>
      <c r="B80" s="467"/>
      <c r="C80" s="326" t="s">
        <v>231</v>
      </c>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327"/>
      <c r="AD80" s="361" t="s">
        <v>630</v>
      </c>
      <c r="AE80" s="362"/>
      <c r="AF80" s="362"/>
      <c r="AG80" s="208"/>
      <c r="AH80" s="209"/>
      <c r="AI80" s="209"/>
      <c r="AJ80" s="209"/>
      <c r="AK80" s="209"/>
      <c r="AL80" s="209"/>
      <c r="AM80" s="209"/>
      <c r="AN80" s="209"/>
      <c r="AO80" s="209"/>
      <c r="AP80" s="209"/>
      <c r="AQ80" s="209"/>
      <c r="AR80" s="209"/>
      <c r="AS80" s="209"/>
      <c r="AT80" s="209"/>
      <c r="AU80" s="209"/>
      <c r="AV80" s="209"/>
      <c r="AW80" s="209"/>
      <c r="AX80" s="210"/>
    </row>
    <row r="81" spans="1:50" ht="50.25" customHeight="1" x14ac:dyDescent="0.2">
      <c r="A81" s="466"/>
      <c r="B81" s="467"/>
      <c r="C81" s="104" t="s">
        <v>232</v>
      </c>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6"/>
      <c r="AD81" s="107" t="s">
        <v>582</v>
      </c>
      <c r="AE81" s="108"/>
      <c r="AF81" s="109"/>
      <c r="AG81" s="481" t="s">
        <v>632</v>
      </c>
      <c r="AH81" s="482"/>
      <c r="AI81" s="482"/>
      <c r="AJ81" s="482"/>
      <c r="AK81" s="482"/>
      <c r="AL81" s="482"/>
      <c r="AM81" s="482"/>
      <c r="AN81" s="482"/>
      <c r="AO81" s="482"/>
      <c r="AP81" s="482"/>
      <c r="AQ81" s="482"/>
      <c r="AR81" s="482"/>
      <c r="AS81" s="482"/>
      <c r="AT81" s="482"/>
      <c r="AU81" s="482"/>
      <c r="AV81" s="482"/>
      <c r="AW81" s="482"/>
      <c r="AX81" s="483"/>
    </row>
    <row r="82" spans="1:50" ht="38.4" customHeight="1" x14ac:dyDescent="0.2">
      <c r="A82" s="468"/>
      <c r="B82" s="469"/>
      <c r="C82" s="596" t="s">
        <v>218</v>
      </c>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8"/>
      <c r="AD82" s="328" t="s">
        <v>582</v>
      </c>
      <c r="AE82" s="329"/>
      <c r="AF82" s="330"/>
      <c r="AG82" s="578" t="s">
        <v>633</v>
      </c>
      <c r="AH82" s="579"/>
      <c r="AI82" s="579"/>
      <c r="AJ82" s="579"/>
      <c r="AK82" s="579"/>
      <c r="AL82" s="579"/>
      <c r="AM82" s="579"/>
      <c r="AN82" s="579"/>
      <c r="AO82" s="579"/>
      <c r="AP82" s="579"/>
      <c r="AQ82" s="579"/>
      <c r="AR82" s="579"/>
      <c r="AS82" s="579"/>
      <c r="AT82" s="579"/>
      <c r="AU82" s="579"/>
      <c r="AV82" s="579"/>
      <c r="AW82" s="579"/>
      <c r="AX82" s="580"/>
    </row>
    <row r="83" spans="1:50" ht="27" customHeight="1" x14ac:dyDescent="0.2">
      <c r="A83" s="421" t="s">
        <v>38</v>
      </c>
      <c r="B83" s="465"/>
      <c r="C83" s="470" t="s">
        <v>219</v>
      </c>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2"/>
      <c r="AD83" s="516" t="s">
        <v>582</v>
      </c>
      <c r="AE83" s="517"/>
      <c r="AF83" s="605"/>
      <c r="AG83" s="347" t="s">
        <v>634</v>
      </c>
      <c r="AH83" s="348"/>
      <c r="AI83" s="348"/>
      <c r="AJ83" s="348"/>
      <c r="AK83" s="348"/>
      <c r="AL83" s="348"/>
      <c r="AM83" s="348"/>
      <c r="AN83" s="348"/>
      <c r="AO83" s="348"/>
      <c r="AP83" s="348"/>
      <c r="AQ83" s="348"/>
      <c r="AR83" s="348"/>
      <c r="AS83" s="348"/>
      <c r="AT83" s="348"/>
      <c r="AU83" s="348"/>
      <c r="AV83" s="348"/>
      <c r="AW83" s="348"/>
      <c r="AX83" s="349"/>
    </row>
    <row r="84" spans="1:50" ht="35.25" customHeight="1" x14ac:dyDescent="0.2">
      <c r="A84" s="466"/>
      <c r="B84" s="467"/>
      <c r="C84" s="618" t="s">
        <v>43</v>
      </c>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20"/>
      <c r="AD84" s="569" t="s">
        <v>608</v>
      </c>
      <c r="AE84" s="570"/>
      <c r="AF84" s="570"/>
      <c r="AG84" s="481"/>
      <c r="AH84" s="482"/>
      <c r="AI84" s="482"/>
      <c r="AJ84" s="482"/>
      <c r="AK84" s="482"/>
      <c r="AL84" s="482"/>
      <c r="AM84" s="482"/>
      <c r="AN84" s="482"/>
      <c r="AO84" s="482"/>
      <c r="AP84" s="482"/>
      <c r="AQ84" s="482"/>
      <c r="AR84" s="482"/>
      <c r="AS84" s="482"/>
      <c r="AT84" s="482"/>
      <c r="AU84" s="482"/>
      <c r="AV84" s="482"/>
      <c r="AW84" s="482"/>
      <c r="AX84" s="483"/>
    </row>
    <row r="85" spans="1:50" ht="36" customHeight="1" x14ac:dyDescent="0.2">
      <c r="A85" s="466"/>
      <c r="B85" s="467"/>
      <c r="C85" s="326" t="s">
        <v>178</v>
      </c>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107" t="s">
        <v>582</v>
      </c>
      <c r="AE85" s="108"/>
      <c r="AF85" s="108"/>
      <c r="AG85" s="481" t="s">
        <v>635</v>
      </c>
      <c r="AH85" s="482"/>
      <c r="AI85" s="482"/>
      <c r="AJ85" s="482"/>
      <c r="AK85" s="482"/>
      <c r="AL85" s="482"/>
      <c r="AM85" s="482"/>
      <c r="AN85" s="482"/>
      <c r="AO85" s="482"/>
      <c r="AP85" s="482"/>
      <c r="AQ85" s="482"/>
      <c r="AR85" s="482"/>
      <c r="AS85" s="482"/>
      <c r="AT85" s="482"/>
      <c r="AU85" s="482"/>
      <c r="AV85" s="482"/>
      <c r="AW85" s="482"/>
      <c r="AX85" s="483"/>
    </row>
    <row r="86" spans="1:50" ht="36" customHeight="1" x14ac:dyDescent="0.2">
      <c r="A86" s="468"/>
      <c r="B86" s="469"/>
      <c r="C86" s="326" t="s">
        <v>42</v>
      </c>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107" t="s">
        <v>582</v>
      </c>
      <c r="AE86" s="108"/>
      <c r="AF86" s="108"/>
      <c r="AG86" s="607" t="s">
        <v>636</v>
      </c>
      <c r="AH86" s="177"/>
      <c r="AI86" s="177"/>
      <c r="AJ86" s="177"/>
      <c r="AK86" s="177"/>
      <c r="AL86" s="177"/>
      <c r="AM86" s="177"/>
      <c r="AN86" s="177"/>
      <c r="AO86" s="177"/>
      <c r="AP86" s="177"/>
      <c r="AQ86" s="177"/>
      <c r="AR86" s="177"/>
      <c r="AS86" s="177"/>
      <c r="AT86" s="177"/>
      <c r="AU86" s="177"/>
      <c r="AV86" s="177"/>
      <c r="AW86" s="177"/>
      <c r="AX86" s="608"/>
    </row>
    <row r="87" spans="1:50" ht="41.25" customHeight="1" x14ac:dyDescent="0.2">
      <c r="A87" s="451" t="s">
        <v>56</v>
      </c>
      <c r="B87" s="452"/>
      <c r="C87" s="621" t="s">
        <v>138</v>
      </c>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486"/>
      <c r="AD87" s="516" t="s">
        <v>608</v>
      </c>
      <c r="AE87" s="517"/>
      <c r="AF87" s="517"/>
      <c r="AG87" s="602"/>
      <c r="AH87" s="175"/>
      <c r="AI87" s="175"/>
      <c r="AJ87" s="175"/>
      <c r="AK87" s="175"/>
      <c r="AL87" s="175"/>
      <c r="AM87" s="175"/>
      <c r="AN87" s="175"/>
      <c r="AO87" s="175"/>
      <c r="AP87" s="175"/>
      <c r="AQ87" s="175"/>
      <c r="AR87" s="175"/>
      <c r="AS87" s="175"/>
      <c r="AT87" s="175"/>
      <c r="AU87" s="175"/>
      <c r="AV87" s="175"/>
      <c r="AW87" s="175"/>
      <c r="AX87" s="603"/>
    </row>
    <row r="88" spans="1:50" ht="19.649999999999999" customHeight="1" x14ac:dyDescent="0.2">
      <c r="A88" s="453"/>
      <c r="B88" s="454"/>
      <c r="C88" s="629" t="s">
        <v>228</v>
      </c>
      <c r="D88" s="627"/>
      <c r="E88" s="627"/>
      <c r="F88" s="630"/>
      <c r="G88" s="626" t="s">
        <v>229</v>
      </c>
      <c r="H88" s="627"/>
      <c r="I88" s="627"/>
      <c r="J88" s="627"/>
      <c r="K88" s="627"/>
      <c r="L88" s="627"/>
      <c r="M88" s="627"/>
      <c r="N88" s="626" t="s">
        <v>230</v>
      </c>
      <c r="O88" s="627"/>
      <c r="P88" s="627"/>
      <c r="Q88" s="627"/>
      <c r="R88" s="627"/>
      <c r="S88" s="627"/>
      <c r="T88" s="627"/>
      <c r="U88" s="627"/>
      <c r="V88" s="627"/>
      <c r="W88" s="627"/>
      <c r="X88" s="627"/>
      <c r="Y88" s="627"/>
      <c r="Z88" s="627"/>
      <c r="AA88" s="627"/>
      <c r="AB88" s="627"/>
      <c r="AC88" s="627"/>
      <c r="AD88" s="627"/>
      <c r="AE88" s="627"/>
      <c r="AF88" s="628"/>
      <c r="AG88" s="546"/>
      <c r="AH88" s="180"/>
      <c r="AI88" s="180"/>
      <c r="AJ88" s="180"/>
      <c r="AK88" s="180"/>
      <c r="AL88" s="180"/>
      <c r="AM88" s="180"/>
      <c r="AN88" s="180"/>
      <c r="AO88" s="180"/>
      <c r="AP88" s="180"/>
      <c r="AQ88" s="180"/>
      <c r="AR88" s="180"/>
      <c r="AS88" s="180"/>
      <c r="AT88" s="180"/>
      <c r="AU88" s="180"/>
      <c r="AV88" s="180"/>
      <c r="AW88" s="180"/>
      <c r="AX88" s="547"/>
    </row>
    <row r="89" spans="1:50" ht="24.75" customHeight="1" x14ac:dyDescent="0.2">
      <c r="A89" s="453"/>
      <c r="B89" s="454"/>
      <c r="C89" s="623"/>
      <c r="D89" s="624"/>
      <c r="E89" s="624"/>
      <c r="F89" s="625"/>
      <c r="G89" s="506"/>
      <c r="H89" s="507"/>
      <c r="I89" s="50" t="str">
        <f>IF(OR(G89="　", G89=""), "", "-")</f>
        <v/>
      </c>
      <c r="J89" s="479"/>
      <c r="K89" s="479"/>
      <c r="L89" s="50" t="str">
        <f>IF(M89="","","-")</f>
        <v/>
      </c>
      <c r="M89" s="51"/>
      <c r="N89" s="508"/>
      <c r="O89" s="509"/>
      <c r="P89" s="509"/>
      <c r="Q89" s="509"/>
      <c r="R89" s="509"/>
      <c r="S89" s="509"/>
      <c r="T89" s="509"/>
      <c r="U89" s="509"/>
      <c r="V89" s="509"/>
      <c r="W89" s="509"/>
      <c r="X89" s="509"/>
      <c r="Y89" s="509"/>
      <c r="Z89" s="509"/>
      <c r="AA89" s="509"/>
      <c r="AB89" s="509"/>
      <c r="AC89" s="509"/>
      <c r="AD89" s="509"/>
      <c r="AE89" s="509"/>
      <c r="AF89" s="510"/>
      <c r="AG89" s="546"/>
      <c r="AH89" s="180"/>
      <c r="AI89" s="180"/>
      <c r="AJ89" s="180"/>
      <c r="AK89" s="180"/>
      <c r="AL89" s="180"/>
      <c r="AM89" s="180"/>
      <c r="AN89" s="180"/>
      <c r="AO89" s="180"/>
      <c r="AP89" s="180"/>
      <c r="AQ89" s="180"/>
      <c r="AR89" s="180"/>
      <c r="AS89" s="180"/>
      <c r="AT89" s="180"/>
      <c r="AU89" s="180"/>
      <c r="AV89" s="180"/>
      <c r="AW89" s="180"/>
      <c r="AX89" s="547"/>
    </row>
    <row r="90" spans="1:50" ht="24.75" customHeight="1" x14ac:dyDescent="0.2">
      <c r="A90" s="453"/>
      <c r="B90" s="454"/>
      <c r="C90" s="623"/>
      <c r="D90" s="624"/>
      <c r="E90" s="624"/>
      <c r="F90" s="625"/>
      <c r="G90" s="506"/>
      <c r="H90" s="507"/>
      <c r="I90" s="50" t="str">
        <f t="shared" ref="I90:I93" si="8">IF(OR(G90="　", G90=""), "", "-")</f>
        <v/>
      </c>
      <c r="J90" s="479"/>
      <c r="K90" s="479"/>
      <c r="L90" s="50" t="str">
        <f t="shared" ref="L90:L93" si="9">IF(M90="","","-")</f>
        <v/>
      </c>
      <c r="M90" s="51"/>
      <c r="N90" s="508"/>
      <c r="O90" s="509"/>
      <c r="P90" s="509"/>
      <c r="Q90" s="509"/>
      <c r="R90" s="509"/>
      <c r="S90" s="509"/>
      <c r="T90" s="509"/>
      <c r="U90" s="509"/>
      <c r="V90" s="509"/>
      <c r="W90" s="509"/>
      <c r="X90" s="509"/>
      <c r="Y90" s="509"/>
      <c r="Z90" s="509"/>
      <c r="AA90" s="509"/>
      <c r="AB90" s="509"/>
      <c r="AC90" s="509"/>
      <c r="AD90" s="509"/>
      <c r="AE90" s="509"/>
      <c r="AF90" s="510"/>
      <c r="AG90" s="546"/>
      <c r="AH90" s="180"/>
      <c r="AI90" s="180"/>
      <c r="AJ90" s="180"/>
      <c r="AK90" s="180"/>
      <c r="AL90" s="180"/>
      <c r="AM90" s="180"/>
      <c r="AN90" s="180"/>
      <c r="AO90" s="180"/>
      <c r="AP90" s="180"/>
      <c r="AQ90" s="180"/>
      <c r="AR90" s="180"/>
      <c r="AS90" s="180"/>
      <c r="AT90" s="180"/>
      <c r="AU90" s="180"/>
      <c r="AV90" s="180"/>
      <c r="AW90" s="180"/>
      <c r="AX90" s="547"/>
    </row>
    <row r="91" spans="1:50" ht="24.75" customHeight="1" x14ac:dyDescent="0.2">
      <c r="A91" s="453"/>
      <c r="B91" s="454"/>
      <c r="C91" s="623"/>
      <c r="D91" s="624"/>
      <c r="E91" s="624"/>
      <c r="F91" s="625"/>
      <c r="G91" s="506"/>
      <c r="H91" s="507"/>
      <c r="I91" s="50" t="str">
        <f t="shared" si="8"/>
        <v/>
      </c>
      <c r="J91" s="479"/>
      <c r="K91" s="479"/>
      <c r="L91" s="50" t="str">
        <f t="shared" si="9"/>
        <v/>
      </c>
      <c r="M91" s="51"/>
      <c r="N91" s="508"/>
      <c r="O91" s="509"/>
      <c r="P91" s="509"/>
      <c r="Q91" s="509"/>
      <c r="R91" s="509"/>
      <c r="S91" s="509"/>
      <c r="T91" s="509"/>
      <c r="U91" s="509"/>
      <c r="V91" s="509"/>
      <c r="W91" s="509"/>
      <c r="X91" s="509"/>
      <c r="Y91" s="509"/>
      <c r="Z91" s="509"/>
      <c r="AA91" s="509"/>
      <c r="AB91" s="509"/>
      <c r="AC91" s="509"/>
      <c r="AD91" s="509"/>
      <c r="AE91" s="509"/>
      <c r="AF91" s="510"/>
      <c r="AG91" s="546"/>
      <c r="AH91" s="180"/>
      <c r="AI91" s="180"/>
      <c r="AJ91" s="180"/>
      <c r="AK91" s="180"/>
      <c r="AL91" s="180"/>
      <c r="AM91" s="180"/>
      <c r="AN91" s="180"/>
      <c r="AO91" s="180"/>
      <c r="AP91" s="180"/>
      <c r="AQ91" s="180"/>
      <c r="AR91" s="180"/>
      <c r="AS91" s="180"/>
      <c r="AT91" s="180"/>
      <c r="AU91" s="180"/>
      <c r="AV91" s="180"/>
      <c r="AW91" s="180"/>
      <c r="AX91" s="547"/>
    </row>
    <row r="92" spans="1:50" ht="24.75" customHeight="1" x14ac:dyDescent="0.2">
      <c r="A92" s="453"/>
      <c r="B92" s="454"/>
      <c r="C92" s="623"/>
      <c r="D92" s="624"/>
      <c r="E92" s="624"/>
      <c r="F92" s="625"/>
      <c r="G92" s="506"/>
      <c r="H92" s="507"/>
      <c r="I92" s="50" t="str">
        <f t="shared" si="8"/>
        <v/>
      </c>
      <c r="J92" s="479"/>
      <c r="K92" s="479"/>
      <c r="L92" s="50" t="str">
        <f t="shared" si="9"/>
        <v/>
      </c>
      <c r="M92" s="51"/>
      <c r="N92" s="508"/>
      <c r="O92" s="509"/>
      <c r="P92" s="509"/>
      <c r="Q92" s="509"/>
      <c r="R92" s="509"/>
      <c r="S92" s="509"/>
      <c r="T92" s="509"/>
      <c r="U92" s="509"/>
      <c r="V92" s="509"/>
      <c r="W92" s="509"/>
      <c r="X92" s="509"/>
      <c r="Y92" s="509"/>
      <c r="Z92" s="509"/>
      <c r="AA92" s="509"/>
      <c r="AB92" s="509"/>
      <c r="AC92" s="509"/>
      <c r="AD92" s="509"/>
      <c r="AE92" s="509"/>
      <c r="AF92" s="510"/>
      <c r="AG92" s="546"/>
      <c r="AH92" s="180"/>
      <c r="AI92" s="180"/>
      <c r="AJ92" s="180"/>
      <c r="AK92" s="180"/>
      <c r="AL92" s="180"/>
      <c r="AM92" s="180"/>
      <c r="AN92" s="180"/>
      <c r="AO92" s="180"/>
      <c r="AP92" s="180"/>
      <c r="AQ92" s="180"/>
      <c r="AR92" s="180"/>
      <c r="AS92" s="180"/>
      <c r="AT92" s="180"/>
      <c r="AU92" s="180"/>
      <c r="AV92" s="180"/>
      <c r="AW92" s="180"/>
      <c r="AX92" s="547"/>
    </row>
    <row r="93" spans="1:50" ht="24.75" customHeight="1" x14ac:dyDescent="0.2">
      <c r="A93" s="455"/>
      <c r="B93" s="456"/>
      <c r="C93" s="623"/>
      <c r="D93" s="624"/>
      <c r="E93" s="624"/>
      <c r="F93" s="625"/>
      <c r="G93" s="514"/>
      <c r="H93" s="515"/>
      <c r="I93" s="52" t="str">
        <f t="shared" si="8"/>
        <v/>
      </c>
      <c r="J93" s="480"/>
      <c r="K93" s="480"/>
      <c r="L93" s="52" t="str">
        <f t="shared" si="9"/>
        <v/>
      </c>
      <c r="M93" s="53"/>
      <c r="N93" s="511"/>
      <c r="O93" s="512"/>
      <c r="P93" s="512"/>
      <c r="Q93" s="512"/>
      <c r="R93" s="512"/>
      <c r="S93" s="512"/>
      <c r="T93" s="512"/>
      <c r="U93" s="512"/>
      <c r="V93" s="512"/>
      <c r="W93" s="512"/>
      <c r="X93" s="512"/>
      <c r="Y93" s="512"/>
      <c r="Z93" s="512"/>
      <c r="AA93" s="512"/>
      <c r="AB93" s="512"/>
      <c r="AC93" s="512"/>
      <c r="AD93" s="512"/>
      <c r="AE93" s="512"/>
      <c r="AF93" s="513"/>
      <c r="AG93" s="607"/>
      <c r="AH93" s="177"/>
      <c r="AI93" s="177"/>
      <c r="AJ93" s="177"/>
      <c r="AK93" s="177"/>
      <c r="AL93" s="177"/>
      <c r="AM93" s="177"/>
      <c r="AN93" s="177"/>
      <c r="AO93" s="177"/>
      <c r="AP93" s="177"/>
      <c r="AQ93" s="177"/>
      <c r="AR93" s="177"/>
      <c r="AS93" s="177"/>
      <c r="AT93" s="177"/>
      <c r="AU93" s="177"/>
      <c r="AV93" s="177"/>
      <c r="AW93" s="177"/>
      <c r="AX93" s="608"/>
    </row>
    <row r="94" spans="1:50" ht="67.5" customHeight="1" x14ac:dyDescent="0.2">
      <c r="A94" s="421" t="s">
        <v>46</v>
      </c>
      <c r="B94" s="422"/>
      <c r="C94" s="213" t="s">
        <v>51</v>
      </c>
      <c r="D94" s="357"/>
      <c r="E94" s="357"/>
      <c r="F94" s="358"/>
      <c r="G94" s="636" t="s">
        <v>638</v>
      </c>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c r="AK94" s="636"/>
      <c r="AL94" s="636"/>
      <c r="AM94" s="636"/>
      <c r="AN94" s="636"/>
      <c r="AO94" s="636"/>
      <c r="AP94" s="636"/>
      <c r="AQ94" s="636"/>
      <c r="AR94" s="636"/>
      <c r="AS94" s="636"/>
      <c r="AT94" s="636"/>
      <c r="AU94" s="636"/>
      <c r="AV94" s="636"/>
      <c r="AW94" s="636"/>
      <c r="AX94" s="637"/>
    </row>
    <row r="95" spans="1:50" ht="67.5" customHeight="1" thickBot="1" x14ac:dyDescent="0.25">
      <c r="A95" s="423"/>
      <c r="B95" s="424"/>
      <c r="C95" s="498" t="s">
        <v>55</v>
      </c>
      <c r="D95" s="499"/>
      <c r="E95" s="499"/>
      <c r="F95" s="500"/>
      <c r="G95" s="634" t="s">
        <v>639</v>
      </c>
      <c r="H95" s="634"/>
      <c r="I95" s="634"/>
      <c r="J95" s="634"/>
      <c r="K95" s="634"/>
      <c r="L95" s="634"/>
      <c r="M95" s="634"/>
      <c r="N95" s="634"/>
      <c r="O95" s="634"/>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5"/>
    </row>
    <row r="96" spans="1:50" ht="24" customHeight="1" x14ac:dyDescent="0.2">
      <c r="A96" s="495" t="s">
        <v>31</v>
      </c>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497"/>
    </row>
    <row r="97" spans="1:52" ht="67.5" customHeight="1" thickBot="1" x14ac:dyDescent="0.25">
      <c r="A97" s="577" t="s">
        <v>648</v>
      </c>
      <c r="B97" s="446"/>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7"/>
    </row>
    <row r="98" spans="1:52" ht="24.75" customHeight="1" x14ac:dyDescent="0.2">
      <c r="A98" s="431" t="s">
        <v>32</v>
      </c>
      <c r="B98" s="432"/>
      <c r="C98" s="432"/>
      <c r="D98" s="432"/>
      <c r="E98" s="432"/>
      <c r="F98" s="432"/>
      <c r="G98" s="432"/>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3"/>
    </row>
    <row r="99" spans="1:52" ht="67.5" customHeight="1" thickBot="1" x14ac:dyDescent="0.25">
      <c r="A99" s="418" t="s">
        <v>647</v>
      </c>
      <c r="B99" s="419"/>
      <c r="C99" s="419"/>
      <c r="D99" s="419"/>
      <c r="E99" s="420"/>
      <c r="F99" s="445" t="s">
        <v>646</v>
      </c>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7"/>
    </row>
    <row r="100" spans="1:52" ht="24.75" customHeight="1" x14ac:dyDescent="0.2">
      <c r="A100" s="431" t="s">
        <v>44</v>
      </c>
      <c r="B100" s="432"/>
      <c r="C100" s="432"/>
      <c r="D100" s="432"/>
      <c r="E100" s="432"/>
      <c r="F100" s="432"/>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row>
    <row r="101" spans="1:52" ht="66" customHeight="1" thickBot="1" x14ac:dyDescent="0.25">
      <c r="A101" s="418" t="s">
        <v>255</v>
      </c>
      <c r="B101" s="419"/>
      <c r="C101" s="419"/>
      <c r="D101" s="419"/>
      <c r="E101" s="420"/>
      <c r="F101" s="591" t="s">
        <v>649</v>
      </c>
      <c r="G101" s="592"/>
      <c r="H101" s="592"/>
      <c r="I101" s="592"/>
      <c r="J101" s="592"/>
      <c r="K101" s="592"/>
      <c r="L101" s="592"/>
      <c r="M101" s="592"/>
      <c r="N101" s="592"/>
      <c r="O101" s="592"/>
      <c r="P101" s="592"/>
      <c r="Q101" s="592"/>
      <c r="R101" s="592"/>
      <c r="S101" s="592"/>
      <c r="T101" s="592"/>
      <c r="U101" s="592"/>
      <c r="V101" s="592"/>
      <c r="W101" s="592"/>
      <c r="X101" s="592"/>
      <c r="Y101" s="592"/>
      <c r="Z101" s="592"/>
      <c r="AA101" s="592"/>
      <c r="AB101" s="592"/>
      <c r="AC101" s="592"/>
      <c r="AD101" s="592"/>
      <c r="AE101" s="592"/>
      <c r="AF101" s="592"/>
      <c r="AG101" s="592"/>
      <c r="AH101" s="592"/>
      <c r="AI101" s="592"/>
      <c r="AJ101" s="592"/>
      <c r="AK101" s="592"/>
      <c r="AL101" s="592"/>
      <c r="AM101" s="592"/>
      <c r="AN101" s="592"/>
      <c r="AO101" s="592"/>
      <c r="AP101" s="592"/>
      <c r="AQ101" s="592"/>
      <c r="AR101" s="592"/>
      <c r="AS101" s="592"/>
      <c r="AT101" s="592"/>
      <c r="AU101" s="592"/>
      <c r="AV101" s="592"/>
      <c r="AW101" s="592"/>
      <c r="AX101" s="593"/>
    </row>
    <row r="102" spans="1:52" ht="24.75" customHeight="1" x14ac:dyDescent="0.2">
      <c r="A102" s="581" t="s">
        <v>33</v>
      </c>
      <c r="B102" s="582"/>
      <c r="C102" s="582"/>
      <c r="D102" s="582"/>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c r="AA102" s="582"/>
      <c r="AB102" s="582"/>
      <c r="AC102" s="582"/>
      <c r="AD102" s="582"/>
      <c r="AE102" s="582"/>
      <c r="AF102" s="582"/>
      <c r="AG102" s="582"/>
      <c r="AH102" s="582"/>
      <c r="AI102" s="582"/>
      <c r="AJ102" s="582"/>
      <c r="AK102" s="582"/>
      <c r="AL102" s="582"/>
      <c r="AM102" s="582"/>
      <c r="AN102" s="582"/>
      <c r="AO102" s="582"/>
      <c r="AP102" s="582"/>
      <c r="AQ102" s="582"/>
      <c r="AR102" s="582"/>
      <c r="AS102" s="582"/>
      <c r="AT102" s="582"/>
      <c r="AU102" s="582"/>
      <c r="AV102" s="582"/>
      <c r="AW102" s="582"/>
      <c r="AX102" s="583"/>
    </row>
    <row r="103" spans="1:52" ht="67.5" customHeight="1" thickBot="1" x14ac:dyDescent="0.25">
      <c r="A103" s="585"/>
      <c r="B103" s="586"/>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c r="AV103" s="586"/>
      <c r="AW103" s="586"/>
      <c r="AX103" s="587"/>
    </row>
    <row r="104" spans="1:52" ht="24.75" customHeight="1" x14ac:dyDescent="0.2">
      <c r="A104" s="599" t="s">
        <v>235</v>
      </c>
      <c r="B104" s="600"/>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1"/>
      <c r="AZ104" s="10"/>
    </row>
    <row r="105" spans="1:52" ht="24.75" customHeight="1" x14ac:dyDescent="0.2">
      <c r="A105" s="95" t="s">
        <v>541</v>
      </c>
      <c r="B105" s="96"/>
      <c r="C105" s="96"/>
      <c r="D105" s="97"/>
      <c r="E105" s="85" t="s">
        <v>592</v>
      </c>
      <c r="F105" s="86"/>
      <c r="G105" s="86"/>
      <c r="H105" s="86"/>
      <c r="I105" s="86"/>
      <c r="J105" s="86"/>
      <c r="K105" s="86"/>
      <c r="L105" s="86"/>
      <c r="M105" s="86"/>
      <c r="N105" s="86"/>
      <c r="O105" s="86"/>
      <c r="P105" s="87"/>
      <c r="Q105" s="85"/>
      <c r="R105" s="86"/>
      <c r="S105" s="86"/>
      <c r="T105" s="86"/>
      <c r="U105" s="86"/>
      <c r="V105" s="86"/>
      <c r="W105" s="86"/>
      <c r="X105" s="86"/>
      <c r="Y105" s="86"/>
      <c r="Z105" s="86"/>
      <c r="AA105" s="86"/>
      <c r="AB105" s="87"/>
      <c r="AC105" s="85"/>
      <c r="AD105" s="86"/>
      <c r="AE105" s="86"/>
      <c r="AF105" s="86"/>
      <c r="AG105" s="86"/>
      <c r="AH105" s="86"/>
      <c r="AI105" s="86"/>
      <c r="AJ105" s="86"/>
      <c r="AK105" s="86"/>
      <c r="AL105" s="86"/>
      <c r="AM105" s="86"/>
      <c r="AN105" s="87"/>
      <c r="AO105" s="85"/>
      <c r="AP105" s="86"/>
      <c r="AQ105" s="86"/>
      <c r="AR105" s="86"/>
      <c r="AS105" s="86"/>
      <c r="AT105" s="86"/>
      <c r="AU105" s="86"/>
      <c r="AV105" s="86"/>
      <c r="AW105" s="86"/>
      <c r="AX105" s="88"/>
      <c r="AY105" s="67"/>
    </row>
    <row r="106" spans="1:52" ht="24.75" customHeight="1" x14ac:dyDescent="0.2">
      <c r="A106" s="84" t="s">
        <v>269</v>
      </c>
      <c r="B106" s="84"/>
      <c r="C106" s="84"/>
      <c r="D106" s="84"/>
      <c r="E106" s="85" t="s">
        <v>593</v>
      </c>
      <c r="F106" s="86"/>
      <c r="G106" s="86"/>
      <c r="H106" s="86"/>
      <c r="I106" s="86"/>
      <c r="J106" s="86"/>
      <c r="K106" s="86"/>
      <c r="L106" s="86"/>
      <c r="M106" s="86"/>
      <c r="N106" s="86"/>
      <c r="O106" s="86"/>
      <c r="P106" s="87"/>
      <c r="Q106" s="85"/>
      <c r="R106" s="86"/>
      <c r="S106" s="86"/>
      <c r="T106" s="86"/>
      <c r="U106" s="86"/>
      <c r="V106" s="86"/>
      <c r="W106" s="86"/>
      <c r="X106" s="86"/>
      <c r="Y106" s="86"/>
      <c r="Z106" s="86"/>
      <c r="AA106" s="86"/>
      <c r="AB106" s="87"/>
      <c r="AC106" s="85"/>
      <c r="AD106" s="86"/>
      <c r="AE106" s="86"/>
      <c r="AF106" s="86"/>
      <c r="AG106" s="86"/>
      <c r="AH106" s="86"/>
      <c r="AI106" s="86"/>
      <c r="AJ106" s="86"/>
      <c r="AK106" s="86"/>
      <c r="AL106" s="86"/>
      <c r="AM106" s="86"/>
      <c r="AN106" s="87"/>
      <c r="AO106" s="85"/>
      <c r="AP106" s="86"/>
      <c r="AQ106" s="86"/>
      <c r="AR106" s="86"/>
      <c r="AS106" s="86"/>
      <c r="AT106" s="86"/>
      <c r="AU106" s="86"/>
      <c r="AV106" s="86"/>
      <c r="AW106" s="86"/>
      <c r="AX106" s="88"/>
    </row>
    <row r="107" spans="1:52" ht="24.75" customHeight="1" x14ac:dyDescent="0.2">
      <c r="A107" s="84" t="s">
        <v>268</v>
      </c>
      <c r="B107" s="84"/>
      <c r="C107" s="84"/>
      <c r="D107" s="84"/>
      <c r="E107" s="85" t="s">
        <v>594</v>
      </c>
      <c r="F107" s="86"/>
      <c r="G107" s="86"/>
      <c r="H107" s="86"/>
      <c r="I107" s="86"/>
      <c r="J107" s="86"/>
      <c r="K107" s="86"/>
      <c r="L107" s="86"/>
      <c r="M107" s="86"/>
      <c r="N107" s="86"/>
      <c r="O107" s="86"/>
      <c r="P107" s="87"/>
      <c r="Q107" s="85"/>
      <c r="R107" s="86"/>
      <c r="S107" s="86"/>
      <c r="T107" s="86"/>
      <c r="U107" s="86"/>
      <c r="V107" s="86"/>
      <c r="W107" s="86"/>
      <c r="X107" s="86"/>
      <c r="Y107" s="86"/>
      <c r="Z107" s="86"/>
      <c r="AA107" s="86"/>
      <c r="AB107" s="87"/>
      <c r="AC107" s="85"/>
      <c r="AD107" s="86"/>
      <c r="AE107" s="86"/>
      <c r="AF107" s="86"/>
      <c r="AG107" s="86"/>
      <c r="AH107" s="86"/>
      <c r="AI107" s="86"/>
      <c r="AJ107" s="86"/>
      <c r="AK107" s="86"/>
      <c r="AL107" s="86"/>
      <c r="AM107" s="86"/>
      <c r="AN107" s="87"/>
      <c r="AO107" s="85"/>
      <c r="AP107" s="86"/>
      <c r="AQ107" s="86"/>
      <c r="AR107" s="86"/>
      <c r="AS107" s="86"/>
      <c r="AT107" s="86"/>
      <c r="AU107" s="86"/>
      <c r="AV107" s="86"/>
      <c r="AW107" s="86"/>
      <c r="AX107" s="88"/>
    </row>
    <row r="108" spans="1:52" ht="24.75" customHeight="1" x14ac:dyDescent="0.2">
      <c r="A108" s="84" t="s">
        <v>267</v>
      </c>
      <c r="B108" s="84"/>
      <c r="C108" s="84"/>
      <c r="D108" s="84"/>
      <c r="E108" s="85" t="s">
        <v>595</v>
      </c>
      <c r="F108" s="86"/>
      <c r="G108" s="86"/>
      <c r="H108" s="86"/>
      <c r="I108" s="86"/>
      <c r="J108" s="86"/>
      <c r="K108" s="86"/>
      <c r="L108" s="86"/>
      <c r="M108" s="86"/>
      <c r="N108" s="86"/>
      <c r="O108" s="86"/>
      <c r="P108" s="87"/>
      <c r="Q108" s="85"/>
      <c r="R108" s="86"/>
      <c r="S108" s="86"/>
      <c r="T108" s="86"/>
      <c r="U108" s="86"/>
      <c r="V108" s="86"/>
      <c r="W108" s="86"/>
      <c r="X108" s="86"/>
      <c r="Y108" s="86"/>
      <c r="Z108" s="86"/>
      <c r="AA108" s="86"/>
      <c r="AB108" s="87"/>
      <c r="AC108" s="85"/>
      <c r="AD108" s="86"/>
      <c r="AE108" s="86"/>
      <c r="AF108" s="86"/>
      <c r="AG108" s="86"/>
      <c r="AH108" s="86"/>
      <c r="AI108" s="86"/>
      <c r="AJ108" s="86"/>
      <c r="AK108" s="86"/>
      <c r="AL108" s="86"/>
      <c r="AM108" s="86"/>
      <c r="AN108" s="87"/>
      <c r="AO108" s="85"/>
      <c r="AP108" s="86"/>
      <c r="AQ108" s="86"/>
      <c r="AR108" s="86"/>
      <c r="AS108" s="86"/>
      <c r="AT108" s="86"/>
      <c r="AU108" s="86"/>
      <c r="AV108" s="86"/>
      <c r="AW108" s="86"/>
      <c r="AX108" s="88"/>
    </row>
    <row r="109" spans="1:52" ht="24.75" customHeight="1" x14ac:dyDescent="0.2">
      <c r="A109" s="84" t="s">
        <v>266</v>
      </c>
      <c r="B109" s="84"/>
      <c r="C109" s="84"/>
      <c r="D109" s="84"/>
      <c r="E109" s="85" t="s">
        <v>596</v>
      </c>
      <c r="F109" s="86"/>
      <c r="G109" s="86"/>
      <c r="H109" s="86"/>
      <c r="I109" s="86"/>
      <c r="J109" s="86"/>
      <c r="K109" s="86"/>
      <c r="L109" s="86"/>
      <c r="M109" s="86"/>
      <c r="N109" s="86"/>
      <c r="O109" s="86"/>
      <c r="P109" s="87"/>
      <c r="Q109" s="85"/>
      <c r="R109" s="86"/>
      <c r="S109" s="86"/>
      <c r="T109" s="86"/>
      <c r="U109" s="86"/>
      <c r="V109" s="86"/>
      <c r="W109" s="86"/>
      <c r="X109" s="86"/>
      <c r="Y109" s="86"/>
      <c r="Z109" s="86"/>
      <c r="AA109" s="86"/>
      <c r="AB109" s="87"/>
      <c r="AC109" s="85"/>
      <c r="AD109" s="86"/>
      <c r="AE109" s="86"/>
      <c r="AF109" s="86"/>
      <c r="AG109" s="86"/>
      <c r="AH109" s="86"/>
      <c r="AI109" s="86"/>
      <c r="AJ109" s="86"/>
      <c r="AK109" s="86"/>
      <c r="AL109" s="86"/>
      <c r="AM109" s="86"/>
      <c r="AN109" s="87"/>
      <c r="AO109" s="85"/>
      <c r="AP109" s="86"/>
      <c r="AQ109" s="86"/>
      <c r="AR109" s="86"/>
      <c r="AS109" s="86"/>
      <c r="AT109" s="86"/>
      <c r="AU109" s="86"/>
      <c r="AV109" s="86"/>
      <c r="AW109" s="86"/>
      <c r="AX109" s="88"/>
    </row>
    <row r="110" spans="1:52" ht="24.75" customHeight="1" x14ac:dyDescent="0.2">
      <c r="A110" s="84" t="s">
        <v>265</v>
      </c>
      <c r="B110" s="84"/>
      <c r="C110" s="84"/>
      <c r="D110" s="84"/>
      <c r="E110" s="85" t="s">
        <v>597</v>
      </c>
      <c r="F110" s="86"/>
      <c r="G110" s="86"/>
      <c r="H110" s="86"/>
      <c r="I110" s="86"/>
      <c r="J110" s="86"/>
      <c r="K110" s="86"/>
      <c r="L110" s="86"/>
      <c r="M110" s="86"/>
      <c r="N110" s="86"/>
      <c r="O110" s="86"/>
      <c r="P110" s="87"/>
      <c r="Q110" s="85"/>
      <c r="R110" s="86"/>
      <c r="S110" s="86"/>
      <c r="T110" s="86"/>
      <c r="U110" s="86"/>
      <c r="V110" s="86"/>
      <c r="W110" s="86"/>
      <c r="X110" s="86"/>
      <c r="Y110" s="86"/>
      <c r="Z110" s="86"/>
      <c r="AA110" s="86"/>
      <c r="AB110" s="87"/>
      <c r="AC110" s="85"/>
      <c r="AD110" s="86"/>
      <c r="AE110" s="86"/>
      <c r="AF110" s="86"/>
      <c r="AG110" s="86"/>
      <c r="AH110" s="86"/>
      <c r="AI110" s="86"/>
      <c r="AJ110" s="86"/>
      <c r="AK110" s="86"/>
      <c r="AL110" s="86"/>
      <c r="AM110" s="86"/>
      <c r="AN110" s="87"/>
      <c r="AO110" s="85"/>
      <c r="AP110" s="86"/>
      <c r="AQ110" s="86"/>
      <c r="AR110" s="86"/>
      <c r="AS110" s="86"/>
      <c r="AT110" s="86"/>
      <c r="AU110" s="86"/>
      <c r="AV110" s="86"/>
      <c r="AW110" s="86"/>
      <c r="AX110" s="88"/>
    </row>
    <row r="111" spans="1:52" ht="24.75" customHeight="1" x14ac:dyDescent="0.2">
      <c r="A111" s="84" t="s">
        <v>264</v>
      </c>
      <c r="B111" s="84"/>
      <c r="C111" s="84"/>
      <c r="D111" s="84"/>
      <c r="E111" s="85" t="s">
        <v>598</v>
      </c>
      <c r="F111" s="86"/>
      <c r="G111" s="86"/>
      <c r="H111" s="86"/>
      <c r="I111" s="86"/>
      <c r="J111" s="86"/>
      <c r="K111" s="86"/>
      <c r="L111" s="86"/>
      <c r="M111" s="86"/>
      <c r="N111" s="86"/>
      <c r="O111" s="86"/>
      <c r="P111" s="87"/>
      <c r="Q111" s="85"/>
      <c r="R111" s="86"/>
      <c r="S111" s="86"/>
      <c r="T111" s="86"/>
      <c r="U111" s="86"/>
      <c r="V111" s="86"/>
      <c r="W111" s="86"/>
      <c r="X111" s="86"/>
      <c r="Y111" s="86"/>
      <c r="Z111" s="86"/>
      <c r="AA111" s="86"/>
      <c r="AB111" s="87"/>
      <c r="AC111" s="85"/>
      <c r="AD111" s="86"/>
      <c r="AE111" s="86"/>
      <c r="AF111" s="86"/>
      <c r="AG111" s="86"/>
      <c r="AH111" s="86"/>
      <c r="AI111" s="86"/>
      <c r="AJ111" s="86"/>
      <c r="AK111" s="86"/>
      <c r="AL111" s="86"/>
      <c r="AM111" s="86"/>
      <c r="AN111" s="87"/>
      <c r="AO111" s="85"/>
      <c r="AP111" s="86"/>
      <c r="AQ111" s="86"/>
      <c r="AR111" s="86"/>
      <c r="AS111" s="86"/>
      <c r="AT111" s="86"/>
      <c r="AU111" s="86"/>
      <c r="AV111" s="86"/>
      <c r="AW111" s="86"/>
      <c r="AX111" s="88"/>
    </row>
    <row r="112" spans="1:52" ht="24.75" customHeight="1" x14ac:dyDescent="0.2">
      <c r="A112" s="84" t="s">
        <v>263</v>
      </c>
      <c r="B112" s="84"/>
      <c r="C112" s="84"/>
      <c r="D112" s="84"/>
      <c r="E112" s="85" t="s">
        <v>599</v>
      </c>
      <c r="F112" s="86"/>
      <c r="G112" s="86"/>
      <c r="H112" s="86"/>
      <c r="I112" s="86"/>
      <c r="J112" s="86"/>
      <c r="K112" s="86"/>
      <c r="L112" s="86"/>
      <c r="M112" s="86"/>
      <c r="N112" s="86"/>
      <c r="O112" s="86"/>
      <c r="P112" s="87"/>
      <c r="Q112" s="85"/>
      <c r="R112" s="86"/>
      <c r="S112" s="86"/>
      <c r="T112" s="86"/>
      <c r="U112" s="86"/>
      <c r="V112" s="86"/>
      <c r="W112" s="86"/>
      <c r="X112" s="86"/>
      <c r="Y112" s="86"/>
      <c r="Z112" s="86"/>
      <c r="AA112" s="86"/>
      <c r="AB112" s="87"/>
      <c r="AC112" s="85"/>
      <c r="AD112" s="86"/>
      <c r="AE112" s="86"/>
      <c r="AF112" s="86"/>
      <c r="AG112" s="86"/>
      <c r="AH112" s="86"/>
      <c r="AI112" s="86"/>
      <c r="AJ112" s="86"/>
      <c r="AK112" s="86"/>
      <c r="AL112" s="86"/>
      <c r="AM112" s="86"/>
      <c r="AN112" s="87"/>
      <c r="AO112" s="85"/>
      <c r="AP112" s="86"/>
      <c r="AQ112" s="86"/>
      <c r="AR112" s="86"/>
      <c r="AS112" s="86"/>
      <c r="AT112" s="86"/>
      <c r="AU112" s="86"/>
      <c r="AV112" s="86"/>
      <c r="AW112" s="86"/>
      <c r="AX112" s="88"/>
    </row>
    <row r="113" spans="1:50" ht="24.75" customHeight="1" x14ac:dyDescent="0.2">
      <c r="A113" s="84" t="s">
        <v>262</v>
      </c>
      <c r="B113" s="84"/>
      <c r="C113" s="84"/>
      <c r="D113" s="84"/>
      <c r="E113" s="89" t="s">
        <v>600</v>
      </c>
      <c r="F113" s="90"/>
      <c r="G113" s="90"/>
      <c r="H113" s="90"/>
      <c r="I113" s="90"/>
      <c r="J113" s="90"/>
      <c r="K113" s="90"/>
      <c r="L113" s="90"/>
      <c r="M113" s="90"/>
      <c r="N113" s="90"/>
      <c r="O113" s="90"/>
      <c r="P113" s="91"/>
      <c r="Q113" s="89"/>
      <c r="R113" s="90"/>
      <c r="S113" s="90"/>
      <c r="T113" s="90"/>
      <c r="U113" s="90"/>
      <c r="V113" s="90"/>
      <c r="W113" s="90"/>
      <c r="X113" s="90"/>
      <c r="Y113" s="90"/>
      <c r="Z113" s="90"/>
      <c r="AA113" s="90"/>
      <c r="AB113" s="91"/>
      <c r="AC113" s="89"/>
      <c r="AD113" s="90"/>
      <c r="AE113" s="90"/>
      <c r="AF113" s="90"/>
      <c r="AG113" s="90"/>
      <c r="AH113" s="90"/>
      <c r="AI113" s="90"/>
      <c r="AJ113" s="90"/>
      <c r="AK113" s="90"/>
      <c r="AL113" s="90"/>
      <c r="AM113" s="90"/>
      <c r="AN113" s="91"/>
      <c r="AO113" s="85"/>
      <c r="AP113" s="86"/>
      <c r="AQ113" s="86"/>
      <c r="AR113" s="86"/>
      <c r="AS113" s="86"/>
      <c r="AT113" s="86"/>
      <c r="AU113" s="86"/>
      <c r="AV113" s="86"/>
      <c r="AW113" s="86"/>
      <c r="AX113" s="88"/>
    </row>
    <row r="114" spans="1:50" ht="24.75" customHeight="1" x14ac:dyDescent="0.2">
      <c r="A114" s="84" t="s">
        <v>414</v>
      </c>
      <c r="B114" s="84"/>
      <c r="C114" s="84"/>
      <c r="D114" s="84"/>
      <c r="E114" s="92" t="s">
        <v>609</v>
      </c>
      <c r="F114" s="93"/>
      <c r="G114" s="93"/>
      <c r="H114" s="70" t="str">
        <f>IF(E114="","","-")</f>
        <v>-</v>
      </c>
      <c r="I114" s="93" t="s">
        <v>260</v>
      </c>
      <c r="J114" s="93"/>
      <c r="K114" s="70" t="str">
        <f>IF(I114="","","-")</f>
        <v>-</v>
      </c>
      <c r="L114" s="94">
        <v>57</v>
      </c>
      <c r="M114" s="94"/>
      <c r="N114" s="70" t="str">
        <f>IF(O114="","","-")</f>
        <v/>
      </c>
      <c r="O114" s="102"/>
      <c r="P114" s="103"/>
      <c r="Q114" s="92"/>
      <c r="R114" s="93"/>
      <c r="S114" s="93"/>
      <c r="T114" s="70" t="str">
        <f>IF(Q114="","","-")</f>
        <v/>
      </c>
      <c r="U114" s="93"/>
      <c r="V114" s="93"/>
      <c r="W114" s="70" t="str">
        <f>IF(U114="","","-")</f>
        <v/>
      </c>
      <c r="X114" s="94"/>
      <c r="Y114" s="94"/>
      <c r="Z114" s="70" t="str">
        <f>IF(AA114="","","-")</f>
        <v/>
      </c>
      <c r="AA114" s="102"/>
      <c r="AB114" s="103"/>
      <c r="AC114" s="92"/>
      <c r="AD114" s="93"/>
      <c r="AE114" s="93"/>
      <c r="AF114" s="70" t="str">
        <f>IF(AC114="","","-")</f>
        <v/>
      </c>
      <c r="AG114" s="93"/>
      <c r="AH114" s="93"/>
      <c r="AI114" s="70" t="str">
        <f>IF(AG114="","","-")</f>
        <v/>
      </c>
      <c r="AJ114" s="94"/>
      <c r="AK114" s="94"/>
      <c r="AL114" s="70" t="str">
        <f>IF(AM114="","","-")</f>
        <v/>
      </c>
      <c r="AM114" s="102"/>
      <c r="AN114" s="103"/>
      <c r="AO114" s="92"/>
      <c r="AP114" s="93"/>
      <c r="AQ114" s="70" t="str">
        <f>IF(AO114="","","-")</f>
        <v/>
      </c>
      <c r="AR114" s="93"/>
      <c r="AS114" s="93"/>
      <c r="AT114" s="70" t="str">
        <f>IF(AR114="","","-")</f>
        <v/>
      </c>
      <c r="AU114" s="94"/>
      <c r="AV114" s="94"/>
      <c r="AW114" s="70" t="str">
        <f>IF(AX114="","","-")</f>
        <v/>
      </c>
      <c r="AX114" s="72"/>
    </row>
    <row r="115" spans="1:50" ht="24.75" customHeight="1" thickBot="1" x14ac:dyDescent="0.25">
      <c r="A115" s="135" t="s">
        <v>378</v>
      </c>
      <c r="B115" s="135"/>
      <c r="C115" s="135"/>
      <c r="D115" s="135"/>
      <c r="E115" s="81" t="s">
        <v>140</v>
      </c>
      <c r="F115" s="82"/>
      <c r="G115" s="82"/>
      <c r="H115" s="73" t="str">
        <f>IF(E115="","","-")</f>
        <v>-</v>
      </c>
      <c r="I115" s="82" t="s">
        <v>282</v>
      </c>
      <c r="J115" s="82"/>
      <c r="K115" s="73" t="str">
        <f>IF(I115="","","-")</f>
        <v>-</v>
      </c>
      <c r="L115" s="83">
        <v>23</v>
      </c>
      <c r="M115" s="83"/>
      <c r="N115" s="73" t="str">
        <f>IF(O115="","","-")</f>
        <v/>
      </c>
      <c r="O115" s="136"/>
      <c r="P115" s="137"/>
      <c r="Q115" s="81"/>
      <c r="R115" s="82"/>
      <c r="S115" s="82"/>
      <c r="T115" s="73" t="str">
        <f>IF(Q115="","","-")</f>
        <v/>
      </c>
      <c r="U115" s="82"/>
      <c r="V115" s="82"/>
      <c r="W115" s="73" t="str">
        <f>IF(U115="","","-")</f>
        <v/>
      </c>
      <c r="X115" s="83"/>
      <c r="Y115" s="83"/>
      <c r="Z115" s="73" t="str">
        <f>IF(AA115="","","-")</f>
        <v/>
      </c>
      <c r="AA115" s="136"/>
      <c r="AB115" s="137"/>
      <c r="AC115" s="81"/>
      <c r="AD115" s="82"/>
      <c r="AE115" s="82"/>
      <c r="AF115" s="73" t="str">
        <f>IF(AC115="","","-")</f>
        <v/>
      </c>
      <c r="AG115" s="82"/>
      <c r="AH115" s="82"/>
      <c r="AI115" s="73" t="str">
        <f>IF(AG115="","","-")</f>
        <v/>
      </c>
      <c r="AJ115" s="83"/>
      <c r="AK115" s="83"/>
      <c r="AL115" s="73" t="str">
        <f>IF(AM115="","","-")</f>
        <v/>
      </c>
      <c r="AM115" s="136"/>
      <c r="AN115" s="137"/>
      <c r="AO115" s="81"/>
      <c r="AP115" s="82"/>
      <c r="AQ115" s="73" t="str">
        <f>IF(AO115="","","-")</f>
        <v/>
      </c>
      <c r="AR115" s="82"/>
      <c r="AS115" s="82"/>
      <c r="AT115" s="73" t="str">
        <f>IF(AR115="","","-")</f>
        <v/>
      </c>
      <c r="AU115" s="83"/>
      <c r="AV115" s="83"/>
      <c r="AW115" s="73" t="str">
        <f>IF(AX115="","","-")</f>
        <v/>
      </c>
      <c r="AX115" s="74"/>
    </row>
    <row r="116" spans="1:50" ht="28.35" customHeight="1" x14ac:dyDescent="0.2">
      <c r="A116" s="609" t="s">
        <v>256</v>
      </c>
      <c r="B116" s="610"/>
      <c r="C116" s="610"/>
      <c r="D116" s="610"/>
      <c r="E116" s="610"/>
      <c r="F116" s="611"/>
      <c r="G116" s="75" t="s">
        <v>576</v>
      </c>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7"/>
    </row>
    <row r="117" spans="1:50" ht="28.35" customHeight="1" x14ac:dyDescent="0.2">
      <c r="A117" s="612"/>
      <c r="B117" s="613"/>
      <c r="C117" s="613"/>
      <c r="D117" s="613"/>
      <c r="E117" s="613"/>
      <c r="F117" s="614"/>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2">
      <c r="A118" s="612"/>
      <c r="B118" s="613"/>
      <c r="C118" s="613"/>
      <c r="D118" s="613"/>
      <c r="E118" s="613"/>
      <c r="F118" s="614"/>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2">
      <c r="A119" s="612"/>
      <c r="B119" s="613"/>
      <c r="C119" s="613"/>
      <c r="D119" s="613"/>
      <c r="E119" s="613"/>
      <c r="F119" s="614"/>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2">
      <c r="A120" s="612"/>
      <c r="B120" s="613"/>
      <c r="C120" s="613"/>
      <c r="D120" s="613"/>
      <c r="E120" s="613"/>
      <c r="F120" s="614"/>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2">
      <c r="A121" s="612"/>
      <c r="B121" s="613"/>
      <c r="C121" s="613"/>
      <c r="D121" s="613"/>
      <c r="E121" s="613"/>
      <c r="F121" s="614"/>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2">
      <c r="A122" s="612"/>
      <c r="B122" s="613"/>
      <c r="C122" s="613"/>
      <c r="D122" s="613"/>
      <c r="E122" s="613"/>
      <c r="F122" s="614"/>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2">
      <c r="A123" s="612"/>
      <c r="B123" s="613"/>
      <c r="C123" s="613"/>
      <c r="D123" s="613"/>
      <c r="E123" s="613"/>
      <c r="F123" s="614"/>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2">
      <c r="A124" s="612"/>
      <c r="B124" s="613"/>
      <c r="C124" s="613"/>
      <c r="D124" s="613"/>
      <c r="E124" s="613"/>
      <c r="F124" s="614"/>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2">
      <c r="A125" s="612"/>
      <c r="B125" s="613"/>
      <c r="C125" s="613"/>
      <c r="D125" s="613"/>
      <c r="E125" s="613"/>
      <c r="F125" s="614"/>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2">
      <c r="A126" s="612"/>
      <c r="B126" s="613"/>
      <c r="C126" s="613"/>
      <c r="D126" s="613"/>
      <c r="E126" s="613"/>
      <c r="F126" s="614"/>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2">
      <c r="A127" s="612"/>
      <c r="B127" s="613"/>
      <c r="C127" s="613"/>
      <c r="D127" s="613"/>
      <c r="E127" s="613"/>
      <c r="F127" s="614"/>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2">
      <c r="A128" s="612"/>
      <c r="B128" s="613"/>
      <c r="C128" s="613"/>
      <c r="D128" s="613"/>
      <c r="E128" s="613"/>
      <c r="F128" s="614"/>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7.75" customHeight="1" x14ac:dyDescent="0.2">
      <c r="A129" s="612"/>
      <c r="B129" s="613"/>
      <c r="C129" s="613"/>
      <c r="D129" s="613"/>
      <c r="E129" s="613"/>
      <c r="F129" s="614"/>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8.35" customHeight="1" x14ac:dyDescent="0.2">
      <c r="A130" s="612"/>
      <c r="B130" s="613"/>
      <c r="C130" s="613"/>
      <c r="D130" s="613"/>
      <c r="E130" s="613"/>
      <c r="F130" s="614"/>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2">
      <c r="A131" s="612"/>
      <c r="B131" s="613"/>
      <c r="C131" s="613"/>
      <c r="D131" s="613"/>
      <c r="E131" s="613"/>
      <c r="F131" s="614"/>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thickBot="1" x14ac:dyDescent="0.25">
      <c r="A132" s="615"/>
      <c r="B132" s="616"/>
      <c r="C132" s="616"/>
      <c r="D132" s="616"/>
      <c r="E132" s="616"/>
      <c r="F132" s="617"/>
      <c r="G132" s="78"/>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80"/>
    </row>
    <row r="133" spans="1:50" ht="24.75" customHeight="1" x14ac:dyDescent="0.2">
      <c r="A133" s="571" t="s">
        <v>258</v>
      </c>
      <c r="B133" s="572"/>
      <c r="C133" s="572"/>
      <c r="D133" s="572"/>
      <c r="E133" s="572"/>
      <c r="F133" s="573"/>
      <c r="G133" s="588" t="s">
        <v>625</v>
      </c>
      <c r="H133" s="589"/>
      <c r="I133" s="589"/>
      <c r="J133" s="589"/>
      <c r="K133" s="589"/>
      <c r="L133" s="589"/>
      <c r="M133" s="589"/>
      <c r="N133" s="589"/>
      <c r="O133" s="589"/>
      <c r="P133" s="589"/>
      <c r="Q133" s="589"/>
      <c r="R133" s="589"/>
      <c r="S133" s="589"/>
      <c r="T133" s="589"/>
      <c r="U133" s="589"/>
      <c r="V133" s="589"/>
      <c r="W133" s="589"/>
      <c r="X133" s="589"/>
      <c r="Y133" s="589"/>
      <c r="Z133" s="589"/>
      <c r="AA133" s="589"/>
      <c r="AB133" s="606"/>
      <c r="AC133" s="588" t="s">
        <v>626</v>
      </c>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4.75" customHeight="1" x14ac:dyDescent="0.2">
      <c r="A134" s="574"/>
      <c r="B134" s="575"/>
      <c r="C134" s="575"/>
      <c r="D134" s="575"/>
      <c r="E134" s="575"/>
      <c r="F134" s="576"/>
      <c r="G134" s="213" t="s">
        <v>17</v>
      </c>
      <c r="H134" s="214"/>
      <c r="I134" s="214"/>
      <c r="J134" s="214"/>
      <c r="K134" s="214"/>
      <c r="L134" s="215" t="s">
        <v>18</v>
      </c>
      <c r="M134" s="214"/>
      <c r="N134" s="214"/>
      <c r="O134" s="214"/>
      <c r="P134" s="214"/>
      <c r="Q134" s="214"/>
      <c r="R134" s="214"/>
      <c r="S134" s="214"/>
      <c r="T134" s="214"/>
      <c r="U134" s="214"/>
      <c r="V134" s="214"/>
      <c r="W134" s="214"/>
      <c r="X134" s="216"/>
      <c r="Y134" s="415" t="s">
        <v>19</v>
      </c>
      <c r="Z134" s="416"/>
      <c r="AA134" s="416"/>
      <c r="AB134" s="417"/>
      <c r="AC134" s="213" t="s">
        <v>17</v>
      </c>
      <c r="AD134" s="214"/>
      <c r="AE134" s="214"/>
      <c r="AF134" s="214"/>
      <c r="AG134" s="214"/>
      <c r="AH134" s="215" t="s">
        <v>18</v>
      </c>
      <c r="AI134" s="214"/>
      <c r="AJ134" s="214"/>
      <c r="AK134" s="214"/>
      <c r="AL134" s="214"/>
      <c r="AM134" s="214"/>
      <c r="AN134" s="214"/>
      <c r="AO134" s="214"/>
      <c r="AP134" s="214"/>
      <c r="AQ134" s="214"/>
      <c r="AR134" s="214"/>
      <c r="AS134" s="214"/>
      <c r="AT134" s="216"/>
      <c r="AU134" s="415" t="s">
        <v>19</v>
      </c>
      <c r="AV134" s="416"/>
      <c r="AW134" s="416"/>
      <c r="AX134" s="604"/>
    </row>
    <row r="135" spans="1:50" ht="24.75" customHeight="1" x14ac:dyDescent="0.2">
      <c r="A135" s="574"/>
      <c r="B135" s="575"/>
      <c r="C135" s="575"/>
      <c r="D135" s="575"/>
      <c r="E135" s="575"/>
      <c r="F135" s="576"/>
      <c r="G135" s="363" t="s">
        <v>589</v>
      </c>
      <c r="H135" s="364"/>
      <c r="I135" s="364"/>
      <c r="J135" s="364"/>
      <c r="K135" s="365"/>
      <c r="L135" s="366" t="s">
        <v>612</v>
      </c>
      <c r="M135" s="367"/>
      <c r="N135" s="367"/>
      <c r="O135" s="367"/>
      <c r="P135" s="367"/>
      <c r="Q135" s="367"/>
      <c r="R135" s="367"/>
      <c r="S135" s="367"/>
      <c r="T135" s="367"/>
      <c r="U135" s="367"/>
      <c r="V135" s="367"/>
      <c r="W135" s="367"/>
      <c r="X135" s="368"/>
      <c r="Y135" s="425">
        <v>15</v>
      </c>
      <c r="Z135" s="426"/>
      <c r="AA135" s="426"/>
      <c r="AB135" s="427"/>
      <c r="AC135" s="363"/>
      <c r="AD135" s="364"/>
      <c r="AE135" s="364"/>
      <c r="AF135" s="364"/>
      <c r="AG135" s="365"/>
      <c r="AH135" s="366" t="s">
        <v>615</v>
      </c>
      <c r="AI135" s="367"/>
      <c r="AJ135" s="367"/>
      <c r="AK135" s="367"/>
      <c r="AL135" s="367"/>
      <c r="AM135" s="367"/>
      <c r="AN135" s="367"/>
      <c r="AO135" s="367"/>
      <c r="AP135" s="367"/>
      <c r="AQ135" s="367"/>
      <c r="AR135" s="367"/>
      <c r="AS135" s="367"/>
      <c r="AT135" s="368"/>
      <c r="AU135" s="425">
        <v>7</v>
      </c>
      <c r="AV135" s="426"/>
      <c r="AW135" s="426"/>
      <c r="AX135" s="714"/>
    </row>
    <row r="136" spans="1:50" ht="24.75" customHeight="1" x14ac:dyDescent="0.2">
      <c r="A136" s="574"/>
      <c r="B136" s="575"/>
      <c r="C136" s="575"/>
      <c r="D136" s="575"/>
      <c r="E136" s="575"/>
      <c r="F136" s="576"/>
      <c r="G136" s="563" t="s">
        <v>590</v>
      </c>
      <c r="H136" s="564"/>
      <c r="I136" s="564"/>
      <c r="J136" s="564"/>
      <c r="K136" s="565"/>
      <c r="L136" s="428" t="s">
        <v>613</v>
      </c>
      <c r="M136" s="429"/>
      <c r="N136" s="429"/>
      <c r="O136" s="429"/>
      <c r="P136" s="429"/>
      <c r="Q136" s="429"/>
      <c r="R136" s="429"/>
      <c r="S136" s="429"/>
      <c r="T136" s="429"/>
      <c r="U136" s="429"/>
      <c r="V136" s="429"/>
      <c r="W136" s="429"/>
      <c r="X136" s="430"/>
      <c r="Y136" s="566">
        <v>96</v>
      </c>
      <c r="Z136" s="567"/>
      <c r="AA136" s="567"/>
      <c r="AB136" s="568"/>
      <c r="AC136" s="563"/>
      <c r="AD136" s="564"/>
      <c r="AE136" s="564"/>
      <c r="AF136" s="564"/>
      <c r="AG136" s="565"/>
      <c r="AH136" s="428"/>
      <c r="AI136" s="429"/>
      <c r="AJ136" s="429"/>
      <c r="AK136" s="429"/>
      <c r="AL136" s="429"/>
      <c r="AM136" s="429"/>
      <c r="AN136" s="429"/>
      <c r="AO136" s="429"/>
      <c r="AP136" s="429"/>
      <c r="AQ136" s="429"/>
      <c r="AR136" s="429"/>
      <c r="AS136" s="429"/>
      <c r="AT136" s="430"/>
      <c r="AU136" s="566"/>
      <c r="AV136" s="567"/>
      <c r="AW136" s="567"/>
      <c r="AX136" s="584"/>
    </row>
    <row r="137" spans="1:50" ht="24.75" customHeight="1" x14ac:dyDescent="0.2">
      <c r="A137" s="574"/>
      <c r="B137" s="575"/>
      <c r="C137" s="575"/>
      <c r="D137" s="575"/>
      <c r="E137" s="575"/>
      <c r="F137" s="576"/>
      <c r="G137" s="563" t="s">
        <v>614</v>
      </c>
      <c r="H137" s="564"/>
      <c r="I137" s="564"/>
      <c r="J137" s="564"/>
      <c r="K137" s="565"/>
      <c r="L137" s="428"/>
      <c r="M137" s="429"/>
      <c r="N137" s="429"/>
      <c r="O137" s="429"/>
      <c r="P137" s="429"/>
      <c r="Q137" s="429"/>
      <c r="R137" s="429"/>
      <c r="S137" s="429"/>
      <c r="T137" s="429"/>
      <c r="U137" s="429"/>
      <c r="V137" s="429"/>
      <c r="W137" s="429"/>
      <c r="X137" s="430"/>
      <c r="Y137" s="566">
        <v>11</v>
      </c>
      <c r="Z137" s="567"/>
      <c r="AA137" s="567"/>
      <c r="AB137" s="568"/>
      <c r="AC137" s="563"/>
      <c r="AD137" s="564"/>
      <c r="AE137" s="564"/>
      <c r="AF137" s="564"/>
      <c r="AG137" s="565"/>
      <c r="AH137" s="428"/>
      <c r="AI137" s="429"/>
      <c r="AJ137" s="429"/>
      <c r="AK137" s="429"/>
      <c r="AL137" s="429"/>
      <c r="AM137" s="429"/>
      <c r="AN137" s="429"/>
      <c r="AO137" s="429"/>
      <c r="AP137" s="429"/>
      <c r="AQ137" s="429"/>
      <c r="AR137" s="429"/>
      <c r="AS137" s="429"/>
      <c r="AT137" s="430"/>
      <c r="AU137" s="566"/>
      <c r="AV137" s="567"/>
      <c r="AW137" s="567"/>
      <c r="AX137" s="584"/>
    </row>
    <row r="138" spans="1:50" ht="24.75" customHeight="1" x14ac:dyDescent="0.2">
      <c r="A138" s="574"/>
      <c r="B138" s="575"/>
      <c r="C138" s="575"/>
      <c r="D138" s="575"/>
      <c r="E138" s="575"/>
      <c r="F138" s="576"/>
      <c r="G138" s="317" t="s">
        <v>20</v>
      </c>
      <c r="H138" s="318"/>
      <c r="I138" s="318"/>
      <c r="J138" s="318"/>
      <c r="K138" s="318"/>
      <c r="L138" s="319"/>
      <c r="M138" s="320"/>
      <c r="N138" s="320"/>
      <c r="O138" s="320"/>
      <c r="P138" s="320"/>
      <c r="Q138" s="320"/>
      <c r="R138" s="320"/>
      <c r="S138" s="320"/>
      <c r="T138" s="320"/>
      <c r="U138" s="320"/>
      <c r="V138" s="320"/>
      <c r="W138" s="320"/>
      <c r="X138" s="321"/>
      <c r="Y138" s="322">
        <f>SUM(Y135:AB137)</f>
        <v>122</v>
      </c>
      <c r="Z138" s="323"/>
      <c r="AA138" s="323"/>
      <c r="AB138" s="324"/>
      <c r="AC138" s="317" t="s">
        <v>20</v>
      </c>
      <c r="AD138" s="318"/>
      <c r="AE138" s="318"/>
      <c r="AF138" s="318"/>
      <c r="AG138" s="318"/>
      <c r="AH138" s="319"/>
      <c r="AI138" s="320"/>
      <c r="AJ138" s="320"/>
      <c r="AK138" s="320"/>
      <c r="AL138" s="320"/>
      <c r="AM138" s="320"/>
      <c r="AN138" s="320"/>
      <c r="AO138" s="320"/>
      <c r="AP138" s="320"/>
      <c r="AQ138" s="320"/>
      <c r="AR138" s="320"/>
      <c r="AS138" s="320"/>
      <c r="AT138" s="321"/>
      <c r="AU138" s="322">
        <f>SUM(AU135:AX137)</f>
        <v>7</v>
      </c>
      <c r="AV138" s="323"/>
      <c r="AW138" s="323"/>
      <c r="AX138" s="325"/>
    </row>
    <row r="139" spans="1:50" ht="24.75" customHeight="1" x14ac:dyDescent="0.2">
      <c r="A139" s="4"/>
      <c r="B139" s="4"/>
      <c r="C139" s="4"/>
      <c r="D139" s="4"/>
      <c r="E139" s="4"/>
      <c r="F139" s="4"/>
      <c r="G139" s="7"/>
      <c r="H139" s="7"/>
      <c r="I139" s="7"/>
      <c r="J139" s="7"/>
      <c r="K139" s="7"/>
      <c r="L139" s="3"/>
      <c r="M139" s="7"/>
      <c r="N139" s="7"/>
      <c r="O139" s="7"/>
      <c r="P139" s="7"/>
      <c r="Q139" s="7"/>
      <c r="R139" s="7"/>
      <c r="S139" s="7"/>
      <c r="T139" s="7"/>
      <c r="U139" s="7"/>
      <c r="V139" s="7"/>
      <c r="W139" s="7"/>
      <c r="X139" s="7"/>
      <c r="Y139" s="8"/>
      <c r="Z139" s="8"/>
      <c r="AA139" s="8"/>
      <c r="AB139" s="8"/>
      <c r="AC139" s="7"/>
      <c r="AD139" s="7"/>
      <c r="AE139" s="7"/>
      <c r="AF139" s="7"/>
      <c r="AG139" s="7"/>
      <c r="AH139" s="3"/>
      <c r="AI139" s="7"/>
      <c r="AJ139" s="7"/>
      <c r="AK139" s="7"/>
      <c r="AL139" s="7"/>
      <c r="AM139" s="7"/>
      <c r="AN139" s="7"/>
      <c r="AO139" s="7"/>
      <c r="AP139" s="7"/>
      <c r="AQ139" s="7"/>
      <c r="AR139" s="7"/>
      <c r="AS139" s="7"/>
      <c r="AT139" s="7"/>
      <c r="AU139" s="8"/>
      <c r="AV139" s="8"/>
      <c r="AW139" s="8"/>
      <c r="AX139" s="8"/>
    </row>
    <row r="140" spans="1:50" ht="24.75" customHeight="1" x14ac:dyDescent="0.2"/>
    <row r="141" spans="1:50" ht="24.75" customHeight="1" x14ac:dyDescent="0.2">
      <c r="A141" s="9"/>
      <c r="B141" s="1" t="s">
        <v>27</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0" ht="24.75" customHeight="1" x14ac:dyDescent="0.2">
      <c r="A142" s="9"/>
      <c r="B142" s="36" t="s">
        <v>239</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spans="1:50" ht="59.25" customHeight="1" x14ac:dyDescent="0.2">
      <c r="A143" s="261"/>
      <c r="B143" s="261"/>
      <c r="C143" s="261" t="s">
        <v>26</v>
      </c>
      <c r="D143" s="261"/>
      <c r="E143" s="261"/>
      <c r="F143" s="261"/>
      <c r="G143" s="261"/>
      <c r="H143" s="261"/>
      <c r="I143" s="261"/>
      <c r="J143" s="203" t="s">
        <v>200</v>
      </c>
      <c r="K143" s="84"/>
      <c r="L143" s="84"/>
      <c r="M143" s="84"/>
      <c r="N143" s="84"/>
      <c r="O143" s="84"/>
      <c r="P143" s="101" t="s">
        <v>179</v>
      </c>
      <c r="Q143" s="101"/>
      <c r="R143" s="101"/>
      <c r="S143" s="101"/>
      <c r="T143" s="101"/>
      <c r="U143" s="101"/>
      <c r="V143" s="101"/>
      <c r="W143" s="101"/>
      <c r="X143" s="101"/>
      <c r="Y143" s="293" t="s">
        <v>198</v>
      </c>
      <c r="Z143" s="294"/>
      <c r="AA143" s="294"/>
      <c r="AB143" s="294"/>
      <c r="AC143" s="203" t="s">
        <v>227</v>
      </c>
      <c r="AD143" s="203"/>
      <c r="AE143" s="203"/>
      <c r="AF143" s="203"/>
      <c r="AG143" s="203"/>
      <c r="AH143" s="293" t="s">
        <v>244</v>
      </c>
      <c r="AI143" s="261"/>
      <c r="AJ143" s="261"/>
      <c r="AK143" s="261"/>
      <c r="AL143" s="261" t="s">
        <v>21</v>
      </c>
      <c r="AM143" s="261"/>
      <c r="AN143" s="261"/>
      <c r="AO143" s="295"/>
      <c r="AP143" s="271" t="s">
        <v>201</v>
      </c>
      <c r="AQ143" s="271"/>
      <c r="AR143" s="271"/>
      <c r="AS143" s="271"/>
      <c r="AT143" s="271"/>
      <c r="AU143" s="271"/>
      <c r="AV143" s="271"/>
      <c r="AW143" s="271"/>
      <c r="AX143" s="271"/>
    </row>
    <row r="144" spans="1:50" ht="47.4" customHeight="1" x14ac:dyDescent="0.2">
      <c r="A144" s="292">
        <v>1</v>
      </c>
      <c r="B144" s="292">
        <v>1</v>
      </c>
      <c r="C144" s="296" t="s">
        <v>591</v>
      </c>
      <c r="D144" s="297"/>
      <c r="E144" s="297"/>
      <c r="F144" s="297"/>
      <c r="G144" s="297"/>
      <c r="H144" s="297"/>
      <c r="I144" s="297"/>
      <c r="J144" s="298">
        <v>7010001064648</v>
      </c>
      <c r="K144" s="299"/>
      <c r="L144" s="299"/>
      <c r="M144" s="299"/>
      <c r="N144" s="299"/>
      <c r="O144" s="299"/>
      <c r="P144" s="276" t="s">
        <v>616</v>
      </c>
      <c r="Q144" s="277"/>
      <c r="R144" s="277"/>
      <c r="S144" s="277"/>
      <c r="T144" s="277"/>
      <c r="U144" s="277"/>
      <c r="V144" s="277"/>
      <c r="W144" s="277"/>
      <c r="X144" s="277"/>
      <c r="Y144" s="300">
        <v>122</v>
      </c>
      <c r="Z144" s="301"/>
      <c r="AA144" s="301"/>
      <c r="AB144" s="302"/>
      <c r="AC144" s="303" t="s">
        <v>252</v>
      </c>
      <c r="AD144" s="304"/>
      <c r="AE144" s="304"/>
      <c r="AF144" s="304"/>
      <c r="AG144" s="304"/>
      <c r="AH144" s="305" t="s">
        <v>640</v>
      </c>
      <c r="AI144" s="306"/>
      <c r="AJ144" s="306"/>
      <c r="AK144" s="306"/>
      <c r="AL144" s="307" t="s">
        <v>640</v>
      </c>
      <c r="AM144" s="308"/>
      <c r="AN144" s="308"/>
      <c r="AO144" s="309"/>
      <c r="AP144" s="274" t="s">
        <v>640</v>
      </c>
      <c r="AQ144" s="274"/>
      <c r="AR144" s="274"/>
      <c r="AS144" s="274"/>
      <c r="AT144" s="274"/>
      <c r="AU144" s="274"/>
      <c r="AV144" s="274"/>
      <c r="AW144" s="274"/>
      <c r="AX144" s="274"/>
    </row>
    <row r="145" spans="1:51" ht="24.75" customHeight="1" x14ac:dyDescent="0.2">
      <c r="A145" s="41"/>
      <c r="B145" s="41"/>
      <c r="C145" s="41"/>
      <c r="D145" s="41"/>
      <c r="E145" s="41"/>
      <c r="F145" s="41"/>
      <c r="G145" s="41"/>
      <c r="H145" s="41"/>
      <c r="I145" s="41"/>
      <c r="J145" s="42"/>
      <c r="K145" s="42"/>
      <c r="L145" s="42"/>
      <c r="M145" s="42"/>
      <c r="N145" s="42"/>
      <c r="O145" s="42"/>
      <c r="P145" s="43"/>
      <c r="Q145" s="43"/>
      <c r="R145" s="43"/>
      <c r="S145" s="43"/>
      <c r="T145" s="43"/>
      <c r="U145" s="43"/>
      <c r="V145" s="43"/>
      <c r="W145" s="43"/>
      <c r="X145" s="43"/>
      <c r="Y145" s="44"/>
      <c r="Z145" s="44"/>
      <c r="AA145" s="44"/>
      <c r="AB145" s="44"/>
      <c r="AC145" s="44"/>
      <c r="AD145" s="44"/>
      <c r="AE145" s="44"/>
      <c r="AF145" s="44"/>
      <c r="AG145" s="44"/>
      <c r="AH145" s="44"/>
      <c r="AI145" s="44"/>
      <c r="AJ145" s="44"/>
      <c r="AK145" s="44"/>
      <c r="AL145" s="44"/>
      <c r="AM145" s="44"/>
      <c r="AN145" s="44"/>
      <c r="AO145" s="44"/>
      <c r="AP145" s="43"/>
      <c r="AQ145" s="43"/>
      <c r="AR145" s="43"/>
      <c r="AS145" s="43"/>
      <c r="AT145" s="43"/>
      <c r="AU145" s="43"/>
      <c r="AV145" s="43"/>
      <c r="AW145" s="43"/>
      <c r="AX145" s="43"/>
      <c r="AY145">
        <f>COUNTA($C$148)</f>
        <v>1</v>
      </c>
    </row>
    <row r="146" spans="1:51" ht="24.75" customHeight="1" x14ac:dyDescent="0.2">
      <c r="A146" s="41"/>
      <c r="B146" s="45" t="s">
        <v>168</v>
      </c>
      <c r="C146" s="41"/>
      <c r="D146" s="41"/>
      <c r="E146" s="41"/>
      <c r="F146" s="41"/>
      <c r="G146" s="41"/>
      <c r="H146" s="41"/>
      <c r="I146" s="41"/>
      <c r="J146" s="41"/>
      <c r="K146" s="41"/>
      <c r="L146" s="41"/>
      <c r="M146" s="41"/>
      <c r="N146" s="41"/>
      <c r="O146" s="41"/>
      <c r="P146" s="46"/>
      <c r="Q146" s="46"/>
      <c r="R146" s="46"/>
      <c r="S146" s="46"/>
      <c r="T146" s="46"/>
      <c r="U146" s="46"/>
      <c r="V146" s="46"/>
      <c r="W146" s="46"/>
      <c r="X146" s="46"/>
      <c r="Y146" s="47"/>
      <c r="Z146" s="47"/>
      <c r="AA146" s="47"/>
      <c r="AB146" s="47"/>
      <c r="AC146" s="47"/>
      <c r="AD146" s="47"/>
      <c r="AE146" s="47"/>
      <c r="AF146" s="47"/>
      <c r="AG146" s="47"/>
      <c r="AH146" s="47"/>
      <c r="AI146" s="47"/>
      <c r="AJ146" s="47"/>
      <c r="AK146" s="47"/>
      <c r="AL146" s="47"/>
      <c r="AM146" s="47"/>
      <c r="AN146" s="47"/>
      <c r="AO146" s="47"/>
      <c r="AP146" s="46"/>
      <c r="AQ146" s="46"/>
      <c r="AR146" s="46"/>
      <c r="AS146" s="46"/>
      <c r="AT146" s="46"/>
      <c r="AU146" s="46"/>
      <c r="AV146" s="46"/>
      <c r="AW146" s="46"/>
      <c r="AX146" s="46"/>
      <c r="AY146">
        <f>$AY$145</f>
        <v>1</v>
      </c>
    </row>
    <row r="147" spans="1:51" ht="59.25" customHeight="1" x14ac:dyDescent="0.2">
      <c r="A147" s="261"/>
      <c r="B147" s="261"/>
      <c r="C147" s="261" t="s">
        <v>26</v>
      </c>
      <c r="D147" s="261"/>
      <c r="E147" s="261"/>
      <c r="F147" s="261"/>
      <c r="G147" s="261"/>
      <c r="H147" s="261"/>
      <c r="I147" s="261"/>
      <c r="J147" s="203" t="s">
        <v>200</v>
      </c>
      <c r="K147" s="84"/>
      <c r="L147" s="84"/>
      <c r="M147" s="84"/>
      <c r="N147" s="84"/>
      <c r="O147" s="84"/>
      <c r="P147" s="101" t="s">
        <v>179</v>
      </c>
      <c r="Q147" s="101"/>
      <c r="R147" s="101"/>
      <c r="S147" s="101"/>
      <c r="T147" s="101"/>
      <c r="U147" s="101"/>
      <c r="V147" s="101"/>
      <c r="W147" s="101"/>
      <c r="X147" s="101"/>
      <c r="Y147" s="293" t="s">
        <v>198</v>
      </c>
      <c r="Z147" s="294"/>
      <c r="AA147" s="294"/>
      <c r="AB147" s="294"/>
      <c r="AC147" s="203" t="s">
        <v>227</v>
      </c>
      <c r="AD147" s="203"/>
      <c r="AE147" s="203"/>
      <c r="AF147" s="203"/>
      <c r="AG147" s="203"/>
      <c r="AH147" s="293" t="s">
        <v>244</v>
      </c>
      <c r="AI147" s="261"/>
      <c r="AJ147" s="261"/>
      <c r="AK147" s="261"/>
      <c r="AL147" s="261" t="s">
        <v>21</v>
      </c>
      <c r="AM147" s="261"/>
      <c r="AN147" s="261"/>
      <c r="AO147" s="295"/>
      <c r="AP147" s="271" t="s">
        <v>201</v>
      </c>
      <c r="AQ147" s="271"/>
      <c r="AR147" s="271"/>
      <c r="AS147" s="271"/>
      <c r="AT147" s="271"/>
      <c r="AU147" s="271"/>
      <c r="AV147" s="271"/>
      <c r="AW147" s="271"/>
      <c r="AX147" s="271"/>
      <c r="AY147">
        <f t="shared" ref="AY147:AY148" si="10">$AY$145</f>
        <v>1</v>
      </c>
    </row>
    <row r="148" spans="1:51" ht="54" customHeight="1" x14ac:dyDescent="0.2">
      <c r="A148" s="292">
        <v>1</v>
      </c>
      <c r="B148" s="292">
        <v>1</v>
      </c>
      <c r="C148" s="296" t="s">
        <v>611</v>
      </c>
      <c r="D148" s="297"/>
      <c r="E148" s="297"/>
      <c r="F148" s="297"/>
      <c r="G148" s="297"/>
      <c r="H148" s="297"/>
      <c r="I148" s="297"/>
      <c r="J148" s="298">
        <v>2120001100017</v>
      </c>
      <c r="K148" s="299"/>
      <c r="L148" s="299"/>
      <c r="M148" s="299"/>
      <c r="N148" s="299"/>
      <c r="O148" s="299"/>
      <c r="P148" s="276" t="s">
        <v>617</v>
      </c>
      <c r="Q148" s="277"/>
      <c r="R148" s="277"/>
      <c r="S148" s="277"/>
      <c r="T148" s="277"/>
      <c r="U148" s="277"/>
      <c r="V148" s="277"/>
      <c r="W148" s="277"/>
      <c r="X148" s="277"/>
      <c r="Y148" s="300">
        <v>7</v>
      </c>
      <c r="Z148" s="301"/>
      <c r="AA148" s="301"/>
      <c r="AB148" s="302"/>
      <c r="AC148" s="303" t="s">
        <v>75</v>
      </c>
      <c r="AD148" s="304"/>
      <c r="AE148" s="304"/>
      <c r="AF148" s="304"/>
      <c r="AG148" s="304"/>
      <c r="AH148" s="305" t="s">
        <v>640</v>
      </c>
      <c r="AI148" s="306"/>
      <c r="AJ148" s="306"/>
      <c r="AK148" s="306"/>
      <c r="AL148" s="307" t="s">
        <v>640</v>
      </c>
      <c r="AM148" s="308"/>
      <c r="AN148" s="308"/>
      <c r="AO148" s="309"/>
      <c r="AP148" s="274" t="s">
        <v>640</v>
      </c>
      <c r="AQ148" s="274"/>
      <c r="AR148" s="274"/>
      <c r="AS148" s="274"/>
      <c r="AT148" s="274"/>
      <c r="AU148" s="274"/>
      <c r="AV148" s="274"/>
      <c r="AW148" s="274"/>
      <c r="AX148" s="274"/>
      <c r="AY148">
        <f t="shared" si="10"/>
        <v>1</v>
      </c>
    </row>
    <row r="149" spans="1:51" ht="24.75" customHeight="1" x14ac:dyDescent="0.2">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48"/>
      <c r="AM149" s="48"/>
      <c r="AN149" s="48"/>
      <c r="AO149" s="48"/>
      <c r="AP149" s="48"/>
      <c r="AQ149" s="48"/>
      <c r="AR149" s="48"/>
      <c r="AS149" s="48"/>
      <c r="AT149" s="48"/>
      <c r="AU149" s="48"/>
      <c r="AV149" s="48"/>
      <c r="AW149" s="48"/>
      <c r="AX149" s="48"/>
    </row>
  </sheetData>
  <sheetProtection formatRows="0"/>
  <dataConsolidate/>
  <mergeCells count="567">
    <mergeCell ref="AU135:AX135"/>
    <mergeCell ref="AM43:AP43"/>
    <mergeCell ref="AQ43:AT43"/>
    <mergeCell ref="C144:I144"/>
    <mergeCell ref="E66:AX67"/>
    <mergeCell ref="AG71:AX71"/>
    <mergeCell ref="AD70:AF70"/>
    <mergeCell ref="AK21:AQ21"/>
    <mergeCell ref="AR21:AX21"/>
    <mergeCell ref="Q44:AA45"/>
    <mergeCell ref="G44:P45"/>
    <mergeCell ref="A30:F31"/>
    <mergeCell ref="G30:AX31"/>
    <mergeCell ref="N89:AF89"/>
    <mergeCell ref="J89:K89"/>
    <mergeCell ref="C90:F90"/>
    <mergeCell ref="C91:F91"/>
    <mergeCell ref="C92:F92"/>
    <mergeCell ref="C93:F93"/>
    <mergeCell ref="AD79:AF79"/>
    <mergeCell ref="AG78:AX78"/>
    <mergeCell ref="G46:P50"/>
    <mergeCell ref="Q46:AA50"/>
    <mergeCell ref="G21:O21"/>
    <mergeCell ref="G6:AX6"/>
    <mergeCell ref="AQ59:AT59"/>
    <mergeCell ref="AU57:AX57"/>
    <mergeCell ref="Y58:AA58"/>
    <mergeCell ref="AQ55:AT55"/>
    <mergeCell ref="A35:F37"/>
    <mergeCell ref="G35:X35"/>
    <mergeCell ref="Y34:AA34"/>
    <mergeCell ref="Y55:AA56"/>
    <mergeCell ref="AU43:AX43"/>
    <mergeCell ref="AU55:AX55"/>
    <mergeCell ref="P21:V21"/>
    <mergeCell ref="W21:AC21"/>
    <mergeCell ref="AD21:AJ21"/>
    <mergeCell ref="AQ32:AT32"/>
    <mergeCell ref="AU32:AX32"/>
    <mergeCell ref="AQ33:AT33"/>
    <mergeCell ref="AQ34:AT34"/>
    <mergeCell ref="AU33:AX33"/>
    <mergeCell ref="AU34:AX34"/>
    <mergeCell ref="C38:D53"/>
    <mergeCell ref="A38:B67"/>
    <mergeCell ref="G23:O23"/>
    <mergeCell ref="AE32:AH32"/>
    <mergeCell ref="A7:F7"/>
    <mergeCell ref="G7:X7"/>
    <mergeCell ref="A8:F8"/>
    <mergeCell ref="A32:F34"/>
    <mergeCell ref="G32:X32"/>
    <mergeCell ref="AB33:AD33"/>
    <mergeCell ref="AB32:AD32"/>
    <mergeCell ref="G27:O29"/>
    <mergeCell ref="A11:F11"/>
    <mergeCell ref="G12:O12"/>
    <mergeCell ref="P14:V14"/>
    <mergeCell ref="AD15:AJ15"/>
    <mergeCell ref="P19:V19"/>
    <mergeCell ref="A12:F21"/>
    <mergeCell ref="G22:O22"/>
    <mergeCell ref="A22:F24"/>
    <mergeCell ref="P12:V12"/>
    <mergeCell ref="G137:K137"/>
    <mergeCell ref="AE58:AH58"/>
    <mergeCell ref="AD77:AF77"/>
    <mergeCell ref="AQ56:AR56"/>
    <mergeCell ref="AB34:AD34"/>
    <mergeCell ref="AI37:AL37"/>
    <mergeCell ref="AQ37:AX37"/>
    <mergeCell ref="AQ35:AX35"/>
    <mergeCell ref="AE36:AH36"/>
    <mergeCell ref="AI36:AL36"/>
    <mergeCell ref="G95:AX95"/>
    <mergeCell ref="G94:AX94"/>
    <mergeCell ref="AE55:AH55"/>
    <mergeCell ref="G33:X34"/>
    <mergeCell ref="AI55:AL56"/>
    <mergeCell ref="AM55:AP56"/>
    <mergeCell ref="AM36:AP36"/>
    <mergeCell ref="Y33:AA33"/>
    <mergeCell ref="AM35:AP35"/>
    <mergeCell ref="AB36:AD36"/>
    <mergeCell ref="AE33:AH33"/>
    <mergeCell ref="AI33:AL33"/>
    <mergeCell ref="AM33:AP33"/>
    <mergeCell ref="Y37:AA37"/>
    <mergeCell ref="G133:AB133"/>
    <mergeCell ref="AD87:AF87"/>
    <mergeCell ref="AG86:AX86"/>
    <mergeCell ref="C80:AC80"/>
    <mergeCell ref="A116:F132"/>
    <mergeCell ref="AG87:AX93"/>
    <mergeCell ref="C84:AC84"/>
    <mergeCell ref="AG84:AX84"/>
    <mergeCell ref="C87:AC87"/>
    <mergeCell ref="AD85:AF85"/>
    <mergeCell ref="C85:AC85"/>
    <mergeCell ref="C89:F89"/>
    <mergeCell ref="G88:M88"/>
    <mergeCell ref="N88:AF88"/>
    <mergeCell ref="C88:F88"/>
    <mergeCell ref="G136:K136"/>
    <mergeCell ref="L136:X136"/>
    <mergeCell ref="AH135:AT135"/>
    <mergeCell ref="Y136:AB136"/>
    <mergeCell ref="AC136:AG136"/>
    <mergeCell ref="AH134:AT134"/>
    <mergeCell ref="G135:K135"/>
    <mergeCell ref="A101:E101"/>
    <mergeCell ref="AD84:AF84"/>
    <mergeCell ref="A133:F138"/>
    <mergeCell ref="AH137:AT137"/>
    <mergeCell ref="A97:AX97"/>
    <mergeCell ref="A98:AX98"/>
    <mergeCell ref="A102:AX102"/>
    <mergeCell ref="L137:X137"/>
    <mergeCell ref="Y137:AB137"/>
    <mergeCell ref="AC137:AG137"/>
    <mergeCell ref="AU137:AX137"/>
    <mergeCell ref="AU136:AX136"/>
    <mergeCell ref="A103:AX103"/>
    <mergeCell ref="AC133:AX133"/>
    <mergeCell ref="F101:AX101"/>
    <mergeCell ref="A104:AX104"/>
    <mergeCell ref="AD86:AF86"/>
    <mergeCell ref="P13:V13"/>
    <mergeCell ref="P17:V17"/>
    <mergeCell ref="W17:AC17"/>
    <mergeCell ref="AD16:AJ16"/>
    <mergeCell ref="AR16:AX16"/>
    <mergeCell ref="AK16:AQ16"/>
    <mergeCell ref="P27:X29"/>
    <mergeCell ref="AI32:AL32"/>
    <mergeCell ref="AM32:AP32"/>
    <mergeCell ref="AM27:AP27"/>
    <mergeCell ref="AM28:AP28"/>
    <mergeCell ref="AM29:AP29"/>
    <mergeCell ref="AQ29:AT29"/>
    <mergeCell ref="AQ28:AT28"/>
    <mergeCell ref="G4:X4"/>
    <mergeCell ref="Y4:AD4"/>
    <mergeCell ref="AE4:AP4"/>
    <mergeCell ref="AQ4:AX4"/>
    <mergeCell ref="A5:F5"/>
    <mergeCell ref="C77:AC77"/>
    <mergeCell ref="G11:AX11"/>
    <mergeCell ref="Y5:AD5"/>
    <mergeCell ref="AE5:AP5"/>
    <mergeCell ref="AQ5:AX5"/>
    <mergeCell ref="A4:F4"/>
    <mergeCell ref="A6:F6"/>
    <mergeCell ref="AK12:AQ12"/>
    <mergeCell ref="W14:AC14"/>
    <mergeCell ref="AG72:AX72"/>
    <mergeCell ref="AG77:AX77"/>
    <mergeCell ref="AI57:AL57"/>
    <mergeCell ref="AM57:AP57"/>
    <mergeCell ref="C70:AC70"/>
    <mergeCell ref="I16:O16"/>
    <mergeCell ref="P16:V16"/>
    <mergeCell ref="AD73:AF73"/>
    <mergeCell ref="I18:O18"/>
    <mergeCell ref="AD12:AJ12"/>
    <mergeCell ref="AE43:AH43"/>
    <mergeCell ref="J92:K92"/>
    <mergeCell ref="J93:K93"/>
    <mergeCell ref="AG81:AX81"/>
    <mergeCell ref="C73:AC73"/>
    <mergeCell ref="AG69:AX69"/>
    <mergeCell ref="AU58:AX58"/>
    <mergeCell ref="AE57:AH57"/>
    <mergeCell ref="C74:D75"/>
    <mergeCell ref="AD71:AF71"/>
    <mergeCell ref="AG79:AX79"/>
    <mergeCell ref="AB55:AD56"/>
    <mergeCell ref="AD69:AF69"/>
    <mergeCell ref="C69:AC69"/>
    <mergeCell ref="AG70:AX70"/>
    <mergeCell ref="G89:H89"/>
    <mergeCell ref="N90:AF90"/>
    <mergeCell ref="N91:AF91"/>
    <mergeCell ref="N92:AF92"/>
    <mergeCell ref="N93:AF93"/>
    <mergeCell ref="G90:H90"/>
    <mergeCell ref="G91:H91"/>
    <mergeCell ref="G92:H92"/>
    <mergeCell ref="G93:H93"/>
    <mergeCell ref="Y35:AA35"/>
    <mergeCell ref="AB35:AD35"/>
    <mergeCell ref="G36:X37"/>
    <mergeCell ref="Y36:AA36"/>
    <mergeCell ref="A83:B86"/>
    <mergeCell ref="C83:AC83"/>
    <mergeCell ref="E75:AC75"/>
    <mergeCell ref="Y57:AA57"/>
    <mergeCell ref="AB37:AD37"/>
    <mergeCell ref="AD76:AF76"/>
    <mergeCell ref="AD78:AF78"/>
    <mergeCell ref="C86:AC86"/>
    <mergeCell ref="E55:F59"/>
    <mergeCell ref="E65:AX65"/>
    <mergeCell ref="AI58:AL58"/>
    <mergeCell ref="AM58:AP58"/>
    <mergeCell ref="AI40:AL41"/>
    <mergeCell ref="AM40:AP41"/>
    <mergeCell ref="AD74:AF74"/>
    <mergeCell ref="AG82:AX82"/>
    <mergeCell ref="AG83:AX83"/>
    <mergeCell ref="A73:B82"/>
    <mergeCell ref="C82:AC82"/>
    <mergeCell ref="AG73:AX75"/>
    <mergeCell ref="Y135:AB135"/>
    <mergeCell ref="AH136:AT136"/>
    <mergeCell ref="A100:AX100"/>
    <mergeCell ref="AR15:AX15"/>
    <mergeCell ref="I17:O17"/>
    <mergeCell ref="AQ25:AT25"/>
    <mergeCell ref="G25:O26"/>
    <mergeCell ref="AE37:AH37"/>
    <mergeCell ref="AI35:AL35"/>
    <mergeCell ref="AM37:AP37"/>
    <mergeCell ref="AE27:AH27"/>
    <mergeCell ref="AQ26:AR26"/>
    <mergeCell ref="AE28:AH28"/>
    <mergeCell ref="AS26:AT26"/>
    <mergeCell ref="AI25:AL26"/>
    <mergeCell ref="AM25:AP26"/>
    <mergeCell ref="AU25:AX25"/>
    <mergeCell ref="AE29:AH29"/>
    <mergeCell ref="AI29:AL29"/>
    <mergeCell ref="AI28:AL28"/>
    <mergeCell ref="AI27:AL27"/>
    <mergeCell ref="F99:AX99"/>
    <mergeCell ref="E74:AC74"/>
    <mergeCell ref="A87:B93"/>
    <mergeCell ref="S5:X5"/>
    <mergeCell ref="Y8:AD8"/>
    <mergeCell ref="A9:F9"/>
    <mergeCell ref="G9:AX9"/>
    <mergeCell ref="I15:O15"/>
    <mergeCell ref="P15:V15"/>
    <mergeCell ref="W15:AC15"/>
    <mergeCell ref="Y25:AA26"/>
    <mergeCell ref="Y27:AA27"/>
    <mergeCell ref="P25:X26"/>
    <mergeCell ref="AB25:AD26"/>
    <mergeCell ref="AB27:AD27"/>
    <mergeCell ref="I14:O14"/>
    <mergeCell ref="I13:O13"/>
    <mergeCell ref="AD13:AJ13"/>
    <mergeCell ref="AR14:AX14"/>
    <mergeCell ref="AK15:AQ15"/>
    <mergeCell ref="G10:AX10"/>
    <mergeCell ref="AE8:AX8"/>
    <mergeCell ref="W16:AC16"/>
    <mergeCell ref="A10:F10"/>
    <mergeCell ref="AR12:AX12"/>
    <mergeCell ref="G13:H18"/>
    <mergeCell ref="W13:AC13"/>
    <mergeCell ref="A144:B144"/>
    <mergeCell ref="A143:B143"/>
    <mergeCell ref="Y32:AA32"/>
    <mergeCell ref="AK20:AQ20"/>
    <mergeCell ref="AE34:AH34"/>
    <mergeCell ref="AI34:AL34"/>
    <mergeCell ref="AM34:AP34"/>
    <mergeCell ref="A25:F29"/>
    <mergeCell ref="AB28:AD28"/>
    <mergeCell ref="AG76:AX76"/>
    <mergeCell ref="A70:B72"/>
    <mergeCell ref="G20:O20"/>
    <mergeCell ref="P20:V20"/>
    <mergeCell ref="W20:AC20"/>
    <mergeCell ref="AD20:AJ20"/>
    <mergeCell ref="Y28:AA28"/>
    <mergeCell ref="C94:F94"/>
    <mergeCell ref="AD75:AF75"/>
    <mergeCell ref="AD72:AF72"/>
    <mergeCell ref="AC135:AG135"/>
    <mergeCell ref="L135:X135"/>
    <mergeCell ref="AC144:AG144"/>
    <mergeCell ref="AH144:AK144"/>
    <mergeCell ref="AL144:AO144"/>
    <mergeCell ref="J143:O143"/>
    <mergeCell ref="J144:O144"/>
    <mergeCell ref="Y144:AB144"/>
    <mergeCell ref="E54:F54"/>
    <mergeCell ref="G54:I54"/>
    <mergeCell ref="J54:T54"/>
    <mergeCell ref="U54:AX54"/>
    <mergeCell ref="AH143:AK143"/>
    <mergeCell ref="AL143:AO143"/>
    <mergeCell ref="AC134:AG134"/>
    <mergeCell ref="G138:K138"/>
    <mergeCell ref="L138:X138"/>
    <mergeCell ref="Y138:AB138"/>
    <mergeCell ref="AC138:AG138"/>
    <mergeCell ref="AH138:AT138"/>
    <mergeCell ref="AU138:AX138"/>
    <mergeCell ref="AU56:AV56"/>
    <mergeCell ref="AE56:AF56"/>
    <mergeCell ref="AG56:AH56"/>
    <mergeCell ref="C79:AC79"/>
    <mergeCell ref="AD82:AF82"/>
    <mergeCell ref="Y143:AB143"/>
    <mergeCell ref="C143:I143"/>
    <mergeCell ref="P143:X143"/>
    <mergeCell ref="A148:B148"/>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P148:AX148"/>
    <mergeCell ref="AL148:AO148"/>
    <mergeCell ref="AW2:AX2"/>
    <mergeCell ref="AU27:AX27"/>
    <mergeCell ref="AU28:AX28"/>
    <mergeCell ref="AU29:AX29"/>
    <mergeCell ref="A147:B147"/>
    <mergeCell ref="AQ57:AT57"/>
    <mergeCell ref="E51:AX51"/>
    <mergeCell ref="E52:AX53"/>
    <mergeCell ref="AU59:AX59"/>
    <mergeCell ref="AP143:AX143"/>
    <mergeCell ref="AQ41:AR41"/>
    <mergeCell ref="AU41:AV41"/>
    <mergeCell ref="AP144:AX144"/>
    <mergeCell ref="G40:X41"/>
    <mergeCell ref="P144:X144"/>
    <mergeCell ref="AI42:AL42"/>
    <mergeCell ref="A68:AX68"/>
    <mergeCell ref="G55:X56"/>
    <mergeCell ref="G57:X59"/>
    <mergeCell ref="AC143:AG143"/>
    <mergeCell ref="AW26:AX26"/>
    <mergeCell ref="AU26:AV26"/>
    <mergeCell ref="AE7:AX7"/>
    <mergeCell ref="AE25:AH26"/>
    <mergeCell ref="AQ27:AT27"/>
    <mergeCell ref="AD17:AJ17"/>
    <mergeCell ref="AK17:AQ17"/>
    <mergeCell ref="AR17:AX17"/>
    <mergeCell ref="AK13:AQ13"/>
    <mergeCell ref="AR13:AX13"/>
    <mergeCell ref="Y7:AD7"/>
    <mergeCell ref="Y29:AA29"/>
    <mergeCell ref="W23:AC23"/>
    <mergeCell ref="AD22:AX22"/>
    <mergeCell ref="AD23:AX24"/>
    <mergeCell ref="W22:AC22"/>
    <mergeCell ref="AB29:AD29"/>
    <mergeCell ref="W12:AC12"/>
    <mergeCell ref="AR20:AX20"/>
    <mergeCell ref="AD14:AJ14"/>
    <mergeCell ref="AK14:AQ14"/>
    <mergeCell ref="AB42:AD42"/>
    <mergeCell ref="AE42:AH42"/>
    <mergeCell ref="Y40:AA41"/>
    <mergeCell ref="AB40:AD41"/>
    <mergeCell ref="AW41:AX41"/>
    <mergeCell ref="AS41:AT41"/>
    <mergeCell ref="AQ40:AT40"/>
    <mergeCell ref="AU40:AX40"/>
    <mergeCell ref="AE40:AH41"/>
    <mergeCell ref="AM42:AP42"/>
    <mergeCell ref="AQ42:AT42"/>
    <mergeCell ref="AU42:AX42"/>
    <mergeCell ref="AB46:AD50"/>
    <mergeCell ref="AB44:AD45"/>
    <mergeCell ref="AQ64:AT64"/>
    <mergeCell ref="AU64:AX64"/>
    <mergeCell ref="E60:F64"/>
    <mergeCell ref="AQ60:AT60"/>
    <mergeCell ref="AU60:AX60"/>
    <mergeCell ref="AQ61:AR61"/>
    <mergeCell ref="AS61:AT61"/>
    <mergeCell ref="AU61:AV61"/>
    <mergeCell ref="AW61:AX61"/>
    <mergeCell ref="AB58:AD58"/>
    <mergeCell ref="AS56:AT56"/>
    <mergeCell ref="AG80:AX80"/>
    <mergeCell ref="C76:AC76"/>
    <mergeCell ref="G134:K134"/>
    <mergeCell ref="L134:X134"/>
    <mergeCell ref="AW56:AX56"/>
    <mergeCell ref="AB57:AD57"/>
    <mergeCell ref="C71:AC71"/>
    <mergeCell ref="C72:AC72"/>
    <mergeCell ref="AQ58:AT58"/>
    <mergeCell ref="Y59:AA59"/>
    <mergeCell ref="AB59:AD59"/>
    <mergeCell ref="AE59:AH59"/>
    <mergeCell ref="Y134:AB134"/>
    <mergeCell ref="A99:E99"/>
    <mergeCell ref="A94:B95"/>
    <mergeCell ref="AD80:AF80"/>
    <mergeCell ref="A96:AX96"/>
    <mergeCell ref="C95:F95"/>
    <mergeCell ref="J90:K90"/>
    <mergeCell ref="J91:K91"/>
    <mergeCell ref="AG85:AX85"/>
    <mergeCell ref="C78:AC78"/>
    <mergeCell ref="AU134:AX134"/>
    <mergeCell ref="AD83:AF83"/>
    <mergeCell ref="G42:X43"/>
    <mergeCell ref="G62:X64"/>
    <mergeCell ref="Y62:AA62"/>
    <mergeCell ref="AB62:AD62"/>
    <mergeCell ref="AE62:AH62"/>
    <mergeCell ref="AI62:AL62"/>
    <mergeCell ref="AM62:AP62"/>
    <mergeCell ref="Y42:AA42"/>
    <mergeCell ref="AI43:AL43"/>
    <mergeCell ref="AM64:AP64"/>
    <mergeCell ref="G60:X61"/>
    <mergeCell ref="Y60:AA61"/>
    <mergeCell ref="AB60:AD61"/>
    <mergeCell ref="AE60:AH60"/>
    <mergeCell ref="AI60:AL61"/>
    <mergeCell ref="AM60:AP61"/>
    <mergeCell ref="AE61:AF61"/>
    <mergeCell ref="AG61:AH61"/>
    <mergeCell ref="AE48:AX48"/>
    <mergeCell ref="AI59:AL59"/>
    <mergeCell ref="Y43:AA43"/>
    <mergeCell ref="AB43:AD43"/>
    <mergeCell ref="AM59:AP59"/>
    <mergeCell ref="AE44:AX45"/>
    <mergeCell ref="AO2:AQ2"/>
    <mergeCell ref="AS2:AU2"/>
    <mergeCell ref="P24:V24"/>
    <mergeCell ref="W24:AC24"/>
    <mergeCell ref="AD2:AH2"/>
    <mergeCell ref="AJ2:AM2"/>
    <mergeCell ref="G8:X8"/>
    <mergeCell ref="P22:V22"/>
    <mergeCell ref="P23:V23"/>
    <mergeCell ref="G24:O24"/>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A110:D110"/>
    <mergeCell ref="A109:D109"/>
    <mergeCell ref="A115:D115"/>
    <mergeCell ref="E115:G115"/>
    <mergeCell ref="I115:J115"/>
    <mergeCell ref="L115:M115"/>
    <mergeCell ref="Q115:S115"/>
    <mergeCell ref="U115:V115"/>
    <mergeCell ref="X115:Y115"/>
    <mergeCell ref="O115:P115"/>
    <mergeCell ref="E110:P110"/>
    <mergeCell ref="Q110:AB110"/>
    <mergeCell ref="O114:P114"/>
    <mergeCell ref="Q114:S114"/>
    <mergeCell ref="U114:V114"/>
    <mergeCell ref="X114:Y114"/>
    <mergeCell ref="A111:D111"/>
    <mergeCell ref="A108:D108"/>
    <mergeCell ref="C81:AC81"/>
    <mergeCell ref="AD81:AF81"/>
    <mergeCell ref="C54:D67"/>
    <mergeCell ref="Y64:AA64"/>
    <mergeCell ref="AB64:AD64"/>
    <mergeCell ref="AE64:AH64"/>
    <mergeCell ref="AI64:AL64"/>
    <mergeCell ref="E38:F38"/>
    <mergeCell ref="G38:AX38"/>
    <mergeCell ref="AQ62:AT62"/>
    <mergeCell ref="AU62:AX62"/>
    <mergeCell ref="Y63:AA63"/>
    <mergeCell ref="AB63:AD63"/>
    <mergeCell ref="AE63:AH63"/>
    <mergeCell ref="AI63:AL63"/>
    <mergeCell ref="AM63:AP63"/>
    <mergeCell ref="AQ63:AT63"/>
    <mergeCell ref="AU63:AX63"/>
    <mergeCell ref="E39:F39"/>
    <mergeCell ref="G39:AX39"/>
    <mergeCell ref="E40:F50"/>
    <mergeCell ref="AE46:AX47"/>
    <mergeCell ref="AE49:AX50"/>
    <mergeCell ref="A105:D105"/>
    <mergeCell ref="E105:P105"/>
    <mergeCell ref="AQ36:AX36"/>
    <mergeCell ref="AE35:AH35"/>
    <mergeCell ref="Q105:AB105"/>
    <mergeCell ref="AC105:AN105"/>
    <mergeCell ref="AU114:AV114"/>
    <mergeCell ref="AO105:AX105"/>
    <mergeCell ref="A106:D106"/>
    <mergeCell ref="E106:P106"/>
    <mergeCell ref="Q106:AB106"/>
    <mergeCell ref="AC106:AN106"/>
    <mergeCell ref="AO106:AX106"/>
    <mergeCell ref="A107:D107"/>
    <mergeCell ref="E107:P107"/>
    <mergeCell ref="Q107:AB107"/>
    <mergeCell ref="AC107:AN107"/>
    <mergeCell ref="AO107:AX107"/>
    <mergeCell ref="AA114:AB114"/>
    <mergeCell ref="AC114:AE114"/>
    <mergeCell ref="AG114:AH114"/>
    <mergeCell ref="AJ114:AK114"/>
    <mergeCell ref="AM114:AN114"/>
    <mergeCell ref="AO114:AP114"/>
    <mergeCell ref="E108:P108"/>
    <mergeCell ref="Q108:AB108"/>
    <mergeCell ref="AC108:AN108"/>
    <mergeCell ref="AO108:AX108"/>
    <mergeCell ref="E109:P109"/>
    <mergeCell ref="Q109:AB109"/>
    <mergeCell ref="AC109:AN109"/>
    <mergeCell ref="AO109:AX109"/>
    <mergeCell ref="AR114:AS114"/>
    <mergeCell ref="AO110:AX110"/>
    <mergeCell ref="E111:P111"/>
    <mergeCell ref="Q111:AB111"/>
    <mergeCell ref="AC111:AN111"/>
    <mergeCell ref="AO111:AX111"/>
    <mergeCell ref="AC110:AN110"/>
    <mergeCell ref="AO115:AP115"/>
    <mergeCell ref="AR115:AS115"/>
    <mergeCell ref="AU115:AV115"/>
    <mergeCell ref="A112:D112"/>
    <mergeCell ref="E112:P112"/>
    <mergeCell ref="Q112:AB112"/>
    <mergeCell ref="AC112:AN112"/>
    <mergeCell ref="AO112:AX112"/>
    <mergeCell ref="A113:D113"/>
    <mergeCell ref="E113:P113"/>
    <mergeCell ref="Q113:AB113"/>
    <mergeCell ref="AC113:AN113"/>
    <mergeCell ref="AO113:AX113"/>
    <mergeCell ref="A114:D114"/>
    <mergeCell ref="E114:G114"/>
    <mergeCell ref="I114:J114"/>
    <mergeCell ref="L114:M114"/>
    <mergeCell ref="AG115:AH115"/>
    <mergeCell ref="AJ115:AK115"/>
    <mergeCell ref="AC115:AE115"/>
    <mergeCell ref="AA115:AB115"/>
    <mergeCell ref="AM115:AN115"/>
  </mergeCells>
  <phoneticPr fontId="6"/>
  <conditionalFormatting sqref="P14:AQ14">
    <cfRule type="expression" dxfId="153" priority="14063">
      <formula>IF(RIGHT(TEXT(P14,"0.#"),1)=".",FALSE,TRUE)</formula>
    </cfRule>
    <cfRule type="expression" dxfId="152" priority="14064">
      <formula>IF(RIGHT(TEXT(P14,"0.#"),1)=".",TRUE,FALSE)</formula>
    </cfRule>
  </conditionalFormatting>
  <conditionalFormatting sqref="P18:AX18">
    <cfRule type="expression" dxfId="151" priority="13939">
      <formula>IF(RIGHT(TEXT(P18,"0.#"),1)=".",FALSE,TRUE)</formula>
    </cfRule>
    <cfRule type="expression" dxfId="150" priority="13940">
      <formula>IF(RIGHT(TEXT(P18,"0.#"),1)=".",TRUE,FALSE)</formula>
    </cfRule>
  </conditionalFormatting>
  <conditionalFormatting sqref="Y136">
    <cfRule type="expression" dxfId="149" priority="13935">
      <formula>IF(RIGHT(TEXT(Y136,"0.#"),1)=".",FALSE,TRUE)</formula>
    </cfRule>
    <cfRule type="expression" dxfId="148" priority="13936">
      <formula>IF(RIGHT(TEXT(Y136,"0.#"),1)=".",TRUE,FALSE)</formula>
    </cfRule>
  </conditionalFormatting>
  <conditionalFormatting sqref="Y138">
    <cfRule type="expression" dxfId="147" priority="13931">
      <formula>IF(RIGHT(TEXT(Y138,"0.#"),1)=".",FALSE,TRUE)</formula>
    </cfRule>
    <cfRule type="expression" dxfId="146" priority="13932">
      <formula>IF(RIGHT(TEXT(Y138,"0.#"),1)=".",TRUE,FALSE)</formula>
    </cfRule>
  </conditionalFormatting>
  <conditionalFormatting sqref="P16:AQ17 P15:AX15 P13:AX13">
    <cfRule type="expression" dxfId="145" priority="13761">
      <formula>IF(RIGHT(TEXT(P13,"0.#"),1)=".",FALSE,TRUE)</formula>
    </cfRule>
    <cfRule type="expression" dxfId="144" priority="13762">
      <formula>IF(RIGHT(TEXT(P13,"0.#"),1)=".",TRUE,FALSE)</formula>
    </cfRule>
  </conditionalFormatting>
  <conditionalFormatting sqref="P19:AJ19">
    <cfRule type="expression" dxfId="143" priority="13759">
      <formula>IF(RIGHT(TEXT(P19,"0.#"),1)=".",FALSE,TRUE)</formula>
    </cfRule>
    <cfRule type="expression" dxfId="142" priority="13760">
      <formula>IF(RIGHT(TEXT(P19,"0.#"),1)=".",TRUE,FALSE)</formula>
    </cfRule>
  </conditionalFormatting>
  <conditionalFormatting sqref="AE33 AQ33">
    <cfRule type="expression" dxfId="141" priority="13751">
      <formula>IF(RIGHT(TEXT(AE33,"0.#"),1)=".",FALSE,TRUE)</formula>
    </cfRule>
    <cfRule type="expression" dxfId="140" priority="13752">
      <formula>IF(RIGHT(TEXT(AE33,"0.#"),1)=".",TRUE,FALSE)</formula>
    </cfRule>
  </conditionalFormatting>
  <conditionalFormatting sqref="Y137 Y135">
    <cfRule type="expression" dxfId="139" priority="13737">
      <formula>IF(RIGHT(TEXT(Y135,"0.#"),1)=".",FALSE,TRUE)</formula>
    </cfRule>
    <cfRule type="expression" dxfId="138" priority="13738">
      <formula>IF(RIGHT(TEXT(Y135,"0.#"),1)=".",TRUE,FALSE)</formula>
    </cfRule>
  </conditionalFormatting>
  <conditionalFormatting sqref="AU136">
    <cfRule type="expression" dxfId="137" priority="13735">
      <formula>IF(RIGHT(TEXT(AU136,"0.#"),1)=".",FALSE,TRUE)</formula>
    </cfRule>
    <cfRule type="expression" dxfId="136" priority="13736">
      <formula>IF(RIGHT(TEXT(AU136,"0.#"),1)=".",TRUE,FALSE)</formula>
    </cfRule>
  </conditionalFormatting>
  <conditionalFormatting sqref="AU138">
    <cfRule type="expression" dxfId="135" priority="13733">
      <formula>IF(RIGHT(TEXT(AU138,"0.#"),1)=".",FALSE,TRUE)</formula>
    </cfRule>
    <cfRule type="expression" dxfId="134" priority="13734">
      <formula>IF(RIGHT(TEXT(AU138,"0.#"),1)=".",TRUE,FALSE)</formula>
    </cfRule>
  </conditionalFormatting>
  <conditionalFormatting sqref="AU137 AU135">
    <cfRule type="expression" dxfId="133" priority="13731">
      <formula>IF(RIGHT(TEXT(AU135,"0.#"),1)=".",FALSE,TRUE)</formula>
    </cfRule>
    <cfRule type="expression" dxfId="132" priority="13732">
      <formula>IF(RIGHT(TEXT(AU135,"0.#"),1)=".",TRUE,FALSE)</formula>
    </cfRule>
  </conditionalFormatting>
  <conditionalFormatting sqref="AM29 AQ29">
    <cfRule type="expression" dxfId="131" priority="13507">
      <formula>IF(RIGHT(TEXT(AM29,"0.#"),1)=".",FALSE,TRUE)</formula>
    </cfRule>
    <cfRule type="expression" dxfId="130" priority="13508">
      <formula>IF(RIGHT(TEXT(AM29,"0.#"),1)=".",TRUE,FALSE)</formula>
    </cfRule>
  </conditionalFormatting>
  <conditionalFormatting sqref="AM27">
    <cfRule type="expression" dxfId="129" priority="13511">
      <formula>IF(RIGHT(TEXT(AM27,"0.#"),1)=".",FALSE,TRUE)</formula>
    </cfRule>
    <cfRule type="expression" dxfId="128" priority="13512">
      <formula>IF(RIGHT(TEXT(AM27,"0.#"),1)=".",TRUE,FALSE)</formula>
    </cfRule>
  </conditionalFormatting>
  <conditionalFormatting sqref="AM28">
    <cfRule type="expression" dxfId="127" priority="13509">
      <formula>IF(RIGHT(TEXT(AM28,"0.#"),1)=".",FALSE,TRUE)</formula>
    </cfRule>
    <cfRule type="expression" dxfId="126" priority="13510">
      <formula>IF(RIGHT(TEXT(AM28,"0.#"),1)=".",TRUE,FALSE)</formula>
    </cfRule>
  </conditionalFormatting>
  <conditionalFormatting sqref="AQ27:AQ28">
    <cfRule type="expression" dxfId="125" priority="13501">
      <formula>IF(RIGHT(TEXT(AQ27,"0.#"),1)=".",FALSE,TRUE)</formula>
    </cfRule>
    <cfRule type="expression" dxfId="124" priority="13502">
      <formula>IF(RIGHT(TEXT(AQ27,"0.#"),1)=".",TRUE,FALSE)</formula>
    </cfRule>
  </conditionalFormatting>
  <conditionalFormatting sqref="AU27:AU29">
    <cfRule type="expression" dxfId="123" priority="13499">
      <formula>IF(RIGHT(TEXT(AU27,"0.#"),1)=".",FALSE,TRUE)</formula>
    </cfRule>
    <cfRule type="expression" dxfId="122" priority="13500">
      <formula>IF(RIGHT(TEXT(AU27,"0.#"),1)=".",TRUE,FALSE)</formula>
    </cfRule>
  </conditionalFormatting>
  <conditionalFormatting sqref="AI33">
    <cfRule type="expression" dxfId="121" priority="13283">
      <formula>IF(RIGHT(TEXT(AI33,"0.#"),1)=".",FALSE,TRUE)</formula>
    </cfRule>
    <cfRule type="expression" dxfId="120" priority="13284">
      <formula>IF(RIGHT(TEXT(AI33,"0.#"),1)=".",TRUE,FALSE)</formula>
    </cfRule>
  </conditionalFormatting>
  <conditionalFormatting sqref="AM33">
    <cfRule type="expression" dxfId="119" priority="13281">
      <formula>IF(RIGHT(TEXT(AM33,"0.#"),1)=".",FALSE,TRUE)</formula>
    </cfRule>
    <cfRule type="expression" dxfId="118" priority="13282">
      <formula>IF(RIGHT(TEXT(AM33,"0.#"),1)=".",TRUE,FALSE)</formula>
    </cfRule>
  </conditionalFormatting>
  <conditionalFormatting sqref="AE34">
    <cfRule type="expression" dxfId="117" priority="13279">
      <formula>IF(RIGHT(TEXT(AE34,"0.#"),1)=".",FALSE,TRUE)</formula>
    </cfRule>
    <cfRule type="expression" dxfId="116" priority="13280">
      <formula>IF(RIGHT(TEXT(AE34,"0.#"),1)=".",TRUE,FALSE)</formula>
    </cfRule>
  </conditionalFormatting>
  <conditionalFormatting sqref="AI34">
    <cfRule type="expression" dxfId="115" priority="13277">
      <formula>IF(RIGHT(TEXT(AI34,"0.#"),1)=".",FALSE,TRUE)</formula>
    </cfRule>
    <cfRule type="expression" dxfId="114" priority="13278">
      <formula>IF(RIGHT(TEXT(AI34,"0.#"),1)=".",TRUE,FALSE)</formula>
    </cfRule>
  </conditionalFormatting>
  <conditionalFormatting sqref="AM34">
    <cfRule type="expression" dxfId="113" priority="13275">
      <formula>IF(RIGHT(TEXT(AM34,"0.#"),1)=".",FALSE,TRUE)</formula>
    </cfRule>
    <cfRule type="expression" dxfId="112" priority="13276">
      <formula>IF(RIGHT(TEXT(AM34,"0.#"),1)=".",TRUE,FALSE)</formula>
    </cfRule>
  </conditionalFormatting>
  <conditionalFormatting sqref="AQ34">
    <cfRule type="expression" dxfId="111" priority="13273">
      <formula>IF(RIGHT(TEXT(AQ34,"0.#"),1)=".",FALSE,TRUE)</formula>
    </cfRule>
    <cfRule type="expression" dxfId="110" priority="13274">
      <formula>IF(RIGHT(TEXT(AQ34,"0.#"),1)=".",TRUE,FALSE)</formula>
    </cfRule>
  </conditionalFormatting>
  <conditionalFormatting sqref="AE36 AQ36">
    <cfRule type="expression" dxfId="109" priority="13215">
      <formula>IF(RIGHT(TEXT(AE36,"0.#"),1)=".",FALSE,TRUE)</formula>
    </cfRule>
    <cfRule type="expression" dxfId="108" priority="13216">
      <formula>IF(RIGHT(TEXT(AE36,"0.#"),1)=".",TRUE,FALSE)</formula>
    </cfRule>
  </conditionalFormatting>
  <conditionalFormatting sqref="AI36">
    <cfRule type="expression" dxfId="107" priority="13213">
      <formula>IF(RIGHT(TEXT(AI36,"0.#"),1)=".",FALSE,TRUE)</formula>
    </cfRule>
    <cfRule type="expression" dxfId="106" priority="13214">
      <formula>IF(RIGHT(TEXT(AI36,"0.#"),1)=".",TRUE,FALSE)</formula>
    </cfRule>
  </conditionalFormatting>
  <conditionalFormatting sqref="AM36">
    <cfRule type="expression" dxfId="105" priority="13211">
      <formula>IF(RIGHT(TEXT(AM36,"0.#"),1)=".",FALSE,TRUE)</formula>
    </cfRule>
    <cfRule type="expression" dxfId="104" priority="13212">
      <formula>IF(RIGHT(TEXT(AM36,"0.#"),1)=".",TRUE,FALSE)</formula>
    </cfRule>
  </conditionalFormatting>
  <conditionalFormatting sqref="AE37 AM37">
    <cfRule type="expression" dxfId="103" priority="13209">
      <formula>IF(RIGHT(TEXT(AE37,"0.#"),1)=".",FALSE,TRUE)</formula>
    </cfRule>
    <cfRule type="expression" dxfId="102" priority="13210">
      <formula>IF(RIGHT(TEXT(AE37,"0.#"),1)=".",TRUE,FALSE)</formula>
    </cfRule>
  </conditionalFormatting>
  <conditionalFormatting sqref="AI37">
    <cfRule type="expression" dxfId="101" priority="13207">
      <formula>IF(RIGHT(TEXT(AI37,"0.#"),1)=".",FALSE,TRUE)</formula>
    </cfRule>
    <cfRule type="expression" dxfId="100" priority="13208">
      <formula>IF(RIGHT(TEXT(AI37,"0.#"),1)=".",TRUE,FALSE)</formula>
    </cfRule>
  </conditionalFormatting>
  <conditionalFormatting sqref="AM59">
    <cfRule type="expression" dxfId="99" priority="13069">
      <formula>IF(RIGHT(TEXT(AM59,"0.#"),1)=".",FALSE,TRUE)</formula>
    </cfRule>
    <cfRule type="expression" dxfId="98" priority="13070">
      <formula>IF(RIGHT(TEXT(AM59,"0.#"),1)=".",TRUE,FALSE)</formula>
    </cfRule>
  </conditionalFormatting>
  <conditionalFormatting sqref="AE59">
    <cfRule type="expression" dxfId="97" priority="13081">
      <formula>IF(RIGHT(TEXT(AE59,"0.#"),1)=".",FALSE,TRUE)</formula>
    </cfRule>
    <cfRule type="expression" dxfId="96" priority="13082">
      <formula>IF(RIGHT(TEXT(AE59,"0.#"),1)=".",TRUE,FALSE)</formula>
    </cfRule>
  </conditionalFormatting>
  <conditionalFormatting sqref="AU59">
    <cfRule type="expression" dxfId="95" priority="13057">
      <formula>IF(RIGHT(TEXT(AU59,"0.#"),1)=".",FALSE,TRUE)</formula>
    </cfRule>
    <cfRule type="expression" dxfId="94" priority="13058">
      <formula>IF(RIGHT(TEXT(AU59,"0.#"),1)=".",TRUE,FALSE)</formula>
    </cfRule>
  </conditionalFormatting>
  <conditionalFormatting sqref="AI59">
    <cfRule type="expression" dxfId="93" priority="12991">
      <formula>IF(RIGHT(TEXT(AI59,"0.#"),1)=".",FALSE,TRUE)</formula>
    </cfRule>
    <cfRule type="expression" dxfId="92" priority="12992">
      <formula>IF(RIGHT(TEXT(AI59,"0.#"),1)=".",TRUE,FALSE)</formula>
    </cfRule>
  </conditionalFormatting>
  <conditionalFormatting sqref="AQ59">
    <cfRule type="expression" dxfId="91" priority="12963">
      <formula>IF(RIGHT(TEXT(AQ59,"0.#"),1)=".",FALSE,TRUE)</formula>
    </cfRule>
    <cfRule type="expression" dxfId="90" priority="12964">
      <formula>IF(RIGHT(TEXT(AQ59,"0.#"),1)=".",TRUE,FALSE)</formula>
    </cfRule>
  </conditionalFormatting>
  <conditionalFormatting sqref="AM64">
    <cfRule type="expression" dxfId="89" priority="4369">
      <formula>IF(RIGHT(TEXT(AM64,"0.#"),1)=".",FALSE,TRUE)</formula>
    </cfRule>
    <cfRule type="expression" dxfId="88" priority="4370">
      <formula>IF(RIGHT(TEXT(AM64,"0.#"),1)=".",TRUE,FALSE)</formula>
    </cfRule>
  </conditionalFormatting>
  <conditionalFormatting sqref="AE64">
    <cfRule type="expression" dxfId="87" priority="4375">
      <formula>IF(RIGHT(TEXT(AE64,"0.#"),1)=".",FALSE,TRUE)</formula>
    </cfRule>
    <cfRule type="expression" dxfId="86" priority="4376">
      <formula>IF(RIGHT(TEXT(AE64,"0.#"),1)=".",TRUE,FALSE)</formula>
    </cfRule>
  </conditionalFormatting>
  <conditionalFormatting sqref="AU64">
    <cfRule type="expression" dxfId="85" priority="4363">
      <formula>IF(RIGHT(TEXT(AU64,"0.#"),1)=".",FALSE,TRUE)</formula>
    </cfRule>
    <cfRule type="expression" dxfId="84" priority="4364">
      <formula>IF(RIGHT(TEXT(AU64,"0.#"),1)=".",TRUE,FALSE)</formula>
    </cfRule>
  </conditionalFormatting>
  <conditionalFormatting sqref="AI64">
    <cfRule type="expression" dxfId="83" priority="4357">
      <formula>IF(RIGHT(TEXT(AI64,"0.#"),1)=".",FALSE,TRUE)</formula>
    </cfRule>
    <cfRule type="expression" dxfId="82" priority="4358">
      <formula>IF(RIGHT(TEXT(AI64,"0.#"),1)=".",TRUE,FALSE)</formula>
    </cfRule>
  </conditionalFormatting>
  <conditionalFormatting sqref="AQ64">
    <cfRule type="expression" dxfId="81" priority="4353">
      <formula>IF(RIGHT(TEXT(AQ64,"0.#"),1)=".",FALSE,TRUE)</formula>
    </cfRule>
    <cfRule type="expression" dxfId="80" priority="4354">
      <formula>IF(RIGHT(TEXT(AQ64,"0.#"),1)=".",TRUE,FALSE)</formula>
    </cfRule>
  </conditionalFormatting>
  <conditionalFormatting sqref="AL144:AO144">
    <cfRule type="expression" dxfId="79" priority="2871">
      <formula>IF(AND(AL144&gt;=0, RIGHT(TEXT(AL144,"0.#"),1)&lt;&gt;"."),TRUE,FALSE)</formula>
    </cfRule>
    <cfRule type="expression" dxfId="78" priority="2872">
      <formula>IF(AND(AL144&gt;=0, RIGHT(TEXT(AL144,"0.#"),1)="."),TRUE,FALSE)</formula>
    </cfRule>
    <cfRule type="expression" dxfId="77" priority="2873">
      <formula>IF(AND(AL144&lt;0, RIGHT(TEXT(AL144,"0.#"),1)&lt;&gt;"."),TRUE,FALSE)</formula>
    </cfRule>
    <cfRule type="expression" dxfId="76" priority="2874">
      <formula>IF(AND(AL144&lt;0, RIGHT(TEXT(AL144,"0.#"),1)="."),TRUE,FALSE)</formula>
    </cfRule>
  </conditionalFormatting>
  <conditionalFormatting sqref="Y144">
    <cfRule type="expression" dxfId="75" priority="2869">
      <formula>IF(RIGHT(TEXT(Y144,"0.#"),1)=".",FALSE,TRUE)</formula>
    </cfRule>
    <cfRule type="expression" dxfId="74" priority="2870">
      <formula>IF(RIGHT(TEXT(Y144,"0.#"),1)=".",TRUE,FALSE)</formula>
    </cfRule>
  </conditionalFormatting>
  <conditionalFormatting sqref="Y148">
    <cfRule type="expression" dxfId="73" priority="2123">
      <formula>IF(RIGHT(TEXT(Y148,"0.#"),1)=".",FALSE,TRUE)</formula>
    </cfRule>
    <cfRule type="expression" dxfId="72" priority="2124">
      <formula>IF(RIGHT(TEXT(Y148,"0.#"),1)=".",TRUE,FALSE)</formula>
    </cfRule>
  </conditionalFormatting>
  <conditionalFormatting sqref="W23">
    <cfRule type="expression" dxfId="71" priority="2365">
      <formula>IF(RIGHT(TEXT(W23,"0.#"),1)=".",FALSE,TRUE)</formula>
    </cfRule>
    <cfRule type="expression" dxfId="70" priority="2366">
      <formula>IF(RIGHT(TEXT(W23,"0.#"),1)=".",TRUE,FALSE)</formula>
    </cfRule>
  </conditionalFormatting>
  <conditionalFormatting sqref="AL148:AO148">
    <cfRule type="expression" dxfId="69" priority="2125">
      <formula>IF(AND(AL148&gt;=0, RIGHT(TEXT(AL148,"0.#"),1)&lt;&gt;"."),TRUE,FALSE)</formula>
    </cfRule>
    <cfRule type="expression" dxfId="68" priority="2126">
      <formula>IF(AND(AL148&gt;=0, RIGHT(TEXT(AL148,"0.#"),1)="."),TRUE,FALSE)</formula>
    </cfRule>
    <cfRule type="expression" dxfId="67" priority="2127">
      <formula>IF(AND(AL148&lt;0, RIGHT(TEXT(AL148,"0.#"),1)&lt;&gt;"."),TRUE,FALSE)</formula>
    </cfRule>
    <cfRule type="expression" dxfId="66" priority="2128">
      <formula>IF(AND(AL148&lt;0, RIGHT(TEXT(AL148,"0.#"),1)="."),TRUE,FALSE)</formula>
    </cfRule>
  </conditionalFormatting>
  <conditionalFormatting sqref="AU33">
    <cfRule type="expression" dxfId="65" priority="517">
      <formula>IF(RIGHT(TEXT(AU33,"0.#"),1)=".",FALSE,TRUE)</formula>
    </cfRule>
    <cfRule type="expression" dxfId="64" priority="518">
      <formula>IF(RIGHT(TEXT(AU33,"0.#"),1)=".",TRUE,FALSE)</formula>
    </cfRule>
  </conditionalFormatting>
  <conditionalFormatting sqref="AU34">
    <cfRule type="expression" dxfId="63" priority="515">
      <formula>IF(RIGHT(TEXT(AU34,"0.#"),1)=".",FALSE,TRUE)</formula>
    </cfRule>
    <cfRule type="expression" dxfId="62" priority="516">
      <formula>IF(RIGHT(TEXT(AU34,"0.#"),1)=".",TRUE,FALSE)</formula>
    </cfRule>
  </conditionalFormatting>
  <conditionalFormatting sqref="W24:AC24">
    <cfRule type="expression" dxfId="61" priority="61">
      <formula>IF(RIGHT(TEXT(W24,"0.#"),1)=".",FALSE,TRUE)</formula>
    </cfRule>
    <cfRule type="expression" dxfId="60" priority="62">
      <formula>IF(RIGHT(TEXT(W24,"0.#"),1)=".",TRUE,FALSE)</formula>
    </cfRule>
  </conditionalFormatting>
  <conditionalFormatting sqref="AE27">
    <cfRule type="expression" dxfId="59" priority="59">
      <formula>IF(RIGHT(TEXT(AE27,"0.#"),1)=".",FALSE,TRUE)</formula>
    </cfRule>
    <cfRule type="expression" dxfId="58" priority="60">
      <formula>IF(RIGHT(TEXT(AE27,"0.#"),1)=".",TRUE,FALSE)</formula>
    </cfRule>
  </conditionalFormatting>
  <conditionalFormatting sqref="AE28">
    <cfRule type="expression" dxfId="57" priority="57">
      <formula>IF(RIGHT(TEXT(AE28,"0.#"),1)=".",FALSE,TRUE)</formula>
    </cfRule>
    <cfRule type="expression" dxfId="56" priority="58">
      <formula>IF(RIGHT(TEXT(AE28,"0.#"),1)=".",TRUE,FALSE)</formula>
    </cfRule>
  </conditionalFormatting>
  <conditionalFormatting sqref="AE29">
    <cfRule type="expression" dxfId="55" priority="55">
      <formula>IF(RIGHT(TEXT(AE29,"0.#"),1)=".",FALSE,TRUE)</formula>
    </cfRule>
    <cfRule type="expression" dxfId="54" priority="56">
      <formula>IF(RIGHT(TEXT(AE29,"0.#"),1)=".",TRUE,FALSE)</formula>
    </cfRule>
  </conditionalFormatting>
  <conditionalFormatting sqref="AI29">
    <cfRule type="expression" dxfId="53" priority="53">
      <formula>IF(RIGHT(TEXT(AI29,"0.#"),1)=".",FALSE,TRUE)</formula>
    </cfRule>
    <cfRule type="expression" dxfId="52" priority="54">
      <formula>IF(RIGHT(TEXT(AI29,"0.#"),1)=".",TRUE,FALSE)</formula>
    </cfRule>
  </conditionalFormatting>
  <conditionalFormatting sqref="AI28">
    <cfRule type="expression" dxfId="51" priority="51">
      <formula>IF(RIGHT(TEXT(AI28,"0.#"),1)=".",FALSE,TRUE)</formula>
    </cfRule>
    <cfRule type="expression" dxfId="50" priority="52">
      <formula>IF(RIGHT(TEXT(AI28,"0.#"),1)=".",TRUE,FALSE)</formula>
    </cfRule>
  </conditionalFormatting>
  <conditionalFormatting sqref="AI27">
    <cfRule type="expression" dxfId="49" priority="49">
      <formula>IF(RIGHT(TEXT(AI27,"0.#"),1)=".",FALSE,TRUE)</formula>
    </cfRule>
    <cfRule type="expression" dxfId="48" priority="50">
      <formula>IF(RIGHT(TEXT(AI27,"0.#"),1)=".",TRUE,FALSE)</formula>
    </cfRule>
  </conditionalFormatting>
  <conditionalFormatting sqref="AE42:AE43 AI42:AI43 AM42:AM43 AQ42:AQ43 AU42:AU43">
    <cfRule type="expression" dxfId="47" priority="47">
      <formula>IF(RIGHT(TEXT(AE42,"0.#"),1)=".",FALSE,TRUE)</formula>
    </cfRule>
    <cfRule type="expression" dxfId="46" priority="48">
      <formula>IF(RIGHT(TEXT(AE42,"0.#"),1)=".",TRUE,FALSE)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E58">
    <cfRule type="expression" dxfId="43" priority="43">
      <formula>IF(RIGHT(TEXT(AE58,"0.#"),1)=".",FALSE,TRUE)</formula>
    </cfRule>
    <cfRule type="expression" dxfId="42" priority="44">
      <formula>IF(RIGHT(TEXT(AE58,"0.#"),1)=".",TRUE,FALSE)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U57">
    <cfRule type="expression" dxfId="37" priority="37">
      <formula>IF(RIGHT(TEXT(AU57,"0.#"),1)=".",FALSE,TRUE)</formula>
    </cfRule>
    <cfRule type="expression" dxfId="36" priority="38">
      <formula>IF(RIGHT(TEXT(AU57,"0.#"),1)=".",TRUE,FALSE)</formula>
    </cfRule>
  </conditionalFormatting>
  <conditionalFormatting sqref="AU58">
    <cfRule type="expression" dxfId="35" priority="35">
      <formula>IF(RIGHT(TEXT(AU58,"0.#"),1)=".",FALSE,TRUE)</formula>
    </cfRule>
    <cfRule type="expression" dxfId="34" priority="36">
      <formula>IF(RIGHT(TEXT(AU58,"0.#"),1)=".",TRUE,FALSE)</formula>
    </cfRule>
  </conditionalFormatting>
  <conditionalFormatting sqref="AI57">
    <cfRule type="expression" dxfId="33" priority="33">
      <formula>IF(RIGHT(TEXT(AI57,"0.#"),1)=".",FALSE,TRUE)</formula>
    </cfRule>
    <cfRule type="expression" dxfId="32" priority="34">
      <formula>IF(RIGHT(TEXT(AI57,"0.#"),1)=".",TRUE,FALSE)</formula>
    </cfRule>
  </conditionalFormatting>
  <conditionalFormatting sqref="AI58">
    <cfRule type="expression" dxfId="31" priority="31">
      <formula>IF(RIGHT(TEXT(AI58,"0.#"),1)=".",FALSE,TRUE)</formula>
    </cfRule>
    <cfRule type="expression" dxfId="30" priority="32">
      <formula>IF(RIGHT(TEXT(AI58,"0.#"),1)=".",TRUE,FALSE)</formula>
    </cfRule>
  </conditionalFormatting>
  <conditionalFormatting sqref="AQ58">
    <cfRule type="expression" dxfId="29" priority="29">
      <formula>IF(RIGHT(TEXT(AQ58,"0.#"),1)=".",FALSE,TRUE)</formula>
    </cfRule>
    <cfRule type="expression" dxfId="28" priority="30">
      <formula>IF(RIGHT(TEXT(AQ58,"0.#"),1)=".",TRUE,FALSE)</formula>
    </cfRule>
  </conditionalFormatting>
  <conditionalFormatting sqref="AQ57">
    <cfRule type="expression" dxfId="27" priority="27">
      <formula>IF(RIGHT(TEXT(AQ57,"0.#"),1)=".",FALSE,TRUE)</formula>
    </cfRule>
    <cfRule type="expression" dxfId="26" priority="28">
      <formula>IF(RIGHT(TEXT(AQ57,"0.#"),1)=".",TRUE,FALSE)</formula>
    </cfRule>
  </conditionalFormatting>
  <conditionalFormatting sqref="AE62">
    <cfRule type="expression" dxfId="25" priority="25">
      <formula>IF(RIGHT(TEXT(AE62,"0.#"),1)=".",FALSE,TRUE)</formula>
    </cfRule>
    <cfRule type="expression" dxfId="24" priority="26">
      <formula>IF(RIGHT(TEXT(AE62,"0.#"),1)=".",TRUE,FALSE)</formula>
    </cfRule>
  </conditionalFormatting>
  <conditionalFormatting sqref="AE63">
    <cfRule type="expression" dxfId="23" priority="23">
      <formula>IF(RIGHT(TEXT(AE63,"0.#"),1)=".",FALSE,TRUE)</formula>
    </cfRule>
    <cfRule type="expression" dxfId="22" priority="24">
      <formula>IF(RIGHT(TEXT(AE63,"0.#"),1)=".",TRUE,FALSE)</formula>
    </cfRule>
  </conditionalFormatting>
  <conditionalFormatting sqref="AM62">
    <cfRule type="expression" dxfId="21" priority="21">
      <formula>IF(RIGHT(TEXT(AM62,"0.#"),1)=".",FALSE,TRUE)</formula>
    </cfRule>
    <cfRule type="expression" dxfId="20" priority="22">
      <formula>IF(RIGHT(TEXT(AM62,"0.#"),1)=".",TRUE,FALSE)</formula>
    </cfRule>
  </conditionalFormatting>
  <conditionalFormatting sqref="AM63">
    <cfRule type="expression" dxfId="19" priority="19">
      <formula>IF(RIGHT(TEXT(AM63,"0.#"),1)=".",FALSE,TRUE)</formula>
    </cfRule>
    <cfRule type="expression" dxfId="18" priority="20">
      <formula>IF(RIGHT(TEXT(AM63,"0.#"),1)=".",TRUE,FALSE)</formula>
    </cfRule>
  </conditionalFormatting>
  <conditionalFormatting sqref="AU62">
    <cfRule type="expression" dxfId="17" priority="17">
      <formula>IF(RIGHT(TEXT(AU62,"0.#"),1)=".",FALSE,TRUE)</formula>
    </cfRule>
    <cfRule type="expression" dxfId="16" priority="18">
      <formula>IF(RIGHT(TEXT(AU62,"0.#"),1)=".",TRUE,FALSE)</formula>
    </cfRule>
  </conditionalFormatting>
  <conditionalFormatting sqref="AU63">
    <cfRule type="expression" dxfId="15" priority="15">
      <formula>IF(RIGHT(TEXT(AU63,"0.#"),1)=".",FALSE,TRUE)</formula>
    </cfRule>
    <cfRule type="expression" dxfId="14" priority="16">
      <formula>IF(RIGHT(TEXT(AU63,"0.#"),1)=".",TRUE,FALSE)</formula>
    </cfRule>
  </conditionalFormatting>
  <conditionalFormatting sqref="AI62">
    <cfRule type="expression" dxfId="13" priority="13">
      <formula>IF(RIGHT(TEXT(AI62,"0.#"),1)=".",FALSE,TRUE)</formula>
    </cfRule>
    <cfRule type="expression" dxfId="12" priority="14">
      <formula>IF(RIGHT(TEXT(AI62,"0.#"),1)=".",TRUE,FALSE)</formula>
    </cfRule>
  </conditionalFormatting>
  <conditionalFormatting sqref="AI63">
    <cfRule type="expression" dxfId="11" priority="11">
      <formula>IF(RIGHT(TEXT(AI63,"0.#"),1)=".",FALSE,TRUE)</formula>
    </cfRule>
    <cfRule type="expression" dxfId="10" priority="12">
      <formula>IF(RIGHT(TEXT(AI63,"0.#"),1)=".",TRUE,FALSE)</formula>
    </cfRule>
  </conditionalFormatting>
  <conditionalFormatting sqref="AQ63">
    <cfRule type="expression" dxfId="9" priority="9">
      <formula>IF(RIGHT(TEXT(AQ63,"0.#"),1)=".",FALSE,TRUE)</formula>
    </cfRule>
    <cfRule type="expression" dxfId="8" priority="10">
      <formula>IF(RIGHT(TEXT(AQ63,"0.#"),1)=".",TRUE,FALSE)</formula>
    </cfRule>
  </conditionalFormatting>
  <conditionalFormatting sqref="AQ62">
    <cfRule type="expression" dxfId="7" priority="7">
      <formula>IF(RIGHT(TEXT(AQ62,"0.#"),1)=".",FALSE,TRUE)</formula>
    </cfRule>
    <cfRule type="expression" dxfId="6" priority="8">
      <formula>IF(RIGHT(TEXT(AQ62,"0.#"),1)=".",TRUE,FALSE)</formula>
    </cfRule>
  </conditionalFormatting>
  <conditionalFormatting sqref="AQ37">
    <cfRule type="expression" dxfId="5" priority="5">
      <formula>IF(RIGHT(TEXT(AQ37,"0.#"),1)=".",FALSE,TRUE)</formula>
    </cfRule>
    <cfRule type="expression" dxfId="4" priority="6">
      <formula>IF(RIGHT(TEXT(AQ37,"0.#"),1)=".",TRUE,FALSE)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7">
    <dataValidation type="custom" imeMode="disabled" allowBlank="1" showInputMessage="1" showErrorMessage="1" sqref="AY23 AY41:AY43 J89:K93 P13:AX13 AR15:AX15 P14:AQ18 AR18:AX18 P19:AJ19 AQ26:AR26 AU26:AX26 AE27:AX29 AE33:AX34 AE36:AX36 AQ41:AR41 AU41:AX41 AE42:AX43 AY53 AY55 AE56:AF56 AQ56:AR56 AU56:AX56 AE57:AX59 AY60 AE61:AF61 AQ61:AR61 AU61:AX61 AE62:AX64 Y135:AB137 AU135:AX137 Y144:AB144 AL144:AO144 Y148:AB148 AL148:AO148 P23:AC24">
      <formula1>OR(ISNUMBER(J13), J13="-")</formula1>
    </dataValidation>
    <dataValidation type="list" allowBlank="1" showInputMessage="1" showErrorMessage="1" sqref="G89:H9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0:AF73 AD76:AD87 AE76:AF80 AE82:AF87">
      <formula1>"○,△,×,‐"</formula1>
    </dataValidation>
    <dataValidation type="list" allowBlank="1" showInputMessage="1" showErrorMessage="1" error="プルダウンリストから選択してください。" sqref="AD74:AF75">
      <formula1>"有,無"</formula1>
    </dataValidation>
    <dataValidation type="list" allowBlank="1" showInputMessage="1" showErrorMessage="1" sqref="A101:E101">
      <formula1>T所見を踏まえた改善点</formula1>
    </dataValidation>
    <dataValidation imeMode="disabled" allowBlank="1" showInputMessage="1" showErrorMessage="1" sqref="L89:L93"/>
    <dataValidation type="whole" imeMode="disabled" allowBlank="1" showInputMessage="1" showErrorMessage="1" sqref="M89:M93 AW2:AX2">
      <formula1>0</formula1>
      <formula2>99</formula2>
    </dataValidation>
    <dataValidation type="custom" imeMode="off" allowBlank="1" showInputMessage="1" showErrorMessage="1" sqref="J144:O144 J148:O148">
      <formula1>OR(ISNUMBER(J144), J144="-")</formula1>
    </dataValidation>
    <dataValidation type="custom" imeMode="disabled" allowBlank="1" showInputMessage="1" showErrorMessage="1" sqref="AH144:AK144 AH148:AK148">
      <formula1>OR(AND(MOD(IF(ISNUMBER(AH144), AH144, 0.5),1)=0, 0&lt;=AH144), AH144="-")</formula1>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9:F93">
      <formula1>T省庁</formula1>
    </dataValidation>
    <dataValidation type="whole" imeMode="disabled" allowBlank="1" showInputMessage="1" showErrorMessage="1" sqref="AS2:AU2">
      <formula1>0</formula1>
      <formula2>9999</formula2>
    </dataValidation>
    <dataValidation type="whole" allowBlank="1" showInputMessage="1" showErrorMessage="1" sqref="L114:M115 X114:Y115 AJ114:AK115 AU114:AV115">
      <formula1>0</formula1>
      <formula2>9999</formula2>
    </dataValidation>
    <dataValidation type="whole" allowBlank="1" showInputMessage="1" showErrorMessage="1" sqref="O114:P115 AA114:AB115 AM114:AN115 AX114:AX11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1" max="16383" man="1"/>
    <brk id="67" max="16383" man="1"/>
    <brk id="97" max="16383" man="1"/>
    <brk id="132"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AO115 E114:G115 Q114:S115 AC114:AE115 AO114:AP114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入力規則等!$AG$2:$AG$13</xm:f>
          </x14:formula1>
          <xm:sqref>AC144:AG144 AC148:AG148</xm:sqref>
        </x14:dataValidation>
        <x14:dataValidation type="list" allowBlank="1" showInputMessage="1" showErrorMessage="1">
          <x14:formula1>
            <xm:f>入力規則等!$U$37:$U$39</xm:f>
          </x14:formula1>
          <xm:sqref>I114:J114 U114:V114 AG114:AH114 AR114:AS114</xm:sqref>
        </x14:dataValidation>
        <x14:dataValidation type="list" allowBlank="1" showInputMessage="1" showErrorMessage="1">
          <x14:formula1>
            <xm:f>入力規則等!$U$7:$U$9</xm:f>
          </x14:formula1>
          <xm:sqref>I115:J115 U115:V115 AG115:AH115 AR115:AS115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97</v>
      </c>
      <c r="L1" s="23" t="s">
        <v>79</v>
      </c>
      <c r="O1" s="13"/>
      <c r="P1" s="24" t="s">
        <v>5</v>
      </c>
      <c r="Q1" s="24" t="s">
        <v>68</v>
      </c>
      <c r="T1" s="13"/>
      <c r="U1" s="27" t="s">
        <v>160</v>
      </c>
      <c r="W1" s="27" t="s">
        <v>159</v>
      </c>
      <c r="Y1" s="27" t="s">
        <v>76</v>
      </c>
      <c r="Z1" s="27" t="s">
        <v>415</v>
      </c>
      <c r="AA1" s="27" t="s">
        <v>77</v>
      </c>
      <c r="AB1" s="27" t="s">
        <v>416</v>
      </c>
      <c r="AC1" s="27" t="s">
        <v>32</v>
      </c>
      <c r="AD1" s="26"/>
      <c r="AE1" s="27" t="s">
        <v>44</v>
      </c>
      <c r="AF1" s="28"/>
      <c r="AG1" s="37" t="s">
        <v>180</v>
      </c>
      <c r="AI1" s="37" t="s">
        <v>189</v>
      </c>
      <c r="AK1" s="37" t="s">
        <v>193</v>
      </c>
      <c r="AM1" s="55"/>
      <c r="AN1" s="55"/>
      <c r="AP1" s="26" t="s">
        <v>237</v>
      </c>
    </row>
    <row r="2" spans="1:42" ht="13.5" customHeight="1" x14ac:dyDescent="0.2">
      <c r="A2" s="14" t="s">
        <v>80</v>
      </c>
      <c r="B2" s="15"/>
      <c r="C2" s="13" t="str">
        <f>IF(B2="","",A2)</f>
        <v/>
      </c>
      <c r="D2" s="13" t="str">
        <f>IF(C2="","",IF(D1&lt;&gt;"",CONCATENATE(D1,"、",C2),C2))</f>
        <v/>
      </c>
      <c r="F2" s="12" t="s">
        <v>67</v>
      </c>
      <c r="G2" s="17" t="s">
        <v>582</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1">
        <v>20</v>
      </c>
      <c r="W2" s="30" t="s">
        <v>165</v>
      </c>
      <c r="Y2" s="30" t="s">
        <v>63</v>
      </c>
      <c r="Z2" s="30" t="s">
        <v>63</v>
      </c>
      <c r="AA2" s="64" t="s">
        <v>280</v>
      </c>
      <c r="AB2" s="64" t="s">
        <v>510</v>
      </c>
      <c r="AC2" s="65" t="s">
        <v>130</v>
      </c>
      <c r="AD2" s="26"/>
      <c r="AE2" s="32" t="s">
        <v>161</v>
      </c>
      <c r="AF2" s="28"/>
      <c r="AG2" s="39" t="s">
        <v>245</v>
      </c>
      <c r="AI2" s="37" t="s">
        <v>276</v>
      </c>
      <c r="AK2" s="37" t="s">
        <v>194</v>
      </c>
      <c r="AM2" s="55"/>
      <c r="AN2" s="55"/>
      <c r="AP2" s="39" t="s">
        <v>245</v>
      </c>
    </row>
    <row r="3" spans="1:42" ht="13.5" customHeight="1" x14ac:dyDescent="0.2">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582</v>
      </c>
      <c r="R3" s="13" t="str">
        <f t="shared" ref="R3:R8" si="3">IF(Q3="","",P3)</f>
        <v>委託・請負</v>
      </c>
      <c r="S3" s="13" t="str">
        <f t="shared" ref="S3:S8" si="4">IF(R3="",S2,IF(S2&lt;&gt;"",CONCATENATE(S2,"、",R3),R3))</f>
        <v>委託・請負</v>
      </c>
      <c r="T3" s="13"/>
      <c r="U3" s="30" t="s">
        <v>542</v>
      </c>
      <c r="W3" s="30" t="s">
        <v>140</v>
      </c>
      <c r="Y3" s="30" t="s">
        <v>64</v>
      </c>
      <c r="Z3" s="30" t="s">
        <v>417</v>
      </c>
      <c r="AA3" s="64" t="s">
        <v>380</v>
      </c>
      <c r="AB3" s="64" t="s">
        <v>511</v>
      </c>
      <c r="AC3" s="65" t="s">
        <v>131</v>
      </c>
      <c r="AD3" s="26"/>
      <c r="AE3" s="32" t="s">
        <v>162</v>
      </c>
      <c r="AF3" s="28"/>
      <c r="AG3" s="39" t="s">
        <v>246</v>
      </c>
      <c r="AI3" s="37" t="s">
        <v>188</v>
      </c>
      <c r="AK3" s="37" t="str">
        <f>CHAR(CODE(AK2)+1)</f>
        <v>B</v>
      </c>
      <c r="AM3" s="55"/>
      <c r="AN3" s="55"/>
      <c r="AP3" s="39" t="s">
        <v>246</v>
      </c>
    </row>
    <row r="4" spans="1:42" ht="13.5" customHeight="1" x14ac:dyDescent="0.2">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0" t="s">
        <v>543</v>
      </c>
      <c r="W4" s="30" t="s">
        <v>141</v>
      </c>
      <c r="Y4" s="30" t="s">
        <v>287</v>
      </c>
      <c r="Z4" s="30" t="s">
        <v>418</v>
      </c>
      <c r="AA4" s="64" t="s">
        <v>381</v>
      </c>
      <c r="AB4" s="64" t="s">
        <v>512</v>
      </c>
      <c r="AC4" s="64" t="s">
        <v>132</v>
      </c>
      <c r="AD4" s="26"/>
      <c r="AE4" s="32" t="s">
        <v>163</v>
      </c>
      <c r="AF4" s="28"/>
      <c r="AG4" s="39" t="s">
        <v>247</v>
      </c>
      <c r="AI4" s="37" t="s">
        <v>190</v>
      </c>
      <c r="AK4" s="37" t="str">
        <f t="shared" ref="AK4:AK49" si="7">CHAR(CODE(AK3)+1)</f>
        <v>C</v>
      </c>
      <c r="AM4" s="55"/>
      <c r="AN4" s="55"/>
      <c r="AP4" s="39" t="s">
        <v>247</v>
      </c>
    </row>
    <row r="5" spans="1:42" ht="13.5" customHeight="1" x14ac:dyDescent="0.2">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0" t="s">
        <v>567</v>
      </c>
      <c r="Y5" s="30" t="s">
        <v>288</v>
      </c>
      <c r="Z5" s="30" t="s">
        <v>419</v>
      </c>
      <c r="AA5" s="64" t="s">
        <v>382</v>
      </c>
      <c r="AB5" s="64" t="s">
        <v>513</v>
      </c>
      <c r="AC5" s="64" t="s">
        <v>164</v>
      </c>
      <c r="AD5" s="29"/>
      <c r="AE5" s="32" t="s">
        <v>257</v>
      </c>
      <c r="AF5" s="28"/>
      <c r="AG5" s="39" t="s">
        <v>248</v>
      </c>
      <c r="AI5" s="37" t="s">
        <v>284</v>
      </c>
      <c r="AK5" s="37" t="str">
        <f t="shared" si="7"/>
        <v>D</v>
      </c>
      <c r="AP5" s="39" t="s">
        <v>248</v>
      </c>
    </row>
    <row r="6" spans="1:42" ht="13.5" customHeight="1" x14ac:dyDescent="0.2">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0" t="s">
        <v>259</v>
      </c>
      <c r="W6" s="30" t="s">
        <v>142</v>
      </c>
      <c r="Y6" s="30" t="s">
        <v>289</v>
      </c>
      <c r="Z6" s="30" t="s">
        <v>420</v>
      </c>
      <c r="AA6" s="64" t="s">
        <v>383</v>
      </c>
      <c r="AB6" s="64" t="s">
        <v>514</v>
      </c>
      <c r="AC6" s="64" t="s">
        <v>133</v>
      </c>
      <c r="AD6" s="29"/>
      <c r="AE6" s="32" t="s">
        <v>255</v>
      </c>
      <c r="AF6" s="28"/>
      <c r="AG6" s="39" t="s">
        <v>249</v>
      </c>
      <c r="AI6" s="37" t="s">
        <v>285</v>
      </c>
      <c r="AK6" s="37" t="str">
        <f>CHAR(CODE(AK5)+1)</f>
        <v>E</v>
      </c>
      <c r="AP6" s="39" t="s">
        <v>249</v>
      </c>
    </row>
    <row r="7" spans="1:42" ht="13.5" customHeight="1" x14ac:dyDescent="0.2">
      <c r="A7" s="14" t="s">
        <v>85</v>
      </c>
      <c r="B7" s="15"/>
      <c r="C7" s="13" t="str">
        <f t="shared" si="0"/>
        <v/>
      </c>
      <c r="D7" s="13" t="str">
        <f t="shared" si="8"/>
        <v/>
      </c>
      <c r="F7" s="18" t="s">
        <v>202</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0"/>
      <c r="W7" s="30" t="s">
        <v>143</v>
      </c>
      <c r="Y7" s="30" t="s">
        <v>290</v>
      </c>
      <c r="Z7" s="30" t="s">
        <v>421</v>
      </c>
      <c r="AA7" s="64" t="s">
        <v>384</v>
      </c>
      <c r="AB7" s="64" t="s">
        <v>515</v>
      </c>
      <c r="AC7" s="29"/>
      <c r="AD7" s="29"/>
      <c r="AE7" s="30" t="s">
        <v>133</v>
      </c>
      <c r="AF7" s="28"/>
      <c r="AG7" s="39" t="s">
        <v>250</v>
      </c>
      <c r="AH7" s="57"/>
      <c r="AI7" s="39" t="s">
        <v>272</v>
      </c>
      <c r="AK7" s="37" t="str">
        <f>CHAR(CODE(AK6)+1)</f>
        <v>F</v>
      </c>
      <c r="AP7" s="39" t="s">
        <v>250</v>
      </c>
    </row>
    <row r="8" spans="1:42" ht="13.5" customHeight="1" x14ac:dyDescent="0.2">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0" t="s">
        <v>282</v>
      </c>
      <c r="W8" s="30" t="s">
        <v>144</v>
      </c>
      <c r="Y8" s="30" t="s">
        <v>291</v>
      </c>
      <c r="Z8" s="30" t="s">
        <v>422</v>
      </c>
      <c r="AA8" s="64" t="s">
        <v>385</v>
      </c>
      <c r="AB8" s="64" t="s">
        <v>516</v>
      </c>
      <c r="AC8" s="29"/>
      <c r="AD8" s="29"/>
      <c r="AE8" s="29"/>
      <c r="AF8" s="28"/>
      <c r="AG8" s="39" t="s">
        <v>251</v>
      </c>
      <c r="AI8" s="37" t="s">
        <v>273</v>
      </c>
      <c r="AK8" s="37" t="str">
        <f t="shared" si="7"/>
        <v>G</v>
      </c>
      <c r="AP8" s="39" t="s">
        <v>251</v>
      </c>
    </row>
    <row r="9" spans="1:42" ht="13.5" customHeight="1" x14ac:dyDescent="0.2">
      <c r="A9" s="14" t="s">
        <v>87</v>
      </c>
      <c r="B9" s="15"/>
      <c r="C9" s="13" t="str">
        <f t="shared" si="0"/>
        <v/>
      </c>
      <c r="D9" s="13" t="str">
        <f t="shared" si="8"/>
        <v/>
      </c>
      <c r="F9" s="18" t="s">
        <v>203</v>
      </c>
      <c r="G9" s="17"/>
      <c r="H9" s="13" t="str">
        <f t="shared" si="1"/>
        <v/>
      </c>
      <c r="I9" s="13" t="str">
        <f t="shared" si="5"/>
        <v>一般会計</v>
      </c>
      <c r="K9" s="14" t="s">
        <v>105</v>
      </c>
      <c r="L9" s="15"/>
      <c r="M9" s="13" t="str">
        <f t="shared" si="2"/>
        <v/>
      </c>
      <c r="N9" s="13" t="str">
        <f t="shared" si="6"/>
        <v/>
      </c>
      <c r="O9" s="13"/>
      <c r="P9" s="13"/>
      <c r="Q9" s="19"/>
      <c r="T9" s="13"/>
      <c r="U9" s="30" t="s">
        <v>283</v>
      </c>
      <c r="W9" s="30" t="s">
        <v>145</v>
      </c>
      <c r="Y9" s="30" t="s">
        <v>292</v>
      </c>
      <c r="Z9" s="30" t="s">
        <v>423</v>
      </c>
      <c r="AA9" s="64" t="s">
        <v>386</v>
      </c>
      <c r="AB9" s="64" t="s">
        <v>517</v>
      </c>
      <c r="AC9" s="29"/>
      <c r="AD9" s="29"/>
      <c r="AE9" s="29"/>
      <c r="AF9" s="28"/>
      <c r="AG9" s="39" t="s">
        <v>252</v>
      </c>
      <c r="AI9" s="54"/>
      <c r="AK9" s="37" t="str">
        <f t="shared" si="7"/>
        <v>H</v>
      </c>
      <c r="AP9" s="39" t="s">
        <v>252</v>
      </c>
    </row>
    <row r="10" spans="1:42" ht="13.5" customHeight="1" x14ac:dyDescent="0.2">
      <c r="A10" s="14" t="s">
        <v>220</v>
      </c>
      <c r="B10" s="15"/>
      <c r="C10" s="13" t="str">
        <f t="shared" si="0"/>
        <v/>
      </c>
      <c r="D10" s="13" t="str">
        <f t="shared" si="8"/>
        <v/>
      </c>
      <c r="F10" s="18" t="s">
        <v>112</v>
      </c>
      <c r="G10" s="17"/>
      <c r="H10" s="13" t="str">
        <f t="shared" si="1"/>
        <v/>
      </c>
      <c r="I10" s="13" t="str">
        <f t="shared" si="5"/>
        <v>一般会計</v>
      </c>
      <c r="K10" s="14" t="s">
        <v>221</v>
      </c>
      <c r="L10" s="15"/>
      <c r="M10" s="13" t="str">
        <f t="shared" si="2"/>
        <v/>
      </c>
      <c r="N10" s="13" t="str">
        <f t="shared" si="6"/>
        <v/>
      </c>
      <c r="O10" s="13"/>
      <c r="P10" s="13" t="str">
        <f>S8</f>
        <v>委託・請負</v>
      </c>
      <c r="Q10" s="19"/>
      <c r="T10" s="13"/>
      <c r="W10" s="30" t="s">
        <v>146</v>
      </c>
      <c r="Y10" s="30" t="s">
        <v>293</v>
      </c>
      <c r="Z10" s="30" t="s">
        <v>424</v>
      </c>
      <c r="AA10" s="64" t="s">
        <v>387</v>
      </c>
      <c r="AB10" s="64" t="s">
        <v>518</v>
      </c>
      <c r="AC10" s="29"/>
      <c r="AD10" s="29"/>
      <c r="AE10" s="29"/>
      <c r="AF10" s="28"/>
      <c r="AG10" s="39" t="s">
        <v>240</v>
      </c>
      <c r="AK10" s="37" t="str">
        <f t="shared" si="7"/>
        <v>I</v>
      </c>
      <c r="AP10" s="37" t="s">
        <v>238</v>
      </c>
    </row>
    <row r="11" spans="1:42" ht="13.5" customHeight="1" x14ac:dyDescent="0.2">
      <c r="A11" s="14" t="s">
        <v>88</v>
      </c>
      <c r="B11" s="15"/>
      <c r="C11" s="13" t="str">
        <f t="shared" si="0"/>
        <v/>
      </c>
      <c r="D11" s="13" t="str">
        <f t="shared" si="8"/>
        <v/>
      </c>
      <c r="F11" s="18" t="s">
        <v>113</v>
      </c>
      <c r="G11" s="17"/>
      <c r="H11" s="13" t="str">
        <f t="shared" si="1"/>
        <v/>
      </c>
      <c r="I11" s="13" t="str">
        <f t="shared" si="5"/>
        <v>一般会計</v>
      </c>
      <c r="K11" s="14" t="s">
        <v>106</v>
      </c>
      <c r="L11" s="15" t="s">
        <v>582</v>
      </c>
      <c r="M11" s="13" t="str">
        <f t="shared" si="2"/>
        <v>その他の事項経費</v>
      </c>
      <c r="N11" s="13" t="str">
        <f t="shared" si="6"/>
        <v>その他の事項経費</v>
      </c>
      <c r="O11" s="13"/>
      <c r="P11" s="13"/>
      <c r="Q11" s="19"/>
      <c r="T11" s="13"/>
      <c r="W11" s="30" t="s">
        <v>147</v>
      </c>
      <c r="Y11" s="30" t="s">
        <v>294</v>
      </c>
      <c r="Z11" s="30" t="s">
        <v>425</v>
      </c>
      <c r="AA11" s="64" t="s">
        <v>388</v>
      </c>
      <c r="AB11" s="64" t="s">
        <v>519</v>
      </c>
      <c r="AC11" s="29"/>
      <c r="AD11" s="29"/>
      <c r="AE11" s="29"/>
      <c r="AF11" s="28"/>
      <c r="AG11" s="37" t="s">
        <v>243</v>
      </c>
      <c r="AK11" s="37" t="str">
        <f t="shared" si="7"/>
        <v>J</v>
      </c>
    </row>
    <row r="12" spans="1:42" ht="13.5" customHeight="1" x14ac:dyDescent="0.2">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7" t="s">
        <v>544</v>
      </c>
      <c r="W12" s="30" t="s">
        <v>148</v>
      </c>
      <c r="Y12" s="30" t="s">
        <v>295</v>
      </c>
      <c r="Z12" s="30" t="s">
        <v>426</v>
      </c>
      <c r="AA12" s="64" t="s">
        <v>389</v>
      </c>
      <c r="AB12" s="64" t="s">
        <v>520</v>
      </c>
      <c r="AC12" s="29"/>
      <c r="AD12" s="29"/>
      <c r="AE12" s="29"/>
      <c r="AF12" s="28"/>
      <c r="AG12" s="37" t="s">
        <v>241</v>
      </c>
      <c r="AK12" s="37" t="str">
        <f t="shared" si="7"/>
        <v>K</v>
      </c>
    </row>
    <row r="13" spans="1:42" ht="13.5" customHeight="1" x14ac:dyDescent="0.2">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0" t="s">
        <v>165</v>
      </c>
      <c r="W13" s="30" t="s">
        <v>149</v>
      </c>
      <c r="Y13" s="30" t="s">
        <v>296</v>
      </c>
      <c r="Z13" s="30" t="s">
        <v>427</v>
      </c>
      <c r="AA13" s="64" t="s">
        <v>390</v>
      </c>
      <c r="AB13" s="64" t="s">
        <v>521</v>
      </c>
      <c r="AC13" s="29"/>
      <c r="AD13" s="29"/>
      <c r="AE13" s="29"/>
      <c r="AF13" s="28"/>
      <c r="AG13" s="37" t="s">
        <v>242</v>
      </c>
      <c r="AK13" s="37" t="str">
        <f t="shared" si="7"/>
        <v>L</v>
      </c>
    </row>
    <row r="14" spans="1:42" ht="13.5" customHeight="1" x14ac:dyDescent="0.2">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0" t="s">
        <v>545</v>
      </c>
      <c r="W14" s="30" t="s">
        <v>150</v>
      </c>
      <c r="Y14" s="30" t="s">
        <v>297</v>
      </c>
      <c r="Z14" s="30" t="s">
        <v>428</v>
      </c>
      <c r="AA14" s="64" t="s">
        <v>391</v>
      </c>
      <c r="AB14" s="64" t="s">
        <v>522</v>
      </c>
      <c r="AC14" s="29"/>
      <c r="AD14" s="29"/>
      <c r="AE14" s="29"/>
      <c r="AF14" s="28"/>
      <c r="AG14" s="54"/>
      <c r="AK14" s="37" t="str">
        <f t="shared" si="7"/>
        <v>M</v>
      </c>
    </row>
    <row r="15" spans="1:42" ht="13.5" customHeight="1" x14ac:dyDescent="0.2">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0" t="s">
        <v>546</v>
      </c>
      <c r="W15" s="30" t="s">
        <v>151</v>
      </c>
      <c r="Y15" s="30" t="s">
        <v>298</v>
      </c>
      <c r="Z15" s="30" t="s">
        <v>429</v>
      </c>
      <c r="AA15" s="64" t="s">
        <v>392</v>
      </c>
      <c r="AB15" s="64" t="s">
        <v>523</v>
      </c>
      <c r="AC15" s="29"/>
      <c r="AD15" s="29"/>
      <c r="AE15" s="29"/>
      <c r="AF15" s="28"/>
      <c r="AG15" s="55"/>
      <c r="AK15" s="37" t="str">
        <f t="shared" si="7"/>
        <v>N</v>
      </c>
    </row>
    <row r="16" spans="1:42" ht="13.5" customHeight="1" x14ac:dyDescent="0.2">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0" t="s">
        <v>547</v>
      </c>
      <c r="W16" s="30" t="s">
        <v>152</v>
      </c>
      <c r="Y16" s="30" t="s">
        <v>299</v>
      </c>
      <c r="Z16" s="30" t="s">
        <v>430</v>
      </c>
      <c r="AA16" s="64" t="s">
        <v>393</v>
      </c>
      <c r="AB16" s="64" t="s">
        <v>524</v>
      </c>
      <c r="AC16" s="29"/>
      <c r="AD16" s="29"/>
      <c r="AE16" s="29"/>
      <c r="AF16" s="28"/>
      <c r="AG16" s="55"/>
      <c r="AK16" s="37" t="str">
        <f t="shared" si="7"/>
        <v>O</v>
      </c>
    </row>
    <row r="17" spans="1:37" ht="13.5" customHeight="1" x14ac:dyDescent="0.2">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0" t="s">
        <v>548</v>
      </c>
      <c r="W17" s="30" t="s">
        <v>153</v>
      </c>
      <c r="Y17" s="30" t="s">
        <v>300</v>
      </c>
      <c r="Z17" s="30" t="s">
        <v>431</v>
      </c>
      <c r="AA17" s="64" t="s">
        <v>394</v>
      </c>
      <c r="AB17" s="64" t="s">
        <v>525</v>
      </c>
      <c r="AC17" s="29"/>
      <c r="AD17" s="29"/>
      <c r="AE17" s="29"/>
      <c r="AF17" s="28"/>
      <c r="AG17" s="55"/>
      <c r="AK17" s="37" t="str">
        <f t="shared" si="7"/>
        <v>P</v>
      </c>
    </row>
    <row r="18" spans="1:37" ht="13.5" customHeight="1" x14ac:dyDescent="0.2">
      <c r="A18" s="14" t="s">
        <v>95</v>
      </c>
      <c r="B18" s="15" t="s">
        <v>582</v>
      </c>
      <c r="C18" s="13" t="str">
        <f t="shared" si="9"/>
        <v>ＩＴ戦略</v>
      </c>
      <c r="D18" s="13" t="str">
        <f t="shared" si="8"/>
        <v>ＩＴ戦略</v>
      </c>
      <c r="F18" s="18" t="s">
        <v>120</v>
      </c>
      <c r="G18" s="17"/>
      <c r="H18" s="13" t="str">
        <f t="shared" si="1"/>
        <v/>
      </c>
      <c r="I18" s="13" t="str">
        <f t="shared" si="5"/>
        <v>一般会計</v>
      </c>
      <c r="K18" s="13"/>
      <c r="L18" s="13"/>
      <c r="O18" s="13"/>
      <c r="P18" s="13"/>
      <c r="Q18" s="19"/>
      <c r="T18" s="13"/>
      <c r="U18" s="30" t="s">
        <v>549</v>
      </c>
      <c r="W18" s="30" t="s">
        <v>154</v>
      </c>
      <c r="Y18" s="30" t="s">
        <v>301</v>
      </c>
      <c r="Z18" s="30" t="s">
        <v>432</v>
      </c>
      <c r="AA18" s="64" t="s">
        <v>395</v>
      </c>
      <c r="AB18" s="64" t="s">
        <v>526</v>
      </c>
      <c r="AC18" s="29"/>
      <c r="AD18" s="29"/>
      <c r="AE18" s="29"/>
      <c r="AF18" s="28"/>
      <c r="AK18" s="37" t="str">
        <f t="shared" si="7"/>
        <v>Q</v>
      </c>
    </row>
    <row r="19" spans="1:37" ht="13.5" customHeight="1" x14ac:dyDescent="0.2">
      <c r="A19" s="14" t="s">
        <v>96</v>
      </c>
      <c r="B19" s="15"/>
      <c r="C19" s="13" t="str">
        <f t="shared" si="9"/>
        <v/>
      </c>
      <c r="D19" s="13" t="str">
        <f t="shared" si="8"/>
        <v>ＩＴ戦略</v>
      </c>
      <c r="F19" s="18" t="s">
        <v>121</v>
      </c>
      <c r="G19" s="17"/>
      <c r="H19" s="13" t="str">
        <f t="shared" si="1"/>
        <v/>
      </c>
      <c r="I19" s="13" t="str">
        <f t="shared" si="5"/>
        <v>一般会計</v>
      </c>
      <c r="K19" s="13"/>
      <c r="L19" s="13"/>
      <c r="O19" s="13"/>
      <c r="P19" s="13"/>
      <c r="Q19" s="19"/>
      <c r="T19" s="13"/>
      <c r="U19" s="30" t="s">
        <v>550</v>
      </c>
      <c r="W19" s="30" t="s">
        <v>155</v>
      </c>
      <c r="Y19" s="30" t="s">
        <v>302</v>
      </c>
      <c r="Z19" s="30" t="s">
        <v>433</v>
      </c>
      <c r="AA19" s="64" t="s">
        <v>396</v>
      </c>
      <c r="AB19" s="64" t="s">
        <v>527</v>
      </c>
      <c r="AC19" s="29"/>
      <c r="AD19" s="29"/>
      <c r="AE19" s="29"/>
      <c r="AF19" s="28"/>
      <c r="AK19" s="37" t="str">
        <f t="shared" si="7"/>
        <v>R</v>
      </c>
    </row>
    <row r="20" spans="1:37" ht="13.5" customHeight="1" x14ac:dyDescent="0.2">
      <c r="A20" s="14" t="s">
        <v>213</v>
      </c>
      <c r="B20" s="15"/>
      <c r="C20" s="13" t="str">
        <f t="shared" si="9"/>
        <v/>
      </c>
      <c r="D20" s="13" t="str">
        <f t="shared" si="8"/>
        <v>ＩＴ戦略</v>
      </c>
      <c r="F20" s="18" t="s">
        <v>212</v>
      </c>
      <c r="G20" s="17"/>
      <c r="H20" s="13" t="str">
        <f t="shared" si="1"/>
        <v/>
      </c>
      <c r="I20" s="13" t="str">
        <f t="shared" si="5"/>
        <v>一般会計</v>
      </c>
      <c r="K20" s="13"/>
      <c r="L20" s="13"/>
      <c r="O20" s="13"/>
      <c r="P20" s="13"/>
      <c r="Q20" s="19"/>
      <c r="T20" s="13"/>
      <c r="U20" s="30" t="s">
        <v>551</v>
      </c>
      <c r="W20" s="30" t="s">
        <v>156</v>
      </c>
      <c r="Y20" s="30" t="s">
        <v>303</v>
      </c>
      <c r="Z20" s="30" t="s">
        <v>434</v>
      </c>
      <c r="AA20" s="64" t="s">
        <v>397</v>
      </c>
      <c r="AB20" s="64" t="s">
        <v>528</v>
      </c>
      <c r="AC20" s="29"/>
      <c r="AD20" s="29"/>
      <c r="AE20" s="29"/>
      <c r="AF20" s="28"/>
      <c r="AK20" s="37" t="str">
        <f t="shared" si="7"/>
        <v>S</v>
      </c>
    </row>
    <row r="21" spans="1:37" ht="13.5" customHeight="1" x14ac:dyDescent="0.2">
      <c r="A21" s="14" t="s">
        <v>214</v>
      </c>
      <c r="B21" s="15"/>
      <c r="C21" s="13" t="str">
        <f t="shared" si="9"/>
        <v/>
      </c>
      <c r="D21" s="13" t="str">
        <f t="shared" si="8"/>
        <v>ＩＴ戦略</v>
      </c>
      <c r="F21" s="18" t="s">
        <v>122</v>
      </c>
      <c r="G21" s="17"/>
      <c r="H21" s="13" t="str">
        <f t="shared" si="1"/>
        <v/>
      </c>
      <c r="I21" s="13" t="str">
        <f t="shared" si="5"/>
        <v>一般会計</v>
      </c>
      <c r="K21" s="13"/>
      <c r="L21" s="13"/>
      <c r="O21" s="13"/>
      <c r="P21" s="13"/>
      <c r="Q21" s="19"/>
      <c r="T21" s="13"/>
      <c r="U21" s="30" t="s">
        <v>552</v>
      </c>
      <c r="W21" s="30" t="s">
        <v>157</v>
      </c>
      <c r="Y21" s="30" t="s">
        <v>304</v>
      </c>
      <c r="Z21" s="30" t="s">
        <v>435</v>
      </c>
      <c r="AA21" s="64" t="s">
        <v>398</v>
      </c>
      <c r="AB21" s="64" t="s">
        <v>529</v>
      </c>
      <c r="AC21" s="29"/>
      <c r="AD21" s="29"/>
      <c r="AE21" s="29"/>
      <c r="AF21" s="28"/>
      <c r="AK21" s="37" t="str">
        <f t="shared" si="7"/>
        <v>T</v>
      </c>
    </row>
    <row r="22" spans="1:37" ht="13.5" customHeight="1" x14ac:dyDescent="0.2">
      <c r="A22" s="14" t="s">
        <v>215</v>
      </c>
      <c r="B22" s="15"/>
      <c r="C22" s="13" t="str">
        <f t="shared" si="9"/>
        <v/>
      </c>
      <c r="D22" s="13" t="str">
        <f>IF(C22="",D21,IF(D21&lt;&gt;"",CONCATENATE(D21,"、",C22),C22))</f>
        <v>ＩＴ戦略</v>
      </c>
      <c r="F22" s="18" t="s">
        <v>123</v>
      </c>
      <c r="G22" s="17"/>
      <c r="H22" s="13" t="str">
        <f t="shared" si="1"/>
        <v/>
      </c>
      <c r="I22" s="13" t="str">
        <f t="shared" si="5"/>
        <v>一般会計</v>
      </c>
      <c r="K22" s="13"/>
      <c r="L22" s="13"/>
      <c r="O22" s="13"/>
      <c r="P22" s="13"/>
      <c r="Q22" s="19"/>
      <c r="T22" s="13"/>
      <c r="U22" s="30" t="s">
        <v>553</v>
      </c>
      <c r="W22" s="30" t="s">
        <v>158</v>
      </c>
      <c r="Y22" s="30" t="s">
        <v>305</v>
      </c>
      <c r="Z22" s="30" t="s">
        <v>436</v>
      </c>
      <c r="AA22" s="64" t="s">
        <v>399</v>
      </c>
      <c r="AB22" s="64" t="s">
        <v>530</v>
      </c>
      <c r="AC22" s="29"/>
      <c r="AD22" s="29"/>
      <c r="AE22" s="29"/>
      <c r="AF22" s="28"/>
      <c r="AK22" s="37" t="str">
        <f t="shared" si="7"/>
        <v>U</v>
      </c>
    </row>
    <row r="23" spans="1:37" ht="13.5" customHeight="1" x14ac:dyDescent="0.2">
      <c r="A23" s="14" t="s">
        <v>216</v>
      </c>
      <c r="B23" s="15"/>
      <c r="C23" s="13" t="str">
        <f t="shared" si="9"/>
        <v/>
      </c>
      <c r="D23" s="13" t="str">
        <f>IF(C23="",D22,IF(D22&lt;&gt;"",CONCATENATE(D22,"、",C23),C23))</f>
        <v>ＩＴ戦略</v>
      </c>
      <c r="F23" s="18" t="s">
        <v>124</v>
      </c>
      <c r="G23" s="17"/>
      <c r="H23" s="13" t="str">
        <f t="shared" si="1"/>
        <v/>
      </c>
      <c r="I23" s="13" t="str">
        <f t="shared" si="5"/>
        <v>一般会計</v>
      </c>
      <c r="K23" s="13"/>
      <c r="L23" s="13"/>
      <c r="O23" s="13"/>
      <c r="P23" s="13"/>
      <c r="Q23" s="19"/>
      <c r="T23" s="13"/>
      <c r="U23" s="30" t="s">
        <v>554</v>
      </c>
      <c r="W23" s="30" t="s">
        <v>569</v>
      </c>
      <c r="Y23" s="30" t="s">
        <v>306</v>
      </c>
      <c r="Z23" s="30" t="s">
        <v>437</v>
      </c>
      <c r="AA23" s="64" t="s">
        <v>400</v>
      </c>
      <c r="AB23" s="64" t="s">
        <v>531</v>
      </c>
      <c r="AC23" s="29"/>
      <c r="AD23" s="29"/>
      <c r="AE23" s="29"/>
      <c r="AF23" s="28"/>
      <c r="AK23" s="37" t="str">
        <f t="shared" si="7"/>
        <v>V</v>
      </c>
    </row>
    <row r="24" spans="1:37" ht="13.5" customHeight="1" x14ac:dyDescent="0.2">
      <c r="A24" s="60" t="s">
        <v>274</v>
      </c>
      <c r="B24" s="15"/>
      <c r="C24" s="13" t="str">
        <f t="shared" si="9"/>
        <v/>
      </c>
      <c r="D24" s="13" t="str">
        <f>IF(C24="",D23,IF(D23&lt;&gt;"",CONCATENATE(D23,"、",C24),C24))</f>
        <v>ＩＴ戦略</v>
      </c>
      <c r="F24" s="18" t="s">
        <v>278</v>
      </c>
      <c r="G24" s="17"/>
      <c r="H24" s="13" t="str">
        <f t="shared" si="1"/>
        <v/>
      </c>
      <c r="I24" s="13" t="str">
        <f t="shared" si="5"/>
        <v>一般会計</v>
      </c>
      <c r="K24" s="13"/>
      <c r="L24" s="13"/>
      <c r="O24" s="13"/>
      <c r="P24" s="13"/>
      <c r="Q24" s="19"/>
      <c r="T24" s="13"/>
      <c r="U24" s="30" t="s">
        <v>555</v>
      </c>
      <c r="Y24" s="30" t="s">
        <v>307</v>
      </c>
      <c r="Z24" s="30" t="s">
        <v>438</v>
      </c>
      <c r="AA24" s="64" t="s">
        <v>401</v>
      </c>
      <c r="AB24" s="64" t="s">
        <v>532</v>
      </c>
      <c r="AC24" s="29"/>
      <c r="AD24" s="29"/>
      <c r="AE24" s="29"/>
      <c r="AF24" s="28"/>
      <c r="AK24" s="37" t="str">
        <f>CHAR(CODE(AK23)+1)</f>
        <v>W</v>
      </c>
    </row>
    <row r="25" spans="1:37" ht="13.5" customHeight="1" x14ac:dyDescent="0.2">
      <c r="A25" s="62"/>
      <c r="B25" s="61"/>
      <c r="F25" s="18" t="s">
        <v>125</v>
      </c>
      <c r="G25" s="17"/>
      <c r="H25" s="13" t="str">
        <f t="shared" si="1"/>
        <v/>
      </c>
      <c r="I25" s="13" t="str">
        <f t="shared" si="5"/>
        <v>一般会計</v>
      </c>
      <c r="K25" s="13"/>
      <c r="L25" s="13"/>
      <c r="O25" s="13"/>
      <c r="P25" s="13"/>
      <c r="Q25" s="19"/>
      <c r="T25" s="13"/>
      <c r="U25" s="30" t="s">
        <v>556</v>
      </c>
      <c r="Y25" s="30" t="s">
        <v>308</v>
      </c>
      <c r="Z25" s="30" t="s">
        <v>439</v>
      </c>
      <c r="AA25" s="64" t="s">
        <v>402</v>
      </c>
      <c r="AB25" s="64" t="s">
        <v>533</v>
      </c>
      <c r="AC25" s="29"/>
      <c r="AD25" s="29"/>
      <c r="AE25" s="29"/>
      <c r="AF25" s="28"/>
      <c r="AK25" s="37" t="str">
        <f t="shared" si="7"/>
        <v>X</v>
      </c>
    </row>
    <row r="26" spans="1:37" ht="13.5" customHeight="1" x14ac:dyDescent="0.2">
      <c r="A26" s="59"/>
      <c r="B26" s="58"/>
      <c r="F26" s="18" t="s">
        <v>126</v>
      </c>
      <c r="G26" s="17"/>
      <c r="H26" s="13" t="str">
        <f t="shared" si="1"/>
        <v/>
      </c>
      <c r="I26" s="13" t="str">
        <f t="shared" si="5"/>
        <v>一般会計</v>
      </c>
      <c r="K26" s="13"/>
      <c r="L26" s="13"/>
      <c r="O26" s="13"/>
      <c r="P26" s="13"/>
      <c r="Q26" s="19"/>
      <c r="T26" s="13"/>
      <c r="U26" s="30" t="s">
        <v>557</v>
      </c>
      <c r="Y26" s="30" t="s">
        <v>309</v>
      </c>
      <c r="Z26" s="30" t="s">
        <v>440</v>
      </c>
      <c r="AA26" s="64" t="s">
        <v>403</v>
      </c>
      <c r="AB26" s="64" t="s">
        <v>534</v>
      </c>
      <c r="AC26" s="29"/>
      <c r="AD26" s="29"/>
      <c r="AE26" s="29"/>
      <c r="AF26" s="28"/>
      <c r="AK26" s="37" t="str">
        <f t="shared" si="7"/>
        <v>Y</v>
      </c>
    </row>
    <row r="27" spans="1:37" ht="13.5" customHeight="1" x14ac:dyDescent="0.2">
      <c r="A27" s="13" t="str">
        <f>IF(D24="", "-", D24)</f>
        <v>ＩＴ戦略</v>
      </c>
      <c r="B27" s="13"/>
      <c r="F27" s="18" t="s">
        <v>127</v>
      </c>
      <c r="G27" s="17"/>
      <c r="H27" s="13" t="str">
        <f t="shared" si="1"/>
        <v/>
      </c>
      <c r="I27" s="13" t="str">
        <f t="shared" si="5"/>
        <v>一般会計</v>
      </c>
      <c r="K27" s="13"/>
      <c r="L27" s="13"/>
      <c r="O27" s="13"/>
      <c r="P27" s="13"/>
      <c r="Q27" s="19"/>
      <c r="T27" s="13"/>
      <c r="U27" s="30" t="s">
        <v>558</v>
      </c>
      <c r="Y27" s="30" t="s">
        <v>310</v>
      </c>
      <c r="Z27" s="30" t="s">
        <v>441</v>
      </c>
      <c r="AA27" s="64" t="s">
        <v>404</v>
      </c>
      <c r="AB27" s="64" t="s">
        <v>535</v>
      </c>
      <c r="AC27" s="29"/>
      <c r="AD27" s="29"/>
      <c r="AE27" s="29"/>
      <c r="AF27" s="28"/>
      <c r="AK27" s="3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0" t="s">
        <v>559</v>
      </c>
      <c r="Y28" s="30" t="s">
        <v>311</v>
      </c>
      <c r="Z28" s="30" t="s">
        <v>442</v>
      </c>
      <c r="AA28" s="64" t="s">
        <v>405</v>
      </c>
      <c r="AB28" s="64" t="s">
        <v>536</v>
      </c>
      <c r="AC28" s="29"/>
      <c r="AD28" s="29"/>
      <c r="AE28" s="29"/>
      <c r="AF28" s="28"/>
      <c r="AK28" s="37" t="s">
        <v>195</v>
      </c>
    </row>
    <row r="29" spans="1:37" ht="13.5" customHeight="1" x14ac:dyDescent="0.2">
      <c r="A29" s="13"/>
      <c r="B29" s="13"/>
      <c r="F29" s="18" t="s">
        <v>204</v>
      </c>
      <c r="G29" s="17"/>
      <c r="H29" s="13" t="str">
        <f t="shared" si="1"/>
        <v/>
      </c>
      <c r="I29" s="13" t="str">
        <f t="shared" si="5"/>
        <v>一般会計</v>
      </c>
      <c r="K29" s="13"/>
      <c r="L29" s="13"/>
      <c r="O29" s="13"/>
      <c r="P29" s="13"/>
      <c r="Q29" s="19"/>
      <c r="T29" s="13"/>
      <c r="U29" s="30" t="s">
        <v>560</v>
      </c>
      <c r="Y29" s="30" t="s">
        <v>312</v>
      </c>
      <c r="Z29" s="30" t="s">
        <v>443</v>
      </c>
      <c r="AA29" s="64" t="s">
        <v>406</v>
      </c>
      <c r="AB29" s="64" t="s">
        <v>537</v>
      </c>
      <c r="AC29" s="29"/>
      <c r="AD29" s="29"/>
      <c r="AE29" s="29"/>
      <c r="AF29" s="28"/>
      <c r="AK29" s="37" t="str">
        <f t="shared" si="7"/>
        <v>b</v>
      </c>
    </row>
    <row r="30" spans="1:37" ht="13.5" customHeight="1" x14ac:dyDescent="0.2">
      <c r="A30" s="13"/>
      <c r="B30" s="13"/>
      <c r="F30" s="18" t="s">
        <v>205</v>
      </c>
      <c r="G30" s="17"/>
      <c r="H30" s="13" t="str">
        <f t="shared" si="1"/>
        <v/>
      </c>
      <c r="I30" s="13" t="str">
        <f t="shared" si="5"/>
        <v>一般会計</v>
      </c>
      <c r="K30" s="13"/>
      <c r="L30" s="13"/>
      <c r="O30" s="13"/>
      <c r="P30" s="13"/>
      <c r="Q30" s="19"/>
      <c r="T30" s="13"/>
      <c r="U30" s="30" t="s">
        <v>561</v>
      </c>
      <c r="Y30" s="30" t="s">
        <v>313</v>
      </c>
      <c r="Z30" s="30" t="s">
        <v>444</v>
      </c>
      <c r="AA30" s="64" t="s">
        <v>407</v>
      </c>
      <c r="AB30" s="64" t="s">
        <v>538</v>
      </c>
      <c r="AC30" s="29"/>
      <c r="AD30" s="29"/>
      <c r="AE30" s="29"/>
      <c r="AF30" s="28"/>
      <c r="AK30" s="37" t="str">
        <f t="shared" si="7"/>
        <v>c</v>
      </c>
    </row>
    <row r="31" spans="1:37" ht="13.5" customHeight="1" x14ac:dyDescent="0.2">
      <c r="A31" s="13"/>
      <c r="B31" s="13"/>
      <c r="F31" s="18" t="s">
        <v>206</v>
      </c>
      <c r="G31" s="17"/>
      <c r="H31" s="13" t="str">
        <f t="shared" si="1"/>
        <v/>
      </c>
      <c r="I31" s="13" t="str">
        <f t="shared" si="5"/>
        <v>一般会計</v>
      </c>
      <c r="K31" s="13"/>
      <c r="L31" s="13"/>
      <c r="O31" s="13"/>
      <c r="P31" s="13"/>
      <c r="Q31" s="19"/>
      <c r="T31" s="13"/>
      <c r="U31" s="30" t="s">
        <v>562</v>
      </c>
      <c r="Y31" s="30" t="s">
        <v>314</v>
      </c>
      <c r="Z31" s="30" t="s">
        <v>445</v>
      </c>
      <c r="AA31" s="64" t="s">
        <v>408</v>
      </c>
      <c r="AB31" s="64" t="s">
        <v>539</v>
      </c>
      <c r="AC31" s="29"/>
      <c r="AD31" s="29"/>
      <c r="AE31" s="29"/>
      <c r="AF31" s="28"/>
      <c r="AK31" s="37" t="str">
        <f t="shared" si="7"/>
        <v>d</v>
      </c>
    </row>
    <row r="32" spans="1:37" ht="13.5" customHeight="1" x14ac:dyDescent="0.2">
      <c r="A32" s="13"/>
      <c r="B32" s="13"/>
      <c r="F32" s="18" t="s">
        <v>207</v>
      </c>
      <c r="G32" s="17"/>
      <c r="H32" s="13" t="str">
        <f t="shared" si="1"/>
        <v/>
      </c>
      <c r="I32" s="13" t="str">
        <f t="shared" si="5"/>
        <v>一般会計</v>
      </c>
      <c r="K32" s="13"/>
      <c r="L32" s="13"/>
      <c r="O32" s="13"/>
      <c r="P32" s="13"/>
      <c r="Q32" s="19"/>
      <c r="T32" s="13"/>
      <c r="U32" s="30" t="s">
        <v>563</v>
      </c>
      <c r="Y32" s="30" t="s">
        <v>315</v>
      </c>
      <c r="Z32" s="30" t="s">
        <v>446</v>
      </c>
      <c r="AA32" s="64" t="s">
        <v>65</v>
      </c>
      <c r="AB32" s="64" t="s">
        <v>65</v>
      </c>
      <c r="AC32" s="29"/>
      <c r="AD32" s="29"/>
      <c r="AE32" s="29"/>
      <c r="AF32" s="28"/>
      <c r="AK32" s="37" t="str">
        <f t="shared" si="7"/>
        <v>e</v>
      </c>
    </row>
    <row r="33" spans="1:37" ht="13.5" customHeight="1" x14ac:dyDescent="0.2">
      <c r="A33" s="13"/>
      <c r="B33" s="13"/>
      <c r="F33" s="18" t="s">
        <v>208</v>
      </c>
      <c r="G33" s="17"/>
      <c r="H33" s="13" t="str">
        <f t="shared" si="1"/>
        <v/>
      </c>
      <c r="I33" s="13" t="str">
        <f t="shared" si="5"/>
        <v>一般会計</v>
      </c>
      <c r="K33" s="13"/>
      <c r="L33" s="13"/>
      <c r="O33" s="13"/>
      <c r="P33" s="13"/>
      <c r="Q33" s="19"/>
      <c r="T33" s="13"/>
      <c r="U33" s="30" t="s">
        <v>564</v>
      </c>
      <c r="Y33" s="30" t="s">
        <v>316</v>
      </c>
      <c r="Z33" s="30" t="s">
        <v>447</v>
      </c>
      <c r="AA33" s="49"/>
      <c r="AB33" s="29"/>
      <c r="AC33" s="29"/>
      <c r="AD33" s="29"/>
      <c r="AE33" s="29"/>
      <c r="AF33" s="28"/>
      <c r="AK33" s="37" t="str">
        <f t="shared" si="7"/>
        <v>f</v>
      </c>
    </row>
    <row r="34" spans="1:37" ht="13.5" customHeight="1" x14ac:dyDescent="0.2">
      <c r="A34" s="13"/>
      <c r="B34" s="13"/>
      <c r="F34" s="18" t="s">
        <v>209</v>
      </c>
      <c r="G34" s="17"/>
      <c r="H34" s="13" t="str">
        <f t="shared" si="1"/>
        <v/>
      </c>
      <c r="I34" s="13" t="str">
        <f t="shared" si="5"/>
        <v>一般会計</v>
      </c>
      <c r="K34" s="13"/>
      <c r="L34" s="13"/>
      <c r="O34" s="13"/>
      <c r="P34" s="13"/>
      <c r="Q34" s="19"/>
      <c r="T34" s="13"/>
      <c r="U34" s="30" t="s">
        <v>565</v>
      </c>
      <c r="Y34" s="30" t="s">
        <v>317</v>
      </c>
      <c r="Z34" s="30" t="s">
        <v>448</v>
      </c>
      <c r="AB34" s="29"/>
      <c r="AC34" s="29"/>
      <c r="AD34" s="29"/>
      <c r="AE34" s="29"/>
      <c r="AF34" s="28"/>
      <c r="AK34" s="37" t="str">
        <f t="shared" si="7"/>
        <v>g</v>
      </c>
    </row>
    <row r="35" spans="1:37" ht="13.5" customHeight="1" x14ac:dyDescent="0.2">
      <c r="A35" s="13"/>
      <c r="B35" s="13"/>
      <c r="F35" s="18" t="s">
        <v>210</v>
      </c>
      <c r="G35" s="17"/>
      <c r="H35" s="13" t="str">
        <f t="shared" si="1"/>
        <v/>
      </c>
      <c r="I35" s="13" t="str">
        <f t="shared" si="5"/>
        <v>一般会計</v>
      </c>
      <c r="K35" s="13"/>
      <c r="L35" s="13"/>
      <c r="O35" s="13"/>
      <c r="P35" s="13"/>
      <c r="Q35" s="19"/>
      <c r="T35" s="13"/>
      <c r="Y35" s="30" t="s">
        <v>318</v>
      </c>
      <c r="Z35" s="30" t="s">
        <v>449</v>
      </c>
      <c r="AC35" s="29"/>
      <c r="AF35" s="28"/>
      <c r="AK35" s="37" t="str">
        <f t="shared" si="7"/>
        <v>h</v>
      </c>
    </row>
    <row r="36" spans="1:37" ht="13.5" customHeight="1" x14ac:dyDescent="0.2">
      <c r="A36" s="13"/>
      <c r="B36" s="13"/>
      <c r="F36" s="18" t="s">
        <v>211</v>
      </c>
      <c r="G36" s="17"/>
      <c r="H36" s="13" t="str">
        <f t="shared" si="1"/>
        <v/>
      </c>
      <c r="I36" s="13" t="str">
        <f t="shared" si="5"/>
        <v>一般会計</v>
      </c>
      <c r="K36" s="13"/>
      <c r="L36" s="13"/>
      <c r="O36" s="13"/>
      <c r="P36" s="13"/>
      <c r="Q36" s="19"/>
      <c r="T36" s="13"/>
      <c r="U36" s="30" t="s">
        <v>566</v>
      </c>
      <c r="Y36" s="30" t="s">
        <v>319</v>
      </c>
      <c r="Z36" s="30" t="s">
        <v>450</v>
      </c>
      <c r="AF36" s="28"/>
      <c r="AK36" s="3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320</v>
      </c>
      <c r="Z37" s="30" t="s">
        <v>451</v>
      </c>
      <c r="AF37" s="28"/>
      <c r="AK37" s="37" t="str">
        <f t="shared" si="7"/>
        <v>j</v>
      </c>
    </row>
    <row r="38" spans="1:37" x14ac:dyDescent="0.2">
      <c r="A38" s="13"/>
      <c r="B38" s="13"/>
      <c r="F38" s="13"/>
      <c r="G38" s="19"/>
      <c r="K38" s="13"/>
      <c r="L38" s="13"/>
      <c r="O38" s="13"/>
      <c r="P38" s="13"/>
      <c r="Q38" s="19"/>
      <c r="T38" s="13"/>
      <c r="U38" s="30" t="s">
        <v>260</v>
      </c>
      <c r="Y38" s="30" t="s">
        <v>321</v>
      </c>
      <c r="Z38" s="30" t="s">
        <v>452</v>
      </c>
      <c r="AF38" s="28"/>
      <c r="AK38" s="37" t="str">
        <f t="shared" si="7"/>
        <v>k</v>
      </c>
    </row>
    <row r="39" spans="1:37" x14ac:dyDescent="0.2">
      <c r="A39" s="13"/>
      <c r="B39" s="13"/>
      <c r="F39" s="13" t="str">
        <f>I37</f>
        <v>一般会計</v>
      </c>
      <c r="G39" s="19"/>
      <c r="K39" s="13"/>
      <c r="L39" s="13"/>
      <c r="O39" s="13"/>
      <c r="P39" s="13"/>
      <c r="Q39" s="19"/>
      <c r="T39" s="13"/>
      <c r="U39" s="30" t="s">
        <v>270</v>
      </c>
      <c r="Y39" s="30" t="s">
        <v>322</v>
      </c>
      <c r="Z39" s="30" t="s">
        <v>453</v>
      </c>
      <c r="AF39" s="28"/>
      <c r="AK39" s="37" t="str">
        <f t="shared" si="7"/>
        <v>l</v>
      </c>
    </row>
    <row r="40" spans="1:37" x14ac:dyDescent="0.2">
      <c r="A40" s="13"/>
      <c r="B40" s="13"/>
      <c r="F40" s="13"/>
      <c r="G40" s="19"/>
      <c r="K40" s="13"/>
      <c r="L40" s="13"/>
      <c r="O40" s="13"/>
      <c r="P40" s="13"/>
      <c r="Q40" s="19"/>
      <c r="T40" s="13"/>
      <c r="Y40" s="30" t="s">
        <v>323</v>
      </c>
      <c r="Z40" s="30" t="s">
        <v>454</v>
      </c>
      <c r="AF40" s="28"/>
      <c r="AK40" s="37" t="str">
        <f t="shared" si="7"/>
        <v>m</v>
      </c>
    </row>
    <row r="41" spans="1:37" x14ac:dyDescent="0.2">
      <c r="A41" s="13"/>
      <c r="B41" s="13"/>
      <c r="F41" s="13"/>
      <c r="G41" s="19"/>
      <c r="K41" s="13"/>
      <c r="L41" s="13"/>
      <c r="O41" s="13"/>
      <c r="P41" s="13"/>
      <c r="Q41" s="19"/>
      <c r="T41" s="13"/>
      <c r="Y41" s="30" t="s">
        <v>324</v>
      </c>
      <c r="Z41" s="30" t="s">
        <v>455</v>
      </c>
      <c r="AF41" s="28"/>
      <c r="AK41" s="37" t="str">
        <f t="shared" si="7"/>
        <v>n</v>
      </c>
    </row>
    <row r="42" spans="1:37" x14ac:dyDescent="0.2">
      <c r="A42" s="13"/>
      <c r="B42" s="13"/>
      <c r="F42" s="13"/>
      <c r="G42" s="19"/>
      <c r="K42" s="13"/>
      <c r="L42" s="13"/>
      <c r="O42" s="13"/>
      <c r="P42" s="13"/>
      <c r="Q42" s="19"/>
      <c r="T42" s="13"/>
      <c r="Y42" s="30" t="s">
        <v>325</v>
      </c>
      <c r="Z42" s="30" t="s">
        <v>456</v>
      </c>
      <c r="AF42" s="28"/>
      <c r="AK42" s="37" t="str">
        <f t="shared" si="7"/>
        <v>o</v>
      </c>
    </row>
    <row r="43" spans="1:37" x14ac:dyDescent="0.2">
      <c r="A43" s="13"/>
      <c r="B43" s="13"/>
      <c r="F43" s="13"/>
      <c r="G43" s="19"/>
      <c r="K43" s="13"/>
      <c r="L43" s="13"/>
      <c r="O43" s="13"/>
      <c r="P43" s="13"/>
      <c r="Q43" s="19"/>
      <c r="T43" s="13"/>
      <c r="Y43" s="30" t="s">
        <v>326</v>
      </c>
      <c r="Z43" s="30" t="s">
        <v>457</v>
      </c>
      <c r="AF43" s="28"/>
      <c r="AK43" s="37" t="str">
        <f t="shared" si="7"/>
        <v>p</v>
      </c>
    </row>
    <row r="44" spans="1:37" x14ac:dyDescent="0.2">
      <c r="A44" s="13"/>
      <c r="B44" s="13"/>
      <c r="F44" s="13"/>
      <c r="G44" s="19"/>
      <c r="K44" s="13"/>
      <c r="L44" s="13"/>
      <c r="O44" s="13"/>
      <c r="P44" s="13"/>
      <c r="Q44" s="19"/>
      <c r="T44" s="13"/>
      <c r="Y44" s="30" t="s">
        <v>327</v>
      </c>
      <c r="Z44" s="30" t="s">
        <v>458</v>
      </c>
      <c r="AF44" s="28"/>
      <c r="AK44" s="37" t="str">
        <f t="shared" si="7"/>
        <v>q</v>
      </c>
    </row>
    <row r="45" spans="1:37" x14ac:dyDescent="0.2">
      <c r="A45" s="13"/>
      <c r="B45" s="13"/>
      <c r="F45" s="13"/>
      <c r="G45" s="19"/>
      <c r="K45" s="13"/>
      <c r="L45" s="13"/>
      <c r="O45" s="13"/>
      <c r="P45" s="13"/>
      <c r="Q45" s="19"/>
      <c r="T45" s="13"/>
      <c r="Y45" s="30" t="s">
        <v>328</v>
      </c>
      <c r="Z45" s="30" t="s">
        <v>459</v>
      </c>
      <c r="AF45" s="28"/>
      <c r="AK45" s="37" t="str">
        <f t="shared" si="7"/>
        <v>r</v>
      </c>
    </row>
    <row r="46" spans="1:37" x14ac:dyDescent="0.2">
      <c r="A46" s="13"/>
      <c r="B46" s="13"/>
      <c r="F46" s="13"/>
      <c r="G46" s="19"/>
      <c r="K46" s="13"/>
      <c r="L46" s="13"/>
      <c r="O46" s="13"/>
      <c r="P46" s="13"/>
      <c r="Q46" s="19"/>
      <c r="T46" s="13"/>
      <c r="Y46" s="30" t="s">
        <v>329</v>
      </c>
      <c r="Z46" s="30" t="s">
        <v>460</v>
      </c>
      <c r="AF46" s="28"/>
      <c r="AK46" s="37" t="str">
        <f t="shared" si="7"/>
        <v>s</v>
      </c>
    </row>
    <row r="47" spans="1:37" x14ac:dyDescent="0.2">
      <c r="A47" s="13"/>
      <c r="B47" s="13"/>
      <c r="F47" s="13"/>
      <c r="G47" s="19"/>
      <c r="K47" s="13"/>
      <c r="L47" s="13"/>
      <c r="O47" s="13"/>
      <c r="P47" s="13"/>
      <c r="Q47" s="19"/>
      <c r="T47" s="13"/>
      <c r="Y47" s="30" t="s">
        <v>330</v>
      </c>
      <c r="Z47" s="30" t="s">
        <v>461</v>
      </c>
      <c r="AF47" s="28"/>
      <c r="AK47" s="37" t="str">
        <f t="shared" si="7"/>
        <v>t</v>
      </c>
    </row>
    <row r="48" spans="1:37" x14ac:dyDescent="0.2">
      <c r="A48" s="13"/>
      <c r="B48" s="13"/>
      <c r="F48" s="13"/>
      <c r="G48" s="19"/>
      <c r="K48" s="13"/>
      <c r="L48" s="13"/>
      <c r="O48" s="13"/>
      <c r="P48" s="13"/>
      <c r="Q48" s="19"/>
      <c r="T48" s="13"/>
      <c r="Y48" s="30" t="s">
        <v>331</v>
      </c>
      <c r="Z48" s="30" t="s">
        <v>462</v>
      </c>
      <c r="AF48" s="28"/>
      <c r="AK48" s="37" t="str">
        <f t="shared" si="7"/>
        <v>u</v>
      </c>
    </row>
    <row r="49" spans="1:37" x14ac:dyDescent="0.2">
      <c r="A49" s="13"/>
      <c r="B49" s="13"/>
      <c r="F49" s="13"/>
      <c r="G49" s="19"/>
      <c r="K49" s="13"/>
      <c r="L49" s="13"/>
      <c r="O49" s="13"/>
      <c r="P49" s="13"/>
      <c r="Q49" s="19"/>
      <c r="T49" s="13"/>
      <c r="Y49" s="30" t="s">
        <v>332</v>
      </c>
      <c r="Z49" s="30" t="s">
        <v>463</v>
      </c>
      <c r="AF49" s="28"/>
      <c r="AK49" s="37" t="str">
        <f t="shared" si="7"/>
        <v>v</v>
      </c>
    </row>
    <row r="50" spans="1:37" x14ac:dyDescent="0.2">
      <c r="A50" s="13"/>
      <c r="B50" s="13"/>
      <c r="F50" s="13"/>
      <c r="G50" s="19"/>
      <c r="K50" s="13"/>
      <c r="L50" s="13"/>
      <c r="O50" s="13"/>
      <c r="P50" s="13"/>
      <c r="Q50" s="19"/>
      <c r="T50" s="13"/>
      <c r="Y50" s="30" t="s">
        <v>333</v>
      </c>
      <c r="Z50" s="30" t="s">
        <v>464</v>
      </c>
      <c r="AF50" s="28"/>
    </row>
    <row r="51" spans="1:37" x14ac:dyDescent="0.2">
      <c r="A51" s="13"/>
      <c r="B51" s="13"/>
      <c r="F51" s="13"/>
      <c r="G51" s="19"/>
      <c r="K51" s="13"/>
      <c r="L51" s="13"/>
      <c r="O51" s="13"/>
      <c r="P51" s="13"/>
      <c r="Q51" s="19"/>
      <c r="T51" s="13"/>
      <c r="Y51" s="30" t="s">
        <v>334</v>
      </c>
      <c r="Z51" s="30" t="s">
        <v>465</v>
      </c>
      <c r="AF51" s="28"/>
    </row>
    <row r="52" spans="1:37" x14ac:dyDescent="0.2">
      <c r="A52" s="13"/>
      <c r="B52" s="13"/>
      <c r="F52" s="13"/>
      <c r="G52" s="19"/>
      <c r="K52" s="13"/>
      <c r="L52" s="13"/>
      <c r="O52" s="13"/>
      <c r="P52" s="13"/>
      <c r="Q52" s="19"/>
      <c r="T52" s="13"/>
      <c r="Y52" s="30" t="s">
        <v>335</v>
      </c>
      <c r="Z52" s="30" t="s">
        <v>466</v>
      </c>
      <c r="AF52" s="28"/>
    </row>
    <row r="53" spans="1:37" x14ac:dyDescent="0.2">
      <c r="A53" s="13"/>
      <c r="B53" s="13"/>
      <c r="F53" s="13"/>
      <c r="G53" s="19"/>
      <c r="K53" s="13"/>
      <c r="L53" s="13"/>
      <c r="O53" s="13"/>
      <c r="P53" s="13"/>
      <c r="Q53" s="19"/>
      <c r="T53" s="13"/>
      <c r="Y53" s="30" t="s">
        <v>336</v>
      </c>
      <c r="Z53" s="30" t="s">
        <v>467</v>
      </c>
      <c r="AF53" s="28"/>
    </row>
    <row r="54" spans="1:37" x14ac:dyDescent="0.2">
      <c r="A54" s="13"/>
      <c r="B54" s="13"/>
      <c r="F54" s="13"/>
      <c r="G54" s="19"/>
      <c r="K54" s="13"/>
      <c r="L54" s="13"/>
      <c r="O54" s="13"/>
      <c r="P54" s="20"/>
      <c r="Q54" s="19"/>
      <c r="T54" s="13"/>
      <c r="Y54" s="30" t="s">
        <v>337</v>
      </c>
      <c r="Z54" s="30" t="s">
        <v>468</v>
      </c>
      <c r="AF54" s="28"/>
    </row>
    <row r="55" spans="1:37" x14ac:dyDescent="0.2">
      <c r="A55" s="13"/>
      <c r="B55" s="13"/>
      <c r="F55" s="13"/>
      <c r="G55" s="19"/>
      <c r="K55" s="13"/>
      <c r="L55" s="13"/>
      <c r="O55" s="13"/>
      <c r="P55" s="13"/>
      <c r="Q55" s="19"/>
      <c r="T55" s="13"/>
      <c r="Y55" s="30" t="s">
        <v>338</v>
      </c>
      <c r="Z55" s="30" t="s">
        <v>469</v>
      </c>
      <c r="AF55" s="28"/>
    </row>
    <row r="56" spans="1:37" x14ac:dyDescent="0.2">
      <c r="A56" s="13"/>
      <c r="B56" s="13"/>
      <c r="F56" s="13"/>
      <c r="G56" s="19"/>
      <c r="K56" s="13"/>
      <c r="L56" s="13"/>
      <c r="O56" s="13"/>
      <c r="P56" s="13"/>
      <c r="Q56" s="19"/>
      <c r="T56" s="13"/>
      <c r="Y56" s="30" t="s">
        <v>339</v>
      </c>
      <c r="Z56" s="30" t="s">
        <v>470</v>
      </c>
      <c r="AF56" s="28"/>
    </row>
    <row r="57" spans="1:37" x14ac:dyDescent="0.2">
      <c r="A57" s="13"/>
      <c r="B57" s="13"/>
      <c r="F57" s="13"/>
      <c r="G57" s="19"/>
      <c r="K57" s="13"/>
      <c r="L57" s="13"/>
      <c r="O57" s="13"/>
      <c r="P57" s="13"/>
      <c r="Q57" s="19"/>
      <c r="T57" s="13"/>
      <c r="Y57" s="30" t="s">
        <v>340</v>
      </c>
      <c r="Z57" s="30" t="s">
        <v>471</v>
      </c>
      <c r="AF57" s="28"/>
    </row>
    <row r="58" spans="1:37" x14ac:dyDescent="0.2">
      <c r="A58" s="13"/>
      <c r="B58" s="13"/>
      <c r="F58" s="13"/>
      <c r="G58" s="19"/>
      <c r="K58" s="13"/>
      <c r="L58" s="13"/>
      <c r="O58" s="13"/>
      <c r="P58" s="13"/>
      <c r="Q58" s="19"/>
      <c r="T58" s="13"/>
      <c r="Y58" s="30" t="s">
        <v>341</v>
      </c>
      <c r="Z58" s="30" t="s">
        <v>472</v>
      </c>
      <c r="AF58" s="28"/>
    </row>
    <row r="59" spans="1:37" x14ac:dyDescent="0.2">
      <c r="A59" s="13"/>
      <c r="B59" s="13"/>
      <c r="F59" s="13"/>
      <c r="G59" s="19"/>
      <c r="K59" s="13"/>
      <c r="L59" s="13"/>
      <c r="O59" s="13"/>
      <c r="P59" s="13"/>
      <c r="Q59" s="19"/>
      <c r="T59" s="13"/>
      <c r="Y59" s="30" t="s">
        <v>342</v>
      </c>
      <c r="Z59" s="30" t="s">
        <v>473</v>
      </c>
      <c r="AF59" s="28"/>
    </row>
    <row r="60" spans="1:37" x14ac:dyDescent="0.2">
      <c r="A60" s="13"/>
      <c r="B60" s="13"/>
      <c r="F60" s="13"/>
      <c r="G60" s="19"/>
      <c r="K60" s="13"/>
      <c r="L60" s="13"/>
      <c r="O60" s="13"/>
      <c r="P60" s="13"/>
      <c r="Q60" s="19"/>
      <c r="T60" s="13"/>
      <c r="Y60" s="30" t="s">
        <v>343</v>
      </c>
      <c r="Z60" s="30" t="s">
        <v>474</v>
      </c>
      <c r="AF60" s="28"/>
    </row>
    <row r="61" spans="1:37" x14ac:dyDescent="0.2">
      <c r="A61" s="13"/>
      <c r="B61" s="13"/>
      <c r="F61" s="13"/>
      <c r="G61" s="19"/>
      <c r="K61" s="13"/>
      <c r="L61" s="13"/>
      <c r="O61" s="13"/>
      <c r="P61" s="13"/>
      <c r="Q61" s="19"/>
      <c r="T61" s="13"/>
      <c r="Y61" s="30" t="s">
        <v>344</v>
      </c>
      <c r="Z61" s="30" t="s">
        <v>475</v>
      </c>
      <c r="AF61" s="28"/>
    </row>
    <row r="62" spans="1:37" x14ac:dyDescent="0.2">
      <c r="A62" s="13"/>
      <c r="B62" s="13"/>
      <c r="F62" s="13"/>
      <c r="G62" s="19"/>
      <c r="K62" s="13"/>
      <c r="L62" s="13"/>
      <c r="O62" s="13"/>
      <c r="P62" s="13"/>
      <c r="Q62" s="19"/>
      <c r="T62" s="13"/>
      <c r="Y62" s="30" t="s">
        <v>345</v>
      </c>
      <c r="Z62" s="30" t="s">
        <v>476</v>
      </c>
      <c r="AF62" s="28"/>
    </row>
    <row r="63" spans="1:37" x14ac:dyDescent="0.2">
      <c r="A63" s="13"/>
      <c r="B63" s="13"/>
      <c r="F63" s="13"/>
      <c r="G63" s="19"/>
      <c r="K63" s="13"/>
      <c r="L63" s="13"/>
      <c r="O63" s="13"/>
      <c r="P63" s="13"/>
      <c r="Q63" s="19"/>
      <c r="T63" s="13"/>
      <c r="Y63" s="30" t="s">
        <v>346</v>
      </c>
      <c r="Z63" s="30" t="s">
        <v>477</v>
      </c>
      <c r="AF63" s="28"/>
    </row>
    <row r="64" spans="1:37" x14ac:dyDescent="0.2">
      <c r="A64" s="13"/>
      <c r="B64" s="13"/>
      <c r="F64" s="13"/>
      <c r="G64" s="19"/>
      <c r="K64" s="13"/>
      <c r="L64" s="13"/>
      <c r="O64" s="13"/>
      <c r="P64" s="13"/>
      <c r="Q64" s="19"/>
      <c r="T64" s="13"/>
      <c r="Y64" s="30" t="s">
        <v>347</v>
      </c>
      <c r="Z64" s="30" t="s">
        <v>478</v>
      </c>
      <c r="AF64" s="28"/>
    </row>
    <row r="65" spans="1:32" x14ac:dyDescent="0.2">
      <c r="A65" s="13"/>
      <c r="B65" s="13"/>
      <c r="F65" s="13"/>
      <c r="G65" s="19"/>
      <c r="K65" s="13"/>
      <c r="L65" s="13"/>
      <c r="O65" s="13"/>
      <c r="P65" s="13"/>
      <c r="Q65" s="19"/>
      <c r="T65" s="13"/>
      <c r="Y65" s="30" t="s">
        <v>348</v>
      </c>
      <c r="Z65" s="30" t="s">
        <v>479</v>
      </c>
      <c r="AF65" s="28"/>
    </row>
    <row r="66" spans="1:32" x14ac:dyDescent="0.2">
      <c r="A66" s="13"/>
      <c r="B66" s="13"/>
      <c r="F66" s="13"/>
      <c r="G66" s="19"/>
      <c r="K66" s="13"/>
      <c r="L66" s="13"/>
      <c r="O66" s="13"/>
      <c r="P66" s="13"/>
      <c r="Q66" s="19"/>
      <c r="T66" s="13"/>
      <c r="Y66" s="30" t="s">
        <v>66</v>
      </c>
      <c r="Z66" s="30" t="s">
        <v>480</v>
      </c>
      <c r="AF66" s="28"/>
    </row>
    <row r="67" spans="1:32" x14ac:dyDescent="0.2">
      <c r="A67" s="13"/>
      <c r="B67" s="13"/>
      <c r="F67" s="13"/>
      <c r="G67" s="19"/>
      <c r="K67" s="13"/>
      <c r="L67" s="13"/>
      <c r="O67" s="13"/>
      <c r="P67" s="13"/>
      <c r="Q67" s="19"/>
      <c r="T67" s="13"/>
      <c r="Y67" s="30" t="s">
        <v>349</v>
      </c>
      <c r="Z67" s="30" t="s">
        <v>481</v>
      </c>
      <c r="AF67" s="28"/>
    </row>
    <row r="68" spans="1:32" x14ac:dyDescent="0.2">
      <c r="A68" s="13"/>
      <c r="B68" s="13"/>
      <c r="F68" s="13"/>
      <c r="G68" s="19"/>
      <c r="K68" s="13"/>
      <c r="L68" s="13"/>
      <c r="O68" s="13"/>
      <c r="P68" s="13"/>
      <c r="Q68" s="19"/>
      <c r="T68" s="13"/>
      <c r="Y68" s="30" t="s">
        <v>350</v>
      </c>
      <c r="Z68" s="30" t="s">
        <v>482</v>
      </c>
      <c r="AF68" s="28"/>
    </row>
    <row r="69" spans="1:32" x14ac:dyDescent="0.2">
      <c r="A69" s="13"/>
      <c r="B69" s="13"/>
      <c r="F69" s="13"/>
      <c r="G69" s="19"/>
      <c r="K69" s="13"/>
      <c r="L69" s="13"/>
      <c r="O69" s="13"/>
      <c r="P69" s="13"/>
      <c r="Q69" s="19"/>
      <c r="T69" s="13"/>
      <c r="Y69" s="30" t="s">
        <v>351</v>
      </c>
      <c r="Z69" s="30" t="s">
        <v>483</v>
      </c>
      <c r="AF69" s="28"/>
    </row>
    <row r="70" spans="1:32" x14ac:dyDescent="0.2">
      <c r="A70" s="13"/>
      <c r="B70" s="13"/>
      <c r="Y70" s="30" t="s">
        <v>352</v>
      </c>
      <c r="Z70" s="30" t="s">
        <v>484</v>
      </c>
    </row>
    <row r="71" spans="1:32" x14ac:dyDescent="0.2">
      <c r="Y71" s="30" t="s">
        <v>353</v>
      </c>
      <c r="Z71" s="30" t="s">
        <v>485</v>
      </c>
    </row>
    <row r="72" spans="1:32" x14ac:dyDescent="0.2">
      <c r="Y72" s="30" t="s">
        <v>354</v>
      </c>
      <c r="Z72" s="30" t="s">
        <v>486</v>
      </c>
    </row>
    <row r="73" spans="1:32" x14ac:dyDescent="0.2">
      <c r="Y73" s="30" t="s">
        <v>355</v>
      </c>
      <c r="Z73" s="30" t="s">
        <v>487</v>
      </c>
    </row>
    <row r="74" spans="1:32" x14ac:dyDescent="0.2">
      <c r="Y74" s="30" t="s">
        <v>356</v>
      </c>
      <c r="Z74" s="30" t="s">
        <v>488</v>
      </c>
    </row>
    <row r="75" spans="1:32" x14ac:dyDescent="0.2">
      <c r="Y75" s="30" t="s">
        <v>357</v>
      </c>
      <c r="Z75" s="30" t="s">
        <v>489</v>
      </c>
    </row>
    <row r="76" spans="1:32" x14ac:dyDescent="0.2">
      <c r="Y76" s="30" t="s">
        <v>358</v>
      </c>
      <c r="Z76" s="30" t="s">
        <v>490</v>
      </c>
    </row>
    <row r="77" spans="1:32" x14ac:dyDescent="0.2">
      <c r="Y77" s="30" t="s">
        <v>359</v>
      </c>
      <c r="Z77" s="30" t="s">
        <v>491</v>
      </c>
    </row>
    <row r="78" spans="1:32" x14ac:dyDescent="0.2">
      <c r="Y78" s="30" t="s">
        <v>360</v>
      </c>
      <c r="Z78" s="30" t="s">
        <v>492</v>
      </c>
    </row>
    <row r="79" spans="1:32" x14ac:dyDescent="0.2">
      <c r="Y79" s="30" t="s">
        <v>361</v>
      </c>
      <c r="Z79" s="30" t="s">
        <v>493</v>
      </c>
    </row>
    <row r="80" spans="1:32" x14ac:dyDescent="0.2">
      <c r="Y80" s="30" t="s">
        <v>362</v>
      </c>
      <c r="Z80" s="30" t="s">
        <v>494</v>
      </c>
    </row>
    <row r="81" spans="25:26" x14ac:dyDescent="0.2">
      <c r="Y81" s="30" t="s">
        <v>363</v>
      </c>
      <c r="Z81" s="30" t="s">
        <v>495</v>
      </c>
    </row>
    <row r="82" spans="25:26" x14ac:dyDescent="0.2">
      <c r="Y82" s="30" t="s">
        <v>364</v>
      </c>
      <c r="Z82" s="30" t="s">
        <v>496</v>
      </c>
    </row>
    <row r="83" spans="25:26" x14ac:dyDescent="0.2">
      <c r="Y83" s="30" t="s">
        <v>365</v>
      </c>
      <c r="Z83" s="30" t="s">
        <v>497</v>
      </c>
    </row>
    <row r="84" spans="25:26" x14ac:dyDescent="0.2">
      <c r="Y84" s="30" t="s">
        <v>366</v>
      </c>
      <c r="Z84" s="30" t="s">
        <v>498</v>
      </c>
    </row>
    <row r="85" spans="25:26" x14ac:dyDescent="0.2">
      <c r="Y85" s="30" t="s">
        <v>367</v>
      </c>
      <c r="Z85" s="30" t="s">
        <v>499</v>
      </c>
    </row>
    <row r="86" spans="25:26" x14ac:dyDescent="0.2">
      <c r="Y86" s="30" t="s">
        <v>368</v>
      </c>
      <c r="Z86" s="30" t="s">
        <v>500</v>
      </c>
    </row>
    <row r="87" spans="25:26" x14ac:dyDescent="0.2">
      <c r="Y87" s="30" t="s">
        <v>369</v>
      </c>
      <c r="Z87" s="30" t="s">
        <v>501</v>
      </c>
    </row>
    <row r="88" spans="25:26" x14ac:dyDescent="0.2">
      <c r="Y88" s="30" t="s">
        <v>370</v>
      </c>
      <c r="Z88" s="30" t="s">
        <v>502</v>
      </c>
    </row>
    <row r="89" spans="25:26" x14ac:dyDescent="0.2">
      <c r="Y89" s="30" t="s">
        <v>371</v>
      </c>
      <c r="Z89" s="30" t="s">
        <v>503</v>
      </c>
    </row>
    <row r="90" spans="25:26" x14ac:dyDescent="0.2">
      <c r="Y90" s="30" t="s">
        <v>372</v>
      </c>
      <c r="Z90" s="30" t="s">
        <v>504</v>
      </c>
    </row>
    <row r="91" spans="25:26" x14ac:dyDescent="0.2">
      <c r="Y91" s="30" t="s">
        <v>373</v>
      </c>
      <c r="Z91" s="30" t="s">
        <v>505</v>
      </c>
    </row>
    <row r="92" spans="25:26" x14ac:dyDescent="0.2">
      <c r="Y92" s="30" t="s">
        <v>374</v>
      </c>
      <c r="Z92" s="30" t="s">
        <v>506</v>
      </c>
    </row>
    <row r="93" spans="25:26" x14ac:dyDescent="0.2">
      <c r="Y93" s="30" t="s">
        <v>375</v>
      </c>
      <c r="Z93" s="30" t="s">
        <v>507</v>
      </c>
    </row>
    <row r="94" spans="25:26" x14ac:dyDescent="0.2">
      <c r="Y94" s="30" t="s">
        <v>376</v>
      </c>
      <c r="Z94" s="30" t="s">
        <v>508</v>
      </c>
    </row>
    <row r="95" spans="25:26" x14ac:dyDescent="0.2">
      <c r="Y95" s="30" t="s">
        <v>377</v>
      </c>
      <c r="Z95" s="30" t="s">
        <v>509</v>
      </c>
    </row>
    <row r="96" spans="25:26" x14ac:dyDescent="0.2">
      <c r="Y96" s="30" t="s">
        <v>279</v>
      </c>
      <c r="Z96" s="30" t="s">
        <v>510</v>
      </c>
    </row>
    <row r="97" spans="25:26" x14ac:dyDescent="0.2">
      <c r="Y97" s="30" t="s">
        <v>378</v>
      </c>
      <c r="Z97" s="30" t="s">
        <v>511</v>
      </c>
    </row>
    <row r="98" spans="25:26" x14ac:dyDescent="0.2">
      <c r="Y98" s="30" t="s">
        <v>379</v>
      </c>
      <c r="Z98" s="30" t="s">
        <v>512</v>
      </c>
    </row>
    <row r="99" spans="25:26" x14ac:dyDescent="0.2">
      <c r="Y99" s="30" t="s">
        <v>409</v>
      </c>
      <c r="Z99" s="30" t="s">
        <v>513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2021-08-31T13:03:40Z</dcterms:created>
  <dcterms:modified xsi:type="dcterms:W3CDTF">2022-03-16T01:53:03Z</dcterms:modified>
</cp:coreProperties>
</file>