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行政事業レビューシート!$BF$1:$BF$188</definedName>
    <definedName name="_xlnm.Print_Area" localSheetId="0">行政事業レビューシート!$A$1:$AX$188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7" i="3" l="1"/>
  <c r="I97" i="3"/>
  <c r="L96" i="3"/>
  <c r="I96" i="3"/>
  <c r="L95" i="3"/>
  <c r="I95" i="3"/>
  <c r="L94" i="3"/>
  <c r="I94" i="3"/>
  <c r="L93" i="3"/>
  <c r="I93" i="3"/>
  <c r="AY184" i="3" l="1"/>
  <c r="AY183" i="3"/>
  <c r="AY178" i="3"/>
  <c r="AY177" i="3"/>
  <c r="AY176" i="3"/>
  <c r="AY175" i="3"/>
  <c r="AY171" i="3"/>
  <c r="AY172" i="3" s="1"/>
  <c r="AY170" i="3"/>
  <c r="AY169" i="3"/>
  <c r="AY165" i="3"/>
  <c r="AY166" i="3" s="1"/>
  <c r="AY158" i="3"/>
  <c r="AY154" i="3"/>
  <c r="AY69" i="3"/>
  <c r="AY70" i="3" s="1"/>
  <c r="AY71" i="3" s="1"/>
  <c r="AY64" i="3"/>
  <c r="AY65" i="3" s="1"/>
  <c r="AY59" i="3"/>
  <c r="AY62" i="3" s="1"/>
  <c r="AY58" i="3"/>
  <c r="AY55" i="3"/>
  <c r="AY56" i="3" s="1"/>
  <c r="AY51" i="3"/>
  <c r="AY54" i="3" s="1"/>
  <c r="AY49" i="3"/>
  <c r="AY50" i="3" s="1"/>
  <c r="AY33" i="3"/>
  <c r="AY38" i="3" s="1"/>
  <c r="AY32" i="3"/>
  <c r="AY67" i="3" l="1"/>
  <c r="AY53" i="3"/>
  <c r="AY61" i="3"/>
  <c r="AY63" i="3"/>
  <c r="AY168" i="3"/>
  <c r="AY60" i="3"/>
  <c r="AY66" i="3"/>
  <c r="AY68" i="3"/>
  <c r="AY167" i="3"/>
  <c r="AY173" i="3"/>
  <c r="AY52" i="3"/>
  <c r="AY37" i="3"/>
  <c r="AY39" i="3"/>
  <c r="AY40" i="3"/>
  <c r="AY34" i="3"/>
  <c r="AY41" i="3"/>
  <c r="AY156" i="3"/>
  <c r="AY35" i="3"/>
  <c r="AY42" i="3"/>
  <c r="AY36" i="3"/>
  <c r="AY57" i="3"/>
  <c r="AY155" i="3"/>
  <c r="AY157" i="3"/>
  <c r="AY174"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C12" i="4" l="1"/>
  <c r="W24" i="3" l="1"/>
  <c r="C23" i="4" l="1"/>
  <c r="C24" i="4"/>
  <c r="W21" i="3" l="1"/>
  <c r="AD21" i="3"/>
  <c r="P21" i="3"/>
  <c r="P18" i="3" l="1"/>
  <c r="P20" i="3" s="1"/>
  <c r="W18" i="3"/>
  <c r="W20" i="3" s="1"/>
  <c r="Y157" i="3"/>
  <c r="AU157" i="3"/>
  <c r="AU153" i="3"/>
  <c r="Y15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<sst xmlns="http://schemas.openxmlformats.org/spreadsheetml/2006/main" count="866" uniqueCount="673">
  <si>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</si>
  <si>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</si>
  <si>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</si>
  <si>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</si>
  <si>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</si>
  <si>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</si>
  <si>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</si>
  <si>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</si>
  <si>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</si>
  <si>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</si>
  <si>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</si>
  <si>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</si>
  <si>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</si>
  <si>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</si>
  <si>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</si>
  <si>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単位当たり
コスト</t>
    <rPh sb="0" eb="2">
      <t>タンイ</t>
    </rPh>
    <rPh sb="2" eb="3">
      <t>ア</t>
    </rPh>
    <phoneticPr fontId="7"/>
  </si>
  <si>
    <t>算出根拠</t>
    <rPh sb="0" eb="2">
      <t>サンシュツ</t>
    </rPh>
    <rPh sb="2" eb="4">
      <t>コンキョ</t>
    </rPh>
    <phoneticPr fontId="7"/>
  </si>
  <si>
    <t>費　目</t>
    <rPh sb="0" eb="1">
      <t>ヒ</t>
    </rPh>
    <rPh sb="2" eb="3">
      <t>メ</t>
    </rPh>
    <phoneticPr fontId="7"/>
  </si>
  <si>
    <t>使　途</t>
    <rPh sb="0" eb="1">
      <t>ツカ</t>
    </rPh>
    <rPh sb="2" eb="3">
      <t>ト</t>
    </rPh>
    <phoneticPr fontId="7"/>
  </si>
  <si>
    <t>金　額
(百万円）</t>
    <rPh sb="0" eb="1">
      <t>キン</t>
    </rPh>
    <rPh sb="2" eb="3">
      <t>ガク</t>
    </rPh>
    <rPh sb="5" eb="7">
      <t>ヒャクマン</t>
    </rPh>
    <rPh sb="7" eb="8">
      <t>エン</t>
    </rPh>
    <phoneticPr fontId="7"/>
  </si>
  <si>
    <t>計</t>
    <rPh sb="0" eb="1">
      <t>ケイ</t>
    </rPh>
    <phoneticPr fontId="7"/>
  </si>
  <si>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</si>
  <si>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</si>
  <si>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</si>
  <si>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</si>
  <si>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</si>
  <si>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t>支　出　先</t>
    <phoneticPr fontId="7"/>
  </si>
  <si>
    <t>業　務　概　要</t>
    <phoneticPr fontId="7"/>
  </si>
  <si>
    <t>支出先上位１０者リスト</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</si>
  <si>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</si>
  <si>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</si>
  <si>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</si>
  <si>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</si>
  <si>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</si>
  <si>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</si>
  <si>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</si>
  <si>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</si>
  <si>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</si>
  <si>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</si>
  <si>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</si>
  <si>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</si>
  <si>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</si>
  <si>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</si>
  <si>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</si>
  <si>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</si>
  <si>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</si>
  <si>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</si>
  <si>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</si>
  <si>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計算式</t>
    <rPh sb="0" eb="2">
      <t>ケイサン</t>
    </rPh>
    <rPh sb="2" eb="3">
      <t>シキ</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</si>
  <si>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</si>
  <si>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</si>
  <si>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</si>
  <si>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</si>
  <si>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</si>
  <si>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</si>
  <si>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</si>
  <si>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</si>
  <si>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</si>
  <si>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</si>
  <si>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活動指標</t>
    <rPh sb="0" eb="2">
      <t>カツドウ</t>
    </rPh>
    <rPh sb="2" eb="4">
      <t>シヒョウ</t>
    </rPh>
    <phoneticPr fontId="7"/>
  </si>
  <si>
    <t>代替目標</t>
    <rPh sb="0" eb="2">
      <t>ダイタイ</t>
    </rPh>
    <rPh sb="2" eb="4">
      <t>モクヒョウ</t>
    </rPh>
    <phoneticPr fontId="7"/>
  </si>
  <si>
    <t>実績</t>
    <rPh sb="0" eb="2">
      <t>ジッセキ</t>
    </rPh>
    <phoneticPr fontId="7"/>
  </si>
  <si>
    <t>代替指標</t>
    <rPh sb="0" eb="2">
      <t>ダイタイ</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</si>
  <si>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</si>
  <si>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</si>
  <si>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</si>
  <si>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</si>
  <si>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4"/>
  </si>
  <si>
    <t>昭和元年度以前</t>
    <rPh sb="0" eb="2">
      <t>ショウワ</t>
    </rPh>
    <rPh sb="2" eb="4">
      <t>ガンネン</t>
    </rPh>
    <rPh sb="4" eb="5">
      <t>ド</t>
    </rPh>
    <rPh sb="5" eb="7">
      <t>イゼン</t>
    </rPh>
    <phoneticPr fontId="24"/>
  </si>
  <si>
    <t>終了予定なし</t>
    <rPh sb="0" eb="2">
      <t>シュウリョウ</t>
    </rPh>
    <rPh sb="2" eb="4">
      <t>ヨテイ</t>
    </rPh>
    <phoneticPr fontId="24"/>
  </si>
  <si>
    <t>平成元年度</t>
    <rPh sb="0" eb="2">
      <t>ヘイセイ</t>
    </rPh>
    <rPh sb="2" eb="4">
      <t>ガンネン</t>
    </rPh>
    <rPh sb="4" eb="5">
      <t>ド</t>
    </rPh>
    <phoneticPr fontId="24"/>
  </si>
  <si>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</si>
  <si>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</si>
  <si>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</si>
  <si>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</si>
  <si>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</si>
  <si>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</si>
  <si>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</si>
  <si>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</si>
  <si>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</si>
  <si>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</si>
  <si>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</si>
  <si>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7"/>
  </si>
  <si>
    <t>該当の有無</t>
    <rPh sb="0" eb="2">
      <t>ガイトウ</t>
    </rPh>
    <rPh sb="3" eb="5">
      <t>ウム</t>
    </rPh>
    <phoneticPr fontId="27"/>
  </si>
  <si>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</si>
  <si>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</si>
  <si>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</si>
  <si>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</si>
  <si>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</si>
  <si>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</si>
  <si>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</si>
  <si>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</si>
  <si>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</si>
  <si>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</si>
  <si>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</si>
  <si>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</si>
  <si>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</si>
  <si>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</si>
  <si>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</si>
  <si>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</si>
  <si>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</si>
  <si>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</si>
  <si>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</si>
  <si>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</si>
  <si>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</si>
  <si>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</si>
  <si>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</si>
  <si>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</si>
  <si>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</si>
  <si>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</si>
  <si>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</si>
  <si>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9"/>
  </si>
  <si>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</si>
  <si>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</si>
  <si>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</si>
  <si>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</si>
  <si>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</si>
  <si>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</si>
  <si>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</si>
  <si>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</si>
  <si>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</si>
  <si>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</si>
  <si>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</si>
  <si>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</si>
  <si>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</si>
  <si>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</si>
  <si>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</si>
  <si>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</si>
  <si>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</si>
  <si>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</si>
  <si>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</si>
  <si>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</si>
  <si>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</si>
  <si>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</si>
  <si>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</si>
  <si>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</si>
  <si>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</si>
  <si>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</si>
  <si>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定量的な目標が設定できない理由</t>
    <rPh sb="0" eb="3">
      <t>テイリョウテキ</t>
    </rPh>
    <rPh sb="4" eb="6">
      <t>モクヒョウ</t>
    </rPh>
    <rPh sb="7" eb="9">
      <t>セッテイ</t>
    </rPh>
    <rPh sb="13" eb="15">
      <t>リユウ</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</si>
  <si>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</si>
  <si>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</si>
  <si>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</si>
  <si>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</si>
  <si>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</si>
  <si>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事業の妥当性を検証するための代替的な達成目標及び実績</t>
    <phoneticPr fontId="7"/>
  </si>
  <si>
    <t>定量的な成果目標</t>
    <rPh sb="0" eb="3">
      <t>テイリョウテキ</t>
    </rPh>
    <rPh sb="4" eb="6">
      <t>セイカ</t>
    </rPh>
    <rPh sb="6" eb="8">
      <t>モクヒョウ</t>
    </rPh>
    <phoneticPr fontId="7"/>
  </si>
  <si>
    <t>定量的な成果目標の設定が困難な場合</t>
    <phoneticPr fontId="7"/>
  </si>
  <si>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7"/>
  </si>
  <si>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</si>
  <si>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</si>
  <si>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</si>
  <si>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</si>
  <si>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</si>
  <si>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</si>
  <si>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</si>
  <si>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</si>
  <si>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</si>
  <si>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</si>
  <si>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</si>
  <si>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</si>
  <si>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</si>
  <si>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</si>
  <si>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</si>
  <si>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</si>
  <si>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</si>
  <si>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</si>
  <si>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</si>
  <si>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</si>
  <si>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</si>
  <si>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</si>
  <si>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</si>
  <si>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</si>
  <si>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</si>
  <si>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</si>
  <si>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</si>
  <si>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</si>
  <si>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</si>
  <si>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B</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</si>
  <si>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</si>
  <si>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</si>
  <si>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</si>
  <si>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測定指標</t>
    <rPh sb="0" eb="2">
      <t>ソクテイ</t>
    </rPh>
    <rPh sb="2" eb="4">
      <t>シヒョウ</t>
    </rPh>
    <phoneticPr fontId="7"/>
  </si>
  <si>
    <t>ＫＰＩ
（第一階層）</t>
    <rPh sb="5" eb="7">
      <t>ダイイチ</t>
    </rPh>
    <rPh sb="7" eb="9">
      <t>カイソウ</t>
    </rPh>
    <phoneticPr fontId="7"/>
  </si>
  <si>
    <t>ＫＰＩ
（第二階層）</t>
    <rPh sb="5" eb="7">
      <t>ダイニ</t>
    </rPh>
    <rPh sb="7" eb="9">
      <t>カイソウ</t>
    </rPh>
    <phoneticPr fontId="7"/>
  </si>
  <si>
    <t>計画開始時</t>
    <rPh sb="0" eb="2">
      <t>ケイカク</t>
    </rPh>
    <rPh sb="2" eb="4">
      <t>カイシ</t>
    </rPh>
    <rPh sb="4" eb="5">
      <t>ジ</t>
    </rPh>
    <phoneticPr fontId="7"/>
  </si>
  <si>
    <t>KPI
(第一階層）</t>
    <rPh sb="5" eb="7">
      <t>ダイイチ</t>
    </rPh>
    <rPh sb="7" eb="9">
      <t>カイソウ</t>
    </rPh>
    <phoneticPr fontId="7"/>
  </si>
  <si>
    <t>KPI
(第二階層）</t>
    <rPh sb="5" eb="7">
      <t>ダイニ</t>
    </rPh>
    <rPh sb="7" eb="9">
      <t>カイソウ</t>
    </rPh>
    <phoneticPr fontId="7"/>
  </si>
  <si>
    <t>活動実績は見込みに見合ったものであるか。</t>
    <phoneticPr fontId="7"/>
  </si>
  <si>
    <t>業　務　概　要</t>
    <phoneticPr fontId="7"/>
  </si>
  <si>
    <t>契約方式</t>
    <rPh sb="0" eb="2">
      <t>ケイヤク</t>
    </rPh>
    <rPh sb="2" eb="4">
      <t>ホウシキ</t>
    </rPh>
    <phoneticPr fontId="7"/>
  </si>
  <si>
    <t>定量的指標</t>
    <rPh sb="0" eb="3">
      <t>テイリョウテキ</t>
    </rPh>
    <rPh sb="3" eb="5">
      <t>シヒョウ</t>
    </rPh>
    <phoneticPr fontId="7"/>
  </si>
  <si>
    <t>実績値</t>
    <rPh sb="0" eb="3">
      <t>ジッセキチ</t>
    </rPh>
    <phoneticPr fontId="7"/>
  </si>
  <si>
    <t>目標年度</t>
    <rPh sb="0" eb="2">
      <t>モクヒョウ</t>
    </rPh>
    <rPh sb="2" eb="4">
      <t>ネンド</t>
    </rPh>
    <phoneticPr fontId="7"/>
  </si>
  <si>
    <t>分野：</t>
    <rPh sb="0" eb="2">
      <t>ブンヤ</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</si>
  <si>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</si>
  <si>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</si>
  <si>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</si>
  <si>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</si>
  <si>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</si>
  <si>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入札者数
（応募者数）</t>
    <rPh sb="6" eb="9">
      <t>オウボシャ</t>
    </rPh>
    <rPh sb="9" eb="10">
      <t>スウ</t>
    </rPh>
    <phoneticPr fontId="7"/>
  </si>
  <si>
    <t>ブロック名</t>
    <rPh sb="4" eb="5">
      <t>メイ</t>
    </rPh>
    <phoneticPr fontId="7"/>
  </si>
  <si>
    <t>A</t>
    <phoneticPr fontId="7"/>
  </si>
  <si>
    <t>a</t>
    <phoneticPr fontId="7"/>
  </si>
  <si>
    <t>契　約　先</t>
    <rPh sb="0" eb="1">
      <t>チギリ</t>
    </rPh>
    <rPh sb="2" eb="3">
      <t>ヤク</t>
    </rPh>
    <phoneticPr fontId="7"/>
  </si>
  <si>
    <r>
      <rPr>
        <sz val="10"/>
        <rFont val="ＭＳ Ｐゴシック"/>
        <family val="3"/>
        <charset val="128"/>
      </rPr>
      <t>ﾌﾞﾛｯｸ</t>
    </r>
    <r>
      <rPr>
        <sz val="11"/>
        <rFont val="ＭＳ Ｐゴシック"/>
        <family val="3"/>
        <charset val="128"/>
      </rPr>
      <t xml:space="preserve">
名</t>
    </r>
    <rPh sb="6" eb="7">
      <t>メイ</t>
    </rPh>
    <phoneticPr fontId="7"/>
  </si>
  <si>
    <t>施策</t>
    <phoneticPr fontId="7"/>
  </si>
  <si>
    <t>政策</t>
    <rPh sb="0" eb="2">
      <t>セイサク</t>
    </rPh>
    <phoneticPr fontId="7"/>
  </si>
  <si>
    <t>支　出　額
（百万円）</t>
    <phoneticPr fontId="7"/>
  </si>
  <si>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7"/>
  </si>
  <si>
    <t>法　人　番　号</t>
    <rPh sb="0" eb="1">
      <t>ホウ</t>
    </rPh>
    <rPh sb="2" eb="3">
      <t>ヒト</t>
    </rPh>
    <rPh sb="4" eb="5">
      <t>バン</t>
    </rPh>
    <rPh sb="6" eb="7">
      <t>ゴウ</t>
    </rPh>
    <phoneticPr fontId="7"/>
  </si>
  <si>
    <t>一者応札・一者応募又は
競争性のない随意契約となった
理由及び改善策
（支出額10億円以上）</t>
    <rPh sb="5" eb="6">
      <t>イッ</t>
    </rPh>
    <rPh sb="6" eb="7">
      <t>シャ</t>
    </rPh>
    <rPh sb="7" eb="9">
      <t>オウボ</t>
    </rPh>
    <rPh sb="12" eb="15">
      <t>キョウソウセイ</t>
    </rPh>
    <phoneticPr fontId="7"/>
  </si>
  <si>
    <t>契約額
（百万円）</t>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</si>
  <si>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</si>
  <si>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</si>
  <si>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</si>
  <si>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</si>
  <si>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</si>
  <si>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</si>
  <si>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</si>
  <si>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</si>
  <si>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</si>
  <si>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</si>
  <si>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</si>
  <si>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</si>
  <si>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</si>
  <si>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</si>
  <si>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</si>
  <si>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</si>
  <si>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7"/>
  </si>
  <si>
    <t>D.</t>
    <phoneticPr fontId="7"/>
  </si>
  <si>
    <t>C.</t>
    <phoneticPr fontId="7"/>
  </si>
  <si>
    <t>C</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</si>
  <si>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</si>
  <si>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</si>
  <si>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</si>
  <si>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7"/>
  </si>
  <si>
    <t>一者応札・一者応募又は
競争性のない随意契約となった理由及び改善策
（契約額10億円以上）</t>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</si>
  <si>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</si>
  <si>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</si>
  <si>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</si>
  <si>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計</t>
    <rPh sb="0" eb="1">
      <t>ケイ</t>
    </rPh>
    <phoneticPr fontId="7"/>
  </si>
  <si>
    <t>契約方式等</t>
    <rPh sb="0" eb="2">
      <t>ケイヤク</t>
    </rPh>
    <rPh sb="2" eb="4">
      <t>ホウシキ</t>
    </rPh>
    <rPh sb="4" eb="5">
      <t>トウ</t>
    </rPh>
    <phoneticPr fontId="7"/>
  </si>
  <si>
    <t>所管府省名</t>
    <rPh sb="0" eb="2">
      <t>ショカン</t>
    </rPh>
    <rPh sb="2" eb="4">
      <t>フショウ</t>
    </rPh>
    <rPh sb="4" eb="5">
      <t>メイ</t>
    </rPh>
    <phoneticPr fontId="7"/>
  </si>
  <si>
    <t>事業番号</t>
    <phoneticPr fontId="7"/>
  </si>
  <si>
    <t>定量的な目標が設定できない理由及び定性的な成果目標</t>
    <phoneticPr fontId="7"/>
  </si>
  <si>
    <t>　</t>
  </si>
  <si>
    <t>事業名</t>
  </si>
  <si>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</si>
  <si>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</si>
  <si>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</si>
  <si>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</si>
  <si>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活動指標及び
活動実績
（アウトプット）</t>
    <rPh sb="0" eb="2">
      <t>カツドウ</t>
    </rPh>
    <rPh sb="2" eb="4">
      <t>シヒョウ</t>
    </rPh>
    <rPh sb="4" eb="5">
      <t>オヨ</t>
    </rPh>
    <rPh sb="7" eb="9">
      <t>カツドウ</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</si>
  <si>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</si>
  <si>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</si>
  <si>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</si>
  <si>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</si>
  <si>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　　/</t>
    <phoneticPr fontId="7"/>
  </si>
  <si>
    <t>A.</t>
    <phoneticPr fontId="7"/>
  </si>
  <si>
    <t>B.</t>
    <phoneticPr fontId="7"/>
  </si>
  <si>
    <t>補助金等交付</t>
    <phoneticPr fontId="7"/>
  </si>
  <si>
    <t>国庫債務負担行為等</t>
    <phoneticPr fontId="7"/>
  </si>
  <si>
    <t>その他</t>
    <rPh sb="2" eb="3">
      <t>タ</t>
    </rPh>
    <phoneticPr fontId="7"/>
  </si>
  <si>
    <t>運営費交付金交付</t>
    <phoneticPr fontId="7"/>
  </si>
  <si>
    <r>
      <t xml:space="preserve">入札者数
</t>
    </r>
    <r>
      <rPr>
        <sz val="10"/>
        <rFont val="ＭＳ Ｐゴシック"/>
        <family val="3"/>
        <charset val="128"/>
      </rPr>
      <t>（応募者数）</t>
    </r>
    <rPh sb="6" eb="9">
      <t>オウボシャ</t>
    </rPh>
    <rPh sb="9" eb="10">
      <t>スウ</t>
    </rPh>
    <phoneticPr fontId="7"/>
  </si>
  <si>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</si>
  <si>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</si>
  <si>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</si>
  <si>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</si>
  <si>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</si>
  <si>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</si>
  <si>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</si>
  <si>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</si>
  <si>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</si>
  <si>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</si>
  <si>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</si>
  <si>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</si>
  <si>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</si>
  <si>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</si>
  <si>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</si>
  <si>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</si>
  <si>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</si>
  <si>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</si>
  <si>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</si>
  <si>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</si>
  <si>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</si>
  <si>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</si>
  <si>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</si>
  <si>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</si>
  <si>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</si>
  <si>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</si>
  <si>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取組事項</t>
    <rPh sb="0" eb="2">
      <t>トリクミ</t>
    </rPh>
    <rPh sb="2" eb="4">
      <t>ジコウ</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</si>
  <si>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</si>
  <si>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</si>
  <si>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</si>
  <si>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</si>
  <si>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</si>
  <si>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</si>
  <si>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</si>
  <si>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</si>
  <si>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4"/>
  </si>
  <si>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</si>
  <si>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</si>
  <si>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</si>
  <si>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</si>
  <si>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</si>
  <si>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3年度
活動見込</t>
    <rPh sb="4" eb="6">
      <t>カツドウ</t>
    </rPh>
    <rPh sb="6" eb="8">
      <t>ミコ</t>
    </rPh>
    <phoneticPr fontId="7"/>
  </si>
  <si>
    <t>昭和2年度</t>
    <rPh sb="0" eb="2">
      <t>ショウワ</t>
    </rPh>
    <rPh sb="3" eb="4">
      <t>ネン</t>
    </rPh>
    <rPh sb="4" eb="5">
      <t>ド</t>
    </rPh>
    <phoneticPr fontId="24"/>
  </si>
  <si>
    <t>昭和3年度</t>
    <rPh sb="0" eb="2">
      <t>ショウワ</t>
    </rPh>
    <rPh sb="3" eb="4">
      <t>ネン</t>
    </rPh>
    <rPh sb="4" eb="5">
      <t>ド</t>
    </rPh>
    <phoneticPr fontId="24"/>
  </si>
  <si>
    <t>昭和4年度</t>
    <rPh sb="0" eb="2">
      <t>ショウワ</t>
    </rPh>
    <rPh sb="3" eb="4">
      <t>ネン</t>
    </rPh>
    <rPh sb="4" eb="5">
      <t>ド</t>
    </rPh>
    <phoneticPr fontId="24"/>
  </si>
  <si>
    <t>昭和5年度</t>
    <rPh sb="0" eb="2">
      <t>ショウワ</t>
    </rPh>
    <rPh sb="3" eb="4">
      <t>ネン</t>
    </rPh>
    <rPh sb="4" eb="5">
      <t>ド</t>
    </rPh>
    <phoneticPr fontId="24"/>
  </si>
  <si>
    <t>昭和6年度</t>
    <rPh sb="0" eb="2">
      <t>ショウワ</t>
    </rPh>
    <rPh sb="3" eb="4">
      <t>ネン</t>
    </rPh>
    <rPh sb="4" eb="5">
      <t>ド</t>
    </rPh>
    <phoneticPr fontId="24"/>
  </si>
  <si>
    <t>昭和7年度</t>
    <rPh sb="0" eb="2">
      <t>ショウワ</t>
    </rPh>
    <rPh sb="3" eb="4">
      <t>ネン</t>
    </rPh>
    <rPh sb="4" eb="5">
      <t>ド</t>
    </rPh>
    <phoneticPr fontId="24"/>
  </si>
  <si>
    <t>昭和8年度</t>
    <rPh sb="0" eb="2">
      <t>ショウワ</t>
    </rPh>
    <rPh sb="3" eb="4">
      <t>ネン</t>
    </rPh>
    <rPh sb="4" eb="5">
      <t>ド</t>
    </rPh>
    <phoneticPr fontId="24"/>
  </si>
  <si>
    <t>昭和9年度</t>
    <rPh sb="0" eb="2">
      <t>ショウワ</t>
    </rPh>
    <rPh sb="3" eb="4">
      <t>ネン</t>
    </rPh>
    <rPh sb="4" eb="5">
      <t>ド</t>
    </rPh>
    <phoneticPr fontId="24"/>
  </si>
  <si>
    <t>昭和10年度</t>
    <rPh sb="0" eb="2">
      <t>ショウワ</t>
    </rPh>
    <rPh sb="4" eb="5">
      <t>ネン</t>
    </rPh>
    <rPh sb="5" eb="6">
      <t>ド</t>
    </rPh>
    <phoneticPr fontId="24"/>
  </si>
  <si>
    <t>昭和11年度</t>
    <rPh sb="0" eb="2">
      <t>ショウワ</t>
    </rPh>
    <rPh sb="4" eb="5">
      <t>ネン</t>
    </rPh>
    <rPh sb="5" eb="6">
      <t>ド</t>
    </rPh>
    <phoneticPr fontId="24"/>
  </si>
  <si>
    <t>昭和12年度</t>
    <rPh sb="0" eb="2">
      <t>ショウワ</t>
    </rPh>
    <rPh sb="4" eb="5">
      <t>ネン</t>
    </rPh>
    <rPh sb="5" eb="6">
      <t>ド</t>
    </rPh>
    <phoneticPr fontId="24"/>
  </si>
  <si>
    <t>昭和13年度</t>
    <rPh sb="0" eb="2">
      <t>ショウワ</t>
    </rPh>
    <rPh sb="4" eb="5">
      <t>ネン</t>
    </rPh>
    <rPh sb="5" eb="6">
      <t>ド</t>
    </rPh>
    <phoneticPr fontId="24"/>
  </si>
  <si>
    <t>昭和14年度</t>
    <rPh sb="0" eb="2">
      <t>ショウワ</t>
    </rPh>
    <rPh sb="4" eb="5">
      <t>ネン</t>
    </rPh>
    <rPh sb="5" eb="6">
      <t>ド</t>
    </rPh>
    <phoneticPr fontId="24"/>
  </si>
  <si>
    <t>昭和15年度</t>
    <rPh sb="0" eb="2">
      <t>ショウワ</t>
    </rPh>
    <rPh sb="4" eb="5">
      <t>ネン</t>
    </rPh>
    <rPh sb="5" eb="6">
      <t>ド</t>
    </rPh>
    <phoneticPr fontId="24"/>
  </si>
  <si>
    <t>昭和16年度</t>
    <rPh sb="0" eb="2">
      <t>ショウワ</t>
    </rPh>
    <rPh sb="4" eb="5">
      <t>ネン</t>
    </rPh>
    <rPh sb="5" eb="6">
      <t>ド</t>
    </rPh>
    <phoneticPr fontId="24"/>
  </si>
  <si>
    <t>昭和17年度</t>
    <rPh sb="0" eb="2">
      <t>ショウワ</t>
    </rPh>
    <rPh sb="4" eb="5">
      <t>ネン</t>
    </rPh>
    <rPh sb="5" eb="6">
      <t>ド</t>
    </rPh>
    <phoneticPr fontId="24"/>
  </si>
  <si>
    <t>昭和18年度</t>
    <rPh sb="0" eb="2">
      <t>ショウワ</t>
    </rPh>
    <rPh sb="4" eb="5">
      <t>ネン</t>
    </rPh>
    <rPh sb="5" eb="6">
      <t>ド</t>
    </rPh>
    <phoneticPr fontId="24"/>
  </si>
  <si>
    <t>昭和19年度</t>
    <rPh sb="0" eb="2">
      <t>ショウワ</t>
    </rPh>
    <rPh sb="4" eb="5">
      <t>ネン</t>
    </rPh>
    <rPh sb="5" eb="6">
      <t>ド</t>
    </rPh>
    <phoneticPr fontId="24"/>
  </si>
  <si>
    <t>昭和20年度</t>
    <rPh sb="0" eb="2">
      <t>ショウワ</t>
    </rPh>
    <rPh sb="4" eb="5">
      <t>ネン</t>
    </rPh>
    <rPh sb="5" eb="6">
      <t>ド</t>
    </rPh>
    <phoneticPr fontId="24"/>
  </si>
  <si>
    <t>昭和21年度</t>
    <rPh sb="0" eb="2">
      <t>ショウワ</t>
    </rPh>
    <rPh sb="4" eb="5">
      <t>ネン</t>
    </rPh>
    <rPh sb="5" eb="6">
      <t>ド</t>
    </rPh>
    <phoneticPr fontId="24"/>
  </si>
  <si>
    <t>昭和22年度</t>
    <rPh sb="0" eb="2">
      <t>ショウワ</t>
    </rPh>
    <rPh sb="4" eb="5">
      <t>ネン</t>
    </rPh>
    <rPh sb="5" eb="6">
      <t>ド</t>
    </rPh>
    <phoneticPr fontId="24"/>
  </si>
  <si>
    <t>昭和23年度</t>
    <rPh sb="0" eb="2">
      <t>ショウワ</t>
    </rPh>
    <rPh sb="4" eb="5">
      <t>ネン</t>
    </rPh>
    <rPh sb="5" eb="6">
      <t>ド</t>
    </rPh>
    <phoneticPr fontId="24"/>
  </si>
  <si>
    <t>昭和24年度</t>
    <rPh sb="0" eb="2">
      <t>ショウワ</t>
    </rPh>
    <rPh sb="4" eb="5">
      <t>ネン</t>
    </rPh>
    <rPh sb="5" eb="6">
      <t>ド</t>
    </rPh>
    <phoneticPr fontId="24"/>
  </si>
  <si>
    <t>昭和25年度</t>
    <rPh sb="0" eb="2">
      <t>ショウワ</t>
    </rPh>
    <rPh sb="4" eb="5">
      <t>ネン</t>
    </rPh>
    <rPh sb="5" eb="6">
      <t>ド</t>
    </rPh>
    <phoneticPr fontId="24"/>
  </si>
  <si>
    <t>昭和26年度</t>
    <rPh sb="0" eb="2">
      <t>ショウワ</t>
    </rPh>
    <rPh sb="4" eb="5">
      <t>ネン</t>
    </rPh>
    <rPh sb="5" eb="6">
      <t>ド</t>
    </rPh>
    <phoneticPr fontId="24"/>
  </si>
  <si>
    <t>昭和27年度</t>
    <rPh sb="0" eb="2">
      <t>ショウワ</t>
    </rPh>
    <rPh sb="4" eb="5">
      <t>ネン</t>
    </rPh>
    <rPh sb="5" eb="6">
      <t>ド</t>
    </rPh>
    <phoneticPr fontId="24"/>
  </si>
  <si>
    <t>昭和28年度</t>
    <rPh sb="0" eb="2">
      <t>ショウワ</t>
    </rPh>
    <rPh sb="4" eb="5">
      <t>ネン</t>
    </rPh>
    <rPh sb="5" eb="6">
      <t>ド</t>
    </rPh>
    <phoneticPr fontId="24"/>
  </si>
  <si>
    <t>昭和29年度</t>
    <rPh sb="0" eb="2">
      <t>ショウワ</t>
    </rPh>
    <rPh sb="4" eb="5">
      <t>ネン</t>
    </rPh>
    <rPh sb="5" eb="6">
      <t>ド</t>
    </rPh>
    <phoneticPr fontId="24"/>
  </si>
  <si>
    <t>昭和30年度</t>
    <rPh sb="0" eb="2">
      <t>ショウワ</t>
    </rPh>
    <rPh sb="4" eb="5">
      <t>ネン</t>
    </rPh>
    <rPh sb="5" eb="6">
      <t>ド</t>
    </rPh>
    <phoneticPr fontId="24"/>
  </si>
  <si>
    <t>昭和31年度</t>
    <rPh sb="0" eb="2">
      <t>ショウワ</t>
    </rPh>
    <rPh sb="4" eb="5">
      <t>ネン</t>
    </rPh>
    <rPh sb="5" eb="6">
      <t>ド</t>
    </rPh>
    <phoneticPr fontId="24"/>
  </si>
  <si>
    <t>昭和32年度</t>
    <rPh sb="0" eb="2">
      <t>ショウワ</t>
    </rPh>
    <rPh sb="4" eb="5">
      <t>ネン</t>
    </rPh>
    <rPh sb="5" eb="6">
      <t>ド</t>
    </rPh>
    <phoneticPr fontId="24"/>
  </si>
  <si>
    <t>昭和33年度</t>
    <rPh sb="0" eb="2">
      <t>ショウワ</t>
    </rPh>
    <rPh sb="4" eb="5">
      <t>ネン</t>
    </rPh>
    <rPh sb="5" eb="6">
      <t>ド</t>
    </rPh>
    <phoneticPr fontId="24"/>
  </si>
  <si>
    <t>昭和34年度</t>
    <rPh sb="0" eb="2">
      <t>ショウワ</t>
    </rPh>
    <rPh sb="4" eb="5">
      <t>ネン</t>
    </rPh>
    <rPh sb="5" eb="6">
      <t>ド</t>
    </rPh>
    <phoneticPr fontId="24"/>
  </si>
  <si>
    <t>昭和35年度</t>
    <rPh sb="0" eb="2">
      <t>ショウワ</t>
    </rPh>
    <rPh sb="4" eb="5">
      <t>ネン</t>
    </rPh>
    <rPh sb="5" eb="6">
      <t>ド</t>
    </rPh>
    <phoneticPr fontId="24"/>
  </si>
  <si>
    <t>昭和36年度</t>
    <rPh sb="0" eb="2">
      <t>ショウワ</t>
    </rPh>
    <rPh sb="4" eb="5">
      <t>ネン</t>
    </rPh>
    <rPh sb="5" eb="6">
      <t>ド</t>
    </rPh>
    <phoneticPr fontId="24"/>
  </si>
  <si>
    <t>昭和37年度</t>
    <rPh sb="0" eb="2">
      <t>ショウワ</t>
    </rPh>
    <rPh sb="4" eb="5">
      <t>ネン</t>
    </rPh>
    <rPh sb="5" eb="6">
      <t>ド</t>
    </rPh>
    <phoneticPr fontId="24"/>
  </si>
  <si>
    <t>昭和38年度</t>
    <rPh sb="0" eb="2">
      <t>ショウワ</t>
    </rPh>
    <rPh sb="4" eb="5">
      <t>ネン</t>
    </rPh>
    <rPh sb="5" eb="6">
      <t>ド</t>
    </rPh>
    <phoneticPr fontId="24"/>
  </si>
  <si>
    <t>昭和39年度</t>
    <rPh sb="0" eb="2">
      <t>ショウワ</t>
    </rPh>
    <rPh sb="4" eb="5">
      <t>ネン</t>
    </rPh>
    <rPh sb="5" eb="6">
      <t>ド</t>
    </rPh>
    <phoneticPr fontId="24"/>
  </si>
  <si>
    <t>昭和40年度</t>
    <rPh sb="0" eb="2">
      <t>ショウワ</t>
    </rPh>
    <rPh sb="4" eb="5">
      <t>ネン</t>
    </rPh>
    <rPh sb="5" eb="6">
      <t>ド</t>
    </rPh>
    <phoneticPr fontId="24"/>
  </si>
  <si>
    <t>昭和41年度</t>
    <rPh sb="0" eb="2">
      <t>ショウワ</t>
    </rPh>
    <rPh sb="4" eb="5">
      <t>ネン</t>
    </rPh>
    <rPh sb="5" eb="6">
      <t>ド</t>
    </rPh>
    <phoneticPr fontId="24"/>
  </si>
  <si>
    <t>昭和42年度</t>
    <rPh sb="0" eb="2">
      <t>ショウワ</t>
    </rPh>
    <rPh sb="4" eb="5">
      <t>ネン</t>
    </rPh>
    <rPh sb="5" eb="6">
      <t>ド</t>
    </rPh>
    <phoneticPr fontId="24"/>
  </si>
  <si>
    <t>昭和43年度</t>
    <rPh sb="0" eb="2">
      <t>ショウワ</t>
    </rPh>
    <rPh sb="4" eb="5">
      <t>ネン</t>
    </rPh>
    <rPh sb="5" eb="6">
      <t>ド</t>
    </rPh>
    <phoneticPr fontId="24"/>
  </si>
  <si>
    <t>昭和44年度</t>
    <rPh sb="0" eb="2">
      <t>ショウワ</t>
    </rPh>
    <rPh sb="4" eb="5">
      <t>ネン</t>
    </rPh>
    <rPh sb="5" eb="6">
      <t>ド</t>
    </rPh>
    <phoneticPr fontId="24"/>
  </si>
  <si>
    <t>昭和45年度</t>
    <rPh sb="0" eb="2">
      <t>ショウワ</t>
    </rPh>
    <rPh sb="4" eb="5">
      <t>ネン</t>
    </rPh>
    <rPh sb="5" eb="6">
      <t>ド</t>
    </rPh>
    <phoneticPr fontId="24"/>
  </si>
  <si>
    <t>昭和46年度</t>
    <rPh sb="0" eb="2">
      <t>ショウワ</t>
    </rPh>
    <rPh sb="4" eb="5">
      <t>ネン</t>
    </rPh>
    <rPh sb="5" eb="6">
      <t>ド</t>
    </rPh>
    <phoneticPr fontId="24"/>
  </si>
  <si>
    <t>昭和47年度</t>
    <rPh sb="0" eb="2">
      <t>ショウワ</t>
    </rPh>
    <rPh sb="4" eb="5">
      <t>ネン</t>
    </rPh>
    <rPh sb="5" eb="6">
      <t>ド</t>
    </rPh>
    <phoneticPr fontId="24"/>
  </si>
  <si>
    <t>昭和48年度</t>
    <rPh sb="0" eb="2">
      <t>ショウワ</t>
    </rPh>
    <rPh sb="4" eb="5">
      <t>ネン</t>
    </rPh>
    <rPh sb="5" eb="6">
      <t>ド</t>
    </rPh>
    <phoneticPr fontId="24"/>
  </si>
  <si>
    <t>昭和49年度</t>
    <rPh sb="0" eb="2">
      <t>ショウワ</t>
    </rPh>
    <rPh sb="4" eb="5">
      <t>ネン</t>
    </rPh>
    <rPh sb="5" eb="6">
      <t>ド</t>
    </rPh>
    <phoneticPr fontId="24"/>
  </si>
  <si>
    <t>昭和50年度</t>
    <rPh sb="0" eb="2">
      <t>ショウワ</t>
    </rPh>
    <rPh sb="4" eb="5">
      <t>ネン</t>
    </rPh>
    <rPh sb="5" eb="6">
      <t>ド</t>
    </rPh>
    <phoneticPr fontId="24"/>
  </si>
  <si>
    <t>昭和51年度</t>
    <rPh sb="0" eb="2">
      <t>ショウワ</t>
    </rPh>
    <rPh sb="4" eb="5">
      <t>ネン</t>
    </rPh>
    <rPh sb="5" eb="6">
      <t>ド</t>
    </rPh>
    <phoneticPr fontId="24"/>
  </si>
  <si>
    <t>昭和52年度</t>
    <rPh sb="0" eb="2">
      <t>ショウワ</t>
    </rPh>
    <rPh sb="4" eb="5">
      <t>ネン</t>
    </rPh>
    <rPh sb="5" eb="6">
      <t>ド</t>
    </rPh>
    <phoneticPr fontId="24"/>
  </si>
  <si>
    <t>昭和53年度</t>
    <rPh sb="0" eb="2">
      <t>ショウワ</t>
    </rPh>
    <rPh sb="4" eb="5">
      <t>ネン</t>
    </rPh>
    <rPh sb="5" eb="6">
      <t>ド</t>
    </rPh>
    <phoneticPr fontId="24"/>
  </si>
  <si>
    <t>昭和54年度</t>
    <rPh sb="0" eb="2">
      <t>ショウワ</t>
    </rPh>
    <rPh sb="4" eb="5">
      <t>ネン</t>
    </rPh>
    <rPh sb="5" eb="6">
      <t>ド</t>
    </rPh>
    <phoneticPr fontId="24"/>
  </si>
  <si>
    <t>昭和55年度</t>
    <rPh sb="0" eb="2">
      <t>ショウワ</t>
    </rPh>
    <rPh sb="4" eb="5">
      <t>ネン</t>
    </rPh>
    <rPh sb="5" eb="6">
      <t>ド</t>
    </rPh>
    <phoneticPr fontId="24"/>
  </si>
  <si>
    <t>昭和56年度</t>
    <rPh sb="0" eb="2">
      <t>ショウワ</t>
    </rPh>
    <rPh sb="4" eb="5">
      <t>ネン</t>
    </rPh>
    <rPh sb="5" eb="6">
      <t>ド</t>
    </rPh>
    <phoneticPr fontId="24"/>
  </si>
  <si>
    <t>昭和57年度</t>
    <rPh sb="0" eb="2">
      <t>ショウワ</t>
    </rPh>
    <rPh sb="4" eb="5">
      <t>ネン</t>
    </rPh>
    <rPh sb="5" eb="6">
      <t>ド</t>
    </rPh>
    <phoneticPr fontId="24"/>
  </si>
  <si>
    <t>昭和58年度</t>
    <rPh sb="0" eb="2">
      <t>ショウワ</t>
    </rPh>
    <rPh sb="4" eb="5">
      <t>ネン</t>
    </rPh>
    <rPh sb="5" eb="6">
      <t>ド</t>
    </rPh>
    <phoneticPr fontId="24"/>
  </si>
  <si>
    <t>昭和59年度</t>
    <rPh sb="0" eb="2">
      <t>ショウワ</t>
    </rPh>
    <rPh sb="4" eb="5">
      <t>ネン</t>
    </rPh>
    <rPh sb="5" eb="6">
      <t>ド</t>
    </rPh>
    <phoneticPr fontId="24"/>
  </si>
  <si>
    <t>昭和60年度</t>
    <rPh sb="0" eb="2">
      <t>ショウワ</t>
    </rPh>
    <rPh sb="4" eb="5">
      <t>ネン</t>
    </rPh>
    <rPh sb="5" eb="6">
      <t>ド</t>
    </rPh>
    <phoneticPr fontId="24"/>
  </si>
  <si>
    <t>昭和61年度</t>
    <rPh sb="0" eb="2">
      <t>ショウワ</t>
    </rPh>
    <rPh sb="4" eb="5">
      <t>ネン</t>
    </rPh>
    <rPh sb="5" eb="6">
      <t>ド</t>
    </rPh>
    <phoneticPr fontId="24"/>
  </si>
  <si>
    <t>昭和62年度</t>
    <rPh sb="0" eb="2">
      <t>ショウワ</t>
    </rPh>
    <rPh sb="4" eb="5">
      <t>ネン</t>
    </rPh>
    <rPh sb="5" eb="6">
      <t>ド</t>
    </rPh>
    <phoneticPr fontId="24"/>
  </si>
  <si>
    <t>昭和63年度</t>
    <rPh sb="0" eb="2">
      <t>ショウワ</t>
    </rPh>
    <rPh sb="4" eb="5">
      <t>ネン</t>
    </rPh>
    <rPh sb="5" eb="6">
      <t>ド</t>
    </rPh>
    <phoneticPr fontId="24"/>
  </si>
  <si>
    <t>平成2年度</t>
    <rPh sb="0" eb="2">
      <t>ヘイセイ</t>
    </rPh>
    <rPh sb="3" eb="4">
      <t>ネン</t>
    </rPh>
    <rPh sb="4" eb="5">
      <t>ド</t>
    </rPh>
    <phoneticPr fontId="24"/>
  </si>
  <si>
    <t>平成3年度</t>
    <rPh sb="0" eb="2">
      <t>ヘイセイ</t>
    </rPh>
    <rPh sb="3" eb="4">
      <t>ネン</t>
    </rPh>
    <rPh sb="4" eb="5">
      <t>ド</t>
    </rPh>
    <phoneticPr fontId="24"/>
  </si>
  <si>
    <t>平成4年度</t>
    <rPh sb="0" eb="2">
      <t>ヘイセイ</t>
    </rPh>
    <rPh sb="3" eb="4">
      <t>ネン</t>
    </rPh>
    <rPh sb="4" eb="5">
      <t>ド</t>
    </rPh>
    <phoneticPr fontId="24"/>
  </si>
  <si>
    <t>平成5年度</t>
    <rPh sb="0" eb="2">
      <t>ヘイセイ</t>
    </rPh>
    <rPh sb="3" eb="4">
      <t>ネン</t>
    </rPh>
    <rPh sb="4" eb="5">
      <t>ド</t>
    </rPh>
    <phoneticPr fontId="24"/>
  </si>
  <si>
    <t>平成6年度</t>
    <rPh sb="0" eb="2">
      <t>ヘイセイ</t>
    </rPh>
    <rPh sb="3" eb="4">
      <t>ネン</t>
    </rPh>
    <rPh sb="4" eb="5">
      <t>ド</t>
    </rPh>
    <phoneticPr fontId="24"/>
  </si>
  <si>
    <t>平成7年度</t>
    <rPh sb="0" eb="2">
      <t>ヘイセイ</t>
    </rPh>
    <rPh sb="3" eb="4">
      <t>ネン</t>
    </rPh>
    <rPh sb="4" eb="5">
      <t>ド</t>
    </rPh>
    <phoneticPr fontId="24"/>
  </si>
  <si>
    <t>平成8年度</t>
    <rPh sb="0" eb="2">
      <t>ヘイセイ</t>
    </rPh>
    <rPh sb="3" eb="4">
      <t>ネン</t>
    </rPh>
    <rPh sb="4" eb="5">
      <t>ド</t>
    </rPh>
    <phoneticPr fontId="24"/>
  </si>
  <si>
    <t>平成9年度</t>
    <rPh sb="0" eb="2">
      <t>ヘイセイ</t>
    </rPh>
    <rPh sb="3" eb="4">
      <t>ネン</t>
    </rPh>
    <rPh sb="4" eb="5">
      <t>ド</t>
    </rPh>
    <phoneticPr fontId="24"/>
  </si>
  <si>
    <t>平成10年度</t>
    <rPh sb="0" eb="2">
      <t>ヘイセイ</t>
    </rPh>
    <rPh sb="4" eb="5">
      <t>ネン</t>
    </rPh>
    <rPh sb="5" eb="6">
      <t>ド</t>
    </rPh>
    <phoneticPr fontId="24"/>
  </si>
  <si>
    <t>平成11年度</t>
    <rPh sb="0" eb="2">
      <t>ヘイセイ</t>
    </rPh>
    <rPh sb="4" eb="5">
      <t>ネン</t>
    </rPh>
    <rPh sb="5" eb="6">
      <t>ド</t>
    </rPh>
    <phoneticPr fontId="24"/>
  </si>
  <si>
    <t>平成12年度</t>
    <rPh sb="0" eb="2">
      <t>ヘイセイ</t>
    </rPh>
    <rPh sb="4" eb="5">
      <t>ネン</t>
    </rPh>
    <rPh sb="5" eb="6">
      <t>ド</t>
    </rPh>
    <phoneticPr fontId="24"/>
  </si>
  <si>
    <t>平成13年度</t>
    <rPh sb="0" eb="2">
      <t>ヘイセイ</t>
    </rPh>
    <rPh sb="4" eb="5">
      <t>ネン</t>
    </rPh>
    <rPh sb="5" eb="6">
      <t>ド</t>
    </rPh>
    <phoneticPr fontId="24"/>
  </si>
  <si>
    <t>平成14年度</t>
    <rPh sb="0" eb="2">
      <t>ヘイセイ</t>
    </rPh>
    <rPh sb="4" eb="5">
      <t>ネン</t>
    </rPh>
    <rPh sb="5" eb="6">
      <t>ド</t>
    </rPh>
    <phoneticPr fontId="24"/>
  </si>
  <si>
    <t>平成15年度</t>
    <rPh sb="0" eb="2">
      <t>ヘイセイ</t>
    </rPh>
    <rPh sb="4" eb="5">
      <t>ネン</t>
    </rPh>
    <rPh sb="5" eb="6">
      <t>ド</t>
    </rPh>
    <phoneticPr fontId="24"/>
  </si>
  <si>
    <t>平成16年度</t>
    <rPh sb="0" eb="2">
      <t>ヘイセイ</t>
    </rPh>
    <rPh sb="4" eb="5">
      <t>ネン</t>
    </rPh>
    <rPh sb="5" eb="6">
      <t>ド</t>
    </rPh>
    <phoneticPr fontId="24"/>
  </si>
  <si>
    <t>平成17年度</t>
    <rPh sb="0" eb="2">
      <t>ヘイセイ</t>
    </rPh>
    <rPh sb="4" eb="5">
      <t>ネン</t>
    </rPh>
    <rPh sb="5" eb="6">
      <t>ド</t>
    </rPh>
    <phoneticPr fontId="24"/>
  </si>
  <si>
    <t>平成18年度</t>
    <rPh sb="0" eb="2">
      <t>ヘイセイ</t>
    </rPh>
    <rPh sb="4" eb="5">
      <t>ネン</t>
    </rPh>
    <rPh sb="5" eb="6">
      <t>ド</t>
    </rPh>
    <phoneticPr fontId="24"/>
  </si>
  <si>
    <t>平成19年度</t>
    <rPh sb="0" eb="2">
      <t>ヘイセイ</t>
    </rPh>
    <rPh sb="4" eb="5">
      <t>ネン</t>
    </rPh>
    <rPh sb="5" eb="6">
      <t>ド</t>
    </rPh>
    <phoneticPr fontId="24"/>
  </si>
  <si>
    <t>平成20年度</t>
    <rPh sb="0" eb="2">
      <t>ヘイセイ</t>
    </rPh>
    <rPh sb="4" eb="5">
      <t>ネン</t>
    </rPh>
    <rPh sb="5" eb="6">
      <t>ド</t>
    </rPh>
    <phoneticPr fontId="24"/>
  </si>
  <si>
    <t>平成21年度</t>
    <rPh sb="0" eb="2">
      <t>ヘイセイ</t>
    </rPh>
    <rPh sb="4" eb="5">
      <t>ネン</t>
    </rPh>
    <rPh sb="5" eb="6">
      <t>ド</t>
    </rPh>
    <phoneticPr fontId="24"/>
  </si>
  <si>
    <t>平成22年度</t>
    <rPh sb="0" eb="2">
      <t>ヘイセイ</t>
    </rPh>
    <rPh sb="4" eb="5">
      <t>ネン</t>
    </rPh>
    <rPh sb="5" eb="6">
      <t>ド</t>
    </rPh>
    <phoneticPr fontId="24"/>
  </si>
  <si>
    <t>平成23年度</t>
    <rPh sb="0" eb="2">
      <t>ヘイセイ</t>
    </rPh>
    <rPh sb="4" eb="5">
      <t>ネン</t>
    </rPh>
    <rPh sb="5" eb="6">
      <t>ド</t>
    </rPh>
    <phoneticPr fontId="24"/>
  </si>
  <si>
    <t>平成24年度</t>
    <rPh sb="0" eb="2">
      <t>ヘイセイ</t>
    </rPh>
    <rPh sb="4" eb="5">
      <t>ネン</t>
    </rPh>
    <rPh sb="5" eb="6">
      <t>ド</t>
    </rPh>
    <phoneticPr fontId="24"/>
  </si>
  <si>
    <t>平成25年度</t>
    <rPh sb="0" eb="2">
      <t>ヘイセイ</t>
    </rPh>
    <rPh sb="4" eb="5">
      <t>ネン</t>
    </rPh>
    <rPh sb="5" eb="6">
      <t>ド</t>
    </rPh>
    <phoneticPr fontId="24"/>
  </si>
  <si>
    <t>平成26年度</t>
    <rPh sb="0" eb="2">
      <t>ヘイセイ</t>
    </rPh>
    <rPh sb="4" eb="5">
      <t>ネン</t>
    </rPh>
    <rPh sb="5" eb="6">
      <t>ド</t>
    </rPh>
    <phoneticPr fontId="24"/>
  </si>
  <si>
    <t>平成27年度</t>
    <rPh sb="0" eb="2">
      <t>ヘイセイ</t>
    </rPh>
    <rPh sb="4" eb="5">
      <t>ネン</t>
    </rPh>
    <rPh sb="5" eb="6">
      <t>ド</t>
    </rPh>
    <phoneticPr fontId="24"/>
  </si>
  <si>
    <t>平成28年度</t>
    <rPh sb="0" eb="2">
      <t>ヘイセイ</t>
    </rPh>
    <rPh sb="4" eb="5">
      <t>ネン</t>
    </rPh>
    <rPh sb="5" eb="6">
      <t>ド</t>
    </rPh>
    <phoneticPr fontId="24"/>
  </si>
  <si>
    <t>平成29年度</t>
    <rPh sb="0" eb="2">
      <t>ヘイセイ</t>
    </rPh>
    <rPh sb="4" eb="5">
      <t>ネン</t>
    </rPh>
    <rPh sb="5" eb="6">
      <t>ド</t>
    </rPh>
    <phoneticPr fontId="24"/>
  </si>
  <si>
    <t>平成30年度</t>
    <rPh sb="0" eb="2">
      <t>ヘイセイ</t>
    </rPh>
    <rPh sb="4" eb="5">
      <t>ネン</t>
    </rPh>
    <rPh sb="5" eb="6">
      <t>ド</t>
    </rPh>
    <phoneticPr fontId="24"/>
  </si>
  <si>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</si>
  <si>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</si>
  <si>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4"/>
  </si>
  <si>
    <t>令和3年度</t>
    <rPh sb="0" eb="2">
      <t>レイワ</t>
    </rPh>
    <rPh sb="3" eb="4">
      <t>ネン</t>
    </rPh>
    <rPh sb="4" eb="5">
      <t>ド</t>
    </rPh>
    <phoneticPr fontId="24"/>
  </si>
  <si>
    <t>令和4年度</t>
    <rPh sb="0" eb="2">
      <t>レイワ</t>
    </rPh>
    <rPh sb="3" eb="4">
      <t>ネン</t>
    </rPh>
    <rPh sb="4" eb="5">
      <t>ド</t>
    </rPh>
    <phoneticPr fontId="24"/>
  </si>
  <si>
    <t>令和5年度</t>
    <rPh sb="0" eb="2">
      <t>レイワ</t>
    </rPh>
    <rPh sb="3" eb="4">
      <t>ネン</t>
    </rPh>
    <rPh sb="4" eb="5">
      <t>ド</t>
    </rPh>
    <phoneticPr fontId="24"/>
  </si>
  <si>
    <t>令和6年度</t>
    <rPh sb="0" eb="2">
      <t>レイワ</t>
    </rPh>
    <rPh sb="3" eb="4">
      <t>ネン</t>
    </rPh>
    <rPh sb="4" eb="5">
      <t>ド</t>
    </rPh>
    <phoneticPr fontId="24"/>
  </si>
  <si>
    <t>令和7年度</t>
    <rPh sb="0" eb="2">
      <t>レイワ</t>
    </rPh>
    <rPh sb="3" eb="4">
      <t>ネン</t>
    </rPh>
    <rPh sb="4" eb="5">
      <t>ド</t>
    </rPh>
    <phoneticPr fontId="24"/>
  </si>
  <si>
    <t>令和8年度</t>
    <rPh sb="0" eb="2">
      <t>レイワ</t>
    </rPh>
    <rPh sb="3" eb="4">
      <t>ネン</t>
    </rPh>
    <rPh sb="4" eb="5">
      <t>ド</t>
    </rPh>
    <phoneticPr fontId="24"/>
  </si>
  <si>
    <t>令和9年度</t>
    <rPh sb="0" eb="2">
      <t>レイワ</t>
    </rPh>
    <rPh sb="3" eb="4">
      <t>ネン</t>
    </rPh>
    <rPh sb="4" eb="5">
      <t>ド</t>
    </rPh>
    <phoneticPr fontId="24"/>
  </si>
  <si>
    <t>令和10年度</t>
    <rPh sb="0" eb="2">
      <t>レイワ</t>
    </rPh>
    <rPh sb="4" eb="5">
      <t>ネン</t>
    </rPh>
    <rPh sb="5" eb="6">
      <t>ド</t>
    </rPh>
    <phoneticPr fontId="24"/>
  </si>
  <si>
    <t>令和11年度</t>
    <rPh sb="0" eb="2">
      <t>レイワ</t>
    </rPh>
    <rPh sb="4" eb="5">
      <t>ネン</t>
    </rPh>
    <rPh sb="5" eb="6">
      <t>ド</t>
    </rPh>
    <phoneticPr fontId="24"/>
  </si>
  <si>
    <t>令和12年度</t>
    <rPh sb="0" eb="2">
      <t>レイワ</t>
    </rPh>
    <rPh sb="4" eb="5">
      <t>ネン</t>
    </rPh>
    <rPh sb="5" eb="6">
      <t>ド</t>
    </rPh>
    <phoneticPr fontId="24"/>
  </si>
  <si>
    <t>令和13年度</t>
    <rPh sb="0" eb="2">
      <t>レイワ</t>
    </rPh>
    <rPh sb="4" eb="5">
      <t>ネン</t>
    </rPh>
    <rPh sb="5" eb="6">
      <t>ド</t>
    </rPh>
    <phoneticPr fontId="24"/>
  </si>
  <si>
    <t>令和14年度</t>
    <rPh sb="0" eb="2">
      <t>レイワ</t>
    </rPh>
    <rPh sb="4" eb="5">
      <t>ネン</t>
    </rPh>
    <rPh sb="5" eb="6">
      <t>ド</t>
    </rPh>
    <phoneticPr fontId="24"/>
  </si>
  <si>
    <t>令和15年度</t>
    <rPh sb="0" eb="2">
      <t>レイワ</t>
    </rPh>
    <rPh sb="4" eb="5">
      <t>ネン</t>
    </rPh>
    <rPh sb="5" eb="6">
      <t>ド</t>
    </rPh>
    <phoneticPr fontId="24"/>
  </si>
  <si>
    <t>令和16年度</t>
    <rPh sb="0" eb="2">
      <t>レイワ</t>
    </rPh>
    <rPh sb="4" eb="5">
      <t>ネン</t>
    </rPh>
    <rPh sb="5" eb="6">
      <t>ド</t>
    </rPh>
    <phoneticPr fontId="24"/>
  </si>
  <si>
    <t>令和17年度</t>
    <rPh sb="0" eb="2">
      <t>レイワ</t>
    </rPh>
    <rPh sb="4" eb="5">
      <t>ネン</t>
    </rPh>
    <rPh sb="5" eb="6">
      <t>ド</t>
    </rPh>
    <phoneticPr fontId="24"/>
  </si>
  <si>
    <t>令和18年度</t>
    <rPh sb="0" eb="2">
      <t>レイワ</t>
    </rPh>
    <rPh sb="4" eb="5">
      <t>ネン</t>
    </rPh>
    <rPh sb="5" eb="6">
      <t>ド</t>
    </rPh>
    <phoneticPr fontId="24"/>
  </si>
  <si>
    <t>令和19年度</t>
    <rPh sb="0" eb="2">
      <t>レイワ</t>
    </rPh>
    <rPh sb="4" eb="5">
      <t>ネン</t>
    </rPh>
    <rPh sb="5" eb="6">
      <t>ド</t>
    </rPh>
    <phoneticPr fontId="24"/>
  </si>
  <si>
    <t>令和20年度</t>
    <rPh sb="0" eb="2">
      <t>レイワ</t>
    </rPh>
    <rPh sb="4" eb="5">
      <t>ネン</t>
    </rPh>
    <rPh sb="5" eb="6">
      <t>ド</t>
    </rPh>
    <phoneticPr fontId="24"/>
  </si>
  <si>
    <t>令和21年度</t>
    <rPh sb="0" eb="2">
      <t>レイワ</t>
    </rPh>
    <rPh sb="4" eb="5">
      <t>ネン</t>
    </rPh>
    <rPh sb="5" eb="6">
      <t>ド</t>
    </rPh>
    <phoneticPr fontId="24"/>
  </si>
  <si>
    <t>令和22年度</t>
    <rPh sb="0" eb="2">
      <t>レイワ</t>
    </rPh>
    <rPh sb="4" eb="5">
      <t>ネン</t>
    </rPh>
    <rPh sb="5" eb="6">
      <t>ド</t>
    </rPh>
    <phoneticPr fontId="24"/>
  </si>
  <si>
    <t>令和23年度</t>
    <rPh sb="0" eb="2">
      <t>レイワ</t>
    </rPh>
    <rPh sb="4" eb="5">
      <t>ネン</t>
    </rPh>
    <rPh sb="5" eb="6">
      <t>ド</t>
    </rPh>
    <phoneticPr fontId="24"/>
  </si>
  <si>
    <t>令和24年度</t>
    <rPh sb="0" eb="2">
      <t>レイワ</t>
    </rPh>
    <rPh sb="4" eb="5">
      <t>ネン</t>
    </rPh>
    <rPh sb="5" eb="6">
      <t>ド</t>
    </rPh>
    <phoneticPr fontId="24"/>
  </si>
  <si>
    <t>令和25年度</t>
    <rPh sb="0" eb="2">
      <t>レイワ</t>
    </rPh>
    <rPh sb="4" eb="5">
      <t>ネン</t>
    </rPh>
    <rPh sb="5" eb="6">
      <t>ド</t>
    </rPh>
    <phoneticPr fontId="24"/>
  </si>
  <si>
    <t>令和26年度</t>
    <rPh sb="0" eb="2">
      <t>レイワ</t>
    </rPh>
    <rPh sb="4" eb="5">
      <t>ネン</t>
    </rPh>
    <rPh sb="5" eb="6">
      <t>ド</t>
    </rPh>
    <phoneticPr fontId="24"/>
  </si>
  <si>
    <t>令和27年度</t>
    <rPh sb="0" eb="2">
      <t>レイワ</t>
    </rPh>
    <rPh sb="4" eb="5">
      <t>ネン</t>
    </rPh>
    <rPh sb="5" eb="6">
      <t>ド</t>
    </rPh>
    <phoneticPr fontId="24"/>
  </si>
  <si>
    <t>令和28年度</t>
    <rPh sb="0" eb="2">
      <t>レイワ</t>
    </rPh>
    <rPh sb="4" eb="5">
      <t>ネン</t>
    </rPh>
    <rPh sb="5" eb="6">
      <t>ド</t>
    </rPh>
    <phoneticPr fontId="24"/>
  </si>
  <si>
    <t>令和29年度</t>
    <rPh sb="0" eb="2">
      <t>レイワ</t>
    </rPh>
    <rPh sb="4" eb="5">
      <t>ネン</t>
    </rPh>
    <rPh sb="5" eb="6">
      <t>ド</t>
    </rPh>
    <phoneticPr fontId="24"/>
  </si>
  <si>
    <t>令和30年度以降</t>
    <rPh sb="0" eb="2">
      <t>レイワ</t>
    </rPh>
    <rPh sb="4" eb="5">
      <t>ネン</t>
    </rPh>
    <rPh sb="5" eb="6">
      <t>ド</t>
    </rPh>
    <rPh sb="6" eb="8">
      <t>イコウ</t>
    </rPh>
    <phoneticPr fontId="24"/>
  </si>
  <si>
    <t>令和4年度</t>
    <rPh sb="0" eb="2">
      <t>レイワ</t>
    </rPh>
    <rPh sb="3" eb="5">
      <t>ネンド</t>
    </rPh>
    <phoneticPr fontId="7"/>
  </si>
  <si>
    <t>4年度
活動見込</t>
    <rPh sb="4" eb="6">
      <t>カツドウ</t>
    </rPh>
    <rPh sb="6" eb="8">
      <t>ミコ</t>
    </rPh>
    <phoneticPr fontId="7"/>
  </si>
  <si>
    <t>3年度活動見込</t>
    <rPh sb="3" eb="5">
      <t>カツドウ</t>
    </rPh>
    <rPh sb="5" eb="7">
      <t>ミコ</t>
    </rPh>
    <phoneticPr fontId="7"/>
  </si>
  <si>
    <t>2年度</t>
    <phoneticPr fontId="7"/>
  </si>
  <si>
    <t>3年度</t>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</si>
  <si>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</si>
  <si>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</si>
  <si>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</si>
  <si>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4"/>
  </si>
  <si>
    <t>1927年度</t>
    <rPh sb="4" eb="6">
      <t>ネンド</t>
    </rPh>
    <rPh sb="5" eb="6">
      <t>ド</t>
    </rPh>
    <phoneticPr fontId="24"/>
  </si>
  <si>
    <t>1928年度</t>
    <rPh sb="4" eb="6">
      <t>ネンド</t>
    </rPh>
    <rPh sb="5" eb="6">
      <t>ド</t>
    </rPh>
    <phoneticPr fontId="24"/>
  </si>
  <si>
    <t>1929年度</t>
    <rPh sb="4" eb="6">
      <t>ネンド</t>
    </rPh>
    <rPh sb="5" eb="6">
      <t>ド</t>
    </rPh>
    <phoneticPr fontId="24"/>
  </si>
  <si>
    <t>1930年度</t>
    <rPh sb="4" eb="6">
      <t>ネンド</t>
    </rPh>
    <rPh sb="5" eb="6">
      <t>ド</t>
    </rPh>
    <phoneticPr fontId="24"/>
  </si>
  <si>
    <t>1931年度</t>
    <rPh sb="4" eb="6">
      <t>ネンド</t>
    </rPh>
    <rPh sb="5" eb="6">
      <t>ド</t>
    </rPh>
    <phoneticPr fontId="24"/>
  </si>
  <si>
    <t>1932年度</t>
    <rPh sb="4" eb="6">
      <t>ネンド</t>
    </rPh>
    <rPh sb="5" eb="6">
      <t>ド</t>
    </rPh>
    <phoneticPr fontId="24"/>
  </si>
  <si>
    <t>1933年度</t>
    <rPh sb="4" eb="6">
      <t>ネンド</t>
    </rPh>
    <rPh sb="5" eb="6">
      <t>ド</t>
    </rPh>
    <phoneticPr fontId="24"/>
  </si>
  <si>
    <t>1934年度</t>
    <rPh sb="4" eb="6">
      <t>ネンド</t>
    </rPh>
    <rPh sb="5" eb="6">
      <t>ド</t>
    </rPh>
    <phoneticPr fontId="24"/>
  </si>
  <si>
    <t>1935年度</t>
    <rPh sb="4" eb="6">
      <t>ネンド</t>
    </rPh>
    <rPh sb="5" eb="6">
      <t>ド</t>
    </rPh>
    <phoneticPr fontId="24"/>
  </si>
  <si>
    <t>1936年度</t>
    <rPh sb="4" eb="6">
      <t>ネンド</t>
    </rPh>
    <rPh sb="5" eb="6">
      <t>ド</t>
    </rPh>
    <phoneticPr fontId="24"/>
  </si>
  <si>
    <t>1937年度</t>
    <rPh sb="4" eb="6">
      <t>ネンド</t>
    </rPh>
    <rPh sb="5" eb="6">
      <t>ド</t>
    </rPh>
    <phoneticPr fontId="24"/>
  </si>
  <si>
    <t>1938年度</t>
    <rPh sb="4" eb="6">
      <t>ネンド</t>
    </rPh>
    <rPh sb="5" eb="6">
      <t>ド</t>
    </rPh>
    <phoneticPr fontId="24"/>
  </si>
  <si>
    <t>1939年度</t>
    <rPh sb="4" eb="6">
      <t>ネンド</t>
    </rPh>
    <rPh sb="5" eb="6">
      <t>ド</t>
    </rPh>
    <phoneticPr fontId="24"/>
  </si>
  <si>
    <t>1940年度</t>
    <rPh sb="4" eb="6">
      <t>ネンド</t>
    </rPh>
    <rPh sb="5" eb="6">
      <t>ド</t>
    </rPh>
    <phoneticPr fontId="24"/>
  </si>
  <si>
    <t>1941年度</t>
    <rPh sb="4" eb="6">
      <t>ネンド</t>
    </rPh>
    <rPh sb="5" eb="6">
      <t>ド</t>
    </rPh>
    <phoneticPr fontId="24"/>
  </si>
  <si>
    <t>1942年度</t>
    <rPh sb="4" eb="6">
      <t>ネンド</t>
    </rPh>
    <rPh sb="5" eb="6">
      <t>ド</t>
    </rPh>
    <phoneticPr fontId="24"/>
  </si>
  <si>
    <t>1943年度</t>
    <rPh sb="4" eb="6">
      <t>ネンド</t>
    </rPh>
    <rPh sb="5" eb="6">
      <t>ド</t>
    </rPh>
    <phoneticPr fontId="24"/>
  </si>
  <si>
    <t>1944年度</t>
    <rPh sb="4" eb="6">
      <t>ネンド</t>
    </rPh>
    <rPh sb="5" eb="6">
      <t>ド</t>
    </rPh>
    <phoneticPr fontId="24"/>
  </si>
  <si>
    <t>1945年度</t>
    <rPh sb="4" eb="6">
      <t>ネンド</t>
    </rPh>
    <rPh sb="5" eb="6">
      <t>ド</t>
    </rPh>
    <phoneticPr fontId="24"/>
  </si>
  <si>
    <t>1946年度</t>
    <rPh sb="4" eb="6">
      <t>ネンド</t>
    </rPh>
    <rPh sb="5" eb="6">
      <t>ド</t>
    </rPh>
    <phoneticPr fontId="24"/>
  </si>
  <si>
    <t>1947年度</t>
    <rPh sb="4" eb="6">
      <t>ネンド</t>
    </rPh>
    <rPh sb="5" eb="6">
      <t>ド</t>
    </rPh>
    <phoneticPr fontId="24"/>
  </si>
  <si>
    <t>1948年度</t>
    <rPh sb="4" eb="6">
      <t>ネンド</t>
    </rPh>
    <rPh sb="5" eb="6">
      <t>ド</t>
    </rPh>
    <phoneticPr fontId="24"/>
  </si>
  <si>
    <t>1949年度</t>
    <rPh sb="4" eb="6">
      <t>ネンド</t>
    </rPh>
    <rPh sb="5" eb="6">
      <t>ド</t>
    </rPh>
    <phoneticPr fontId="24"/>
  </si>
  <si>
    <t>1950年度</t>
    <rPh sb="4" eb="6">
      <t>ネンド</t>
    </rPh>
    <rPh sb="5" eb="6">
      <t>ド</t>
    </rPh>
    <phoneticPr fontId="24"/>
  </si>
  <si>
    <t>1951年度</t>
    <rPh sb="4" eb="6">
      <t>ネンド</t>
    </rPh>
    <rPh sb="5" eb="6">
      <t>ド</t>
    </rPh>
    <phoneticPr fontId="24"/>
  </si>
  <si>
    <t>1952年度</t>
    <rPh sb="4" eb="6">
      <t>ネンド</t>
    </rPh>
    <rPh sb="5" eb="6">
      <t>ド</t>
    </rPh>
    <phoneticPr fontId="24"/>
  </si>
  <si>
    <t>1953年度</t>
    <rPh sb="4" eb="6">
      <t>ネンド</t>
    </rPh>
    <rPh sb="5" eb="6">
      <t>ド</t>
    </rPh>
    <phoneticPr fontId="24"/>
  </si>
  <si>
    <t>1954年度</t>
    <rPh sb="4" eb="6">
      <t>ネンド</t>
    </rPh>
    <rPh sb="5" eb="6">
      <t>ド</t>
    </rPh>
    <phoneticPr fontId="24"/>
  </si>
  <si>
    <t>1955年度</t>
    <rPh sb="4" eb="6">
      <t>ネンド</t>
    </rPh>
    <rPh sb="5" eb="6">
      <t>ド</t>
    </rPh>
    <phoneticPr fontId="24"/>
  </si>
  <si>
    <t>1956年度</t>
    <rPh sb="4" eb="6">
      <t>ネンド</t>
    </rPh>
    <rPh sb="5" eb="6">
      <t>ド</t>
    </rPh>
    <phoneticPr fontId="24"/>
  </si>
  <si>
    <t>1957年度</t>
    <rPh sb="4" eb="6">
      <t>ネンド</t>
    </rPh>
    <rPh sb="5" eb="6">
      <t>ド</t>
    </rPh>
    <phoneticPr fontId="24"/>
  </si>
  <si>
    <t>1958年度</t>
    <rPh sb="4" eb="6">
      <t>ネンド</t>
    </rPh>
    <rPh sb="5" eb="6">
      <t>ド</t>
    </rPh>
    <phoneticPr fontId="24"/>
  </si>
  <si>
    <t>1959年度</t>
    <rPh sb="4" eb="6">
      <t>ネンド</t>
    </rPh>
    <rPh sb="5" eb="6">
      <t>ド</t>
    </rPh>
    <phoneticPr fontId="24"/>
  </si>
  <si>
    <t>1960年度</t>
    <rPh sb="4" eb="6">
      <t>ネンド</t>
    </rPh>
    <rPh sb="5" eb="6">
      <t>ド</t>
    </rPh>
    <phoneticPr fontId="24"/>
  </si>
  <si>
    <t>1961年度</t>
    <rPh sb="4" eb="6">
      <t>ネンド</t>
    </rPh>
    <rPh sb="5" eb="6">
      <t>ド</t>
    </rPh>
    <phoneticPr fontId="24"/>
  </si>
  <si>
    <t>1962年度</t>
    <rPh sb="4" eb="6">
      <t>ネンド</t>
    </rPh>
    <rPh sb="5" eb="6">
      <t>ド</t>
    </rPh>
    <phoneticPr fontId="24"/>
  </si>
  <si>
    <t>1963年度</t>
    <rPh sb="4" eb="6">
      <t>ネンド</t>
    </rPh>
    <rPh sb="5" eb="6">
      <t>ド</t>
    </rPh>
    <phoneticPr fontId="24"/>
  </si>
  <si>
    <t>1964年度</t>
    <rPh sb="4" eb="6">
      <t>ネンド</t>
    </rPh>
    <rPh sb="5" eb="6">
      <t>ド</t>
    </rPh>
    <phoneticPr fontId="24"/>
  </si>
  <si>
    <t>1965年度</t>
    <rPh sb="4" eb="6">
      <t>ネンド</t>
    </rPh>
    <rPh sb="5" eb="6">
      <t>ド</t>
    </rPh>
    <phoneticPr fontId="24"/>
  </si>
  <si>
    <t>1966年度</t>
    <rPh sb="4" eb="6">
      <t>ネンド</t>
    </rPh>
    <rPh sb="5" eb="6">
      <t>ド</t>
    </rPh>
    <phoneticPr fontId="24"/>
  </si>
  <si>
    <t>1967年度</t>
    <rPh sb="4" eb="6">
      <t>ネンド</t>
    </rPh>
    <rPh sb="5" eb="6">
      <t>ド</t>
    </rPh>
    <phoneticPr fontId="24"/>
  </si>
  <si>
    <t>1968年度</t>
    <rPh sb="4" eb="6">
      <t>ネンド</t>
    </rPh>
    <rPh sb="5" eb="6">
      <t>ド</t>
    </rPh>
    <phoneticPr fontId="24"/>
  </si>
  <si>
    <t>1969年度</t>
    <rPh sb="4" eb="6">
      <t>ネンド</t>
    </rPh>
    <rPh sb="5" eb="6">
      <t>ド</t>
    </rPh>
    <phoneticPr fontId="24"/>
  </si>
  <si>
    <t>1970年度</t>
    <rPh sb="4" eb="6">
      <t>ネンド</t>
    </rPh>
    <rPh sb="5" eb="6">
      <t>ド</t>
    </rPh>
    <phoneticPr fontId="24"/>
  </si>
  <si>
    <t>1971年度</t>
    <rPh sb="4" eb="6">
      <t>ネンド</t>
    </rPh>
    <rPh sb="5" eb="6">
      <t>ド</t>
    </rPh>
    <phoneticPr fontId="24"/>
  </si>
  <si>
    <t>1972年度</t>
    <rPh sb="4" eb="6">
      <t>ネンド</t>
    </rPh>
    <rPh sb="5" eb="6">
      <t>ド</t>
    </rPh>
    <phoneticPr fontId="24"/>
  </si>
  <si>
    <t>1973年度</t>
    <rPh sb="4" eb="6">
      <t>ネンド</t>
    </rPh>
    <rPh sb="5" eb="6">
      <t>ド</t>
    </rPh>
    <phoneticPr fontId="24"/>
  </si>
  <si>
    <t>1974年度</t>
    <rPh sb="4" eb="6">
      <t>ネンド</t>
    </rPh>
    <rPh sb="5" eb="6">
      <t>ド</t>
    </rPh>
    <phoneticPr fontId="24"/>
  </si>
  <si>
    <t>1975年度</t>
    <rPh sb="4" eb="6">
      <t>ネンド</t>
    </rPh>
    <rPh sb="5" eb="6">
      <t>ド</t>
    </rPh>
    <phoneticPr fontId="24"/>
  </si>
  <si>
    <t>1976年度</t>
    <rPh sb="4" eb="6">
      <t>ネンド</t>
    </rPh>
    <rPh sb="5" eb="6">
      <t>ド</t>
    </rPh>
    <phoneticPr fontId="24"/>
  </si>
  <si>
    <t>1977年度</t>
    <rPh sb="4" eb="6">
      <t>ネンド</t>
    </rPh>
    <rPh sb="5" eb="6">
      <t>ド</t>
    </rPh>
    <phoneticPr fontId="24"/>
  </si>
  <si>
    <t>1978年度</t>
    <rPh sb="4" eb="6">
      <t>ネンド</t>
    </rPh>
    <rPh sb="5" eb="6">
      <t>ド</t>
    </rPh>
    <phoneticPr fontId="24"/>
  </si>
  <si>
    <t>1979年度</t>
    <rPh sb="4" eb="6">
      <t>ネンド</t>
    </rPh>
    <rPh sb="5" eb="6">
      <t>ド</t>
    </rPh>
    <phoneticPr fontId="24"/>
  </si>
  <si>
    <t>1980年度</t>
    <rPh sb="4" eb="6">
      <t>ネンド</t>
    </rPh>
    <rPh sb="5" eb="6">
      <t>ド</t>
    </rPh>
    <phoneticPr fontId="24"/>
  </si>
  <si>
    <t>1981年度</t>
    <rPh sb="4" eb="6">
      <t>ネンド</t>
    </rPh>
    <rPh sb="5" eb="6">
      <t>ド</t>
    </rPh>
    <phoneticPr fontId="24"/>
  </si>
  <si>
    <t>1982年度</t>
    <rPh sb="4" eb="6">
      <t>ネンド</t>
    </rPh>
    <rPh sb="5" eb="6">
      <t>ド</t>
    </rPh>
    <phoneticPr fontId="24"/>
  </si>
  <si>
    <t>1983年度</t>
    <rPh sb="4" eb="6">
      <t>ネンド</t>
    </rPh>
    <rPh sb="5" eb="6">
      <t>ド</t>
    </rPh>
    <phoneticPr fontId="24"/>
  </si>
  <si>
    <t>1984年度</t>
    <rPh sb="4" eb="6">
      <t>ネンド</t>
    </rPh>
    <rPh sb="5" eb="6">
      <t>ド</t>
    </rPh>
    <phoneticPr fontId="24"/>
  </si>
  <si>
    <t>1985年度</t>
    <rPh sb="4" eb="6">
      <t>ネンド</t>
    </rPh>
    <rPh sb="5" eb="6">
      <t>ド</t>
    </rPh>
    <phoneticPr fontId="24"/>
  </si>
  <si>
    <t>1986年度</t>
    <rPh sb="4" eb="6">
      <t>ネンド</t>
    </rPh>
    <rPh sb="5" eb="6">
      <t>ド</t>
    </rPh>
    <phoneticPr fontId="24"/>
  </si>
  <si>
    <t>1987年度</t>
    <rPh sb="4" eb="6">
      <t>ネンド</t>
    </rPh>
    <rPh sb="5" eb="6">
      <t>ド</t>
    </rPh>
    <phoneticPr fontId="24"/>
  </si>
  <si>
    <t>1988年度</t>
    <rPh sb="4" eb="6">
      <t>ネンド</t>
    </rPh>
    <rPh sb="5" eb="6">
      <t>ド</t>
    </rPh>
    <phoneticPr fontId="24"/>
  </si>
  <si>
    <t>1989年度</t>
    <rPh sb="4" eb="6">
      <t>ネンド</t>
    </rPh>
    <rPh sb="5" eb="6">
      <t>ド</t>
    </rPh>
    <phoneticPr fontId="24"/>
  </si>
  <si>
    <t>1990年度</t>
    <rPh sb="4" eb="6">
      <t>ネンド</t>
    </rPh>
    <rPh sb="5" eb="6">
      <t>ド</t>
    </rPh>
    <phoneticPr fontId="24"/>
  </si>
  <si>
    <t>1991年度</t>
    <rPh sb="4" eb="6">
      <t>ネンド</t>
    </rPh>
    <rPh sb="5" eb="6">
      <t>ド</t>
    </rPh>
    <phoneticPr fontId="24"/>
  </si>
  <si>
    <t>1992年度</t>
    <rPh sb="4" eb="6">
      <t>ネンド</t>
    </rPh>
    <rPh sb="5" eb="6">
      <t>ド</t>
    </rPh>
    <phoneticPr fontId="24"/>
  </si>
  <si>
    <t>1993年度</t>
    <rPh sb="4" eb="6">
      <t>ネンド</t>
    </rPh>
    <rPh sb="5" eb="6">
      <t>ド</t>
    </rPh>
    <phoneticPr fontId="24"/>
  </si>
  <si>
    <t>1994年度</t>
    <rPh sb="4" eb="6">
      <t>ネンド</t>
    </rPh>
    <rPh sb="5" eb="6">
      <t>ド</t>
    </rPh>
    <phoneticPr fontId="24"/>
  </si>
  <si>
    <t>1995年度</t>
    <rPh sb="4" eb="6">
      <t>ネンド</t>
    </rPh>
    <rPh sb="5" eb="6">
      <t>ド</t>
    </rPh>
    <phoneticPr fontId="24"/>
  </si>
  <si>
    <t>1996年度</t>
    <rPh sb="4" eb="6">
      <t>ネンド</t>
    </rPh>
    <rPh sb="5" eb="6">
      <t>ド</t>
    </rPh>
    <phoneticPr fontId="24"/>
  </si>
  <si>
    <t>1997年度</t>
    <rPh sb="4" eb="6">
      <t>ネンド</t>
    </rPh>
    <rPh sb="5" eb="6">
      <t>ド</t>
    </rPh>
    <phoneticPr fontId="24"/>
  </si>
  <si>
    <t>1998年度</t>
    <rPh sb="4" eb="6">
      <t>ネンド</t>
    </rPh>
    <rPh sb="5" eb="6">
      <t>ド</t>
    </rPh>
    <phoneticPr fontId="24"/>
  </si>
  <si>
    <t>1999年度</t>
    <rPh sb="4" eb="6">
      <t>ネンド</t>
    </rPh>
    <rPh sb="5" eb="6">
      <t>ド</t>
    </rPh>
    <phoneticPr fontId="24"/>
  </si>
  <si>
    <t>2000年度</t>
    <rPh sb="4" eb="6">
      <t>ネンド</t>
    </rPh>
    <rPh sb="5" eb="6">
      <t>ド</t>
    </rPh>
    <phoneticPr fontId="24"/>
  </si>
  <si>
    <t>2001年度</t>
    <rPh sb="4" eb="6">
      <t>ネンド</t>
    </rPh>
    <rPh sb="5" eb="6">
      <t>ド</t>
    </rPh>
    <phoneticPr fontId="24"/>
  </si>
  <si>
    <t>2002年度</t>
    <rPh sb="4" eb="6">
      <t>ネンド</t>
    </rPh>
    <rPh sb="5" eb="6">
      <t>ド</t>
    </rPh>
    <phoneticPr fontId="24"/>
  </si>
  <si>
    <t>2003年度</t>
    <rPh sb="4" eb="6">
      <t>ネンド</t>
    </rPh>
    <rPh sb="5" eb="6">
      <t>ド</t>
    </rPh>
    <phoneticPr fontId="24"/>
  </si>
  <si>
    <t>2004年度</t>
    <rPh sb="4" eb="6">
      <t>ネンド</t>
    </rPh>
    <rPh sb="5" eb="6">
      <t>ド</t>
    </rPh>
    <phoneticPr fontId="24"/>
  </si>
  <si>
    <t>2005年度</t>
    <rPh sb="4" eb="6">
      <t>ネンド</t>
    </rPh>
    <rPh sb="5" eb="6">
      <t>ド</t>
    </rPh>
    <phoneticPr fontId="24"/>
  </si>
  <si>
    <t>2006年度</t>
    <rPh sb="4" eb="6">
      <t>ネンド</t>
    </rPh>
    <rPh sb="5" eb="6">
      <t>ド</t>
    </rPh>
    <phoneticPr fontId="24"/>
  </si>
  <si>
    <t>2007年度</t>
    <rPh sb="4" eb="6">
      <t>ネンド</t>
    </rPh>
    <rPh sb="5" eb="6">
      <t>ド</t>
    </rPh>
    <phoneticPr fontId="24"/>
  </si>
  <si>
    <t>2008年度</t>
    <rPh sb="4" eb="6">
      <t>ネンド</t>
    </rPh>
    <rPh sb="5" eb="6">
      <t>ド</t>
    </rPh>
    <phoneticPr fontId="24"/>
  </si>
  <si>
    <t>2009年度</t>
    <rPh sb="4" eb="6">
      <t>ネンド</t>
    </rPh>
    <rPh sb="5" eb="6">
      <t>ド</t>
    </rPh>
    <phoneticPr fontId="24"/>
  </si>
  <si>
    <t>2010年度</t>
    <rPh sb="4" eb="6">
      <t>ネンド</t>
    </rPh>
    <rPh sb="5" eb="6">
      <t>ド</t>
    </rPh>
    <phoneticPr fontId="24"/>
  </si>
  <si>
    <t>2011年度</t>
    <rPh sb="4" eb="6">
      <t>ネンド</t>
    </rPh>
    <rPh sb="5" eb="6">
      <t>ド</t>
    </rPh>
    <phoneticPr fontId="24"/>
  </si>
  <si>
    <t>2012年度</t>
    <rPh sb="4" eb="6">
      <t>ネンド</t>
    </rPh>
    <rPh sb="5" eb="6">
      <t>ド</t>
    </rPh>
    <phoneticPr fontId="24"/>
  </si>
  <si>
    <t>2013年度</t>
    <rPh sb="4" eb="6">
      <t>ネンド</t>
    </rPh>
    <rPh sb="5" eb="6">
      <t>ド</t>
    </rPh>
    <phoneticPr fontId="24"/>
  </si>
  <si>
    <t>2014年度</t>
    <rPh sb="4" eb="6">
      <t>ネンド</t>
    </rPh>
    <rPh sb="5" eb="6">
      <t>ド</t>
    </rPh>
    <phoneticPr fontId="24"/>
  </si>
  <si>
    <t>2015年度</t>
    <rPh sb="4" eb="6">
      <t>ネンド</t>
    </rPh>
    <rPh sb="5" eb="6">
      <t>ド</t>
    </rPh>
    <phoneticPr fontId="24"/>
  </si>
  <si>
    <t>2016年度</t>
    <rPh sb="4" eb="6">
      <t>ネンド</t>
    </rPh>
    <rPh sb="5" eb="6">
      <t>ド</t>
    </rPh>
    <phoneticPr fontId="24"/>
  </si>
  <si>
    <t>2017年度</t>
    <rPh sb="4" eb="6">
      <t>ネンド</t>
    </rPh>
    <rPh sb="5" eb="6">
      <t>ド</t>
    </rPh>
    <phoneticPr fontId="24"/>
  </si>
  <si>
    <t>2018年度</t>
    <rPh sb="4" eb="6">
      <t>ネンド</t>
    </rPh>
    <rPh sb="5" eb="6">
      <t>ド</t>
    </rPh>
    <phoneticPr fontId="24"/>
  </si>
  <si>
    <t>2019年度</t>
    <rPh sb="4" eb="6">
      <t>ネンド</t>
    </rPh>
    <rPh sb="5" eb="6">
      <t>ド</t>
    </rPh>
    <phoneticPr fontId="24"/>
  </si>
  <si>
    <t>2020年度</t>
    <rPh sb="4" eb="6">
      <t>ネンド</t>
    </rPh>
    <rPh sb="5" eb="6">
      <t>ド</t>
    </rPh>
    <phoneticPr fontId="24"/>
  </si>
  <si>
    <t>2021年度</t>
    <rPh sb="4" eb="6">
      <t>ネンド</t>
    </rPh>
    <rPh sb="5" eb="6">
      <t>ド</t>
    </rPh>
    <phoneticPr fontId="24"/>
  </si>
  <si>
    <t>2022年度</t>
    <rPh sb="4" eb="6">
      <t>ネンド</t>
    </rPh>
    <rPh sb="5" eb="6">
      <t>ド</t>
    </rPh>
    <phoneticPr fontId="24"/>
  </si>
  <si>
    <t>2023年度</t>
    <rPh sb="4" eb="6">
      <t>ネンド</t>
    </rPh>
    <rPh sb="5" eb="6">
      <t>ド</t>
    </rPh>
    <phoneticPr fontId="24"/>
  </si>
  <si>
    <t>2024年度</t>
    <rPh sb="4" eb="6">
      <t>ネンド</t>
    </rPh>
    <rPh sb="5" eb="6">
      <t>ド</t>
    </rPh>
    <phoneticPr fontId="24"/>
  </si>
  <si>
    <t>2025年度</t>
    <rPh sb="4" eb="6">
      <t>ネンド</t>
    </rPh>
    <rPh sb="5" eb="6">
      <t>ド</t>
    </rPh>
    <phoneticPr fontId="24"/>
  </si>
  <si>
    <t>2026年度</t>
    <rPh sb="4" eb="6">
      <t>ネンド</t>
    </rPh>
    <rPh sb="5" eb="6">
      <t>ド</t>
    </rPh>
    <phoneticPr fontId="24"/>
  </si>
  <si>
    <t>2027年度</t>
    <rPh sb="4" eb="6">
      <t>ネンド</t>
    </rPh>
    <rPh sb="5" eb="6">
      <t>ド</t>
    </rPh>
    <phoneticPr fontId="24"/>
  </si>
  <si>
    <t>2028年度</t>
    <rPh sb="4" eb="6">
      <t>ネンド</t>
    </rPh>
    <rPh sb="5" eb="6">
      <t>ド</t>
    </rPh>
    <phoneticPr fontId="24"/>
  </si>
  <si>
    <t>2029年度</t>
    <rPh sb="4" eb="6">
      <t>ネンド</t>
    </rPh>
    <rPh sb="5" eb="6">
      <t>ド</t>
    </rPh>
    <phoneticPr fontId="24"/>
  </si>
  <si>
    <t>2030年度</t>
    <rPh sb="4" eb="6">
      <t>ネンド</t>
    </rPh>
    <rPh sb="5" eb="6">
      <t>ド</t>
    </rPh>
    <phoneticPr fontId="24"/>
  </si>
  <si>
    <t>2031年度</t>
    <rPh sb="4" eb="6">
      <t>ネンド</t>
    </rPh>
    <rPh sb="5" eb="6">
      <t>ド</t>
    </rPh>
    <phoneticPr fontId="24"/>
  </si>
  <si>
    <t>2032年度</t>
    <rPh sb="4" eb="6">
      <t>ネンド</t>
    </rPh>
    <rPh sb="5" eb="6">
      <t>ド</t>
    </rPh>
    <phoneticPr fontId="24"/>
  </si>
  <si>
    <t>2033年度</t>
    <rPh sb="4" eb="6">
      <t>ネンド</t>
    </rPh>
    <rPh sb="5" eb="6">
      <t>ド</t>
    </rPh>
    <phoneticPr fontId="24"/>
  </si>
  <si>
    <t>2034年度</t>
    <rPh sb="4" eb="6">
      <t>ネンド</t>
    </rPh>
    <rPh sb="5" eb="6">
      <t>ド</t>
    </rPh>
    <phoneticPr fontId="24"/>
  </si>
  <si>
    <t>2035年度</t>
    <rPh sb="4" eb="6">
      <t>ネンド</t>
    </rPh>
    <rPh sb="5" eb="6">
      <t>ド</t>
    </rPh>
    <phoneticPr fontId="24"/>
  </si>
  <si>
    <t>2036年度</t>
    <rPh sb="4" eb="6">
      <t>ネンド</t>
    </rPh>
    <rPh sb="5" eb="6">
      <t>ド</t>
    </rPh>
    <phoneticPr fontId="24"/>
  </si>
  <si>
    <t>2037年度</t>
    <rPh sb="4" eb="6">
      <t>ネンド</t>
    </rPh>
    <rPh sb="5" eb="6">
      <t>ド</t>
    </rPh>
    <phoneticPr fontId="24"/>
  </si>
  <si>
    <t>2038年度</t>
    <rPh sb="4" eb="6">
      <t>ネンド</t>
    </rPh>
    <rPh sb="5" eb="6">
      <t>ド</t>
    </rPh>
    <phoneticPr fontId="24"/>
  </si>
  <si>
    <t>2039年度</t>
    <rPh sb="4" eb="6">
      <t>ネンド</t>
    </rPh>
    <rPh sb="5" eb="6">
      <t>ド</t>
    </rPh>
    <phoneticPr fontId="24"/>
  </si>
  <si>
    <t>2040年度</t>
    <rPh sb="4" eb="6">
      <t>ネンド</t>
    </rPh>
    <rPh sb="5" eb="6">
      <t>ド</t>
    </rPh>
    <phoneticPr fontId="24"/>
  </si>
  <si>
    <t>2041年度</t>
    <rPh sb="4" eb="6">
      <t>ネンド</t>
    </rPh>
    <rPh sb="5" eb="6">
      <t>ド</t>
    </rPh>
    <phoneticPr fontId="24"/>
  </si>
  <si>
    <t>2042年度</t>
    <rPh sb="4" eb="6">
      <t>ネンド</t>
    </rPh>
    <rPh sb="5" eb="6">
      <t>ド</t>
    </rPh>
    <phoneticPr fontId="24"/>
  </si>
  <si>
    <t>2043年度</t>
    <rPh sb="4" eb="6">
      <t>ネンド</t>
    </rPh>
    <rPh sb="5" eb="6">
      <t>ド</t>
    </rPh>
    <phoneticPr fontId="24"/>
  </si>
  <si>
    <t>2044年度</t>
    <rPh sb="4" eb="6">
      <t>ネンド</t>
    </rPh>
    <rPh sb="5" eb="6">
      <t>ド</t>
    </rPh>
    <phoneticPr fontId="24"/>
  </si>
  <si>
    <t>2045年度</t>
    <rPh sb="4" eb="6">
      <t>ネンド</t>
    </rPh>
    <rPh sb="5" eb="6">
      <t>ド</t>
    </rPh>
    <phoneticPr fontId="24"/>
  </si>
  <si>
    <t>2046年度</t>
    <rPh sb="4" eb="6">
      <t>ネンド</t>
    </rPh>
    <rPh sb="5" eb="6">
      <t>ド</t>
    </rPh>
    <phoneticPr fontId="24"/>
  </si>
  <si>
    <t>2047年度</t>
    <rPh sb="4" eb="6">
      <t>ネンド</t>
    </rPh>
    <rPh sb="5" eb="6">
      <t>ド</t>
    </rPh>
    <phoneticPr fontId="24"/>
  </si>
  <si>
    <t>2048年度以降</t>
    <rPh sb="4" eb="6">
      <t>ネンド</t>
    </rPh>
    <rPh sb="5" eb="6">
      <t>ド</t>
    </rPh>
    <rPh sb="6" eb="8">
      <t>イコウ</t>
    </rPh>
    <phoneticPr fontId="24"/>
  </si>
  <si>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7"/>
  </si>
  <si>
    <t>平成22年度</t>
    <rPh sb="0" eb="2">
      <t>ヘイセイ</t>
    </rPh>
    <phoneticPr fontId="7"/>
  </si>
  <si>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</si>
  <si>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</si>
  <si>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</si>
  <si>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</si>
  <si>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</si>
  <si>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</si>
  <si>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</si>
  <si>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</si>
  <si>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</si>
  <si>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</si>
  <si>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</si>
  <si>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</si>
  <si>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</si>
  <si>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</si>
  <si>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</si>
  <si>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</si>
  <si>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</si>
  <si>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</si>
  <si>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</si>
  <si>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</si>
  <si>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</si>
  <si>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</si>
  <si>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</si>
  <si>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</si>
  <si>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</si>
  <si>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</si>
  <si>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</si>
  <si>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7"/>
  </si>
  <si>
    <t>カジノ管理委員会</t>
    <rPh sb="3" eb="5">
      <t>カンリ</t>
    </rPh>
    <rPh sb="5" eb="8">
      <t>イインカイ</t>
    </rPh>
    <phoneticPr fontId="7"/>
  </si>
  <si>
    <t>令和3年度行政事業レビューシート</t>
    <rPh sb="0" eb="2">
      <t>レイワ</t>
    </rPh>
    <rPh sb="3" eb="5">
      <t>ネンド</t>
    </rPh>
    <rPh sb="5" eb="7">
      <t>ギョウセイ</t>
    </rPh>
    <rPh sb="7" eb="9">
      <t>ジギョウ</t>
    </rPh>
    <phoneticPr fontId="7"/>
  </si>
  <si>
    <t>令和3年度</t>
    <rPh sb="0" eb="2">
      <t>レイワ</t>
    </rPh>
    <phoneticPr fontId="7"/>
  </si>
  <si>
    <t>令和4年度要求</t>
    <rPh sb="0" eb="2">
      <t>レイワ</t>
    </rPh>
    <rPh sb="5" eb="7">
      <t>ヨウキュウ</t>
    </rPh>
    <phoneticPr fontId="7"/>
  </si>
  <si>
    <t>令和3年度当初予算</t>
    <rPh sb="0" eb="2">
      <t>レイワ</t>
    </rPh>
    <phoneticPr fontId="7"/>
  </si>
  <si>
    <t>令和4年度要求</t>
    <rPh sb="0" eb="2">
      <t>レイワ</t>
    </rPh>
    <phoneticPr fontId="7"/>
  </si>
  <si>
    <t>令和3・4年度
予算内訳
（単位：百万円）</t>
    <rPh sb="0" eb="2">
      <t>レイワ</t>
    </rPh>
    <rPh sb="8" eb="10">
      <t>ヨサン</t>
    </rPh>
    <rPh sb="10" eb="12">
      <t>ウチワケ</t>
    </rPh>
    <phoneticPr fontId="7"/>
  </si>
  <si>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</si>
  <si>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t>
    <phoneticPr fontId="7"/>
  </si>
  <si>
    <t xml:space="preserve">府省共通研究開発管理システムの整備及び運用（情報通信技術調達等適正・効率化推進費）                 </t>
    <phoneticPr fontId="7"/>
  </si>
  <si>
    <t>内閣官房副長官補</t>
    <phoneticPr fontId="7"/>
  </si>
  <si>
    <t>情報通信技術（ＩＴ）総合戦略室</t>
    <phoneticPr fontId="7"/>
  </si>
  <si>
    <t>○</t>
  </si>
  <si>
    <t>研究開発管理システムの維持運用を行うこと。
研究開発管理システムの利便性向上や事業制度改正に伴うシステム改修を行うこと。</t>
    <phoneticPr fontId="7"/>
  </si>
  <si>
    <t>研究開発管理システム（以下「e-Rad」）は、研究開発管理に係る一連のプロセス（応募受付→審査→採択→採択課題管理→実績報告等）をオンライン化し、関係9府省（内閣府、総務省、文部科学省、厚生労働省、農林水産省、経済産業省、国土交通省、環境省、防衛省）の研究資金制度の課題情報等を登録・情報共有することにより、研究者の利便性向上及び配分機関相互の円滑な情報共有を図り、研究開発管理業務の業務効率化を実現している。
本事業は、e-Radの機器賃貸借、維持運用に必要な作業並びに利便性向上や事業制度改正に伴うシステム改修を主として行うものである。</t>
    <phoneticPr fontId="7"/>
  </si>
  <si>
    <t>本事業は、e-Radを常時運用するためのシステム運用経費・事務費に近い性格の経費であり、定量的な目標として単純に数値化することが困難であるため。</t>
    <phoneticPr fontId="7"/>
  </si>
  <si>
    <t>【定性的な成果目標】
　e-Radの運用により研究者の利便性向上、不合理な重複や過度の集中を排除、配分機関相互の円滑な情報共有、研究開発管理業務の業務効率化、研究費の効果的な配分の総合的な実現がなされること。</t>
    <phoneticPr fontId="7"/>
  </si>
  <si>
    <t>毎年度　オンライン申請利用率100％を達成
※利用実績を踏まえ、27年度から毎年度の目標値を100%に変更。</t>
    <phoneticPr fontId="7"/>
  </si>
  <si>
    <t>オンライン申請利用率</t>
    <phoneticPr fontId="7"/>
  </si>
  <si>
    <t>府省共通研究開発管理システム（e-Rad）に登録している研究者数</t>
    <phoneticPr fontId="7"/>
  </si>
  <si>
    <t>運用経費／オンライン申請件数　　　　　　　　　　　　　　</t>
    <phoneticPr fontId="7"/>
  </si>
  <si>
    <t>（文部科学省政策）7イノベーション創出に向けたシステム改革</t>
    <phoneticPr fontId="7"/>
  </si>
  <si>
    <t>科学技術イノベーションの創出機能と社会との関係の強化</t>
    <phoneticPr fontId="7"/>
  </si>
  <si>
    <t>府省共通研究開発管理システム（e-Rad）に登録している研究者のうちエフォートの合計値が100%を超えている研究者数
※（e-Radに登録している全研究者数）</t>
    <phoneticPr fontId="7"/>
  </si>
  <si>
    <t>e-Radの安定的な運用や利便性向上並びに事業制度改正に伴うシステム改修を行うことで、オンライン申請利用率の向上を図ることにより、 システム上でより多くの研究費を対象にして、エフォート（研究者の年間の全仕事時間を100%とした場合、そのうち当該研究の実施に必要となる時間の配分率）が１００％を超える研究者の有無が確認でき、研究費の不合理な重複や過度の集中の排除に寄与するとともに、研究費の有効活用につなげることができる。</t>
    <phoneticPr fontId="7"/>
  </si>
  <si>
    <t>-</t>
  </si>
  <si>
    <t>公募型の研究資金制度の公募等における申請のオンライン電子化は、広く国民の利便性向上に資するものである。</t>
  </si>
  <si>
    <t>本システムは、研究費等の不合理な重複や過度の集中を排除し、政府における研究開発資金の有効的な配分に寄与するためのものであり、国が実施すべき事業と判断できる。</t>
  </si>
  <si>
    <t>本システムは、府省横断的に課題情報等を情報共有することにより、研究者への研究開発経費の不合理な重複や過度の集中を排除し、研究費の効果的な配分を実現するために設けられたものであり、システムの維持管理及び安定運用の優先度は高い。</t>
    <phoneticPr fontId="7"/>
  </si>
  <si>
    <t>‐</t>
  </si>
  <si>
    <t>-</t>
    <phoneticPr fontId="7"/>
  </si>
  <si>
    <t>電子申請という点では、類似の事業として各府省で運用しているオンライン電子申請システムがあるが、e-Radは、平成16年2月のCIO連絡会議決定に基づき、府省共通業務・システムの一つである研究開発管理業務に特化したものである。また、各府省間で申請情報に係るデータを共有するなど府省横断的に運用しており、一般的な行政手続を対象とする個別のオンライン申請システムとは異なる役割を担っている。(所管府省は各府省）</t>
    <phoneticPr fontId="7"/>
  </si>
  <si>
    <t>文部科学省（208)</t>
    <rPh sb="0" eb="2">
      <t>モンブ</t>
    </rPh>
    <rPh sb="2" eb="5">
      <t>カガクショウ</t>
    </rPh>
    <phoneticPr fontId="7"/>
  </si>
  <si>
    <t>文部科学省（3)</t>
    <rPh sb="0" eb="2">
      <t>モンブ</t>
    </rPh>
    <rPh sb="2" eb="5">
      <t>カガクショウ</t>
    </rPh>
    <phoneticPr fontId="7"/>
  </si>
  <si>
    <t>文部科学省（2)</t>
    <phoneticPr fontId="7"/>
  </si>
  <si>
    <t>文部科学省（198)</t>
    <phoneticPr fontId="7"/>
  </si>
  <si>
    <t>文部科学省（195)</t>
    <phoneticPr fontId="7"/>
  </si>
  <si>
    <t>文部科学省（186)</t>
    <phoneticPr fontId="7"/>
  </si>
  <si>
    <t>文部科学省（194)</t>
    <phoneticPr fontId="7"/>
  </si>
  <si>
    <t>文部科学省（2）</t>
    <rPh sb="0" eb="2">
      <t>モンブ</t>
    </rPh>
    <rPh sb="2" eb="5">
      <t>カガクショウ</t>
    </rPh>
    <phoneticPr fontId="7"/>
  </si>
  <si>
    <t>文部科学省</t>
  </si>
  <si>
    <t>-</t>
    <phoneticPr fontId="7"/>
  </si>
  <si>
    <t>-</t>
    <phoneticPr fontId="7"/>
  </si>
  <si>
    <t>人</t>
    <rPh sb="0" eb="1">
      <t>ヒト</t>
    </rPh>
    <phoneticPr fontId="7"/>
  </si>
  <si>
    <t>内閣参事官　吉田　宏平
内閣参事官　奥田　直彦</t>
  </si>
  <si>
    <t>官房</t>
  </si>
  <si>
    <t>賃貸借料</t>
    <phoneticPr fontId="7"/>
  </si>
  <si>
    <t>e-Radに係る基盤サービス構築及び提供業務</t>
    <phoneticPr fontId="7"/>
  </si>
  <si>
    <t>システム運用費</t>
    <phoneticPr fontId="7"/>
  </si>
  <si>
    <t>アプリケーション保守業務</t>
    <phoneticPr fontId="7"/>
  </si>
  <si>
    <t>A</t>
  </si>
  <si>
    <t>沖電気工業株式会社</t>
  </si>
  <si>
    <t>e-Radシステム用ハードウェア提供及び運用保守業務</t>
    <rPh sb="9" eb="10">
      <t>ヨウ</t>
    </rPh>
    <rPh sb="16" eb="18">
      <t>テイキョウ</t>
    </rPh>
    <rPh sb="18" eb="19">
      <t>オヨ</t>
    </rPh>
    <rPh sb="20" eb="22">
      <t>ウンヨウ</t>
    </rPh>
    <rPh sb="22" eb="24">
      <t>ホシュ</t>
    </rPh>
    <rPh sb="24" eb="26">
      <t>ギョウム</t>
    </rPh>
    <phoneticPr fontId="7"/>
  </si>
  <si>
    <t>B</t>
  </si>
  <si>
    <t>株式会社ムサシ</t>
    <rPh sb="0" eb="4">
      <t>カブシキカイシャ</t>
    </rPh>
    <phoneticPr fontId="7"/>
  </si>
  <si>
    <t>e-Radに係るヘルプデスク等支援業務</t>
    <rPh sb="14" eb="15">
      <t>トウ</t>
    </rPh>
    <rPh sb="15" eb="17">
      <t>シエン</t>
    </rPh>
    <rPh sb="17" eb="19">
      <t>ギョウム</t>
    </rPh>
    <phoneticPr fontId="7"/>
  </si>
  <si>
    <t>e-Radに係るアプリケーション保守業務</t>
    <phoneticPr fontId="7"/>
  </si>
  <si>
    <t>株式会社オウケイウェイヴ</t>
    <phoneticPr fontId="7"/>
  </si>
  <si>
    <t>e-Radに係るFAQポータルサイトの運用</t>
    <phoneticPr fontId="7"/>
  </si>
  <si>
    <t>エヌ・ティ・ティ・コミュニケーションズ株式会社</t>
    <phoneticPr fontId="7"/>
  </si>
  <si>
    <t>ナビダイヤルサービス利用料金</t>
  </si>
  <si>
    <t>沖電気工業株式会社</t>
    <phoneticPr fontId="7"/>
  </si>
  <si>
    <t>株式会社筑波総合研究所</t>
    <rPh sb="0" eb="2">
      <t>カブシキ</t>
    </rPh>
    <rPh sb="2" eb="4">
      <t>カイシャ</t>
    </rPh>
    <rPh sb="4" eb="6">
      <t>ツクバ</t>
    </rPh>
    <rPh sb="6" eb="8">
      <t>ソウゴウ</t>
    </rPh>
    <rPh sb="8" eb="11">
      <t>ケンキュウジョ</t>
    </rPh>
    <phoneticPr fontId="7"/>
  </si>
  <si>
    <t>e-Rad情報セキュリティ監査業務</t>
    <rPh sb="5" eb="7">
      <t>ジョウホウ</t>
    </rPh>
    <rPh sb="13" eb="15">
      <t>カンサ</t>
    </rPh>
    <rPh sb="15" eb="17">
      <t>ギョウム</t>
    </rPh>
    <phoneticPr fontId="7"/>
  </si>
  <si>
    <t>e-Radに係るFAQポータルサイトの運用</t>
    <phoneticPr fontId="7"/>
  </si>
  <si>
    <t>e-Rad基盤メールサーバ間暗号化通信暗号化設定</t>
    <phoneticPr fontId="7"/>
  </si>
  <si>
    <t>調達に当たっては、予算決算及び会計令第99条及び同条の2に基づくもの以外は全て競争入札によって決定しており、競争性は確保されている。
業務が専門的であること、ノウハウを持っている会社が低コストで実施できることから少数応札となっているが、十分な公告期間を設けるなど新規参入の妨げとならないよう、工夫をしている。</t>
  </si>
  <si>
    <t>有</t>
  </si>
  <si>
    <t>無</t>
  </si>
  <si>
    <t>競争入札よる低コストでの調達の結果、運営経費が抑えられている一方、e-Radシステム利用によるオンライン申請が増加傾向にあるため、単位当たりのコストが削減できている。</t>
    <rPh sb="0" eb="2">
      <t>キョウソウ</t>
    </rPh>
    <rPh sb="2" eb="4">
      <t>ニュウサツ</t>
    </rPh>
    <rPh sb="6" eb="7">
      <t>テイ</t>
    </rPh>
    <rPh sb="12" eb="14">
      <t>チョウタツ</t>
    </rPh>
    <rPh sb="15" eb="17">
      <t>ケッカ</t>
    </rPh>
    <rPh sb="18" eb="20">
      <t>ウンエイ</t>
    </rPh>
    <rPh sb="20" eb="22">
      <t>ケイヒ</t>
    </rPh>
    <rPh sb="23" eb="24">
      <t>オサ</t>
    </rPh>
    <rPh sb="30" eb="32">
      <t>イッポウ</t>
    </rPh>
    <rPh sb="42" eb="44">
      <t>リヨウ</t>
    </rPh>
    <rPh sb="52" eb="54">
      <t>シンセイ</t>
    </rPh>
    <rPh sb="55" eb="57">
      <t>ゾウカ</t>
    </rPh>
    <rPh sb="57" eb="59">
      <t>ケイコウ</t>
    </rPh>
    <rPh sb="65" eb="67">
      <t>タンイ</t>
    </rPh>
    <rPh sb="67" eb="68">
      <t>ア</t>
    </rPh>
    <rPh sb="75" eb="77">
      <t>サクゲン</t>
    </rPh>
    <phoneticPr fontId="7"/>
  </si>
  <si>
    <t>サーバ機器の賃貸借、業務効率化・利便性向上を図るためのシステム改修等、システム維持運用に必要な費目・使途だけに限定している。</t>
    <phoneticPr fontId="7"/>
  </si>
  <si>
    <t>e-Radの全機能を常に正常な状態で維持するためには、保守業務・システム改修等業務を専門業者に請け負わせることが必要不可欠である。また、ヘルプデスクを設置し業者に請け負わせることで、研究機関登録業務や利用者からの問合せに迅速に対応することができ、業務の効率化・合理化を図れる。</t>
  </si>
  <si>
    <t>当初見込みのとおり、e-Radに登録している研究者数は、前年度に対して増加している。</t>
  </si>
  <si>
    <t>e-Radは平成20年1月からシステム運用を開始しており、システム導入前と比較して、府省横断的な課題情報等の情報共有及びCSTIへのデータ提供をオンラインで可能とする点で有効なシステムであり、研究者、研究機関、配分機関及びCSTIにおいて十分に活用されていると判断できる。</t>
  </si>
  <si>
    <t>代替的な達成目標としてオンライン申請利用率100%を目標値としている。
新規の研究者等においては利用環境が未整備などの理由からオンライン申請に対応できない場合も見受けられるため、完全に100%を達成することは困難であるが、特殊事情を除き可能な限り100%を目指すこととしている。
令和２年度においては、オンライン申請利用率が98.9%となっており、前年度に引き続き高い水準を維持している。</t>
    <rPh sb="140" eb="142">
      <t>レイワ</t>
    </rPh>
    <phoneticPr fontId="7"/>
  </si>
  <si>
    <t>システムに問題は無く、計画時の効果が発現していることから、適切に事業が実施されていると判断できる。</t>
    <phoneticPr fontId="7"/>
  </si>
  <si>
    <t>引き続き、事業の着実かつ継続的な実施を図る。
また、利用者から寄せられる意見・要望等を、投資効果に留意しつつ取り入れ、システムの利便性のさらなる向上及び効果的・効率的なシステムの運用に今後とも努める。</t>
    <phoneticPr fontId="7"/>
  </si>
  <si>
    <t>次年度予算計上省庁において、適切な執行に努めるとともに効率的に執行した実績を、引き続き概算要求に反映させること。</t>
    <phoneticPr fontId="7"/>
  </si>
  <si>
    <t>終了予定</t>
  </si>
  <si>
    <t>点検対象外</t>
    <rPh sb="0" eb="2">
      <t>テンケン</t>
    </rPh>
    <rPh sb="2" eb="4">
      <t>タイショウ</t>
    </rPh>
    <rPh sb="4" eb="5">
      <t>ガイ</t>
    </rPh>
    <phoneticPr fontId="7"/>
  </si>
  <si>
    <t>デジタル庁（R3.9～）において、引き続き、適切な執行に努める。</t>
    <phoneticPr fontId="7"/>
  </si>
  <si>
    <t>.</t>
    <phoneticPr fontId="7"/>
  </si>
  <si>
    <t>令和2年度補正予算で措置された事業について、当初の計画に基づき事業の概要を整理したうえで仕様書案を作成し意見招請を行ったところ、業者等から意見および提案があり、内容を検討したところ、より質の良い事業を実施するために仕様として採用すべき事項が含まれていたことから、仕様書の変更を行い事業計画を変更したため。</t>
    <rPh sb="0" eb="2">
      <t>レイワ</t>
    </rPh>
    <rPh sb="3" eb="5">
      <t>ネンド</t>
    </rPh>
    <rPh sb="5" eb="7">
      <t>ホセイ</t>
    </rPh>
    <rPh sb="7" eb="9">
      <t>ヨサン</t>
    </rPh>
    <rPh sb="10" eb="12">
      <t>ソチ</t>
    </rPh>
    <rPh sb="15" eb="17">
      <t>ジギョウ</t>
    </rPh>
    <rPh sb="135" eb="137">
      <t>ヘンコウ</t>
    </rPh>
    <rPh sb="140" eb="142">
      <t>ジギョウ</t>
    </rPh>
    <rPh sb="142" eb="144">
      <t>ケイカク</t>
    </rPh>
    <rPh sb="145" eb="147">
      <t>ヘンコウ</t>
    </rPh>
    <phoneticPr fontId="7"/>
  </si>
  <si>
    <t>・e-Japan戦略Ⅱ（平成15年7月2日 ＩＴ戦略本部決定）
・電子政府構築計画(平成15年7月17日各府省情報化統括責任者（CIO）連絡会議決定）
・府省共通業務・システム及び一部関係府省業務・システム並びに担当府省について（平成16年2月10日　各府省情報化統括責任者（CIO）連絡会議決定）
・新たな情報通信技術戦略(平成22年5月11日IT戦略本部決定)及び工程表(平成22年6月22日IT戦略本部決定)
・世界最先端IT国家創造宣言について（平成25年6月14日閣議決定）
・第5期科学技術基本計画(平成28年1月22日閣議決定)</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</si>
</sst>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bottom style="medium">
        <color indexed="64"/>
      </bottom>
      <diagonal/>
    </border>
  </borders>
  <cellStyleXfs count="11">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35">
    <xf numFmtId="0" fontId="0" fillId="0" borderId="0" xfId="0">
      <alignment vertical="center"/>
    </xf>
    <xf numFmtId="0" fontId="19" fillId="0" borderId="0" xfId="0" applyFont="1">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5" fillId="0" borderId="0" xfId="0" applyFont="1">
      <alignment vertical="center"/>
    </xf>
    <xf numFmtId="0" fontId="0" fillId="0" borderId="0" xfId="0" applyBorder="1">
      <alignment vertical="center"/>
    </xf>
    <xf numFmtId="0" fontId="8" fillId="0" borderId="0" xfId="0" applyFont="1" applyBorder="1" applyAlignment="1">
      <alignment vertical="center"/>
    </xf>
    <xf numFmtId="0" fontId="25" fillId="0" borderId="10" xfId="0" applyFont="1" applyBorder="1">
      <alignment vertical="center"/>
    </xf>
    <xf numFmtId="0" fontId="25" fillId="0" borderId="0" xfId="0" applyFont="1">
      <alignment vertical="center"/>
    </xf>
    <xf numFmtId="0" fontId="28" fillId="0" borderId="10" xfId="0" applyFont="1" applyBorder="1" applyAlignment="1">
      <alignment horizontal="justify" vertical="center" wrapText="1"/>
    </xf>
    <xf numFmtId="0" fontId="26" fillId="0" borderId="10" xfId="0" applyFont="1" applyBorder="1" applyAlignment="1" applyProtection="1">
      <alignment horizontal="center" vertical="center"/>
      <protection locked="0"/>
    </xf>
    <xf numFmtId="0" fontId="0" fillId="0" borderId="0" xfId="0" applyAlignment="1">
      <alignment horizontal="center" vertical="center"/>
    </xf>
    <xf numFmtId="0" fontId="25" fillId="0" borderId="10" xfId="0" applyFont="1" applyBorder="1" applyAlignment="1" applyProtection="1">
      <alignment horizontal="center" vertical="center"/>
      <protection locked="0"/>
    </xf>
    <xf numFmtId="0" fontId="25" fillId="0" borderId="10" xfId="4" applyFont="1" applyBorder="1" applyAlignment="1">
      <alignment vertical="center" wrapText="1"/>
    </xf>
    <xf numFmtId="0" fontId="25" fillId="0" borderId="0" xfId="0" applyFont="1" applyAlignment="1">
      <alignment horizontal="center" vertical="center"/>
    </xf>
    <xf numFmtId="0" fontId="25" fillId="0" borderId="0" xfId="0" applyFont="1" applyBorder="1">
      <alignment vertical="center"/>
    </xf>
    <xf numFmtId="0" fontId="5" fillId="5" borderId="74" xfId="0" applyFont="1" applyFill="1" applyBorder="1" applyAlignment="1">
      <alignment horizontal="center" vertical="center"/>
    </xf>
    <xf numFmtId="0" fontId="5" fillId="5" borderId="96" xfId="0" applyFont="1" applyFill="1" applyBorder="1" applyAlignment="1">
      <alignment horizontal="center"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26" fillId="7" borderId="10" xfId="0" applyFont="1" applyFill="1" applyBorder="1" applyAlignment="1">
      <alignment horizontal="center" vertical="center"/>
    </xf>
    <xf numFmtId="0" fontId="25" fillId="7" borderId="10" xfId="0" applyFont="1" applyFill="1" applyBorder="1" applyAlignment="1">
      <alignment horizontal="center" vertical="center"/>
    </xf>
    <xf numFmtId="0" fontId="28" fillId="7" borderId="10" xfId="0" applyFont="1" applyFill="1" applyBorder="1" applyAlignment="1">
      <alignment horizontal="center" vertical="center" wrapText="1"/>
    </xf>
    <xf numFmtId="0" fontId="0" fillId="3" borderId="0" xfId="0" applyFill="1">
      <alignment vertical="center"/>
    </xf>
    <xf numFmtId="0" fontId="25" fillId="3" borderId="10" xfId="0" applyFont="1" applyFill="1" applyBorder="1">
      <alignment vertical="center"/>
    </xf>
    <xf numFmtId="0" fontId="25" fillId="3" borderId="0" xfId="0" applyFont="1" applyFill="1">
      <alignment vertical="center"/>
    </xf>
    <xf numFmtId="0" fontId="7" fillId="3" borderId="0" xfId="0" applyFont="1" applyFill="1" applyBorder="1">
      <alignment vertical="center"/>
    </xf>
    <xf numFmtId="0" fontId="7" fillId="3" borderId="10" xfId="0" applyFont="1" applyFill="1" applyBorder="1">
      <alignment vertical="center"/>
    </xf>
    <xf numFmtId="0" fontId="7" fillId="3" borderId="0" xfId="0" applyFont="1" applyFill="1">
      <alignment vertical="center"/>
    </xf>
    <xf numFmtId="0" fontId="29" fillId="3" borderId="10"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5"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5" fillId="0" borderId="0" xfId="0" applyFont="1" applyAlignment="1">
      <alignment vertical="center" wrapText="1"/>
    </xf>
    <xf numFmtId="0" fontId="5" fillId="5" borderId="0" xfId="0" applyFont="1" applyFill="1" applyAlignment="1">
      <alignment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9" fillId="5" borderId="0" xfId="0" applyFont="1" applyFill="1" applyAlignment="1">
      <alignment vertical="center"/>
    </xf>
    <xf numFmtId="0" fontId="7"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wrapText="1"/>
    </xf>
    <xf numFmtId="178" fontId="22" fillId="5" borderId="92" xfId="0" applyNumberFormat="1" applyFont="1" applyFill="1" applyBorder="1" applyAlignment="1" applyProtection="1">
      <alignment vertical="center" wrapText="1"/>
      <protection locked="0"/>
    </xf>
    <xf numFmtId="0" fontId="22" fillId="5" borderId="19" xfId="0" applyFont="1" applyFill="1" applyBorder="1" applyAlignment="1" applyProtection="1">
      <alignment horizontal="center" vertical="center" wrapText="1"/>
    </xf>
    <xf numFmtId="178" fontId="22" fillId="5" borderId="105"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6" fillId="0" borderId="0" xfId="0" applyFont="1" applyBorder="1" applyAlignment="1" applyProtection="1">
      <alignment horizontal="center" vertical="center"/>
      <protection locked="0"/>
    </xf>
    <xf numFmtId="0" fontId="25" fillId="0" borderId="0" xfId="0" applyFont="1" applyFill="1" applyBorder="1">
      <alignment vertical="center"/>
    </xf>
    <xf numFmtId="0" fontId="28" fillId="0" borderId="10" xfId="0" applyFont="1" applyFill="1" applyBorder="1" applyAlignment="1">
      <alignment horizontal="justify" vertical="center" wrapText="1"/>
    </xf>
    <xf numFmtId="0" fontId="26" fillId="0" borderId="40" xfId="0" applyFont="1" applyBorder="1" applyAlignment="1" applyProtection="1">
      <alignment horizontal="center" vertical="center"/>
      <protection locked="0"/>
    </xf>
    <xf numFmtId="0" fontId="25" fillId="0" borderId="40" xfId="0" applyFont="1" applyFill="1" applyBorder="1">
      <alignment vertical="center"/>
    </xf>
    <xf numFmtId="0" fontId="0" fillId="0" borderId="0" xfId="0" applyAlignment="1">
      <alignment horizontal="right" vertical="center"/>
    </xf>
    <xf numFmtId="0" fontId="7" fillId="3" borderId="25" xfId="0" applyFont="1" applyFill="1" applyBorder="1">
      <alignment vertical="center"/>
    </xf>
    <xf numFmtId="0" fontId="7" fillId="3" borderId="25" xfId="0" applyFont="1" applyFill="1" applyBorder="1" applyAlignment="1">
      <alignment vertical="center" wrapText="1"/>
    </xf>
    <xf numFmtId="0" fontId="33"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5" fillId="0" borderId="24" xfId="0" applyFont="1" applyFill="1" applyBorder="1" applyAlignment="1" applyProtection="1">
      <alignment horizontal="center" vertical="center" wrapText="1"/>
    </xf>
    <xf numFmtId="0" fontId="7" fillId="3" borderId="10"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5" fillId="0" borderId="33" xfId="0" applyNumberFormat="1" applyFont="1" applyFill="1" applyBorder="1" applyAlignment="1" applyProtection="1">
      <alignment horizontal="center" vertical="center" wrapText="1"/>
      <protection locked="0"/>
    </xf>
    <xf numFmtId="0" fontId="13" fillId="0" borderId="0" xfId="1" applyFont="1" applyFill="1" applyBorder="1" applyAlignment="1" applyProtection="1">
      <alignment vertical="top" wrapText="1"/>
      <protection locked="0"/>
    </xf>
    <xf numFmtId="0" fontId="25" fillId="0" borderId="40" xfId="0" applyFont="1" applyFill="1" applyBorder="1" applyAlignment="1" applyProtection="1">
      <alignment horizontal="center" vertical="center" wrapText="1"/>
    </xf>
    <xf numFmtId="178" fontId="25" fillId="0" borderId="60" xfId="0" applyNumberFormat="1" applyFont="1" applyFill="1" applyBorder="1" applyAlignment="1" applyProtection="1">
      <alignment horizontal="center" vertical="center" wrapText="1"/>
      <protection locked="0"/>
    </xf>
    <xf numFmtId="0" fontId="13" fillId="0" borderId="137" xfId="1" applyFont="1" applyFill="1" applyBorder="1" applyAlignment="1" applyProtection="1">
      <alignment vertical="top"/>
    </xf>
    <xf numFmtId="0" fontId="13" fillId="0" borderId="80" xfId="1" applyFont="1" applyFill="1" applyBorder="1" applyAlignment="1" applyProtection="1">
      <alignment vertical="top"/>
      <protection locked="0"/>
    </xf>
    <xf numFmtId="0" fontId="13" fillId="0" borderId="138" xfId="1" applyFont="1" applyFill="1" applyBorder="1" applyAlignment="1" applyProtection="1">
      <alignment vertical="top"/>
      <protection locked="0"/>
    </xf>
    <xf numFmtId="0" fontId="13" fillId="0" borderId="141" xfId="1" applyFont="1" applyFill="1" applyBorder="1" applyAlignment="1" applyProtection="1">
      <alignment vertical="top"/>
      <protection locked="0"/>
    </xf>
    <xf numFmtId="0" fontId="13" fillId="0" borderId="6" xfId="1" applyFont="1" applyFill="1" applyBorder="1" applyAlignment="1" applyProtection="1">
      <alignment vertical="top"/>
      <protection locked="0"/>
    </xf>
    <xf numFmtId="0" fontId="13" fillId="0" borderId="7" xfId="1" applyFont="1" applyFill="1" applyBorder="1" applyAlignment="1" applyProtection="1">
      <alignment vertical="top"/>
      <protection locked="0"/>
    </xf>
    <xf numFmtId="178" fontId="25" fillId="0" borderId="40" xfId="0" applyNumberFormat="1" applyFont="1" applyFill="1" applyBorder="1" applyAlignment="1" applyProtection="1">
      <alignment horizontal="center" vertical="center" wrapText="1"/>
      <protection locked="0"/>
    </xf>
    <xf numFmtId="178" fontId="25" fillId="0" borderId="41" xfId="0" applyNumberFormat="1" applyFont="1" applyFill="1" applyBorder="1" applyAlignment="1" applyProtection="1">
      <alignment horizontal="center" vertical="center" wrapText="1"/>
      <protection locked="0"/>
    </xf>
    <xf numFmtId="0" fontId="25" fillId="0" borderId="39" xfId="0" applyFont="1" applyFill="1" applyBorder="1" applyAlignment="1" applyProtection="1">
      <alignment horizontal="center" vertical="center" wrapText="1"/>
      <protection locked="0"/>
    </xf>
    <xf numFmtId="0" fontId="25" fillId="0" borderId="40" xfId="0" applyFont="1" applyFill="1" applyBorder="1" applyAlignment="1" applyProtection="1">
      <alignment horizontal="center" vertical="center" wrapText="1"/>
      <protection locked="0"/>
    </xf>
    <xf numFmtId="179" fontId="25" fillId="0" borderId="4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2" fillId="0" borderId="23" xfId="0" applyNumberFormat="1" applyFont="1" applyFill="1" applyBorder="1" applyAlignment="1" applyProtection="1">
      <alignment horizontal="left"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25" xfId="0" applyNumberFormat="1" applyFont="1" applyFill="1" applyBorder="1" applyAlignment="1" applyProtection="1">
      <alignment horizontal="left" vertical="center" wrapText="1"/>
      <protection locked="0"/>
    </xf>
    <xf numFmtId="49" fontId="22" fillId="0" borderId="33" xfId="0" applyNumberFormat="1" applyFont="1" applyFill="1" applyBorder="1" applyAlignment="1" applyProtection="1">
      <alignment horizontal="left" vertical="center" wrapText="1"/>
      <protection locked="0"/>
    </xf>
    <xf numFmtId="49" fontId="22" fillId="0" borderId="39" xfId="0" applyNumberFormat="1" applyFont="1" applyFill="1" applyBorder="1" applyAlignment="1" applyProtection="1">
      <alignment horizontal="left" vertical="center" wrapText="1"/>
      <protection locked="0"/>
    </xf>
    <xf numFmtId="49" fontId="22" fillId="0" borderId="40" xfId="0" applyNumberFormat="1" applyFont="1" applyFill="1" applyBorder="1" applyAlignment="1" applyProtection="1">
      <alignment horizontal="left" vertical="center" wrapText="1"/>
      <protection locked="0"/>
    </xf>
    <xf numFmtId="49" fontId="22" fillId="0" borderId="41" xfId="0" applyNumberFormat="1" applyFont="1" applyFill="1" applyBorder="1" applyAlignment="1" applyProtection="1">
      <alignment horizontal="left" vertical="center" wrapText="1"/>
      <protection locked="0"/>
    </xf>
    <xf numFmtId="0" fontId="25" fillId="0" borderId="23"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protection locked="0"/>
    </xf>
    <xf numFmtId="179" fontId="25" fillId="0" borderId="24" xfId="0" applyNumberFormat="1" applyFont="1" applyFill="1" applyBorder="1" applyAlignment="1" applyProtection="1">
      <alignment horizontal="center" vertical="center" wrapText="1"/>
      <protection locked="0"/>
    </xf>
    <xf numFmtId="178" fontId="25" fillId="0" borderId="24" xfId="0" applyNumberFormat="1" applyFont="1" applyFill="1" applyBorder="1" applyAlignment="1" applyProtection="1">
      <alignment horizontal="center" vertical="center" wrapText="1"/>
      <protection locked="0"/>
    </xf>
    <xf numFmtId="178" fontId="25" fillId="0" borderId="25" xfId="0" applyNumberFormat="1"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3" borderId="37" xfId="0" applyFont="1" applyFill="1" applyBorder="1" applyAlignment="1">
      <alignment horizontal="center" vertical="center"/>
    </xf>
    <xf numFmtId="0" fontId="21" fillId="0" borderId="6" xfId="0" applyFont="1" applyFill="1" applyBorder="1" applyAlignment="1" applyProtection="1">
      <alignment horizontal="center" vertical="center"/>
      <protection locked="0"/>
    </xf>
    <xf numFmtId="179" fontId="21"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1" fillId="2" borderId="43" xfId="3" applyFont="1" applyFill="1" applyBorder="1" applyAlignment="1" applyProtection="1">
      <alignment horizontal="center" vertical="center" wrapText="1"/>
    </xf>
    <xf numFmtId="0" fontId="11" fillId="2" borderId="40"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0" fontId="11"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7" fillId="2" borderId="43"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7" fillId="3" borderId="39" xfId="0" applyFont="1" applyFill="1" applyBorder="1" applyAlignment="1">
      <alignment horizontal="center" vertical="center" textRotation="255" wrapText="1"/>
    </xf>
    <xf numFmtId="0" fontId="17" fillId="3" borderId="41" xfId="0" applyFont="1" applyFill="1" applyBorder="1" applyAlignment="1">
      <alignment horizontal="center" vertical="center" textRotation="255" wrapText="1"/>
    </xf>
    <xf numFmtId="0" fontId="17" fillId="3" borderId="61" xfId="0" applyFont="1" applyFill="1" applyBorder="1" applyAlignment="1">
      <alignment horizontal="center" vertical="center" textRotation="255" wrapText="1"/>
    </xf>
    <xf numFmtId="0" fontId="17" fillId="3" borderId="87" xfId="0" applyFont="1" applyFill="1" applyBorder="1" applyAlignment="1">
      <alignment horizontal="center" vertical="center" textRotation="255" wrapText="1"/>
    </xf>
    <xf numFmtId="0" fontId="0" fillId="0" borderId="12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37"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84" xfId="0" applyFont="1" applyFill="1" applyBorder="1" applyAlignment="1">
      <alignment horizontal="center" vertical="center" wrapText="1"/>
    </xf>
    <xf numFmtId="0" fontId="15" fillId="3" borderId="13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7" fillId="3" borderId="44" xfId="0" applyFont="1" applyFill="1" applyBorder="1" applyAlignment="1">
      <alignment horizontal="center" vertical="center" textRotation="255" wrapText="1"/>
    </xf>
    <xf numFmtId="0" fontId="17" fillId="3" borderId="45" xfId="0" applyFont="1" applyFill="1" applyBorder="1" applyAlignment="1">
      <alignment horizontal="center" vertical="center" textRotation="255"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177" fontId="0" fillId="5" borderId="33"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5"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8" fontId="21" fillId="0" borderId="6"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6"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38"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5"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5"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0" fontId="0" fillId="3"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77" fontId="0" fillId="5" borderId="10" xfId="0" applyNumberFormat="1" applyFont="1" applyFill="1" applyBorder="1" applyAlignment="1" applyProtection="1">
      <alignment horizontal="center"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0" fontId="5" fillId="0" borderId="10" xfId="0" applyFont="1" applyBorder="1" applyAlignment="1">
      <alignment horizontal="center" vertical="center"/>
    </xf>
    <xf numFmtId="176" fontId="5" fillId="5" borderId="24" xfId="0" applyNumberFormat="1" applyFont="1" applyFill="1" applyBorder="1" applyAlignment="1" applyProtection="1">
      <alignment horizontal="left" vertical="center" wrapText="1"/>
      <protection locked="0"/>
    </xf>
    <xf numFmtId="176" fontId="5" fillId="5" borderId="25" xfId="0" applyNumberFormat="1"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0" fontId="0" fillId="3" borderId="10" xfId="0"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64" xfId="0" applyFont="1" applyFill="1" applyBorder="1" applyAlignment="1">
      <alignment horizontal="center" vertical="center"/>
    </xf>
    <xf numFmtId="0" fontId="19" fillId="4" borderId="48"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0" fillId="3" borderId="71"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5" borderId="37" xfId="0"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71" xfId="0" quotePrefix="1" applyFont="1" applyFill="1" applyBorder="1" applyAlignment="1" applyProtection="1">
      <alignment horizontal="left" vertical="center" wrapText="1"/>
      <protection locked="0"/>
    </xf>
    <xf numFmtId="0" fontId="17" fillId="3" borderId="10" xfId="0" applyFont="1" applyFill="1" applyBorder="1" applyAlignment="1">
      <alignment horizontal="center" vertical="center" textRotation="255" wrapText="1"/>
    </xf>
    <xf numFmtId="0" fontId="17" fillId="3" borderId="35" xfId="0" applyFont="1" applyFill="1" applyBorder="1" applyAlignment="1">
      <alignment horizontal="center" vertical="center" textRotation="255" wrapText="1"/>
    </xf>
    <xf numFmtId="0" fontId="0" fillId="3" borderId="39"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32"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shrinkToFit="1"/>
      <protection locked="0"/>
    </xf>
    <xf numFmtId="0" fontId="15" fillId="6" borderId="73"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95"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5" fillId="0" borderId="10" xfId="0" applyNumberFormat="1" applyFont="1" applyFill="1" applyBorder="1" applyAlignment="1" applyProtection="1">
      <alignment horizontal="right" vertical="center" wrapText="1"/>
      <protection locked="0"/>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quotePrefix="1"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0" fillId="2" borderId="104" xfId="3" applyFont="1" applyFill="1" applyBorder="1" applyAlignment="1" applyProtection="1">
      <alignment horizontal="right" vertical="center"/>
    </xf>
    <xf numFmtId="0" fontId="10" fillId="2" borderId="8" xfId="3" applyFont="1" applyFill="1" applyBorder="1" applyAlignment="1" applyProtection="1">
      <alignment horizontal="right" vertical="center"/>
    </xf>
    <xf numFmtId="0" fontId="20" fillId="0" borderId="8"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4" fillId="2" borderId="88" xfId="3" applyFont="1" applyFill="1" applyBorder="1" applyAlignment="1" applyProtection="1">
      <alignment horizontal="center" vertical="center" wrapText="1"/>
    </xf>
    <xf numFmtId="0" fontId="14" fillId="2" borderId="10"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0" borderId="64" xfId="1" applyFont="1" applyFill="1" applyBorder="1" applyAlignment="1" applyProtection="1">
      <alignment horizontal="left" vertical="top" wrapText="1"/>
      <protection locked="0"/>
    </xf>
    <xf numFmtId="0" fontId="13" fillId="0" borderId="16" xfId="1" applyFont="1" applyFill="1" applyBorder="1" applyAlignment="1" applyProtection="1">
      <alignment horizontal="left" vertical="top" wrapText="1"/>
      <protection locked="0"/>
    </xf>
    <xf numFmtId="0" fontId="13" fillId="0" borderId="30" xfId="1" applyFont="1" applyFill="1" applyBorder="1" applyAlignment="1" applyProtection="1">
      <alignment horizontal="left" vertical="top" wrapText="1"/>
      <protection locked="0"/>
    </xf>
    <xf numFmtId="0" fontId="14"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13" fillId="0" borderId="11"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4" fillId="0" borderId="71" xfId="3" applyFont="1" applyFill="1" applyBorder="1" applyAlignment="1" applyProtection="1">
      <alignment horizontal="center" vertical="center"/>
      <protection locked="0"/>
    </xf>
    <xf numFmtId="0" fontId="14" fillId="0" borderId="40" xfId="3" applyFont="1" applyFill="1" applyBorder="1" applyAlignment="1" applyProtection="1">
      <alignment horizontal="center" vertical="center"/>
      <protection locked="0"/>
    </xf>
    <xf numFmtId="0" fontId="12" fillId="6" borderId="39" xfId="3" applyFont="1" applyFill="1" applyBorder="1" applyAlignment="1" applyProtection="1">
      <alignment horizontal="center" vertical="center" wrapText="1"/>
    </xf>
    <xf numFmtId="0" fontId="12" fillId="6" borderId="40" xfId="3" applyFont="1" applyFill="1" applyBorder="1" applyAlignment="1" applyProtection="1">
      <alignment horizontal="center" vertical="center" wrapText="1"/>
    </xf>
    <xf numFmtId="0" fontId="12" fillId="6" borderId="41" xfId="3" applyFont="1" applyFill="1" applyBorder="1" applyAlignment="1" applyProtection="1">
      <alignment horizontal="center" vertical="center" wrapText="1"/>
    </xf>
    <xf numFmtId="0" fontId="14" fillId="0" borderId="39" xfId="3" applyFont="1" applyFill="1" applyBorder="1" applyAlignment="1" applyProtection="1">
      <alignment horizontal="center" vertical="center"/>
      <protection locked="0"/>
    </xf>
    <xf numFmtId="0" fontId="14" fillId="0" borderId="41" xfId="3" applyFont="1" applyFill="1" applyBorder="1" applyAlignment="1" applyProtection="1">
      <alignment horizontal="center" vertical="center"/>
      <protection locked="0"/>
    </xf>
    <xf numFmtId="0" fontId="15" fillId="6" borderId="23" xfId="3" applyFont="1" applyFill="1" applyBorder="1" applyAlignment="1" applyProtection="1">
      <alignment horizontal="center" vertical="center" wrapText="1" shrinkToFit="1"/>
    </xf>
    <xf numFmtId="0" fontId="15" fillId="6" borderId="24" xfId="3" applyFont="1" applyFill="1" applyBorder="1" applyAlignment="1" applyProtection="1">
      <alignment horizontal="center" vertical="center" wrapText="1" shrinkToFit="1"/>
    </xf>
    <xf numFmtId="0" fontId="15" fillId="6" borderId="25" xfId="3" applyFont="1" applyFill="1" applyBorder="1" applyAlignment="1" applyProtection="1">
      <alignment horizontal="center" vertical="center" wrapText="1" shrinkToFit="1"/>
    </xf>
    <xf numFmtId="0" fontId="11"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0" fontId="13" fillId="0" borderId="68"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0" fontId="13" fillId="0" borderId="91" xfId="0" applyFont="1" applyBorder="1" applyAlignment="1" applyProtection="1">
      <alignment horizontal="left" vertical="center" wrapTex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91" xfId="0" applyFont="1" applyBorder="1" applyAlignment="1" applyProtection="1">
      <alignment horizontal="left" vertical="center" wrapText="1"/>
      <protection locked="0"/>
    </xf>
    <xf numFmtId="0" fontId="5" fillId="0" borderId="69" xfId="0" applyFont="1" applyBorder="1" applyAlignment="1" applyProtection="1">
      <alignment horizontal="left" vertical="center"/>
      <protection locked="0"/>
    </xf>
    <xf numFmtId="0" fontId="5" fillId="0" borderId="91" xfId="0" applyFont="1" applyBorder="1" applyAlignment="1" applyProtection="1">
      <alignment horizontal="left" vertical="center"/>
      <protection locked="0"/>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0" fillId="0" borderId="71" xfId="0" applyFont="1" applyFill="1" applyBorder="1" applyAlignment="1">
      <alignment horizontal="center" vertical="center"/>
    </xf>
    <xf numFmtId="0" fontId="5" fillId="0" borderId="40" xfId="0" applyFont="1" applyBorder="1" applyAlignment="1">
      <alignment horizontal="center" vertical="center"/>
    </xf>
    <xf numFmtId="0" fontId="0" fillId="0" borderId="39" xfId="0" applyFont="1" applyFill="1" applyBorder="1" applyAlignment="1">
      <alignment horizontal="center" vertical="center"/>
    </xf>
    <xf numFmtId="0" fontId="5" fillId="0" borderId="41" xfId="0" applyFont="1" applyBorder="1" applyAlignment="1">
      <alignment horizontal="center" vertical="center"/>
    </xf>
    <xf numFmtId="0" fontId="13" fillId="0" borderId="60" xfId="0" applyFont="1" applyBorder="1" applyAlignment="1">
      <alignment horizontal="center" vertical="center"/>
    </xf>
    <xf numFmtId="0" fontId="0" fillId="5" borderId="61"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21" fillId="0" borderId="82" xfId="0" applyFont="1" applyFill="1" applyBorder="1" applyAlignment="1" applyProtection="1">
      <alignment horizontal="center" vertical="center" wrapText="1"/>
      <protection locked="0"/>
    </xf>
    <xf numFmtId="0" fontId="21" fillId="0" borderId="49" xfId="0" applyFont="1" applyBorder="1" applyAlignment="1" applyProtection="1">
      <alignment horizontal="center" vertical="center" wrapText="1"/>
      <protection locked="0"/>
    </xf>
    <xf numFmtId="0" fontId="21" fillId="0" borderId="83" xfId="0" applyFont="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5" fillId="2" borderId="43" xfId="0" applyFont="1" applyFill="1" applyBorder="1" applyAlignment="1">
      <alignment horizontal="center" vertical="center" textRotation="255" wrapText="1"/>
    </xf>
    <xf numFmtId="0" fontId="15"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65" xfId="0"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lignment vertical="center" wrapText="1"/>
    </xf>
    <xf numFmtId="0" fontId="0" fillId="5" borderId="125" xfId="0" applyFont="1" applyFill="1" applyBorder="1" applyAlignment="1">
      <alignment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3" borderId="121" xfId="0" applyFont="1" applyFill="1" applyBorder="1" applyAlignment="1">
      <alignment horizontal="center" vertical="center"/>
    </xf>
    <xf numFmtId="0" fontId="15"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2" xfId="0" applyFill="1" applyBorder="1" applyAlignment="1" applyProtection="1">
      <alignment horizontal="center" vertical="center"/>
      <protection locked="0"/>
    </xf>
    <xf numFmtId="0" fontId="0" fillId="5" borderId="103" xfId="0" applyFill="1" applyBorder="1" applyAlignment="1" applyProtection="1">
      <alignment horizontal="center" vertical="center"/>
      <protection locked="0"/>
    </xf>
    <xf numFmtId="0" fontId="18"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3" fillId="2" borderId="23" xfId="0" applyFont="1" applyFill="1" applyBorder="1" applyAlignment="1">
      <alignment horizontal="center" vertical="center" wrapText="1" shrinkToFit="1"/>
    </xf>
    <xf numFmtId="0" fontId="23" fillId="2" borderId="24" xfId="0" applyFont="1" applyFill="1" applyBorder="1" applyAlignment="1">
      <alignment horizontal="center" vertical="center" shrinkToFit="1"/>
    </xf>
    <xf numFmtId="0" fontId="23" fillId="2" borderId="25" xfId="0" applyFont="1" applyFill="1" applyBorder="1" applyAlignment="1">
      <alignment horizontal="center" vertical="center" shrinkToFit="1"/>
    </xf>
    <xf numFmtId="0" fontId="15" fillId="2" borderId="44"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15"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17" fillId="3" borderId="135" xfId="0" applyFont="1" applyFill="1" applyBorder="1" applyAlignment="1">
      <alignment horizontal="center" vertical="center" textRotation="255" wrapText="1"/>
    </xf>
    <xf numFmtId="0" fontId="17" fillId="3" borderId="134" xfId="0" applyFont="1" applyFill="1" applyBorder="1" applyAlignment="1">
      <alignment horizontal="center" vertical="center" textRotation="255" wrapText="1"/>
    </xf>
    <xf numFmtId="0" fontId="22" fillId="5" borderId="106" xfId="0" applyFont="1" applyFill="1" applyBorder="1" applyAlignment="1" applyProtection="1">
      <alignment horizontal="left" vertical="center" wrapText="1"/>
      <protection locked="0"/>
    </xf>
    <xf numFmtId="0" fontId="22" fillId="5" borderId="13" xfId="0" applyFont="1" applyFill="1" applyBorder="1" applyAlignment="1" applyProtection="1">
      <alignment horizontal="left" vertical="center" wrapText="1"/>
      <protection locked="0"/>
    </xf>
    <xf numFmtId="0" fontId="22" fillId="5" borderId="14" xfId="0" applyFont="1" applyFill="1" applyBorder="1" applyAlignment="1" applyProtection="1">
      <alignment horizontal="left" vertical="center" wrapText="1"/>
      <protection locked="0"/>
    </xf>
    <xf numFmtId="179" fontId="22" fillId="5" borderId="13" xfId="0" applyNumberFormat="1" applyFont="1" applyFill="1" applyBorder="1" applyAlignment="1" applyProtection="1">
      <alignment horizontal="center" vertical="center" wrapText="1"/>
      <protection locked="0"/>
    </xf>
    <xf numFmtId="0" fontId="22" fillId="5" borderId="70" xfId="0" applyFont="1" applyFill="1" applyBorder="1" applyAlignment="1" applyProtection="1">
      <alignment horizontal="center" vertical="center" wrapText="1"/>
      <protection locked="0"/>
    </xf>
    <xf numFmtId="0" fontId="22" fillId="5" borderId="13" xfId="0" applyFont="1" applyFill="1" applyBorder="1" applyAlignment="1" applyProtection="1">
      <alignment horizontal="center" vertical="center" wrapText="1"/>
      <protection locked="0"/>
    </xf>
    <xf numFmtId="0" fontId="22" fillId="5" borderId="92" xfId="0" applyFont="1" applyFill="1" applyBorder="1" applyAlignment="1" applyProtection="1">
      <alignment horizontal="center" vertical="center" wrapText="1"/>
      <protection locked="0"/>
    </xf>
    <xf numFmtId="0" fontId="22" fillId="5" borderId="106"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0" fillId="5" borderId="68" xfId="0" applyFill="1" applyBorder="1" applyAlignment="1" applyProtection="1">
      <alignment horizontal="center" vertical="center"/>
      <protection locked="0"/>
    </xf>
    <xf numFmtId="0" fontId="0" fillId="5" borderId="69" xfId="0" applyFill="1" applyBorder="1" applyAlignment="1" applyProtection="1">
      <alignment horizontal="center" vertical="center"/>
      <protection locked="0"/>
    </xf>
    <xf numFmtId="0" fontId="11" fillId="2" borderId="31"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4"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3" borderId="135"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4" xfId="0" applyFont="1" applyFill="1" applyBorder="1" applyAlignment="1">
      <alignment horizontal="center" vertical="center"/>
    </xf>
    <xf numFmtId="0" fontId="30" fillId="6" borderId="36" xfId="0" applyFont="1" applyFill="1" applyBorder="1" applyAlignment="1">
      <alignment horizontal="left" vertical="center" wrapText="1"/>
    </xf>
    <xf numFmtId="0" fontId="30" fillId="6" borderId="115" xfId="0" applyFont="1" applyFill="1" applyBorder="1" applyAlignment="1">
      <alignment horizontal="left"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1" fillId="0" borderId="85" xfId="3" applyFont="1" applyFill="1" applyBorder="1" applyAlignment="1" applyProtection="1">
      <alignment horizontal="center" vertical="center" wrapText="1"/>
    </xf>
    <xf numFmtId="0" fontId="11" fillId="0" borderId="86"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14" fillId="2" borderId="13"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39"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1"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19" fillId="2" borderId="4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0" fillId="5" borderId="68" xfId="0" applyFill="1" applyBorder="1" applyAlignment="1" applyProtection="1">
      <alignment horizontal="left" vertical="center" wrapText="1"/>
      <protection locked="0"/>
    </xf>
    <xf numFmtId="0" fontId="0" fillId="5" borderId="69" xfId="0" applyFill="1" applyBorder="1" applyAlignment="1" applyProtection="1">
      <alignment horizontal="left" vertical="center" wrapText="1"/>
      <protection locked="0"/>
    </xf>
    <xf numFmtId="0" fontId="0" fillId="5" borderId="93" xfId="0" applyFill="1" applyBorder="1" applyAlignment="1" applyProtection="1">
      <alignment horizontal="left"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2"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79" xfId="0" applyFont="1" applyFill="1" applyBorder="1" applyAlignment="1">
      <alignment horizontal="center" vertical="center" textRotation="255" wrapText="1"/>
    </xf>
    <xf numFmtId="0" fontId="17" fillId="3" borderId="3" xfId="0" applyFont="1" applyFill="1" applyBorder="1" applyAlignment="1">
      <alignment horizontal="center" vertical="center" textRotation="255" wrapText="1"/>
    </xf>
    <xf numFmtId="0" fontId="22" fillId="5" borderId="70" xfId="0" applyFont="1" applyFill="1" applyBorder="1" applyAlignment="1">
      <alignment horizontal="center" vertical="center" wrapText="1"/>
    </xf>
    <xf numFmtId="0" fontId="22" fillId="5" borderId="92" xfId="0" applyFont="1" applyFill="1" applyBorder="1" applyAlignment="1">
      <alignment horizontal="center" vertical="center" wrapText="1"/>
    </xf>
    <xf numFmtId="0" fontId="22" fillId="5" borderId="106" xfId="0" applyFont="1" applyFill="1" applyBorder="1" applyAlignment="1" applyProtection="1">
      <alignment horizontal="right" vertical="center" wrapText="1"/>
      <protection locked="0"/>
    </xf>
    <xf numFmtId="0" fontId="22" fillId="5" borderId="13" xfId="0" applyFont="1" applyFill="1" applyBorder="1" applyAlignment="1" applyProtection="1">
      <alignment horizontal="right" vertical="center" wrapText="1"/>
      <protection locked="0"/>
    </xf>
    <xf numFmtId="0" fontId="16" fillId="0" borderId="82" xfId="1" applyFont="1" applyFill="1" applyBorder="1" applyAlignment="1" applyProtection="1">
      <alignment horizontal="left" vertical="center" wrapText="1" shrinkToFit="1"/>
      <protection locked="0"/>
    </xf>
    <xf numFmtId="0" fontId="16" fillId="0" borderId="49" xfId="1" applyFont="1" applyFill="1" applyBorder="1" applyAlignment="1" applyProtection="1">
      <alignment horizontal="left" vertical="center" wrapText="1" shrinkToFit="1"/>
      <protection locked="0"/>
    </xf>
    <xf numFmtId="0" fontId="16" fillId="0" borderId="83" xfId="1" applyFont="1" applyFill="1" applyBorder="1" applyAlignment="1" applyProtection="1">
      <alignment horizontal="left" vertical="center" wrapText="1" shrinkToFit="1"/>
      <protection locked="0"/>
    </xf>
    <xf numFmtId="0" fontId="11"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3"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1"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2" fillId="6" borderId="43" xfId="3" applyFont="1" applyFill="1" applyBorder="1" applyAlignment="1" applyProtection="1">
      <alignment horizontal="center" vertical="center" wrapText="1" shrinkToFit="1"/>
    </xf>
    <xf numFmtId="0" fontId="12" fillId="6" borderId="40" xfId="3" applyFont="1" applyFill="1" applyBorder="1" applyAlignment="1" applyProtection="1">
      <alignment horizontal="center" vertical="center" wrapText="1" shrinkToFit="1"/>
    </xf>
    <xf numFmtId="0" fontId="12"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1"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1" fillId="2" borderId="48" xfId="3" applyFont="1" applyFill="1" applyBorder="1" applyAlignment="1" applyProtection="1">
      <alignment horizontal="center" vertical="center"/>
    </xf>
    <xf numFmtId="0" fontId="11" fillId="2" borderId="49" xfId="3" applyFont="1" applyFill="1" applyBorder="1" applyAlignment="1" applyProtection="1">
      <alignment horizontal="center" vertical="center"/>
    </xf>
    <xf numFmtId="0" fontId="15" fillId="2" borderId="31" xfId="3" applyFont="1" applyFill="1" applyBorder="1" applyAlignment="1" applyProtection="1">
      <alignment horizontal="center" vertical="center"/>
    </xf>
    <xf numFmtId="0" fontId="15" fillId="2" borderId="24" xfId="3" applyFont="1" applyFill="1" applyBorder="1" applyAlignment="1" applyProtection="1">
      <alignment horizontal="center" vertical="center"/>
    </xf>
    <xf numFmtId="0" fontId="13" fillId="5" borderId="12" xfId="0" applyFont="1" applyFill="1" applyBorder="1" applyAlignment="1" applyProtection="1">
      <alignment horizontal="left" vertical="center" wrapText="1"/>
      <protection locked="0"/>
    </xf>
    <xf numFmtId="0" fontId="13" fillId="5" borderId="13"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ill="1" applyBorder="1" applyAlignment="1" applyProtection="1">
      <alignment horizontal="center" vertical="center"/>
      <protection locked="0"/>
    </xf>
    <xf numFmtId="0" fontId="0" fillId="5" borderId="40" xfId="0" applyFill="1" applyBorder="1" applyAlignment="1" applyProtection="1">
      <alignment horizontal="center" vertical="center"/>
      <protection locked="0"/>
    </xf>
    <xf numFmtId="0" fontId="14" fillId="2" borderId="1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7" xfId="3" applyFont="1" applyFill="1" applyBorder="1" applyAlignment="1" applyProtection="1">
      <alignment horizontal="center" vertical="center" wrapText="1"/>
    </xf>
    <xf numFmtId="0" fontId="15" fillId="2" borderId="127" xfId="0" applyFont="1" applyFill="1" applyBorder="1" applyAlignment="1">
      <alignment horizontal="center" vertical="center" wrapText="1"/>
    </xf>
    <xf numFmtId="0" fontId="15" fillId="2" borderId="128" xfId="0" applyFont="1" applyFill="1" applyBorder="1" applyAlignment="1">
      <alignment horizontal="center" vertical="center"/>
    </xf>
    <xf numFmtId="0" fontId="15" fillId="2" borderId="139" xfId="0" applyFont="1" applyFill="1" applyBorder="1" applyAlignment="1">
      <alignment horizontal="center" vertical="center"/>
    </xf>
    <xf numFmtId="0" fontId="15" fillId="2" borderId="34"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3" fillId="0" borderId="32" xfId="1" applyFont="1" applyFill="1" applyBorder="1" applyAlignment="1" applyProtection="1">
      <alignment horizontal="left" vertical="top" wrapText="1"/>
      <protection locked="0"/>
    </xf>
    <xf numFmtId="0" fontId="13" fillId="0" borderId="24" xfId="1" applyFont="1" applyFill="1" applyBorder="1" applyAlignment="1" applyProtection="1">
      <alignment horizontal="left" vertical="top" wrapText="1"/>
      <protection locked="0"/>
    </xf>
    <xf numFmtId="0" fontId="13" fillId="0" borderId="33" xfId="1" applyFont="1" applyFill="1" applyBorder="1" applyAlignment="1" applyProtection="1">
      <alignment horizontal="left" vertical="top" wrapText="1"/>
      <protection locked="0"/>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1"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0" xfId="0"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5" fillId="2" borderId="79"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8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96" xfId="0" applyFont="1" applyBorder="1" applyAlignment="1" applyProtection="1">
      <alignment horizontal="left" vertical="center" wrapText="1"/>
      <protection locked="0"/>
    </xf>
    <xf numFmtId="0" fontId="15" fillId="2" borderId="40"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15"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39" xfId="0" applyFill="1" applyBorder="1" applyAlignment="1" applyProtection="1">
      <alignment horizontal="left" vertical="center" wrapText="1"/>
      <protection locked="0"/>
    </xf>
    <xf numFmtId="0" fontId="0" fillId="5" borderId="40" xfId="0" applyFill="1" applyBorder="1" applyAlignment="1" applyProtection="1">
      <alignment horizontal="left" vertical="center" wrapText="1"/>
      <protection locked="0"/>
    </xf>
    <xf numFmtId="0" fontId="0" fillId="5" borderId="60" xfId="0" applyFill="1" applyBorder="1" applyAlignment="1" applyProtection="1">
      <alignment horizontal="left" vertical="center" wrapText="1"/>
      <protection locked="0"/>
    </xf>
    <xf numFmtId="0" fontId="0" fillId="5" borderId="61"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71" xfId="0" applyFont="1" applyFill="1" applyBorder="1" applyAlignment="1">
      <alignment horizontal="center" vertical="center"/>
    </xf>
    <xf numFmtId="0" fontId="0" fillId="0" borderId="37" xfId="0" applyFont="1" applyBorder="1" applyAlignment="1" applyProtection="1">
      <alignment horizontal="center" vertical="center"/>
      <protection locked="0"/>
    </xf>
    <xf numFmtId="177" fontId="0" fillId="0" borderId="10" xfId="0" applyNumberFormat="1" applyFont="1" applyFill="1" applyBorder="1" applyAlignment="1" applyProtection="1">
      <alignment horizontal="center" vertical="center" shrinkToFit="1"/>
      <protection locked="0"/>
    </xf>
    <xf numFmtId="0" fontId="18" fillId="2" borderId="39" xfId="0" applyFont="1" applyFill="1" applyBorder="1" applyAlignment="1">
      <alignment horizontal="center" vertical="center" wrapText="1" shrinkToFit="1"/>
    </xf>
    <xf numFmtId="0" fontId="0" fillId="6" borderId="3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5" fillId="6" borderId="116" xfId="0" applyFont="1" applyFill="1" applyBorder="1" applyAlignment="1">
      <alignment horizontal="center" vertical="center" wrapText="1"/>
    </xf>
    <xf numFmtId="0" fontId="15" fillId="6" borderId="121" xfId="0" applyFont="1" applyFill="1" applyBorder="1" applyAlignment="1">
      <alignment horizontal="center" vertical="center" wrapText="1"/>
    </xf>
    <xf numFmtId="0" fontId="0" fillId="0" borderId="37" xfId="0" applyFont="1" applyBorder="1" applyAlignment="1">
      <alignment horizontal="center" vertical="center"/>
    </xf>
    <xf numFmtId="49" fontId="0" fillId="0" borderId="122" xfId="0" applyNumberFormat="1" applyFont="1" applyFill="1" applyBorder="1" applyAlignment="1" applyProtection="1">
      <alignment horizontal="center" vertical="center" shrinkToFit="1"/>
      <protection locked="0"/>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33" xfId="0" applyFont="1" applyFill="1" applyBorder="1" applyAlignment="1">
      <alignment horizontal="center" vertical="center" shrinkToFit="1"/>
    </xf>
    <xf numFmtId="177" fontId="0" fillId="0" borderId="25" xfId="0" applyNumberFormat="1" applyFont="1" applyFill="1" applyBorder="1" applyAlignment="1" applyProtection="1">
      <alignment horizontal="center" vertical="center" shrinkToFit="1"/>
      <protection locked="0"/>
    </xf>
    <xf numFmtId="0" fontId="15" fillId="6" borderId="0"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14" fillId="0" borderId="32" xfId="1" applyFont="1" applyFill="1" applyBorder="1" applyAlignment="1" applyProtection="1">
      <alignment horizontal="left" vertical="center" wrapText="1" shrinkToFit="1"/>
    </xf>
    <xf numFmtId="0" fontId="14" fillId="0" borderId="24" xfId="1" applyFont="1" applyFill="1" applyBorder="1" applyAlignment="1" applyProtection="1">
      <alignment horizontal="left" vertical="center" wrapText="1" shrinkToFit="1"/>
    </xf>
    <xf numFmtId="0" fontId="14" fillId="0" borderId="33" xfId="1" applyFont="1" applyFill="1" applyBorder="1" applyAlignment="1" applyProtection="1">
      <alignment horizontal="left" vertical="center" wrapText="1" shrinkToFit="1"/>
    </xf>
    <xf numFmtId="0" fontId="0" fillId="6" borderId="60" xfId="0" applyFont="1" applyFill="1" applyBorder="1" applyAlignment="1">
      <alignment horizontal="center" vertical="center"/>
    </xf>
    <xf numFmtId="0" fontId="15"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8"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5" fillId="0" borderId="23" xfId="0" applyFont="1" applyFill="1" applyBorder="1" applyAlignment="1" applyProtection="1">
      <alignment vertical="center" wrapText="1"/>
      <protection locked="0"/>
    </xf>
    <xf numFmtId="0" fontId="25" fillId="0" borderId="24" xfId="0" applyFont="1" applyFill="1" applyBorder="1" applyAlignment="1" applyProtection="1">
      <alignment vertical="center" wrapText="1"/>
      <protection locked="0"/>
    </xf>
    <xf numFmtId="0" fontId="25" fillId="0" borderId="25"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5" fillId="2" borderId="46" xfId="3" applyFont="1" applyFill="1" applyBorder="1" applyAlignment="1" applyProtection="1">
      <alignment horizontal="center" vertical="center" wrapText="1" shrinkToFit="1"/>
    </xf>
    <xf numFmtId="0" fontId="15" fillId="2" borderId="16" xfId="3" applyFont="1" applyFill="1" applyBorder="1" applyAlignment="1" applyProtection="1">
      <alignment horizontal="center" vertical="center" wrapText="1" shrinkToFit="1"/>
    </xf>
    <xf numFmtId="0" fontId="15"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5" fillId="3" borderId="79" xfId="0" applyFont="1" applyFill="1" applyBorder="1" applyAlignment="1">
      <alignment horizontal="center" vertical="center" wrapText="1"/>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15" fillId="6" borderId="39"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15" fillId="6" borderId="44" xfId="0" applyFont="1" applyFill="1" applyBorder="1" applyAlignment="1">
      <alignment horizontal="center" vertical="center" wrapText="1"/>
    </xf>
    <xf numFmtId="0" fontId="15" fillId="6" borderId="61"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5" fillId="0" borderId="10" xfId="0" applyFont="1" applyBorder="1" applyAlignment="1">
      <alignment vertical="center" wrapText="1"/>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11" fillId="2" borderId="79" xfId="3" applyFont="1" applyFill="1" applyBorder="1" applyAlignment="1" applyProtection="1">
      <alignment horizontal="center" vertical="center" wrapText="1"/>
    </xf>
    <xf numFmtId="0" fontId="11" fillId="2" borderId="80" xfId="3" applyFont="1" applyFill="1" applyBorder="1" applyAlignment="1" applyProtection="1">
      <alignment horizontal="center" vertical="center" wrapText="1"/>
    </xf>
    <xf numFmtId="0" fontId="11" fillId="2" borderId="81" xfId="3" applyFont="1" applyFill="1" applyBorder="1" applyAlignment="1" applyProtection="1">
      <alignment horizontal="center" vertical="center" wrapText="1"/>
    </xf>
    <xf numFmtId="0" fontId="11" fillId="2" borderId="66" xfId="3" applyFont="1" applyFill="1" applyBorder="1" applyAlignment="1" applyProtection="1">
      <alignment horizontal="center" vertical="center" wrapText="1"/>
    </xf>
    <xf numFmtId="0" fontId="11" fillId="2" borderId="6" xfId="3" applyFont="1" applyFill="1" applyBorder="1" applyAlignment="1" applyProtection="1">
      <alignment horizontal="center" vertical="center" wrapText="1"/>
    </xf>
    <xf numFmtId="0" fontId="11" fillId="2" borderId="67"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10" xfId="0" applyFont="1" applyFill="1" applyBorder="1" applyAlignment="1" applyProtection="1">
      <alignment horizontal="center"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0" fontId="5" fillId="5" borderId="23" xfId="0" applyFont="1" applyFill="1" applyBorder="1" applyAlignment="1" applyProtection="1">
      <alignment horizontal="left" vertical="center" wrapText="1"/>
      <protection locked="0"/>
    </xf>
    <xf numFmtId="0" fontId="5" fillId="5" borderId="24"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31" fillId="2" borderId="88" xfId="3" applyFont="1" applyFill="1" applyBorder="1" applyAlignment="1" applyProtection="1">
      <alignment horizontal="center" vertical="center" wrapText="1"/>
    </xf>
    <xf numFmtId="0" fontId="31" fillId="2" borderId="10" xfId="3" applyFont="1" applyFill="1" applyBorder="1" applyAlignment="1" applyProtection="1">
      <alignment horizontal="center" vertical="center" wrapText="1"/>
    </xf>
    <xf numFmtId="0" fontId="15" fillId="4" borderId="4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14" fillId="0" borderId="39" xfId="2" applyFont="1" applyFill="1" applyBorder="1" applyAlignment="1" applyProtection="1">
      <alignment horizontal="left" vertical="center" wrapText="1" shrinkToFit="1"/>
      <protection locked="0"/>
    </xf>
    <xf numFmtId="0" fontId="14" fillId="0" borderId="40" xfId="2" applyFont="1" applyFill="1" applyBorder="1" applyAlignment="1" applyProtection="1">
      <alignment horizontal="left" vertical="center" wrapText="1" shrinkToFit="1"/>
      <protection locked="0"/>
    </xf>
    <xf numFmtId="0" fontId="14" fillId="0" borderId="60" xfId="2" applyFont="1" applyFill="1" applyBorder="1" applyAlignment="1" applyProtection="1">
      <alignment horizontal="left" vertical="center" wrapText="1" shrinkToFit="1"/>
      <protection locked="0"/>
    </xf>
    <xf numFmtId="0" fontId="22" fillId="5" borderId="72" xfId="0" applyFont="1" applyFill="1" applyBorder="1" applyAlignment="1" applyProtection="1">
      <alignment horizontal="left" vertical="center" wrapText="1"/>
      <protection locked="0"/>
    </xf>
    <xf numFmtId="0" fontId="22" fillId="5" borderId="19" xfId="0" applyFont="1" applyFill="1" applyBorder="1" applyAlignment="1" applyProtection="1">
      <alignment horizontal="left" vertical="center" wrapText="1"/>
      <protection locked="0"/>
    </xf>
    <xf numFmtId="0" fontId="22" fillId="5" borderId="65" xfId="0" applyFont="1" applyFill="1" applyBorder="1" applyAlignment="1" applyProtection="1">
      <alignment horizontal="left" vertical="center" wrapText="1"/>
      <protection locked="0"/>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2" fillId="5" borderId="72" xfId="0" applyFont="1" applyFill="1" applyBorder="1" applyAlignment="1" applyProtection="1">
      <alignment horizontal="right" vertical="center" wrapText="1"/>
      <protection locked="0"/>
    </xf>
    <xf numFmtId="0" fontId="22" fillId="5" borderId="19" xfId="0" applyFont="1" applyFill="1" applyBorder="1" applyAlignment="1" applyProtection="1">
      <alignment horizontal="right" vertical="center" wrapText="1"/>
      <protection locked="0"/>
    </xf>
    <xf numFmtId="179" fontId="22" fillId="5" borderId="19" xfId="0" applyNumberFormat="1" applyFont="1" applyFill="1" applyBorder="1" applyAlignment="1" applyProtection="1">
      <alignment horizontal="center" vertical="center" wrapText="1"/>
      <protection locked="0"/>
    </xf>
    <xf numFmtId="0" fontId="13" fillId="2" borderId="84"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50" xfId="0" applyFont="1" applyFill="1" applyBorder="1" applyAlignment="1">
      <alignment horizontal="center" vertical="center"/>
    </xf>
    <xf numFmtId="177" fontId="0" fillId="0" borderId="60"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cellXfs>
  <cellStyles count="11">
    <cellStyle name="標準" xfId="0" builtinId="0"/>
    <cellStyle name="標準 2" xfId="4"/>
    <cellStyle name="標準 3" xfId="5"/>
    <cellStyle name="標準 3 2" xfId="6"/>
    <cellStyle name="標準 3 2 2" xfId="8"/>
    <cellStyle name="標準 3 2 3" xfId="10"/>
    <cellStyle name="標準 3 3" xfId="7"/>
    <cellStyle name="標準 3 4" xfId="9"/>
    <cellStyle name="標準_01【みんまち】（地区まちづくり推進事業）" xfId="1"/>
    <cellStyle name="標準_01【みんまち】（地区まちづくり推進事業） 2" xfId="2"/>
    <cellStyle name="標準_Sheet1" xfId="3"/>
  </cellStyles>
  <dxfs count="23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121</xdr:row>
      <xdr:rowOff>0</xdr:rowOff>
    </xdr:from>
    <xdr:to>
      <xdr:col>39</xdr:col>
      <xdr:colOff>72643</xdr:colOff>
      <xdr:row>124</xdr:row>
      <xdr:rowOff>10232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469821" y="61218536"/>
          <a:ext cx="4563001" cy="1071589"/>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solidFill>
                <a:sysClr val="windowText" lastClr="000000"/>
              </a:solidFill>
              <a:latin typeface="+mn-ea"/>
              <a:ea typeface="+mn-ea"/>
            </a:rPr>
            <a:t>内閣官房</a:t>
          </a:r>
          <a:endParaRPr kumimoji="1" lang="en-US" altLang="ja-JP" sz="1800">
            <a:solidFill>
              <a:sysClr val="windowText" lastClr="000000"/>
            </a:solidFill>
            <a:latin typeface="+mn-ea"/>
            <a:ea typeface="+mn-ea"/>
          </a:endParaRPr>
        </a:p>
      </xdr:txBody>
    </xdr:sp>
    <xdr:clientData/>
  </xdr:twoCellAnchor>
  <xdr:twoCellAnchor>
    <xdr:from>
      <xdr:col>27</xdr:col>
      <xdr:colOff>163284</xdr:colOff>
      <xdr:row>124</xdr:row>
      <xdr:rowOff>0</xdr:rowOff>
    </xdr:from>
    <xdr:to>
      <xdr:col>27</xdr:col>
      <xdr:colOff>170217</xdr:colOff>
      <xdr:row>127</xdr:row>
      <xdr:rowOff>12529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674177" y="62279893"/>
          <a:ext cx="6933" cy="10738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125</xdr:row>
      <xdr:rowOff>0</xdr:rowOff>
    </xdr:from>
    <xdr:to>
      <xdr:col>35</xdr:col>
      <xdr:colOff>57334</xdr:colOff>
      <xdr:row>125</xdr:row>
      <xdr:rowOff>352690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919107" y="62633679"/>
          <a:ext cx="1281977" cy="3526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16</xdr:col>
      <xdr:colOff>190500</xdr:colOff>
      <xdr:row>127</xdr:row>
      <xdr:rowOff>13607</xdr:rowOff>
    </xdr:from>
    <xdr:to>
      <xdr:col>39</xdr:col>
      <xdr:colOff>64807</xdr:colOff>
      <xdr:row>130</xdr:row>
      <xdr:rowOff>12318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456214" y="63354857"/>
          <a:ext cx="4568772" cy="1060068"/>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solidFill>
                <a:sysClr val="windowText" lastClr="000000"/>
              </a:solidFill>
              <a:latin typeface="+mn-ea"/>
              <a:ea typeface="+mn-ea"/>
            </a:rPr>
            <a:t>文部科学省</a:t>
          </a:r>
          <a:endParaRPr kumimoji="1" lang="en-US" altLang="ja-JP" sz="1800">
            <a:solidFill>
              <a:sysClr val="windowText" lastClr="000000"/>
            </a:solidFill>
            <a:latin typeface="+mn-ea"/>
            <a:ea typeface="+mn-ea"/>
          </a:endParaRPr>
        </a:p>
      </xdr:txBody>
    </xdr:sp>
    <xdr:clientData/>
  </xdr:twoCellAnchor>
  <xdr:twoCellAnchor>
    <xdr:from>
      <xdr:col>13</xdr:col>
      <xdr:colOff>54431</xdr:colOff>
      <xdr:row>131</xdr:row>
      <xdr:rowOff>0</xdr:rowOff>
    </xdr:from>
    <xdr:to>
      <xdr:col>43</xdr:col>
      <xdr:colOff>195974</xdr:colOff>
      <xdr:row>134</xdr:row>
      <xdr:rowOff>19359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707824" y="64756393"/>
          <a:ext cx="6264757" cy="1080716"/>
        </a:xfrm>
        <a:prstGeom prst="bracketPair">
          <a:avLst>
            <a:gd name="adj" fmla="val 15568"/>
          </a:avLst>
        </a:prstGeom>
        <a:solidFill>
          <a:schemeClr val="bg1"/>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400">
              <a:solidFill>
                <a:sysClr val="windowText" lastClr="000000"/>
              </a:solidFill>
            </a:rPr>
            <a:t>事業概要</a:t>
          </a:r>
          <a:endParaRPr kumimoji="1" lang="en-US" altLang="ja-JP" sz="1400">
            <a:solidFill>
              <a:sysClr val="windowText" lastClr="000000"/>
            </a:solidFill>
          </a:endParaRPr>
        </a:p>
        <a:p>
          <a:pPr algn="l"/>
          <a:r>
            <a:rPr kumimoji="1" lang="ja-JP" altLang="en-US" sz="1400">
              <a:solidFill>
                <a:sysClr val="windowText" lastClr="000000"/>
              </a:solidFill>
            </a:rPr>
            <a:t>　本事業は、ｅ－Ｒａｄの維持運用に必要な作業及び利便性向上や事業制度改正に伴うシステム改修を主として行っているものである。</a:t>
          </a:r>
        </a:p>
      </xdr:txBody>
    </xdr:sp>
    <xdr:clientData/>
  </xdr:twoCellAnchor>
  <xdr:twoCellAnchor>
    <xdr:from>
      <xdr:col>27</xdr:col>
      <xdr:colOff>176893</xdr:colOff>
      <xdr:row>133</xdr:row>
      <xdr:rowOff>312965</xdr:rowOff>
    </xdr:from>
    <xdr:to>
      <xdr:col>27</xdr:col>
      <xdr:colOff>177223</xdr:colOff>
      <xdr:row>137</xdr:row>
      <xdr:rowOff>247971</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687786" y="65776929"/>
          <a:ext cx="330" cy="1663113"/>
        </a:xfrm>
        <a:prstGeom prst="straightConnector1">
          <a:avLst/>
        </a:prstGeom>
        <a:solidFill>
          <a:schemeClr val="bg1"/>
        </a:solidFill>
        <a:ln w="19050">
          <a:headEnd type="none" w="med" len="med"/>
          <a:tailEnd type="non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122467</xdr:colOff>
      <xdr:row>136</xdr:row>
      <xdr:rowOff>0</xdr:rowOff>
    </xdr:from>
    <xdr:to>
      <xdr:col>43</xdr:col>
      <xdr:colOff>103309</xdr:colOff>
      <xdr:row>136</xdr:row>
      <xdr:rowOff>5144</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2979967" y="66525321"/>
          <a:ext cx="5899949" cy="5144"/>
        </a:xfrm>
        <a:prstGeom prst="straightConnector1">
          <a:avLst/>
        </a:prstGeom>
        <a:solidFill>
          <a:schemeClr val="bg1"/>
        </a:solidFill>
        <a:ln w="19050">
          <a:headEnd type="none" w="med" len="med"/>
          <a:tailEnd type="non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95250</xdr:colOff>
      <xdr:row>136</xdr:row>
      <xdr:rowOff>0</xdr:rowOff>
    </xdr:from>
    <xdr:to>
      <xdr:col>43</xdr:col>
      <xdr:colOff>97768</xdr:colOff>
      <xdr:row>137</xdr:row>
      <xdr:rowOff>254279</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8871857" y="66525321"/>
          <a:ext cx="2518" cy="921029"/>
        </a:xfrm>
        <a:prstGeom prst="straightConnector1">
          <a:avLst/>
        </a:prstGeom>
        <a:solidFill>
          <a:schemeClr val="bg1"/>
        </a:solidFill>
        <a:ln w="19050">
          <a:headEnd type="none" w="med" len="med"/>
          <a:tailEnd type="non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122464</xdr:colOff>
      <xdr:row>136</xdr:row>
      <xdr:rowOff>13606</xdr:rowOff>
    </xdr:from>
    <xdr:to>
      <xdr:col>14</xdr:col>
      <xdr:colOff>124299</xdr:colOff>
      <xdr:row>137</xdr:row>
      <xdr:rowOff>281442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2979964" y="66538927"/>
          <a:ext cx="1835" cy="934586"/>
        </a:xfrm>
        <a:prstGeom prst="straightConnector1">
          <a:avLst/>
        </a:prstGeom>
        <a:solidFill>
          <a:schemeClr val="bg1"/>
        </a:solidFill>
        <a:ln w="19050">
          <a:headEnd type="none" w="med" len="med"/>
          <a:tailEnd type="non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137</xdr:row>
      <xdr:rowOff>353786</xdr:rowOff>
    </xdr:from>
    <xdr:to>
      <xdr:col>21</xdr:col>
      <xdr:colOff>19302</xdr:colOff>
      <xdr:row>138</xdr:row>
      <xdr:rowOff>17844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823357" y="67545857"/>
          <a:ext cx="2482195" cy="3308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400" b="1">
              <a:solidFill>
                <a:sysClr val="windowText" lastClr="000000"/>
              </a:solidFill>
              <a:latin typeface="+mj-ea"/>
              <a:ea typeface="+mj-ea"/>
            </a:rPr>
            <a:t>【</a:t>
          </a:r>
          <a:r>
            <a:rPr kumimoji="1" lang="ja-JP" altLang="en-US" sz="1400" b="1">
              <a:solidFill>
                <a:sysClr val="windowText" lastClr="000000"/>
              </a:solidFill>
              <a:latin typeface="+mj-ea"/>
              <a:ea typeface="+mj-ea"/>
            </a:rPr>
            <a:t>一般競争入札・賃貸借</a:t>
          </a:r>
          <a:r>
            <a:rPr kumimoji="1" lang="en-US" altLang="ja-JP" sz="1400" b="1">
              <a:solidFill>
                <a:sysClr val="windowText" lastClr="000000"/>
              </a:solidFill>
              <a:latin typeface="+mj-ea"/>
              <a:ea typeface="+mj-ea"/>
            </a:rPr>
            <a:t>】</a:t>
          </a:r>
          <a:endParaRPr kumimoji="1" lang="ja-JP" altLang="en-US" sz="1400" b="1">
            <a:solidFill>
              <a:sysClr val="windowText" lastClr="000000"/>
            </a:solidFill>
            <a:latin typeface="+mj-ea"/>
            <a:ea typeface="+mj-ea"/>
          </a:endParaRPr>
        </a:p>
      </xdr:txBody>
    </xdr:sp>
    <xdr:clientData/>
  </xdr:twoCellAnchor>
  <xdr:twoCellAnchor>
    <xdr:from>
      <xdr:col>22</xdr:col>
      <xdr:colOff>149677</xdr:colOff>
      <xdr:row>137</xdr:row>
      <xdr:rowOff>367393</xdr:rowOff>
    </xdr:from>
    <xdr:to>
      <xdr:col>33</xdr:col>
      <xdr:colOff>56420</xdr:colOff>
      <xdr:row>138</xdr:row>
      <xdr:rowOff>31451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640034" y="67559464"/>
          <a:ext cx="2151922" cy="3308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400" b="1">
              <a:solidFill>
                <a:sysClr val="windowText" lastClr="000000"/>
              </a:solidFill>
              <a:latin typeface="+mj-ea"/>
              <a:ea typeface="+mj-ea"/>
            </a:rPr>
            <a:t>【</a:t>
          </a:r>
          <a:r>
            <a:rPr kumimoji="1" lang="ja-JP" altLang="en-US" sz="1400" b="1">
              <a:solidFill>
                <a:sysClr val="windowText" lastClr="000000"/>
              </a:solidFill>
              <a:latin typeface="+mj-ea"/>
              <a:ea typeface="+mj-ea"/>
            </a:rPr>
            <a:t>一般競争入札・請負</a:t>
          </a:r>
          <a:r>
            <a:rPr kumimoji="1" lang="en-US" altLang="ja-JP" sz="1400" b="1">
              <a:solidFill>
                <a:sysClr val="windowText" lastClr="000000"/>
              </a:solidFill>
              <a:latin typeface="+mj-ea"/>
              <a:ea typeface="+mj-ea"/>
            </a:rPr>
            <a:t>】</a:t>
          </a:r>
          <a:endParaRPr kumimoji="1" lang="ja-JP" altLang="en-US" sz="1400" b="1">
            <a:solidFill>
              <a:sysClr val="windowText" lastClr="000000"/>
            </a:solidFill>
            <a:latin typeface="+mj-ea"/>
            <a:ea typeface="+mj-ea"/>
          </a:endParaRPr>
        </a:p>
      </xdr:txBody>
    </xdr:sp>
    <xdr:clientData/>
  </xdr:twoCellAnchor>
  <xdr:twoCellAnchor>
    <xdr:from>
      <xdr:col>37</xdr:col>
      <xdr:colOff>149678</xdr:colOff>
      <xdr:row>137</xdr:row>
      <xdr:rowOff>340178</xdr:rowOff>
    </xdr:from>
    <xdr:to>
      <xdr:col>48</xdr:col>
      <xdr:colOff>147275</xdr:colOff>
      <xdr:row>138</xdr:row>
      <xdr:rowOff>4236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01642" y="67532249"/>
          <a:ext cx="2242776" cy="3308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400" b="1">
              <a:solidFill>
                <a:sysClr val="windowText" lastClr="000000"/>
              </a:solidFill>
              <a:latin typeface="+mj-ea"/>
              <a:ea typeface="+mj-ea"/>
            </a:rPr>
            <a:t>【</a:t>
          </a:r>
          <a:r>
            <a:rPr kumimoji="1" lang="ja-JP" altLang="en-US" sz="1400" b="1">
              <a:solidFill>
                <a:sysClr val="windowText" lastClr="000000"/>
              </a:solidFill>
              <a:latin typeface="+mj-ea"/>
              <a:ea typeface="+mj-ea"/>
            </a:rPr>
            <a:t>随意契約・請負</a:t>
          </a:r>
          <a:r>
            <a:rPr kumimoji="1" lang="en-US" altLang="ja-JP" sz="1400" b="1">
              <a:solidFill>
                <a:sysClr val="windowText" lastClr="000000"/>
              </a:solidFill>
              <a:latin typeface="+mj-ea"/>
              <a:ea typeface="+mj-ea"/>
            </a:rPr>
            <a:t>】</a:t>
          </a:r>
          <a:endParaRPr kumimoji="1" lang="ja-JP" altLang="en-US" sz="1400" b="1">
            <a:solidFill>
              <a:sysClr val="windowText" lastClr="000000"/>
            </a:solidFill>
            <a:latin typeface="+mj-ea"/>
            <a:ea typeface="+mj-ea"/>
          </a:endParaRPr>
        </a:p>
      </xdr:txBody>
    </xdr:sp>
    <xdr:clientData/>
  </xdr:twoCellAnchor>
  <xdr:twoCellAnchor>
    <xdr:from>
      <xdr:col>8</xdr:col>
      <xdr:colOff>68036</xdr:colOff>
      <xdr:row>138</xdr:row>
      <xdr:rowOff>13607</xdr:rowOff>
    </xdr:from>
    <xdr:to>
      <xdr:col>21</xdr:col>
      <xdr:colOff>9174</xdr:colOff>
      <xdr:row>142</xdr:row>
      <xdr:rowOff>60366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0893" y="67872428"/>
          <a:ext cx="2594531" cy="1761259"/>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endParaRPr kumimoji="1" lang="en-US" altLang="ja-JP" sz="1400">
            <a:solidFill>
              <a:sysClr val="windowText" lastClr="000000"/>
            </a:solidFill>
          </a:endParaRPr>
        </a:p>
        <a:p>
          <a:pPr algn="ctr"/>
          <a:r>
            <a:rPr kumimoji="1" lang="ja-JP" altLang="en-US" sz="1400">
              <a:solidFill>
                <a:sysClr val="windowText" lastClr="000000"/>
              </a:solidFill>
            </a:rPr>
            <a:t>Ａ．機器の賃貸借</a:t>
          </a:r>
          <a:endParaRPr kumimoji="1" lang="en-US" altLang="ja-JP" sz="1400">
            <a:solidFill>
              <a:sysClr val="windowText" lastClr="000000"/>
            </a:solidFill>
          </a:endParaRPr>
        </a:p>
        <a:p>
          <a:pPr algn="ctr"/>
          <a:endParaRPr lang="ja-JP" altLang="ja-JP" sz="1400" i="1">
            <a:effectLst/>
          </a:endParaRPr>
        </a:p>
        <a:p>
          <a:pPr algn="ctr"/>
          <a:r>
            <a:rPr kumimoji="1" lang="ja-JP" altLang="ja-JP" sz="1400" i="0">
              <a:solidFill>
                <a:schemeClr val="dk1"/>
              </a:solidFill>
              <a:effectLst/>
              <a:latin typeface="+mn-lt"/>
              <a:ea typeface="+mn-ea"/>
              <a:cs typeface="+mn-cs"/>
            </a:rPr>
            <a:t>支出総額：</a:t>
          </a:r>
          <a:r>
            <a:rPr kumimoji="1" lang="en-US" altLang="ja-JP" sz="1400" i="0">
              <a:solidFill>
                <a:schemeClr val="dk1"/>
              </a:solidFill>
              <a:effectLst/>
              <a:latin typeface="+mn-lt"/>
              <a:ea typeface="+mn-ea"/>
              <a:cs typeface="+mn-cs"/>
            </a:rPr>
            <a:t>167.7</a:t>
          </a:r>
          <a:r>
            <a:rPr kumimoji="1" lang="ja-JP" altLang="ja-JP" sz="1400" i="0">
              <a:solidFill>
                <a:schemeClr val="dk1"/>
              </a:solidFill>
              <a:effectLst/>
              <a:latin typeface="+mn-lt"/>
              <a:ea typeface="+mn-ea"/>
              <a:cs typeface="+mn-cs"/>
            </a:rPr>
            <a:t>百万円</a:t>
          </a:r>
          <a:endParaRPr kumimoji="1" lang="en-US" altLang="ja-JP" sz="1400" i="0">
            <a:solidFill>
              <a:schemeClr val="dk1"/>
            </a:solidFill>
            <a:effectLst/>
            <a:latin typeface="+mn-lt"/>
            <a:ea typeface="+mn-ea"/>
            <a:cs typeface="+mn-cs"/>
          </a:endParaRPr>
        </a:p>
        <a:p>
          <a:pPr algn="ctr"/>
          <a:endParaRPr lang="ja-JP" altLang="ja-JP" sz="1400" i="0">
            <a:effectLst/>
          </a:endParaRPr>
        </a:p>
        <a:p>
          <a:pPr algn="ctr"/>
          <a:r>
            <a:rPr kumimoji="1" lang="ja-JP" altLang="ja-JP" sz="1400" i="0">
              <a:solidFill>
                <a:schemeClr val="dk1"/>
              </a:solidFill>
              <a:effectLst/>
              <a:latin typeface="+mn-lt"/>
              <a:ea typeface="+mn-ea"/>
              <a:cs typeface="+mn-cs"/>
            </a:rPr>
            <a:t>民間企業（１社）</a:t>
          </a:r>
          <a:endParaRPr lang="ja-JP" altLang="ja-JP" sz="1400" i="0">
            <a:effectLst/>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xdr:txBody>
    </xdr:sp>
    <xdr:clientData/>
  </xdr:twoCellAnchor>
  <xdr:twoCellAnchor>
    <xdr:from>
      <xdr:col>21</xdr:col>
      <xdr:colOff>190501</xdr:colOff>
      <xdr:row>138</xdr:row>
      <xdr:rowOff>13607</xdr:rowOff>
    </xdr:from>
    <xdr:to>
      <xdr:col>34</xdr:col>
      <xdr:colOff>131639</xdr:colOff>
      <xdr:row>142</xdr:row>
      <xdr:rowOff>78006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476751" y="67872428"/>
          <a:ext cx="2594531" cy="1778899"/>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algn="ctr"/>
          <a:endParaRPr kumimoji="1" lang="en-US" altLang="ja-JP" sz="1400">
            <a:solidFill>
              <a:sysClr val="windowText" lastClr="000000"/>
            </a:solidFill>
          </a:endParaRPr>
        </a:p>
        <a:p>
          <a:pPr algn="ctr"/>
          <a:r>
            <a:rPr kumimoji="1" lang="ja-JP" altLang="en-US" sz="1400">
              <a:solidFill>
                <a:sysClr val="windowText" lastClr="000000"/>
              </a:solidFill>
            </a:rPr>
            <a:t>Ｂ．システム運用支援・</a:t>
          </a:r>
          <a:endParaRPr kumimoji="1" lang="en-US" altLang="ja-JP" sz="1400">
            <a:solidFill>
              <a:sysClr val="windowText" lastClr="000000"/>
            </a:solidFill>
          </a:endParaRPr>
        </a:p>
        <a:p>
          <a:pPr algn="ctr"/>
          <a:r>
            <a:rPr kumimoji="1" lang="ja-JP" altLang="en-US" sz="1400">
              <a:solidFill>
                <a:sysClr val="windowText" lastClr="000000"/>
              </a:solidFill>
            </a:rPr>
            <a:t>機能追加等</a:t>
          </a:r>
          <a:endParaRPr kumimoji="1" lang="en-US" altLang="ja-JP" sz="1400">
            <a:solidFill>
              <a:sysClr val="windowText" lastClr="000000"/>
            </a:solidFill>
          </a:endParaRPr>
        </a:p>
        <a:p>
          <a:r>
            <a:rPr kumimoji="1" lang="en-US" altLang="ja-JP"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支出総額：</a:t>
          </a:r>
          <a:r>
            <a:rPr kumimoji="1" lang="en-US" altLang="ja-JP" sz="1400">
              <a:solidFill>
                <a:schemeClr val="dk1"/>
              </a:solidFill>
              <a:effectLst/>
              <a:latin typeface="+mn-lt"/>
              <a:ea typeface="+mn-ea"/>
              <a:cs typeface="+mn-cs"/>
            </a:rPr>
            <a:t>63.7</a:t>
          </a:r>
          <a:r>
            <a:rPr kumimoji="1" lang="ja-JP" altLang="ja-JP" sz="1400">
              <a:solidFill>
                <a:schemeClr val="dk1"/>
              </a:solidFill>
              <a:effectLst/>
              <a:latin typeface="+mn-lt"/>
              <a:ea typeface="+mn-ea"/>
              <a:cs typeface="+mn-cs"/>
            </a:rPr>
            <a:t>百万円</a:t>
          </a:r>
          <a:endParaRPr lang="ja-JP" altLang="ja-JP" sz="1400">
            <a:effectLst/>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民間企業（</a:t>
          </a:r>
          <a:r>
            <a:rPr kumimoji="1" lang="en-US" altLang="ja-JP" sz="1400">
              <a:solidFill>
                <a:schemeClr val="dk1"/>
              </a:solidFill>
              <a:effectLst/>
              <a:latin typeface="+mn-lt"/>
              <a:ea typeface="+mn-ea"/>
              <a:cs typeface="+mn-cs"/>
            </a:rPr>
            <a:t>3</a:t>
          </a:r>
          <a:r>
            <a:rPr kumimoji="1" lang="ja-JP" altLang="ja-JP" sz="1400">
              <a:solidFill>
                <a:schemeClr val="dk1"/>
              </a:solidFill>
              <a:effectLst/>
              <a:latin typeface="+mn-lt"/>
              <a:ea typeface="+mn-ea"/>
              <a:cs typeface="+mn-cs"/>
            </a:rPr>
            <a:t>社）</a:t>
          </a:r>
          <a:endParaRPr lang="ja-JP" altLang="ja-JP" sz="1400">
            <a:effectLst/>
          </a:endParaRPr>
        </a:p>
        <a:p>
          <a:pPr algn="ctr"/>
          <a:endParaRPr kumimoji="1" lang="en-US" altLang="ja-JP" sz="1400">
            <a:solidFill>
              <a:sysClr val="windowText" lastClr="000000"/>
            </a:solidFill>
          </a:endParaRPr>
        </a:p>
      </xdr:txBody>
    </xdr:sp>
    <xdr:clientData/>
  </xdr:twoCellAnchor>
  <xdr:twoCellAnchor>
    <xdr:from>
      <xdr:col>35</xdr:col>
      <xdr:colOff>54428</xdr:colOff>
      <xdr:row>138</xdr:row>
      <xdr:rowOff>27214</xdr:rowOff>
    </xdr:from>
    <xdr:to>
      <xdr:col>48</xdr:col>
      <xdr:colOff>154632</xdr:colOff>
      <xdr:row>142</xdr:row>
      <xdr:rowOff>103635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198178" y="67886035"/>
          <a:ext cx="2753597" cy="1790921"/>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bIns="0" rtlCol="0" anchor="t" anchorCtr="0"/>
        <a:lstStyle/>
        <a:p>
          <a:pPr algn="ctr"/>
          <a:endParaRPr kumimoji="1" lang="en-US" altLang="ja-JP" sz="1400">
            <a:solidFill>
              <a:sysClr val="windowText" lastClr="000000"/>
            </a:solidFill>
          </a:endParaRPr>
        </a:p>
        <a:p>
          <a:pPr algn="ctr"/>
          <a:r>
            <a:rPr kumimoji="1" lang="ja-JP" altLang="en-US" sz="1400">
              <a:solidFill>
                <a:sysClr val="windowText" lastClr="000000"/>
              </a:solidFill>
            </a:rPr>
            <a:t>Ｃ．</a:t>
          </a:r>
          <a:r>
            <a:rPr kumimoji="1" lang="ja-JP" altLang="en-US" sz="1400" b="0" i="0">
              <a:solidFill>
                <a:sysClr val="windowText" lastClr="000000"/>
              </a:solidFill>
              <a:latin typeface="+mn-ea"/>
              <a:ea typeface="+mn-ea"/>
            </a:rPr>
            <a:t>システム運用支援</a:t>
          </a:r>
          <a:endParaRPr kumimoji="1" lang="en-US" altLang="ja-JP" sz="1400" b="0" i="0">
            <a:solidFill>
              <a:sysClr val="windowText" lastClr="000000"/>
            </a:solidFill>
            <a:latin typeface="+mn-ea"/>
            <a:ea typeface="+mn-ea"/>
          </a:endParaRPr>
        </a:p>
        <a:p>
          <a:endParaRPr kumimoji="1" lang="en-US" altLang="ja-JP" sz="1400" b="0" i="0">
            <a:solidFill>
              <a:schemeClr val="dk1"/>
            </a:solidFill>
            <a:effectLst/>
            <a:latin typeface="+mn-lt"/>
            <a:ea typeface="+mn-ea"/>
            <a:cs typeface="+mn-cs"/>
          </a:endParaRPr>
        </a:p>
        <a:p>
          <a:r>
            <a:rPr kumimoji="1" lang="en-US" altLang="ja-JP" sz="1400" b="0" i="0">
              <a:solidFill>
                <a:schemeClr val="dk1"/>
              </a:solidFill>
              <a:effectLst/>
              <a:latin typeface="+mn-lt"/>
              <a:ea typeface="+mn-ea"/>
              <a:cs typeface="+mn-cs"/>
            </a:rPr>
            <a:t>             </a:t>
          </a:r>
          <a:r>
            <a:rPr kumimoji="1" lang="ja-JP" altLang="ja-JP" sz="1400" b="0" i="0">
              <a:solidFill>
                <a:schemeClr val="dk1"/>
              </a:solidFill>
              <a:effectLst/>
              <a:latin typeface="+mn-lt"/>
              <a:ea typeface="+mn-ea"/>
              <a:cs typeface="+mn-cs"/>
            </a:rPr>
            <a:t>支出総額：</a:t>
          </a:r>
          <a:r>
            <a:rPr kumimoji="1" lang="en-US" altLang="ja-JP" sz="1400" b="0" i="0">
              <a:solidFill>
                <a:schemeClr val="dk1"/>
              </a:solidFill>
              <a:effectLst/>
              <a:latin typeface="+mn-lt"/>
              <a:ea typeface="+mn-ea"/>
              <a:cs typeface="+mn-cs"/>
            </a:rPr>
            <a:t>1.6</a:t>
          </a:r>
          <a:r>
            <a:rPr kumimoji="1" lang="ja-JP" altLang="ja-JP" sz="1400" b="0" i="0">
              <a:solidFill>
                <a:schemeClr val="dk1"/>
              </a:solidFill>
              <a:effectLst/>
              <a:latin typeface="+mn-lt"/>
              <a:ea typeface="+mn-ea"/>
              <a:cs typeface="+mn-cs"/>
            </a:rPr>
            <a:t>百万円</a:t>
          </a:r>
          <a:endParaRPr lang="ja-JP" altLang="ja-JP" sz="1400">
            <a:effectLst/>
          </a:endParaRPr>
        </a:p>
        <a:p>
          <a:endParaRPr kumimoji="1" lang="en-US" altLang="ja-JP" sz="1400" b="0" i="0">
            <a:solidFill>
              <a:schemeClr val="dk1"/>
            </a:solidFill>
            <a:effectLst/>
            <a:latin typeface="+mn-lt"/>
            <a:ea typeface="+mn-ea"/>
            <a:cs typeface="+mn-cs"/>
          </a:endParaRPr>
        </a:p>
        <a:p>
          <a:r>
            <a:rPr kumimoji="1" lang="en-US" altLang="ja-JP" sz="1400" b="0" i="0">
              <a:solidFill>
                <a:schemeClr val="dk1"/>
              </a:solidFill>
              <a:effectLst/>
              <a:latin typeface="+mn-lt"/>
              <a:ea typeface="+mn-ea"/>
              <a:cs typeface="+mn-cs"/>
            </a:rPr>
            <a:t>                  </a:t>
          </a:r>
          <a:r>
            <a:rPr kumimoji="1" lang="ja-JP" altLang="ja-JP" sz="1400" b="0" i="0">
              <a:solidFill>
                <a:schemeClr val="dk1"/>
              </a:solidFill>
              <a:effectLst/>
              <a:latin typeface="+mn-lt"/>
              <a:ea typeface="+mn-ea"/>
              <a:cs typeface="+mn-cs"/>
            </a:rPr>
            <a:t>民間企業（</a:t>
          </a:r>
          <a:r>
            <a:rPr kumimoji="1" lang="en-US" altLang="ja-JP" sz="1400" b="0" i="0">
              <a:solidFill>
                <a:schemeClr val="dk1"/>
              </a:solidFill>
              <a:effectLst/>
              <a:latin typeface="+mn-lt"/>
              <a:ea typeface="+mn-ea"/>
              <a:cs typeface="+mn-cs"/>
            </a:rPr>
            <a:t>3</a:t>
          </a:r>
          <a:r>
            <a:rPr kumimoji="1" lang="ja-JP" altLang="ja-JP" sz="1400" b="0" i="0">
              <a:solidFill>
                <a:schemeClr val="dk1"/>
              </a:solidFill>
              <a:effectLst/>
              <a:latin typeface="+mn-lt"/>
              <a:ea typeface="+mn-ea"/>
              <a:cs typeface="+mn-cs"/>
            </a:rPr>
            <a:t>社）</a:t>
          </a:r>
          <a:endParaRPr lang="ja-JP" altLang="ja-JP" sz="1400">
            <a:effectLst/>
          </a:endParaRPr>
        </a:p>
        <a:p>
          <a:pPr algn="ctr"/>
          <a:endParaRPr kumimoji="1" lang="en-US" altLang="ja-JP" sz="1400" b="0" i="0">
            <a:solidFill>
              <a:sysClr val="windowText" lastClr="000000"/>
            </a:solidFill>
            <a:latin typeface="+mn-ea"/>
            <a:ea typeface="+mn-ea"/>
          </a:endParaRPr>
        </a:p>
        <a:p>
          <a:pPr algn="ctr"/>
          <a:endParaRPr kumimoji="1" lang="en-US" altLang="ja-JP" sz="1400" b="0" i="0">
            <a:solidFill>
              <a:sysClr val="windowText" lastClr="000000"/>
            </a:solidFill>
            <a:latin typeface="+mn-ea"/>
            <a:ea typeface="+mn-ea"/>
          </a:endParaRPr>
        </a:p>
      </xdr:txBody>
    </xdr:sp>
    <xdr:clientData/>
  </xdr:twoCellAnchor>
  <xdr:twoCellAnchor>
    <xdr:from>
      <xdr:col>8</xdr:col>
      <xdr:colOff>68036</xdr:colOff>
      <xdr:row>142</xdr:row>
      <xdr:rowOff>136071</xdr:rowOff>
    </xdr:from>
    <xdr:to>
      <xdr:col>21</xdr:col>
      <xdr:colOff>33611</xdr:colOff>
      <xdr:row>146</xdr:row>
      <xdr:rowOff>42895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1700893" y="69709392"/>
          <a:ext cx="2618968" cy="1226717"/>
        </a:xfrm>
        <a:prstGeom prst="bracketPair">
          <a:avLst>
            <a:gd name="adj" fmla="val 9429"/>
          </a:avLst>
        </a:prstGeom>
        <a:solidFill>
          <a:schemeClr val="bg1"/>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200">
              <a:solidFill>
                <a:sysClr val="windowText" lastClr="000000"/>
              </a:solidFill>
            </a:rPr>
            <a:t>事業概要</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200" b="0" i="0">
              <a:solidFill>
                <a:sysClr val="windowText" lastClr="000000"/>
              </a:solidFill>
              <a:latin typeface="+mn-ea"/>
              <a:ea typeface="+mn-ea"/>
            </a:rPr>
            <a:t>e-Rad</a:t>
          </a:r>
          <a:r>
            <a:rPr kumimoji="1" lang="ja-JP" altLang="en-US" sz="1200">
              <a:solidFill>
                <a:sysClr val="windowText" lastClr="000000"/>
              </a:solidFill>
            </a:rPr>
            <a:t>運用に必要なサーバ等機器の賃貸借</a:t>
          </a:r>
        </a:p>
      </xdr:txBody>
    </xdr:sp>
    <xdr:clientData/>
  </xdr:twoCellAnchor>
  <xdr:twoCellAnchor>
    <xdr:from>
      <xdr:col>21</xdr:col>
      <xdr:colOff>136072</xdr:colOff>
      <xdr:row>142</xdr:row>
      <xdr:rowOff>163286</xdr:rowOff>
    </xdr:from>
    <xdr:to>
      <xdr:col>34</xdr:col>
      <xdr:colOff>182408</xdr:colOff>
      <xdr:row>146</xdr:row>
      <xdr:rowOff>65882</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422322" y="69736607"/>
          <a:ext cx="2699729" cy="1222489"/>
        </a:xfrm>
        <a:prstGeom prst="bracketPair">
          <a:avLst>
            <a:gd name="adj" fmla="val 9429"/>
          </a:avLst>
        </a:prstGeom>
        <a:solidFill>
          <a:schemeClr val="bg1"/>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200">
              <a:solidFill>
                <a:sysClr val="windowText" lastClr="000000"/>
              </a:solidFill>
              <a:effectLst/>
              <a:latin typeface="+mn-lt"/>
              <a:ea typeface="+mn-ea"/>
              <a:cs typeface="+mn-cs"/>
            </a:rPr>
            <a:t>事業概要</a:t>
          </a:r>
          <a:endParaRPr kumimoji="1" lang="en-US" altLang="ja-JP" sz="1200">
            <a:solidFill>
              <a:sysClr val="windowText" lastClr="000000"/>
            </a:solidFill>
            <a:effectLst/>
            <a:latin typeface="+mn-lt"/>
            <a:ea typeface="+mn-ea"/>
            <a:cs typeface="+mn-cs"/>
          </a:endParaRPr>
        </a:p>
        <a:p>
          <a:pPr algn="l"/>
          <a:r>
            <a:rPr kumimoji="1" lang="ja-JP" altLang="en-US" sz="1200">
              <a:solidFill>
                <a:sysClr val="windowText" lastClr="000000"/>
              </a:solidFill>
              <a:effectLst/>
              <a:latin typeface="+mn-lt"/>
              <a:ea typeface="+mn-ea"/>
              <a:cs typeface="+mn-cs"/>
            </a:rPr>
            <a:t>　</a:t>
          </a:r>
          <a:r>
            <a:rPr kumimoji="1" lang="ja-JP" altLang="ja-JP" sz="1200">
              <a:solidFill>
                <a:sysClr val="windowText" lastClr="000000"/>
              </a:solidFill>
              <a:effectLst/>
              <a:latin typeface="+mn-lt"/>
              <a:ea typeface="+mn-ea"/>
              <a:cs typeface="+mn-cs"/>
            </a:rPr>
            <a:t>システム運用支援等</a:t>
          </a:r>
          <a:r>
            <a:rPr kumimoji="1" lang="en-US" altLang="ja-JP" sz="1200" b="0" i="0">
              <a:solidFill>
                <a:sysClr val="windowText" lastClr="000000"/>
              </a:solidFill>
              <a:latin typeface="+mn-ea"/>
              <a:ea typeface="+mn-ea"/>
            </a:rPr>
            <a:t>e-Rad</a:t>
          </a:r>
          <a:r>
            <a:rPr kumimoji="1" lang="ja-JP" altLang="en-US" sz="1200">
              <a:solidFill>
                <a:sysClr val="windowText" lastClr="000000"/>
              </a:solidFill>
            </a:rPr>
            <a:t>の維持運用に必要な作業及び利便性向上や事業制度改正に伴うシステム改修作業等</a:t>
          </a:r>
        </a:p>
      </xdr:txBody>
    </xdr:sp>
    <xdr:clientData/>
  </xdr:twoCellAnchor>
  <xdr:twoCellAnchor>
    <xdr:from>
      <xdr:col>35</xdr:col>
      <xdr:colOff>40822</xdr:colOff>
      <xdr:row>142</xdr:row>
      <xdr:rowOff>163285</xdr:rowOff>
    </xdr:from>
    <xdr:to>
      <xdr:col>48</xdr:col>
      <xdr:colOff>144845</xdr:colOff>
      <xdr:row>146</xdr:row>
      <xdr:rowOff>65882</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7184572" y="69736606"/>
          <a:ext cx="2757416" cy="1222490"/>
        </a:xfrm>
        <a:prstGeom prst="bracketPair">
          <a:avLst>
            <a:gd name="adj" fmla="val 9429"/>
          </a:avLst>
        </a:prstGeom>
        <a:solidFill>
          <a:schemeClr val="bg1"/>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en-US" sz="1200">
              <a:solidFill>
                <a:sysClr val="windowText" lastClr="000000"/>
              </a:solidFill>
            </a:rPr>
            <a:t>事業概要</a:t>
          </a:r>
          <a:endParaRPr kumimoji="1" lang="en-US" altLang="ja-JP" sz="1200">
            <a:solidFill>
              <a:sysClr val="windowText" lastClr="000000"/>
            </a:solidFill>
          </a:endParaRPr>
        </a:p>
        <a:p>
          <a:r>
            <a:rPr kumimoji="1" lang="ja-JP" altLang="en-US" sz="1200" b="0" i="0">
              <a:solidFill>
                <a:sysClr val="windowText" lastClr="000000"/>
              </a:solidFill>
              <a:latin typeface="+mn-ea"/>
              <a:ea typeface="+mn-ea"/>
            </a:rPr>
            <a:t>　</a:t>
          </a:r>
          <a:r>
            <a:rPr kumimoji="1" lang="en-US" altLang="ja-JP" sz="1200" b="0" i="0">
              <a:solidFill>
                <a:sysClr val="windowText" lastClr="000000"/>
              </a:solidFill>
              <a:latin typeface="+mn-ea"/>
              <a:ea typeface="+mn-ea"/>
            </a:rPr>
            <a:t>e-Rad</a:t>
          </a:r>
          <a:r>
            <a:rPr kumimoji="1" lang="ja-JP" altLang="en-US" sz="1200">
              <a:solidFill>
                <a:sysClr val="windowText" lastClr="000000"/>
              </a:solidFill>
            </a:rPr>
            <a:t>の維持運用に必要な作業</a:t>
          </a:r>
        </a:p>
      </xdr:txBody>
    </xdr:sp>
    <xdr:clientData/>
  </xdr:twoCellAnchor>
  <xdr:twoCellAnchor>
    <xdr:from>
      <xdr:col>8</xdr:col>
      <xdr:colOff>38100</xdr:colOff>
      <xdr:row>147</xdr:row>
      <xdr:rowOff>50800</xdr:rowOff>
    </xdr:from>
    <xdr:to>
      <xdr:col>49</xdr:col>
      <xdr:colOff>455013</xdr:colOff>
      <xdr:row>148</xdr:row>
      <xdr:rowOff>5570</xdr:rowOff>
    </xdr:to>
    <xdr:sp macro="" textlink="">
      <xdr:nvSpPr>
        <xdr:cNvPr id="23" name="テキスト ボックス 22">
          <a:extLst>
            <a:ext uri="{FF2B5EF4-FFF2-40B4-BE49-F238E27FC236}">
              <a16:creationId xmlns:a16="http://schemas.microsoft.com/office/drawing/2014/main" id="{E43D5E0F-EA72-46B8-B68B-1F7CB29D4783}"/>
            </a:ext>
          </a:extLst>
        </xdr:cNvPr>
        <xdr:cNvSpPr txBox="1"/>
      </xdr:nvSpPr>
      <xdr:spPr>
        <a:xfrm>
          <a:off x="1663700" y="58775600"/>
          <a:ext cx="8748113" cy="2722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ja-JP" sz="1100">
              <a:solidFill>
                <a:schemeClr val="tx1"/>
              </a:solidFill>
              <a:effectLst/>
              <a:latin typeface="+mn-lt"/>
              <a:ea typeface="+mn-ea"/>
              <a:cs typeface="+mn-cs"/>
            </a:rPr>
            <a:t>表示単位未満四捨五入の関係で、</a:t>
          </a:r>
          <a:r>
            <a:rPr kumimoji="1" lang="ja-JP" altLang="en-US" sz="1100">
              <a:solidFill>
                <a:schemeClr val="tx1"/>
              </a:solidFill>
              <a:effectLst/>
              <a:latin typeface="+mn-lt"/>
              <a:ea typeface="+mn-ea"/>
              <a:cs typeface="+mn-cs"/>
            </a:rPr>
            <a:t>合計額と各支出先の支出額の</a:t>
          </a:r>
          <a:r>
            <a:rPr kumimoji="1" lang="ja-JP" altLang="ja-JP" sz="1100">
              <a:solidFill>
                <a:schemeClr val="tx1"/>
              </a:solidFill>
              <a:effectLst/>
              <a:latin typeface="+mn-lt"/>
              <a:ea typeface="+mn-ea"/>
              <a:cs typeface="+mn-cs"/>
            </a:rPr>
            <a:t>積上げは一致しない</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84"/>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5" t="s">
        <v>0</v>
      </c>
      <c r="Y2" s="65"/>
      <c r="Z2" s="42"/>
      <c r="AA2" s="42"/>
      <c r="AB2" s="42"/>
      <c r="AC2" s="42"/>
      <c r="AD2" s="114">
        <v>2021</v>
      </c>
      <c r="AE2" s="114"/>
      <c r="AF2" s="114"/>
      <c r="AG2" s="114"/>
      <c r="AH2" s="114"/>
      <c r="AI2" s="77" t="s">
        <v>295</v>
      </c>
      <c r="AJ2" s="114" t="s">
        <v>634</v>
      </c>
      <c r="AK2" s="114"/>
      <c r="AL2" s="114"/>
      <c r="AM2" s="114"/>
      <c r="AN2" s="77" t="s">
        <v>295</v>
      </c>
      <c r="AO2" s="114">
        <v>20</v>
      </c>
      <c r="AP2" s="114"/>
      <c r="AQ2" s="114"/>
      <c r="AR2" s="78" t="s">
        <v>597</v>
      </c>
      <c r="AS2" s="115">
        <v>23</v>
      </c>
      <c r="AT2" s="115"/>
      <c r="AU2" s="115"/>
      <c r="AV2" s="77" t="str">
        <f>IF(AW2="","","-")</f>
        <v/>
      </c>
      <c r="AW2" s="213"/>
      <c r="AX2" s="213"/>
    </row>
    <row r="3" spans="1:50" ht="21" customHeight="1" thickBot="1" x14ac:dyDescent="0.25">
      <c r="A3" s="321" t="s">
        <v>590</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23" t="s">
        <v>63</v>
      </c>
      <c r="AJ3" s="323" t="s">
        <v>149</v>
      </c>
      <c r="AK3" s="323"/>
      <c r="AL3" s="323"/>
      <c r="AM3" s="323"/>
      <c r="AN3" s="323"/>
      <c r="AO3" s="323"/>
      <c r="AP3" s="323"/>
      <c r="AQ3" s="323"/>
      <c r="AR3" s="323"/>
      <c r="AS3" s="323"/>
      <c r="AT3" s="323"/>
      <c r="AU3" s="323"/>
      <c r="AV3" s="323"/>
      <c r="AW3" s="323"/>
      <c r="AX3" s="24" t="s">
        <v>64</v>
      </c>
    </row>
    <row r="4" spans="1:50" ht="24.75" customHeight="1" x14ac:dyDescent="0.2">
      <c r="A4" s="604" t="s">
        <v>25</v>
      </c>
      <c r="B4" s="605"/>
      <c r="C4" s="605"/>
      <c r="D4" s="605"/>
      <c r="E4" s="605"/>
      <c r="F4" s="605"/>
      <c r="G4" s="582" t="s">
        <v>598</v>
      </c>
      <c r="H4" s="583"/>
      <c r="I4" s="583"/>
      <c r="J4" s="583"/>
      <c r="K4" s="583"/>
      <c r="L4" s="583"/>
      <c r="M4" s="583"/>
      <c r="N4" s="583"/>
      <c r="O4" s="583"/>
      <c r="P4" s="583"/>
      <c r="Q4" s="583"/>
      <c r="R4" s="583"/>
      <c r="S4" s="583"/>
      <c r="T4" s="583"/>
      <c r="U4" s="583"/>
      <c r="V4" s="583"/>
      <c r="W4" s="583"/>
      <c r="X4" s="584"/>
      <c r="Y4" s="585" t="s">
        <v>1</v>
      </c>
      <c r="Z4" s="586"/>
      <c r="AA4" s="586"/>
      <c r="AB4" s="586"/>
      <c r="AC4" s="586"/>
      <c r="AD4" s="587"/>
      <c r="AE4" s="588" t="s">
        <v>599</v>
      </c>
      <c r="AF4" s="589"/>
      <c r="AG4" s="589"/>
      <c r="AH4" s="589"/>
      <c r="AI4" s="589"/>
      <c r="AJ4" s="589"/>
      <c r="AK4" s="589"/>
      <c r="AL4" s="589"/>
      <c r="AM4" s="589"/>
      <c r="AN4" s="589"/>
      <c r="AO4" s="589"/>
      <c r="AP4" s="590"/>
      <c r="AQ4" s="591" t="s">
        <v>2</v>
      </c>
      <c r="AR4" s="586"/>
      <c r="AS4" s="586"/>
      <c r="AT4" s="586"/>
      <c r="AU4" s="586"/>
      <c r="AV4" s="586"/>
      <c r="AW4" s="586"/>
      <c r="AX4" s="592"/>
    </row>
    <row r="5" spans="1:50" ht="30" customHeight="1" x14ac:dyDescent="0.2">
      <c r="A5" s="593" t="s">
        <v>66</v>
      </c>
      <c r="B5" s="594"/>
      <c r="C5" s="594"/>
      <c r="D5" s="594"/>
      <c r="E5" s="594"/>
      <c r="F5" s="595"/>
      <c r="G5" s="381" t="s">
        <v>397</v>
      </c>
      <c r="H5" s="382"/>
      <c r="I5" s="382"/>
      <c r="J5" s="382"/>
      <c r="K5" s="382"/>
      <c r="L5" s="382"/>
      <c r="M5" s="383" t="s">
        <v>65</v>
      </c>
      <c r="N5" s="384"/>
      <c r="O5" s="384"/>
      <c r="P5" s="384"/>
      <c r="Q5" s="384"/>
      <c r="R5" s="385"/>
      <c r="S5" s="386" t="s">
        <v>397</v>
      </c>
      <c r="T5" s="382"/>
      <c r="U5" s="382"/>
      <c r="V5" s="382"/>
      <c r="W5" s="382"/>
      <c r="X5" s="387"/>
      <c r="Y5" s="599" t="s">
        <v>3</v>
      </c>
      <c r="Z5" s="600"/>
      <c r="AA5" s="600"/>
      <c r="AB5" s="600"/>
      <c r="AC5" s="600"/>
      <c r="AD5" s="601"/>
      <c r="AE5" s="602" t="s">
        <v>600</v>
      </c>
      <c r="AF5" s="602"/>
      <c r="AG5" s="602"/>
      <c r="AH5" s="602"/>
      <c r="AI5" s="602"/>
      <c r="AJ5" s="602"/>
      <c r="AK5" s="602"/>
      <c r="AL5" s="602"/>
      <c r="AM5" s="602"/>
      <c r="AN5" s="602"/>
      <c r="AO5" s="602"/>
      <c r="AP5" s="603"/>
      <c r="AQ5" s="815" t="s">
        <v>633</v>
      </c>
      <c r="AR5" s="816"/>
      <c r="AS5" s="816"/>
      <c r="AT5" s="816"/>
      <c r="AU5" s="816"/>
      <c r="AV5" s="816"/>
      <c r="AW5" s="816"/>
      <c r="AX5" s="817"/>
    </row>
    <row r="6" spans="1:50" ht="39" customHeight="1" x14ac:dyDescent="0.2">
      <c r="A6" s="606" t="s">
        <v>4</v>
      </c>
      <c r="B6" s="607"/>
      <c r="C6" s="607"/>
      <c r="D6" s="607"/>
      <c r="E6" s="607"/>
      <c r="F6" s="607"/>
      <c r="G6" s="709" t="str">
        <f>入力規則等!F39</f>
        <v>一般会計</v>
      </c>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0"/>
      <c r="AR6" s="710"/>
      <c r="AS6" s="710"/>
      <c r="AT6" s="710"/>
      <c r="AU6" s="710"/>
      <c r="AV6" s="710"/>
      <c r="AW6" s="710"/>
      <c r="AX6" s="711"/>
    </row>
    <row r="7" spans="1:50" ht="167.25" customHeight="1" x14ac:dyDescent="0.2">
      <c r="A7" s="728" t="s">
        <v>22</v>
      </c>
      <c r="B7" s="729"/>
      <c r="C7" s="729"/>
      <c r="D7" s="729"/>
      <c r="E7" s="729"/>
      <c r="F7" s="730"/>
      <c r="G7" s="731" t="s">
        <v>614</v>
      </c>
      <c r="H7" s="732"/>
      <c r="I7" s="732"/>
      <c r="J7" s="732"/>
      <c r="K7" s="732"/>
      <c r="L7" s="732"/>
      <c r="M7" s="732"/>
      <c r="N7" s="732"/>
      <c r="O7" s="732"/>
      <c r="P7" s="732"/>
      <c r="Q7" s="732"/>
      <c r="R7" s="732"/>
      <c r="S7" s="732"/>
      <c r="T7" s="732"/>
      <c r="U7" s="732"/>
      <c r="V7" s="732"/>
      <c r="W7" s="732"/>
      <c r="X7" s="733"/>
      <c r="Y7" s="391" t="s">
        <v>280</v>
      </c>
      <c r="Z7" s="392"/>
      <c r="AA7" s="392"/>
      <c r="AB7" s="392"/>
      <c r="AC7" s="392"/>
      <c r="AD7" s="393"/>
      <c r="AE7" s="217" t="s">
        <v>672</v>
      </c>
      <c r="AF7" s="218"/>
      <c r="AG7" s="218"/>
      <c r="AH7" s="218"/>
      <c r="AI7" s="218"/>
      <c r="AJ7" s="218"/>
      <c r="AK7" s="218"/>
      <c r="AL7" s="218"/>
      <c r="AM7" s="218"/>
      <c r="AN7" s="218"/>
      <c r="AO7" s="218"/>
      <c r="AP7" s="218"/>
      <c r="AQ7" s="218"/>
      <c r="AR7" s="218"/>
      <c r="AS7" s="218"/>
      <c r="AT7" s="218"/>
      <c r="AU7" s="218"/>
      <c r="AV7" s="218"/>
      <c r="AW7" s="218"/>
      <c r="AX7" s="219"/>
    </row>
    <row r="8" spans="1:50" ht="53.25" customHeight="1" x14ac:dyDescent="0.2">
      <c r="A8" s="728" t="s">
        <v>197</v>
      </c>
      <c r="B8" s="729"/>
      <c r="C8" s="729"/>
      <c r="D8" s="729"/>
      <c r="E8" s="729"/>
      <c r="F8" s="730"/>
      <c r="G8" s="163" t="str">
        <f>入力規則等!A27</f>
        <v>ＩＴ戦略</v>
      </c>
      <c r="H8" s="164"/>
      <c r="I8" s="164"/>
      <c r="J8" s="164"/>
      <c r="K8" s="164"/>
      <c r="L8" s="164"/>
      <c r="M8" s="164"/>
      <c r="N8" s="164"/>
      <c r="O8" s="164"/>
      <c r="P8" s="164"/>
      <c r="Q8" s="164"/>
      <c r="R8" s="164"/>
      <c r="S8" s="164"/>
      <c r="T8" s="164"/>
      <c r="U8" s="164"/>
      <c r="V8" s="164"/>
      <c r="W8" s="164"/>
      <c r="X8" s="165"/>
      <c r="Y8" s="388" t="s">
        <v>198</v>
      </c>
      <c r="Z8" s="389"/>
      <c r="AA8" s="389"/>
      <c r="AB8" s="389"/>
      <c r="AC8" s="389"/>
      <c r="AD8" s="390"/>
      <c r="AE8" s="394" t="str">
        <f>入力規則等!K13</f>
        <v>その他の事項経費</v>
      </c>
      <c r="AF8" s="164"/>
      <c r="AG8" s="164"/>
      <c r="AH8" s="164"/>
      <c r="AI8" s="164"/>
      <c r="AJ8" s="164"/>
      <c r="AK8" s="164"/>
      <c r="AL8" s="164"/>
      <c r="AM8" s="164"/>
      <c r="AN8" s="164"/>
      <c r="AO8" s="164"/>
      <c r="AP8" s="164"/>
      <c r="AQ8" s="164"/>
      <c r="AR8" s="164"/>
      <c r="AS8" s="164"/>
      <c r="AT8" s="164"/>
      <c r="AU8" s="164"/>
      <c r="AV8" s="164"/>
      <c r="AW8" s="164"/>
      <c r="AX8" s="395"/>
    </row>
    <row r="9" spans="1:50" ht="58.5" customHeight="1" x14ac:dyDescent="0.2">
      <c r="A9" s="125" t="s">
        <v>23</v>
      </c>
      <c r="B9" s="126"/>
      <c r="C9" s="126"/>
      <c r="D9" s="126"/>
      <c r="E9" s="126"/>
      <c r="F9" s="126"/>
      <c r="G9" s="346" t="s">
        <v>602</v>
      </c>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8"/>
    </row>
    <row r="10" spans="1:50" ht="80.25" customHeight="1" x14ac:dyDescent="0.2">
      <c r="A10" s="498" t="s">
        <v>29</v>
      </c>
      <c r="B10" s="499"/>
      <c r="C10" s="499"/>
      <c r="D10" s="499"/>
      <c r="E10" s="499"/>
      <c r="F10" s="499"/>
      <c r="G10" s="629" t="s">
        <v>603</v>
      </c>
      <c r="H10" s="630"/>
      <c r="I10" s="630"/>
      <c r="J10" s="630"/>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30"/>
      <c r="AV10" s="630"/>
      <c r="AW10" s="630"/>
      <c r="AX10" s="631"/>
    </row>
    <row r="11" spans="1:50" ht="42" customHeight="1" x14ac:dyDescent="0.2">
      <c r="A11" s="498" t="s">
        <v>5</v>
      </c>
      <c r="B11" s="499"/>
      <c r="C11" s="499"/>
      <c r="D11" s="499"/>
      <c r="E11" s="499"/>
      <c r="F11" s="641"/>
      <c r="G11" s="596" t="str">
        <f>入力規則等!P10</f>
        <v>委託・請負</v>
      </c>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s="597"/>
      <c r="AV11" s="597"/>
      <c r="AW11" s="597"/>
      <c r="AX11" s="598"/>
    </row>
    <row r="12" spans="1:50" ht="21" customHeight="1" x14ac:dyDescent="0.2">
      <c r="A12" s="119" t="s">
        <v>24</v>
      </c>
      <c r="B12" s="120"/>
      <c r="C12" s="120"/>
      <c r="D12" s="120"/>
      <c r="E12" s="120"/>
      <c r="F12" s="121"/>
      <c r="G12" s="534"/>
      <c r="H12" s="535"/>
      <c r="I12" s="535"/>
      <c r="J12" s="535"/>
      <c r="K12" s="535"/>
      <c r="L12" s="535"/>
      <c r="M12" s="535"/>
      <c r="N12" s="535"/>
      <c r="O12" s="535"/>
      <c r="P12" s="358" t="s">
        <v>281</v>
      </c>
      <c r="Q12" s="359"/>
      <c r="R12" s="359"/>
      <c r="S12" s="359"/>
      <c r="T12" s="359"/>
      <c r="U12" s="359"/>
      <c r="V12" s="360"/>
      <c r="W12" s="358" t="s">
        <v>300</v>
      </c>
      <c r="X12" s="359"/>
      <c r="Y12" s="359"/>
      <c r="Z12" s="359"/>
      <c r="AA12" s="359"/>
      <c r="AB12" s="359"/>
      <c r="AC12" s="360"/>
      <c r="AD12" s="358" t="s">
        <v>587</v>
      </c>
      <c r="AE12" s="359"/>
      <c r="AF12" s="359"/>
      <c r="AG12" s="359"/>
      <c r="AH12" s="359"/>
      <c r="AI12" s="359"/>
      <c r="AJ12" s="360"/>
      <c r="AK12" s="358" t="s">
        <v>591</v>
      </c>
      <c r="AL12" s="359"/>
      <c r="AM12" s="359"/>
      <c r="AN12" s="359"/>
      <c r="AO12" s="359"/>
      <c r="AP12" s="359"/>
      <c r="AQ12" s="360"/>
      <c r="AR12" s="358" t="s">
        <v>592</v>
      </c>
      <c r="AS12" s="359"/>
      <c r="AT12" s="359"/>
      <c r="AU12" s="359"/>
      <c r="AV12" s="359"/>
      <c r="AW12" s="359"/>
      <c r="AX12" s="500"/>
    </row>
    <row r="13" spans="1:50" ht="21" customHeight="1" x14ac:dyDescent="0.2">
      <c r="A13" s="122"/>
      <c r="B13" s="123"/>
      <c r="C13" s="123"/>
      <c r="D13" s="123"/>
      <c r="E13" s="123"/>
      <c r="F13" s="124"/>
      <c r="G13" s="501" t="s">
        <v>6</v>
      </c>
      <c r="H13" s="502"/>
      <c r="I13" s="539" t="s">
        <v>7</v>
      </c>
      <c r="J13" s="540"/>
      <c r="K13" s="540"/>
      <c r="L13" s="540"/>
      <c r="M13" s="540"/>
      <c r="N13" s="540"/>
      <c r="O13" s="541"/>
      <c r="P13" s="230"/>
      <c r="Q13" s="231"/>
      <c r="R13" s="231"/>
      <c r="S13" s="231"/>
      <c r="T13" s="231"/>
      <c r="U13" s="231"/>
      <c r="V13" s="232"/>
      <c r="W13" s="230"/>
      <c r="X13" s="231"/>
      <c r="Y13" s="231"/>
      <c r="Z13" s="231"/>
      <c r="AA13" s="231"/>
      <c r="AB13" s="231"/>
      <c r="AC13" s="232"/>
      <c r="AD13" s="230"/>
      <c r="AE13" s="231"/>
      <c r="AF13" s="231"/>
      <c r="AG13" s="231"/>
      <c r="AH13" s="231"/>
      <c r="AI13" s="231"/>
      <c r="AJ13" s="232"/>
      <c r="AK13" s="230"/>
      <c r="AL13" s="231"/>
      <c r="AM13" s="231"/>
      <c r="AN13" s="231"/>
      <c r="AO13" s="231"/>
      <c r="AP13" s="231"/>
      <c r="AQ13" s="232"/>
      <c r="AR13" s="110"/>
      <c r="AS13" s="111"/>
      <c r="AT13" s="111"/>
      <c r="AU13" s="111"/>
      <c r="AV13" s="111"/>
      <c r="AW13" s="111"/>
      <c r="AX13" s="544"/>
    </row>
    <row r="14" spans="1:50" ht="21" customHeight="1" x14ac:dyDescent="0.2">
      <c r="A14" s="122"/>
      <c r="B14" s="123"/>
      <c r="C14" s="123"/>
      <c r="D14" s="123"/>
      <c r="E14" s="123"/>
      <c r="F14" s="124"/>
      <c r="G14" s="503"/>
      <c r="H14" s="504"/>
      <c r="I14" s="349" t="s">
        <v>8</v>
      </c>
      <c r="J14" s="537"/>
      <c r="K14" s="537"/>
      <c r="L14" s="537"/>
      <c r="M14" s="537"/>
      <c r="N14" s="537"/>
      <c r="O14" s="538"/>
      <c r="P14" s="230"/>
      <c r="Q14" s="231"/>
      <c r="R14" s="231"/>
      <c r="S14" s="231"/>
      <c r="T14" s="231"/>
      <c r="U14" s="231"/>
      <c r="V14" s="232"/>
      <c r="W14" s="230"/>
      <c r="X14" s="231"/>
      <c r="Y14" s="231"/>
      <c r="Z14" s="231"/>
      <c r="AA14" s="231"/>
      <c r="AB14" s="231"/>
      <c r="AC14" s="232"/>
      <c r="AD14" s="230"/>
      <c r="AE14" s="231"/>
      <c r="AF14" s="231"/>
      <c r="AG14" s="231"/>
      <c r="AH14" s="231"/>
      <c r="AI14" s="231"/>
      <c r="AJ14" s="232"/>
      <c r="AK14" s="230"/>
      <c r="AL14" s="231"/>
      <c r="AM14" s="231"/>
      <c r="AN14" s="231"/>
      <c r="AO14" s="231"/>
      <c r="AP14" s="231"/>
      <c r="AQ14" s="232"/>
      <c r="AR14" s="370"/>
      <c r="AS14" s="370"/>
      <c r="AT14" s="370"/>
      <c r="AU14" s="370"/>
      <c r="AV14" s="370"/>
      <c r="AW14" s="370"/>
      <c r="AX14" s="371"/>
    </row>
    <row r="15" spans="1:50" ht="21" customHeight="1" x14ac:dyDescent="0.2">
      <c r="A15" s="122"/>
      <c r="B15" s="123"/>
      <c r="C15" s="123"/>
      <c r="D15" s="123"/>
      <c r="E15" s="123"/>
      <c r="F15" s="124"/>
      <c r="G15" s="503"/>
      <c r="H15" s="504"/>
      <c r="I15" s="349" t="s">
        <v>50</v>
      </c>
      <c r="J15" s="350"/>
      <c r="K15" s="350"/>
      <c r="L15" s="350"/>
      <c r="M15" s="350"/>
      <c r="N15" s="350"/>
      <c r="O15" s="351"/>
      <c r="P15" s="230"/>
      <c r="Q15" s="231"/>
      <c r="R15" s="231"/>
      <c r="S15" s="231"/>
      <c r="T15" s="231"/>
      <c r="U15" s="231"/>
      <c r="V15" s="232"/>
      <c r="W15" s="230"/>
      <c r="X15" s="231"/>
      <c r="Y15" s="231"/>
      <c r="Z15" s="231"/>
      <c r="AA15" s="231"/>
      <c r="AB15" s="231"/>
      <c r="AC15" s="232"/>
      <c r="AD15" s="230"/>
      <c r="AE15" s="231"/>
      <c r="AF15" s="231"/>
      <c r="AG15" s="231"/>
      <c r="AH15" s="231"/>
      <c r="AI15" s="231"/>
      <c r="AJ15" s="232"/>
      <c r="AK15" s="230">
        <v>900</v>
      </c>
      <c r="AL15" s="231"/>
      <c r="AM15" s="231"/>
      <c r="AN15" s="231"/>
      <c r="AO15" s="231"/>
      <c r="AP15" s="231"/>
      <c r="AQ15" s="232"/>
      <c r="AR15" s="230"/>
      <c r="AS15" s="231"/>
      <c r="AT15" s="231"/>
      <c r="AU15" s="231"/>
      <c r="AV15" s="231"/>
      <c r="AW15" s="231"/>
      <c r="AX15" s="536"/>
    </row>
    <row r="16" spans="1:50" ht="21" customHeight="1" x14ac:dyDescent="0.2">
      <c r="A16" s="122"/>
      <c r="B16" s="123"/>
      <c r="C16" s="123"/>
      <c r="D16" s="123"/>
      <c r="E16" s="123"/>
      <c r="F16" s="124"/>
      <c r="G16" s="503"/>
      <c r="H16" s="504"/>
      <c r="I16" s="349" t="s">
        <v>51</v>
      </c>
      <c r="J16" s="350"/>
      <c r="K16" s="350"/>
      <c r="L16" s="350"/>
      <c r="M16" s="350"/>
      <c r="N16" s="350"/>
      <c r="O16" s="351"/>
      <c r="P16" s="230"/>
      <c r="Q16" s="231"/>
      <c r="R16" s="231"/>
      <c r="S16" s="231"/>
      <c r="T16" s="231"/>
      <c r="U16" s="231"/>
      <c r="V16" s="232"/>
      <c r="W16" s="230"/>
      <c r="X16" s="231"/>
      <c r="Y16" s="231"/>
      <c r="Z16" s="231"/>
      <c r="AA16" s="231"/>
      <c r="AB16" s="231"/>
      <c r="AC16" s="232"/>
      <c r="AD16" s="230">
        <v>-900</v>
      </c>
      <c r="AE16" s="231"/>
      <c r="AF16" s="231"/>
      <c r="AG16" s="231"/>
      <c r="AH16" s="231"/>
      <c r="AI16" s="231"/>
      <c r="AJ16" s="232"/>
      <c r="AK16" s="230"/>
      <c r="AL16" s="231"/>
      <c r="AM16" s="231"/>
      <c r="AN16" s="231"/>
      <c r="AO16" s="231"/>
      <c r="AP16" s="231"/>
      <c r="AQ16" s="232"/>
      <c r="AR16" s="531"/>
      <c r="AS16" s="532"/>
      <c r="AT16" s="532"/>
      <c r="AU16" s="532"/>
      <c r="AV16" s="532"/>
      <c r="AW16" s="532"/>
      <c r="AX16" s="533"/>
    </row>
    <row r="17" spans="1:51" ht="24.75" customHeight="1" x14ac:dyDescent="0.2">
      <c r="A17" s="122"/>
      <c r="B17" s="123"/>
      <c r="C17" s="123"/>
      <c r="D17" s="123"/>
      <c r="E17" s="123"/>
      <c r="F17" s="124"/>
      <c r="G17" s="503"/>
      <c r="H17" s="504"/>
      <c r="I17" s="349" t="s">
        <v>49</v>
      </c>
      <c r="J17" s="537"/>
      <c r="K17" s="537"/>
      <c r="L17" s="537"/>
      <c r="M17" s="537"/>
      <c r="N17" s="537"/>
      <c r="O17" s="538"/>
      <c r="P17" s="230"/>
      <c r="Q17" s="231"/>
      <c r="R17" s="231"/>
      <c r="S17" s="231"/>
      <c r="T17" s="231"/>
      <c r="U17" s="231"/>
      <c r="V17" s="232"/>
      <c r="W17" s="230"/>
      <c r="X17" s="231"/>
      <c r="Y17" s="231"/>
      <c r="Z17" s="231"/>
      <c r="AA17" s="231"/>
      <c r="AB17" s="231"/>
      <c r="AC17" s="232"/>
      <c r="AD17" s="230">
        <v>1162</v>
      </c>
      <c r="AE17" s="231"/>
      <c r="AF17" s="231"/>
      <c r="AG17" s="231"/>
      <c r="AH17" s="231"/>
      <c r="AI17" s="231"/>
      <c r="AJ17" s="232"/>
      <c r="AK17" s="230">
        <v>204</v>
      </c>
      <c r="AL17" s="231"/>
      <c r="AM17" s="231"/>
      <c r="AN17" s="231"/>
      <c r="AO17" s="231"/>
      <c r="AP17" s="231"/>
      <c r="AQ17" s="232"/>
      <c r="AR17" s="542"/>
      <c r="AS17" s="542"/>
      <c r="AT17" s="542"/>
      <c r="AU17" s="542"/>
      <c r="AV17" s="542"/>
      <c r="AW17" s="542"/>
      <c r="AX17" s="543"/>
    </row>
    <row r="18" spans="1:51" ht="24.75" customHeight="1" x14ac:dyDescent="0.2">
      <c r="A18" s="122"/>
      <c r="B18" s="123"/>
      <c r="C18" s="123"/>
      <c r="D18" s="123"/>
      <c r="E18" s="123"/>
      <c r="F18" s="124"/>
      <c r="G18" s="505"/>
      <c r="H18" s="506"/>
      <c r="I18" s="616" t="s">
        <v>20</v>
      </c>
      <c r="J18" s="617"/>
      <c r="K18" s="617"/>
      <c r="L18" s="617"/>
      <c r="M18" s="617"/>
      <c r="N18" s="617"/>
      <c r="O18" s="618"/>
      <c r="P18" s="336">
        <f>SUM(P13:V17)</f>
        <v>0</v>
      </c>
      <c r="Q18" s="337"/>
      <c r="R18" s="337"/>
      <c r="S18" s="337"/>
      <c r="T18" s="337"/>
      <c r="U18" s="337"/>
      <c r="V18" s="338"/>
      <c r="W18" s="336">
        <f>SUM(W13:AC17)</f>
        <v>0</v>
      </c>
      <c r="X18" s="337"/>
      <c r="Y18" s="337"/>
      <c r="Z18" s="337"/>
      <c r="AA18" s="337"/>
      <c r="AB18" s="337"/>
      <c r="AC18" s="338"/>
      <c r="AD18" s="336">
        <f>SUM(AD13:AJ17)</f>
        <v>262</v>
      </c>
      <c r="AE18" s="337"/>
      <c r="AF18" s="337"/>
      <c r="AG18" s="337"/>
      <c r="AH18" s="337"/>
      <c r="AI18" s="337"/>
      <c r="AJ18" s="338"/>
      <c r="AK18" s="336">
        <f>SUM(AK13:AQ17)</f>
        <v>1104</v>
      </c>
      <c r="AL18" s="337"/>
      <c r="AM18" s="337"/>
      <c r="AN18" s="337"/>
      <c r="AO18" s="337"/>
      <c r="AP18" s="337"/>
      <c r="AQ18" s="338"/>
      <c r="AR18" s="336">
        <f>SUM(AR13:AX17)</f>
        <v>0</v>
      </c>
      <c r="AS18" s="337"/>
      <c r="AT18" s="337"/>
      <c r="AU18" s="337"/>
      <c r="AV18" s="337"/>
      <c r="AW18" s="337"/>
      <c r="AX18" s="339"/>
    </row>
    <row r="19" spans="1:51" ht="24.75" customHeight="1" x14ac:dyDescent="0.2">
      <c r="A19" s="122"/>
      <c r="B19" s="123"/>
      <c r="C19" s="123"/>
      <c r="D19" s="123"/>
      <c r="E19" s="123"/>
      <c r="F19" s="124"/>
      <c r="G19" s="333" t="s">
        <v>9</v>
      </c>
      <c r="H19" s="334"/>
      <c r="I19" s="334"/>
      <c r="J19" s="334"/>
      <c r="K19" s="334"/>
      <c r="L19" s="334"/>
      <c r="M19" s="334"/>
      <c r="N19" s="334"/>
      <c r="O19" s="334"/>
      <c r="P19" s="230"/>
      <c r="Q19" s="231"/>
      <c r="R19" s="231"/>
      <c r="S19" s="231"/>
      <c r="T19" s="231"/>
      <c r="U19" s="231"/>
      <c r="V19" s="232"/>
      <c r="W19" s="230"/>
      <c r="X19" s="231"/>
      <c r="Y19" s="231"/>
      <c r="Z19" s="231"/>
      <c r="AA19" s="231"/>
      <c r="AB19" s="231"/>
      <c r="AC19" s="232"/>
      <c r="AD19" s="230">
        <v>241</v>
      </c>
      <c r="AE19" s="231"/>
      <c r="AF19" s="231"/>
      <c r="AG19" s="231"/>
      <c r="AH19" s="231"/>
      <c r="AI19" s="231"/>
      <c r="AJ19" s="232"/>
      <c r="AK19" s="335"/>
      <c r="AL19" s="335"/>
      <c r="AM19" s="335"/>
      <c r="AN19" s="335"/>
      <c r="AO19" s="335"/>
      <c r="AP19" s="335"/>
      <c r="AQ19" s="335"/>
      <c r="AR19" s="335"/>
      <c r="AS19" s="335"/>
      <c r="AT19" s="335"/>
      <c r="AU19" s="335"/>
      <c r="AV19" s="335"/>
      <c r="AW19" s="335"/>
      <c r="AX19" s="340"/>
    </row>
    <row r="20" spans="1:51" ht="24.75" customHeight="1" x14ac:dyDescent="0.2">
      <c r="A20" s="122"/>
      <c r="B20" s="123"/>
      <c r="C20" s="123"/>
      <c r="D20" s="123"/>
      <c r="E20" s="123"/>
      <c r="F20" s="124"/>
      <c r="G20" s="333" t="s">
        <v>10</v>
      </c>
      <c r="H20" s="334"/>
      <c r="I20" s="334"/>
      <c r="J20" s="334"/>
      <c r="K20" s="334"/>
      <c r="L20" s="334"/>
      <c r="M20" s="334"/>
      <c r="N20" s="334"/>
      <c r="O20" s="334"/>
      <c r="P20" s="341" t="str">
        <f>IF(P18=0, "-", SUM(P19)/P18)</f>
        <v>-</v>
      </c>
      <c r="Q20" s="341"/>
      <c r="R20" s="341"/>
      <c r="S20" s="341"/>
      <c r="T20" s="341"/>
      <c r="U20" s="341"/>
      <c r="V20" s="341"/>
      <c r="W20" s="341" t="str">
        <f t="shared" ref="W20" si="0">IF(W18=0, "-", SUM(W19)/W18)</f>
        <v>-</v>
      </c>
      <c r="X20" s="341"/>
      <c r="Y20" s="341"/>
      <c r="Z20" s="341"/>
      <c r="AA20" s="341"/>
      <c r="AB20" s="341"/>
      <c r="AC20" s="341"/>
      <c r="AD20" s="341">
        <f t="shared" ref="AD20" si="1">IF(AD18=0, "-", SUM(AD19)/AD18)</f>
        <v>0.91984732824427484</v>
      </c>
      <c r="AE20" s="341"/>
      <c r="AF20" s="341"/>
      <c r="AG20" s="341"/>
      <c r="AH20" s="341"/>
      <c r="AI20" s="341"/>
      <c r="AJ20" s="341"/>
      <c r="AK20" s="335"/>
      <c r="AL20" s="335"/>
      <c r="AM20" s="335"/>
      <c r="AN20" s="335"/>
      <c r="AO20" s="335"/>
      <c r="AP20" s="335"/>
      <c r="AQ20" s="342"/>
      <c r="AR20" s="342"/>
      <c r="AS20" s="342"/>
      <c r="AT20" s="342"/>
      <c r="AU20" s="335"/>
      <c r="AV20" s="335"/>
      <c r="AW20" s="335"/>
      <c r="AX20" s="340"/>
    </row>
    <row r="21" spans="1:51" ht="25.5" customHeight="1" x14ac:dyDescent="0.2">
      <c r="A21" s="125"/>
      <c r="B21" s="126"/>
      <c r="C21" s="126"/>
      <c r="D21" s="126"/>
      <c r="E21" s="126"/>
      <c r="F21" s="127"/>
      <c r="G21" s="791" t="s">
        <v>253</v>
      </c>
      <c r="H21" s="792"/>
      <c r="I21" s="792"/>
      <c r="J21" s="792"/>
      <c r="K21" s="792"/>
      <c r="L21" s="792"/>
      <c r="M21" s="792"/>
      <c r="N21" s="792"/>
      <c r="O21" s="792"/>
      <c r="P21" s="341" t="str">
        <f>IF(P19=0, "-", SUM(P19)/SUM(P13,P14))</f>
        <v>-</v>
      </c>
      <c r="Q21" s="341"/>
      <c r="R21" s="341"/>
      <c r="S21" s="341"/>
      <c r="T21" s="341"/>
      <c r="U21" s="341"/>
      <c r="V21" s="341"/>
      <c r="W21" s="341" t="str">
        <f t="shared" ref="W21" si="2">IF(W19=0, "-", SUM(W19)/SUM(W13,W14))</f>
        <v>-</v>
      </c>
      <c r="X21" s="341"/>
      <c r="Y21" s="341"/>
      <c r="Z21" s="341"/>
      <c r="AA21" s="341"/>
      <c r="AB21" s="341"/>
      <c r="AC21" s="341"/>
      <c r="AD21" s="341" t="e">
        <f t="shared" ref="AD21" si="3">IF(AD19=0, "-", SUM(AD19)/SUM(AD13,AD14))</f>
        <v>#DIV/0!</v>
      </c>
      <c r="AE21" s="341"/>
      <c r="AF21" s="341"/>
      <c r="AG21" s="341"/>
      <c r="AH21" s="341"/>
      <c r="AI21" s="341"/>
      <c r="AJ21" s="341"/>
      <c r="AK21" s="335"/>
      <c r="AL21" s="335"/>
      <c r="AM21" s="335"/>
      <c r="AN21" s="335"/>
      <c r="AO21" s="335"/>
      <c r="AP21" s="335"/>
      <c r="AQ21" s="342"/>
      <c r="AR21" s="342"/>
      <c r="AS21" s="342"/>
      <c r="AT21" s="342"/>
      <c r="AU21" s="335"/>
      <c r="AV21" s="335"/>
      <c r="AW21" s="335"/>
      <c r="AX21" s="340"/>
    </row>
    <row r="22" spans="1:51" ht="18.75" customHeight="1" x14ac:dyDescent="0.2">
      <c r="A22" s="137" t="s">
        <v>595</v>
      </c>
      <c r="B22" s="138"/>
      <c r="C22" s="138"/>
      <c r="D22" s="138"/>
      <c r="E22" s="138"/>
      <c r="F22" s="139"/>
      <c r="G22" s="131" t="s">
        <v>239</v>
      </c>
      <c r="H22" s="132"/>
      <c r="I22" s="132"/>
      <c r="J22" s="132"/>
      <c r="K22" s="132"/>
      <c r="L22" s="132"/>
      <c r="M22" s="132"/>
      <c r="N22" s="132"/>
      <c r="O22" s="133"/>
      <c r="P22" s="146" t="s">
        <v>593</v>
      </c>
      <c r="Q22" s="132"/>
      <c r="R22" s="132"/>
      <c r="S22" s="132"/>
      <c r="T22" s="132"/>
      <c r="U22" s="132"/>
      <c r="V22" s="133"/>
      <c r="W22" s="146" t="s">
        <v>594</v>
      </c>
      <c r="X22" s="132"/>
      <c r="Y22" s="132"/>
      <c r="Z22" s="132"/>
      <c r="AA22" s="132"/>
      <c r="AB22" s="132"/>
      <c r="AC22" s="133"/>
      <c r="AD22" s="146" t="s">
        <v>238</v>
      </c>
      <c r="AE22" s="132"/>
      <c r="AF22" s="132"/>
      <c r="AG22" s="132"/>
      <c r="AH22" s="132"/>
      <c r="AI22" s="132"/>
      <c r="AJ22" s="132"/>
      <c r="AK22" s="132"/>
      <c r="AL22" s="132"/>
      <c r="AM22" s="132"/>
      <c r="AN22" s="132"/>
      <c r="AO22" s="132"/>
      <c r="AP22" s="132"/>
      <c r="AQ22" s="132"/>
      <c r="AR22" s="132"/>
      <c r="AS22" s="132"/>
      <c r="AT22" s="132"/>
      <c r="AU22" s="132"/>
      <c r="AV22" s="132"/>
      <c r="AW22" s="132"/>
      <c r="AX22" s="147"/>
    </row>
    <row r="23" spans="1:51" ht="25.5" customHeight="1" x14ac:dyDescent="0.2">
      <c r="A23" s="140"/>
      <c r="B23" s="141"/>
      <c r="C23" s="141"/>
      <c r="D23" s="141"/>
      <c r="E23" s="141"/>
      <c r="F23" s="142"/>
      <c r="G23" s="134"/>
      <c r="H23" s="135"/>
      <c r="I23" s="135"/>
      <c r="J23" s="135"/>
      <c r="K23" s="135"/>
      <c r="L23" s="135"/>
      <c r="M23" s="135"/>
      <c r="N23" s="135"/>
      <c r="O23" s="136"/>
      <c r="P23" s="110"/>
      <c r="Q23" s="111"/>
      <c r="R23" s="111"/>
      <c r="S23" s="111"/>
      <c r="T23" s="111"/>
      <c r="U23" s="111"/>
      <c r="V23" s="112"/>
      <c r="W23" s="110"/>
      <c r="X23" s="111"/>
      <c r="Y23" s="111"/>
      <c r="Z23" s="111"/>
      <c r="AA23" s="111"/>
      <c r="AB23" s="111"/>
      <c r="AC23" s="112"/>
      <c r="AD23" s="148"/>
      <c r="AE23" s="149"/>
      <c r="AF23" s="149"/>
      <c r="AG23" s="149"/>
      <c r="AH23" s="149"/>
      <c r="AI23" s="149"/>
      <c r="AJ23" s="149"/>
      <c r="AK23" s="149"/>
      <c r="AL23" s="149"/>
      <c r="AM23" s="149"/>
      <c r="AN23" s="149"/>
      <c r="AO23" s="149"/>
      <c r="AP23" s="149"/>
      <c r="AQ23" s="149"/>
      <c r="AR23" s="149"/>
      <c r="AS23" s="149"/>
      <c r="AT23" s="149"/>
      <c r="AU23" s="149"/>
      <c r="AV23" s="149"/>
      <c r="AW23" s="149"/>
      <c r="AX23" s="150"/>
    </row>
    <row r="24" spans="1:51" ht="25.5" customHeight="1" thickBot="1" x14ac:dyDescent="0.25">
      <c r="A24" s="143"/>
      <c r="B24" s="144"/>
      <c r="C24" s="144"/>
      <c r="D24" s="144"/>
      <c r="E24" s="144"/>
      <c r="F24" s="145"/>
      <c r="G24" s="160" t="s">
        <v>240</v>
      </c>
      <c r="H24" s="161"/>
      <c r="I24" s="161"/>
      <c r="J24" s="161"/>
      <c r="K24" s="161"/>
      <c r="L24" s="161"/>
      <c r="M24" s="161"/>
      <c r="N24" s="161"/>
      <c r="O24" s="162"/>
      <c r="P24" s="116">
        <f>AK13</f>
        <v>0</v>
      </c>
      <c r="Q24" s="117"/>
      <c r="R24" s="117"/>
      <c r="S24" s="117"/>
      <c r="T24" s="117"/>
      <c r="U24" s="117"/>
      <c r="V24" s="118"/>
      <c r="W24" s="116">
        <f>AR13</f>
        <v>0</v>
      </c>
      <c r="X24" s="117"/>
      <c r="Y24" s="117"/>
      <c r="Z24" s="117"/>
      <c r="AA24" s="117"/>
      <c r="AB24" s="117"/>
      <c r="AC24" s="118"/>
      <c r="AD24" s="151"/>
      <c r="AE24" s="151"/>
      <c r="AF24" s="151"/>
      <c r="AG24" s="151"/>
      <c r="AH24" s="151"/>
      <c r="AI24" s="151"/>
      <c r="AJ24" s="151"/>
      <c r="AK24" s="151"/>
      <c r="AL24" s="151"/>
      <c r="AM24" s="151"/>
      <c r="AN24" s="151"/>
      <c r="AO24" s="151"/>
      <c r="AP24" s="151"/>
      <c r="AQ24" s="151"/>
      <c r="AR24" s="151"/>
      <c r="AS24" s="151"/>
      <c r="AT24" s="151"/>
      <c r="AU24" s="151"/>
      <c r="AV24" s="151"/>
      <c r="AW24" s="151"/>
      <c r="AX24" s="152"/>
    </row>
    <row r="25" spans="1:51" ht="18.75" customHeight="1" x14ac:dyDescent="0.2">
      <c r="A25" s="619" t="s">
        <v>250</v>
      </c>
      <c r="B25" s="620"/>
      <c r="C25" s="620"/>
      <c r="D25" s="620"/>
      <c r="E25" s="620"/>
      <c r="F25" s="621"/>
      <c r="G25" s="527" t="s">
        <v>145</v>
      </c>
      <c r="H25" s="228"/>
      <c r="I25" s="228"/>
      <c r="J25" s="228"/>
      <c r="K25" s="228"/>
      <c r="L25" s="228"/>
      <c r="M25" s="228"/>
      <c r="N25" s="228"/>
      <c r="O25" s="362"/>
      <c r="P25" s="361" t="s">
        <v>58</v>
      </c>
      <c r="Q25" s="228"/>
      <c r="R25" s="228"/>
      <c r="S25" s="228"/>
      <c r="T25" s="228"/>
      <c r="U25" s="228"/>
      <c r="V25" s="228"/>
      <c r="W25" s="228"/>
      <c r="X25" s="362"/>
      <c r="Y25" s="297"/>
      <c r="Z25" s="298"/>
      <c r="AA25" s="299"/>
      <c r="AB25" s="220" t="s">
        <v>11</v>
      </c>
      <c r="AC25" s="221"/>
      <c r="AD25" s="222"/>
      <c r="AE25" s="220" t="s">
        <v>281</v>
      </c>
      <c r="AF25" s="221"/>
      <c r="AG25" s="221"/>
      <c r="AH25" s="222"/>
      <c r="AI25" s="226" t="s">
        <v>300</v>
      </c>
      <c r="AJ25" s="226"/>
      <c r="AK25" s="226"/>
      <c r="AL25" s="220"/>
      <c r="AM25" s="226" t="s">
        <v>397</v>
      </c>
      <c r="AN25" s="226"/>
      <c r="AO25" s="226"/>
      <c r="AP25" s="220"/>
      <c r="AQ25" s="524" t="s">
        <v>178</v>
      </c>
      <c r="AR25" s="525"/>
      <c r="AS25" s="525"/>
      <c r="AT25" s="526"/>
      <c r="AU25" s="228" t="s">
        <v>133</v>
      </c>
      <c r="AV25" s="228"/>
      <c r="AW25" s="228"/>
      <c r="AX25" s="229"/>
    </row>
    <row r="26" spans="1:51" ht="18.75" customHeight="1" x14ac:dyDescent="0.2">
      <c r="A26" s="622"/>
      <c r="B26" s="623"/>
      <c r="C26" s="623"/>
      <c r="D26" s="623"/>
      <c r="E26" s="623"/>
      <c r="F26" s="624"/>
      <c r="G26" s="528"/>
      <c r="H26" s="364"/>
      <c r="I26" s="364"/>
      <c r="J26" s="364"/>
      <c r="K26" s="364"/>
      <c r="L26" s="364"/>
      <c r="M26" s="364"/>
      <c r="N26" s="364"/>
      <c r="O26" s="365"/>
      <c r="P26" s="363"/>
      <c r="Q26" s="364"/>
      <c r="R26" s="364"/>
      <c r="S26" s="364"/>
      <c r="T26" s="364"/>
      <c r="U26" s="364"/>
      <c r="V26" s="364"/>
      <c r="W26" s="364"/>
      <c r="X26" s="365"/>
      <c r="Y26" s="352"/>
      <c r="Z26" s="353"/>
      <c r="AA26" s="354"/>
      <c r="AB26" s="223"/>
      <c r="AC26" s="224"/>
      <c r="AD26" s="225"/>
      <c r="AE26" s="223"/>
      <c r="AF26" s="224"/>
      <c r="AG26" s="224"/>
      <c r="AH26" s="225"/>
      <c r="AI26" s="227"/>
      <c r="AJ26" s="227"/>
      <c r="AK26" s="227"/>
      <c r="AL26" s="223"/>
      <c r="AM26" s="227"/>
      <c r="AN26" s="227"/>
      <c r="AO26" s="227"/>
      <c r="AP26" s="223"/>
      <c r="AQ26" s="368"/>
      <c r="AR26" s="203"/>
      <c r="AS26" s="201" t="s">
        <v>179</v>
      </c>
      <c r="AT26" s="202"/>
      <c r="AU26" s="270"/>
      <c r="AV26" s="270"/>
      <c r="AW26" s="364" t="s">
        <v>175</v>
      </c>
      <c r="AX26" s="369"/>
    </row>
    <row r="27" spans="1:51" ht="23.25" customHeight="1" x14ac:dyDescent="0.2">
      <c r="A27" s="625"/>
      <c r="B27" s="623"/>
      <c r="C27" s="623"/>
      <c r="D27" s="623"/>
      <c r="E27" s="623"/>
      <c r="F27" s="624"/>
      <c r="G27" s="632"/>
      <c r="H27" s="633"/>
      <c r="I27" s="633"/>
      <c r="J27" s="633"/>
      <c r="K27" s="633"/>
      <c r="L27" s="633"/>
      <c r="M27" s="633"/>
      <c r="N27" s="633"/>
      <c r="O27" s="634"/>
      <c r="P27" s="173"/>
      <c r="Q27" s="173"/>
      <c r="R27" s="173"/>
      <c r="S27" s="173"/>
      <c r="T27" s="173"/>
      <c r="U27" s="173"/>
      <c r="V27" s="173"/>
      <c r="W27" s="173"/>
      <c r="X27" s="174"/>
      <c r="Y27" s="355" t="s">
        <v>12</v>
      </c>
      <c r="Z27" s="356"/>
      <c r="AA27" s="357"/>
      <c r="AB27" s="366"/>
      <c r="AC27" s="366"/>
      <c r="AD27" s="366"/>
      <c r="AE27" s="216"/>
      <c r="AF27" s="214"/>
      <c r="AG27" s="214"/>
      <c r="AH27" s="214"/>
      <c r="AI27" s="216"/>
      <c r="AJ27" s="214"/>
      <c r="AK27" s="214"/>
      <c r="AL27" s="214"/>
      <c r="AM27" s="216"/>
      <c r="AN27" s="214"/>
      <c r="AO27" s="214"/>
      <c r="AP27" s="214"/>
      <c r="AQ27" s="185"/>
      <c r="AR27" s="186"/>
      <c r="AS27" s="186"/>
      <c r="AT27" s="187"/>
      <c r="AU27" s="214"/>
      <c r="AV27" s="214"/>
      <c r="AW27" s="214"/>
      <c r="AX27" s="215"/>
    </row>
    <row r="28" spans="1:51" ht="23.25" customHeight="1" x14ac:dyDescent="0.2">
      <c r="A28" s="626"/>
      <c r="B28" s="627"/>
      <c r="C28" s="627"/>
      <c r="D28" s="627"/>
      <c r="E28" s="627"/>
      <c r="F28" s="628"/>
      <c r="G28" s="635"/>
      <c r="H28" s="636"/>
      <c r="I28" s="636"/>
      <c r="J28" s="636"/>
      <c r="K28" s="636"/>
      <c r="L28" s="636"/>
      <c r="M28" s="636"/>
      <c r="N28" s="636"/>
      <c r="O28" s="637"/>
      <c r="P28" s="176"/>
      <c r="Q28" s="176"/>
      <c r="R28" s="176"/>
      <c r="S28" s="176"/>
      <c r="T28" s="176"/>
      <c r="U28" s="176"/>
      <c r="V28" s="176"/>
      <c r="W28" s="176"/>
      <c r="X28" s="177"/>
      <c r="Y28" s="358" t="s">
        <v>53</v>
      </c>
      <c r="Z28" s="359"/>
      <c r="AA28" s="360"/>
      <c r="AB28" s="367"/>
      <c r="AC28" s="367"/>
      <c r="AD28" s="367"/>
      <c r="AE28" s="216"/>
      <c r="AF28" s="214"/>
      <c r="AG28" s="214"/>
      <c r="AH28" s="214"/>
      <c r="AI28" s="216"/>
      <c r="AJ28" s="214"/>
      <c r="AK28" s="214"/>
      <c r="AL28" s="214"/>
      <c r="AM28" s="216"/>
      <c r="AN28" s="214"/>
      <c r="AO28" s="214"/>
      <c r="AP28" s="214"/>
      <c r="AQ28" s="185"/>
      <c r="AR28" s="186"/>
      <c r="AS28" s="186"/>
      <c r="AT28" s="187"/>
      <c r="AU28" s="214"/>
      <c r="AV28" s="214"/>
      <c r="AW28" s="214"/>
      <c r="AX28" s="215"/>
    </row>
    <row r="29" spans="1:51" ht="35.4" customHeight="1" x14ac:dyDescent="0.2">
      <c r="A29" s="625"/>
      <c r="B29" s="623"/>
      <c r="C29" s="623"/>
      <c r="D29" s="623"/>
      <c r="E29" s="623"/>
      <c r="F29" s="624"/>
      <c r="G29" s="638"/>
      <c r="H29" s="639"/>
      <c r="I29" s="639"/>
      <c r="J29" s="639"/>
      <c r="K29" s="639"/>
      <c r="L29" s="639"/>
      <c r="M29" s="639"/>
      <c r="N29" s="639"/>
      <c r="O29" s="640"/>
      <c r="P29" s="179"/>
      <c r="Q29" s="179"/>
      <c r="R29" s="179"/>
      <c r="S29" s="179"/>
      <c r="T29" s="179"/>
      <c r="U29" s="179"/>
      <c r="V29" s="179"/>
      <c r="W29" s="179"/>
      <c r="X29" s="180"/>
      <c r="Y29" s="358" t="s">
        <v>13</v>
      </c>
      <c r="Z29" s="359"/>
      <c r="AA29" s="360"/>
      <c r="AB29" s="646" t="s">
        <v>176</v>
      </c>
      <c r="AC29" s="646"/>
      <c r="AD29" s="646"/>
      <c r="AE29" s="216"/>
      <c r="AF29" s="214"/>
      <c r="AG29" s="214"/>
      <c r="AH29" s="214"/>
      <c r="AI29" s="216"/>
      <c r="AJ29" s="214"/>
      <c r="AK29" s="214"/>
      <c r="AL29" s="214"/>
      <c r="AM29" s="216"/>
      <c r="AN29" s="214"/>
      <c r="AO29" s="214"/>
      <c r="AP29" s="214"/>
      <c r="AQ29" s="185"/>
      <c r="AR29" s="186"/>
      <c r="AS29" s="186"/>
      <c r="AT29" s="187"/>
      <c r="AU29" s="214"/>
      <c r="AV29" s="214"/>
      <c r="AW29" s="214"/>
      <c r="AX29" s="215"/>
    </row>
    <row r="30" spans="1:51" ht="32.4" customHeight="1" x14ac:dyDescent="0.2">
      <c r="A30" s="793" t="s">
        <v>272</v>
      </c>
      <c r="B30" s="794"/>
      <c r="C30" s="794"/>
      <c r="D30" s="794"/>
      <c r="E30" s="794"/>
      <c r="F30" s="795"/>
      <c r="G30" s="799"/>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c r="AV30" s="678"/>
      <c r="AW30" s="678"/>
      <c r="AX30" s="679"/>
    </row>
    <row r="31" spans="1:51" ht="32.4" customHeight="1" x14ac:dyDescent="0.2">
      <c r="A31" s="796"/>
      <c r="B31" s="797"/>
      <c r="C31" s="797"/>
      <c r="D31" s="797"/>
      <c r="E31" s="797"/>
      <c r="F31" s="798"/>
      <c r="G31" s="800"/>
      <c r="H31" s="801"/>
      <c r="I31" s="801"/>
      <c r="J31" s="801"/>
      <c r="K31" s="801"/>
      <c r="L31" s="801"/>
      <c r="M31" s="801"/>
      <c r="N31" s="801"/>
      <c r="O31" s="801"/>
      <c r="P31" s="801"/>
      <c r="Q31" s="801"/>
      <c r="R31" s="801"/>
      <c r="S31" s="801"/>
      <c r="T31" s="801"/>
      <c r="U31" s="801"/>
      <c r="V31" s="801"/>
      <c r="W31" s="801"/>
      <c r="X31" s="801"/>
      <c r="Y31" s="801"/>
      <c r="Z31" s="801"/>
      <c r="AA31" s="801"/>
      <c r="AB31" s="801"/>
      <c r="AC31" s="801"/>
      <c r="AD31" s="801"/>
      <c r="AE31" s="802"/>
      <c r="AF31" s="802"/>
      <c r="AG31" s="802"/>
      <c r="AH31" s="802"/>
      <c r="AI31" s="802"/>
      <c r="AJ31" s="802"/>
      <c r="AK31" s="802"/>
      <c r="AL31" s="802"/>
      <c r="AM31" s="802"/>
      <c r="AN31" s="802"/>
      <c r="AO31" s="802"/>
      <c r="AP31" s="802"/>
      <c r="AQ31" s="801"/>
      <c r="AR31" s="801"/>
      <c r="AS31" s="801"/>
      <c r="AT31" s="801"/>
      <c r="AU31" s="801"/>
      <c r="AV31" s="801"/>
      <c r="AW31" s="801"/>
      <c r="AX31" s="803"/>
    </row>
    <row r="32" spans="1:51" ht="18.75" customHeight="1" x14ac:dyDescent="0.2">
      <c r="A32" s="697" t="s">
        <v>148</v>
      </c>
      <c r="B32" s="698"/>
      <c r="C32" s="698"/>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128" t="s">
        <v>247</v>
      </c>
      <c r="AP32" s="129"/>
      <c r="AQ32" s="129"/>
      <c r="AR32" s="58"/>
      <c r="AS32" s="128"/>
      <c r="AT32" s="129"/>
      <c r="AU32" s="129"/>
      <c r="AV32" s="129"/>
      <c r="AW32" s="129"/>
      <c r="AX32" s="130"/>
      <c r="AY32">
        <f>COUNTIF($AR$32,"☑")</f>
        <v>0</v>
      </c>
    </row>
    <row r="33" spans="1:60" ht="18.75" customHeight="1" x14ac:dyDescent="0.2">
      <c r="A33" s="529" t="s">
        <v>146</v>
      </c>
      <c r="B33" s="745" t="s">
        <v>244</v>
      </c>
      <c r="C33" s="746"/>
      <c r="D33" s="746"/>
      <c r="E33" s="746"/>
      <c r="F33" s="747"/>
      <c r="G33" s="680" t="s">
        <v>138</v>
      </c>
      <c r="H33" s="680"/>
      <c r="I33" s="680"/>
      <c r="J33" s="680"/>
      <c r="K33" s="680"/>
      <c r="L33" s="680"/>
      <c r="M33" s="680"/>
      <c r="N33" s="680"/>
      <c r="O33" s="680"/>
      <c r="P33" s="680"/>
      <c r="Q33" s="680"/>
      <c r="R33" s="680"/>
      <c r="S33" s="680"/>
      <c r="T33" s="680"/>
      <c r="U33" s="680"/>
      <c r="V33" s="680"/>
      <c r="W33" s="680"/>
      <c r="X33" s="680"/>
      <c r="Y33" s="680"/>
      <c r="Z33" s="680"/>
      <c r="AA33" s="681"/>
      <c r="AB33" s="686" t="s">
        <v>588</v>
      </c>
      <c r="AC33" s="680"/>
      <c r="AD33" s="680"/>
      <c r="AE33" s="680"/>
      <c r="AF33" s="680"/>
      <c r="AG33" s="680"/>
      <c r="AH33" s="680"/>
      <c r="AI33" s="680"/>
      <c r="AJ33" s="680"/>
      <c r="AK33" s="680"/>
      <c r="AL33" s="680"/>
      <c r="AM33" s="680"/>
      <c r="AN33" s="680"/>
      <c r="AO33" s="680"/>
      <c r="AP33" s="680"/>
      <c r="AQ33" s="680"/>
      <c r="AR33" s="680"/>
      <c r="AS33" s="680"/>
      <c r="AT33" s="680"/>
      <c r="AU33" s="680"/>
      <c r="AV33" s="680"/>
      <c r="AW33" s="680"/>
      <c r="AX33" s="712"/>
      <c r="AY33">
        <f>COUNTA($G$35)</f>
        <v>1</v>
      </c>
    </row>
    <row r="34" spans="1:60" ht="22.5" customHeight="1" x14ac:dyDescent="0.2">
      <c r="A34" s="530"/>
      <c r="B34" s="748"/>
      <c r="C34" s="705"/>
      <c r="D34" s="705"/>
      <c r="E34" s="705"/>
      <c r="F34" s="706"/>
      <c r="G34" s="364"/>
      <c r="H34" s="364"/>
      <c r="I34" s="364"/>
      <c r="J34" s="364"/>
      <c r="K34" s="364"/>
      <c r="L34" s="364"/>
      <c r="M34" s="364"/>
      <c r="N34" s="364"/>
      <c r="O34" s="364"/>
      <c r="P34" s="364"/>
      <c r="Q34" s="364"/>
      <c r="R34" s="364"/>
      <c r="S34" s="364"/>
      <c r="T34" s="364"/>
      <c r="U34" s="364"/>
      <c r="V34" s="364"/>
      <c r="W34" s="364"/>
      <c r="X34" s="364"/>
      <c r="Y34" s="364"/>
      <c r="Z34" s="364"/>
      <c r="AA34" s="365"/>
      <c r="AB34" s="363"/>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9"/>
      <c r="AY34">
        <f>$AY$33</f>
        <v>1</v>
      </c>
    </row>
    <row r="35" spans="1:60" ht="22.5" customHeight="1" x14ac:dyDescent="0.2">
      <c r="A35" s="530"/>
      <c r="B35" s="748"/>
      <c r="C35" s="705"/>
      <c r="D35" s="705"/>
      <c r="E35" s="705"/>
      <c r="F35" s="706"/>
      <c r="G35" s="513" t="s">
        <v>604</v>
      </c>
      <c r="H35" s="513"/>
      <c r="I35" s="513"/>
      <c r="J35" s="513"/>
      <c r="K35" s="513"/>
      <c r="L35" s="513"/>
      <c r="M35" s="513"/>
      <c r="N35" s="513"/>
      <c r="O35" s="513"/>
      <c r="P35" s="513"/>
      <c r="Q35" s="513"/>
      <c r="R35" s="513"/>
      <c r="S35" s="513"/>
      <c r="T35" s="513"/>
      <c r="U35" s="513"/>
      <c r="V35" s="513"/>
      <c r="W35" s="513"/>
      <c r="X35" s="513"/>
      <c r="Y35" s="513"/>
      <c r="Z35" s="513"/>
      <c r="AA35" s="642"/>
      <c r="AB35" s="512" t="s">
        <v>605</v>
      </c>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4"/>
      <c r="AY35">
        <f t="shared" ref="AY35:AY42" si="4">$AY$33</f>
        <v>1</v>
      </c>
    </row>
    <row r="36" spans="1:60" ht="22.5" customHeight="1" x14ac:dyDescent="0.2">
      <c r="A36" s="530"/>
      <c r="B36" s="748"/>
      <c r="C36" s="705"/>
      <c r="D36" s="705"/>
      <c r="E36" s="705"/>
      <c r="F36" s="706"/>
      <c r="G36" s="516"/>
      <c r="H36" s="516"/>
      <c r="I36" s="516"/>
      <c r="J36" s="516"/>
      <c r="K36" s="516"/>
      <c r="L36" s="516"/>
      <c r="M36" s="516"/>
      <c r="N36" s="516"/>
      <c r="O36" s="516"/>
      <c r="P36" s="516"/>
      <c r="Q36" s="516"/>
      <c r="R36" s="516"/>
      <c r="S36" s="516"/>
      <c r="T36" s="516"/>
      <c r="U36" s="516"/>
      <c r="V36" s="516"/>
      <c r="W36" s="516"/>
      <c r="X36" s="516"/>
      <c r="Y36" s="516"/>
      <c r="Z36" s="516"/>
      <c r="AA36" s="643"/>
      <c r="AB36" s="515"/>
      <c r="AC36" s="516"/>
      <c r="AD36" s="516"/>
      <c r="AE36" s="516"/>
      <c r="AF36" s="516"/>
      <c r="AG36" s="516"/>
      <c r="AH36" s="516"/>
      <c r="AI36" s="516"/>
      <c r="AJ36" s="516"/>
      <c r="AK36" s="516"/>
      <c r="AL36" s="516"/>
      <c r="AM36" s="516"/>
      <c r="AN36" s="516"/>
      <c r="AO36" s="516"/>
      <c r="AP36" s="516"/>
      <c r="AQ36" s="516"/>
      <c r="AR36" s="516"/>
      <c r="AS36" s="516"/>
      <c r="AT36" s="516"/>
      <c r="AU36" s="516"/>
      <c r="AV36" s="516"/>
      <c r="AW36" s="516"/>
      <c r="AX36" s="517"/>
      <c r="AY36">
        <f t="shared" si="4"/>
        <v>1</v>
      </c>
    </row>
    <row r="37" spans="1:60" ht="19.5" customHeight="1" x14ac:dyDescent="0.2">
      <c r="A37" s="530"/>
      <c r="B37" s="749"/>
      <c r="C37" s="707"/>
      <c r="D37" s="707"/>
      <c r="E37" s="707"/>
      <c r="F37" s="708"/>
      <c r="G37" s="519"/>
      <c r="H37" s="519"/>
      <c r="I37" s="519"/>
      <c r="J37" s="519"/>
      <c r="K37" s="519"/>
      <c r="L37" s="519"/>
      <c r="M37" s="519"/>
      <c r="N37" s="519"/>
      <c r="O37" s="519"/>
      <c r="P37" s="519"/>
      <c r="Q37" s="519"/>
      <c r="R37" s="519"/>
      <c r="S37" s="519"/>
      <c r="T37" s="519"/>
      <c r="U37" s="519"/>
      <c r="V37" s="519"/>
      <c r="W37" s="519"/>
      <c r="X37" s="519"/>
      <c r="Y37" s="519"/>
      <c r="Z37" s="519"/>
      <c r="AA37" s="644"/>
      <c r="AB37" s="518"/>
      <c r="AC37" s="519"/>
      <c r="AD37" s="519"/>
      <c r="AE37" s="516"/>
      <c r="AF37" s="516"/>
      <c r="AG37" s="516"/>
      <c r="AH37" s="516"/>
      <c r="AI37" s="516"/>
      <c r="AJ37" s="516"/>
      <c r="AK37" s="516"/>
      <c r="AL37" s="516"/>
      <c r="AM37" s="516"/>
      <c r="AN37" s="516"/>
      <c r="AO37" s="516"/>
      <c r="AP37" s="516"/>
      <c r="AQ37" s="516"/>
      <c r="AR37" s="516"/>
      <c r="AS37" s="516"/>
      <c r="AT37" s="516"/>
      <c r="AU37" s="519"/>
      <c r="AV37" s="519"/>
      <c r="AW37" s="519"/>
      <c r="AX37" s="520"/>
      <c r="AY37">
        <f t="shared" si="4"/>
        <v>1</v>
      </c>
    </row>
    <row r="38" spans="1:60" ht="18.75" customHeight="1" x14ac:dyDescent="0.2">
      <c r="A38" s="530"/>
      <c r="B38" s="705" t="s">
        <v>144</v>
      </c>
      <c r="C38" s="705"/>
      <c r="D38" s="705"/>
      <c r="E38" s="705"/>
      <c r="F38" s="706"/>
      <c r="G38" s="682" t="s">
        <v>60</v>
      </c>
      <c r="H38" s="680"/>
      <c r="I38" s="680"/>
      <c r="J38" s="680"/>
      <c r="K38" s="680"/>
      <c r="L38" s="680"/>
      <c r="M38" s="680"/>
      <c r="N38" s="680"/>
      <c r="O38" s="681"/>
      <c r="P38" s="686" t="s">
        <v>62</v>
      </c>
      <c r="Q38" s="680"/>
      <c r="R38" s="680"/>
      <c r="S38" s="680"/>
      <c r="T38" s="680"/>
      <c r="U38" s="680"/>
      <c r="V38" s="680"/>
      <c r="W38" s="680"/>
      <c r="X38" s="681"/>
      <c r="Y38" s="285"/>
      <c r="Z38" s="286"/>
      <c r="AA38" s="287"/>
      <c r="AB38" s="807" t="s">
        <v>11</v>
      </c>
      <c r="AC38" s="808"/>
      <c r="AD38" s="809"/>
      <c r="AE38" s="246" t="s">
        <v>281</v>
      </c>
      <c r="AF38" s="246"/>
      <c r="AG38" s="246"/>
      <c r="AH38" s="246"/>
      <c r="AI38" s="246" t="s">
        <v>300</v>
      </c>
      <c r="AJ38" s="246"/>
      <c r="AK38" s="246"/>
      <c r="AL38" s="246"/>
      <c r="AM38" s="246" t="s">
        <v>397</v>
      </c>
      <c r="AN38" s="246"/>
      <c r="AO38" s="246"/>
      <c r="AP38" s="246"/>
      <c r="AQ38" s="293" t="s">
        <v>178</v>
      </c>
      <c r="AR38" s="279"/>
      <c r="AS38" s="279"/>
      <c r="AT38" s="280"/>
      <c r="AU38" s="396" t="s">
        <v>133</v>
      </c>
      <c r="AV38" s="396"/>
      <c r="AW38" s="396"/>
      <c r="AX38" s="397"/>
      <c r="AY38">
        <f t="shared" si="4"/>
        <v>1</v>
      </c>
      <c r="AZ38" s="10"/>
      <c r="BA38" s="10"/>
      <c r="BB38" s="10"/>
      <c r="BC38" s="10"/>
    </row>
    <row r="39" spans="1:60" ht="18.75" customHeight="1" x14ac:dyDescent="0.2">
      <c r="A39" s="530"/>
      <c r="B39" s="705"/>
      <c r="C39" s="705"/>
      <c r="D39" s="705"/>
      <c r="E39" s="705"/>
      <c r="F39" s="706"/>
      <c r="G39" s="528"/>
      <c r="H39" s="364"/>
      <c r="I39" s="364"/>
      <c r="J39" s="364"/>
      <c r="K39" s="364"/>
      <c r="L39" s="364"/>
      <c r="M39" s="364"/>
      <c r="N39" s="364"/>
      <c r="O39" s="365"/>
      <c r="P39" s="363"/>
      <c r="Q39" s="364"/>
      <c r="R39" s="364"/>
      <c r="S39" s="364"/>
      <c r="T39" s="364"/>
      <c r="U39" s="364"/>
      <c r="V39" s="364"/>
      <c r="W39" s="364"/>
      <c r="X39" s="365"/>
      <c r="Y39" s="285"/>
      <c r="Z39" s="286"/>
      <c r="AA39" s="287"/>
      <c r="AB39" s="223"/>
      <c r="AC39" s="224"/>
      <c r="AD39" s="225"/>
      <c r="AE39" s="246"/>
      <c r="AF39" s="246"/>
      <c r="AG39" s="246"/>
      <c r="AH39" s="246"/>
      <c r="AI39" s="246"/>
      <c r="AJ39" s="246"/>
      <c r="AK39" s="246"/>
      <c r="AL39" s="246"/>
      <c r="AM39" s="246"/>
      <c r="AN39" s="246"/>
      <c r="AO39" s="246"/>
      <c r="AP39" s="246"/>
      <c r="AQ39" s="269">
        <v>3</v>
      </c>
      <c r="AR39" s="270"/>
      <c r="AS39" s="201" t="s">
        <v>179</v>
      </c>
      <c r="AT39" s="202"/>
      <c r="AU39" s="270"/>
      <c r="AV39" s="270"/>
      <c r="AW39" s="364" t="s">
        <v>175</v>
      </c>
      <c r="AX39" s="369"/>
      <c r="AY39">
        <f t="shared" si="4"/>
        <v>1</v>
      </c>
      <c r="AZ39" s="10"/>
      <c r="BA39" s="10"/>
      <c r="BB39" s="10"/>
      <c r="BC39" s="10"/>
      <c r="BD39" s="10"/>
      <c r="BE39" s="10"/>
      <c r="BG39" s="10"/>
      <c r="BH39" s="10"/>
    </row>
    <row r="40" spans="1:60" ht="23.25" customHeight="1" x14ac:dyDescent="0.2">
      <c r="A40" s="530"/>
      <c r="B40" s="705"/>
      <c r="C40" s="705"/>
      <c r="D40" s="705"/>
      <c r="E40" s="705"/>
      <c r="F40" s="706"/>
      <c r="G40" s="172" t="s">
        <v>606</v>
      </c>
      <c r="H40" s="173"/>
      <c r="I40" s="173"/>
      <c r="J40" s="173"/>
      <c r="K40" s="173"/>
      <c r="L40" s="173"/>
      <c r="M40" s="173"/>
      <c r="N40" s="173"/>
      <c r="O40" s="174"/>
      <c r="P40" s="173" t="s">
        <v>607</v>
      </c>
      <c r="Q40" s="810"/>
      <c r="R40" s="810"/>
      <c r="S40" s="810"/>
      <c r="T40" s="810"/>
      <c r="U40" s="810"/>
      <c r="V40" s="810"/>
      <c r="W40" s="810"/>
      <c r="X40" s="811"/>
      <c r="Y40" s="694" t="s">
        <v>61</v>
      </c>
      <c r="Z40" s="695"/>
      <c r="AA40" s="696"/>
      <c r="AB40" s="683" t="s">
        <v>14</v>
      </c>
      <c r="AC40" s="683"/>
      <c r="AD40" s="683"/>
      <c r="AE40" s="216" t="s">
        <v>630</v>
      </c>
      <c r="AF40" s="214"/>
      <c r="AG40" s="214"/>
      <c r="AH40" s="214"/>
      <c r="AI40" s="216" t="s">
        <v>630</v>
      </c>
      <c r="AJ40" s="214"/>
      <c r="AK40" s="214"/>
      <c r="AL40" s="214"/>
      <c r="AM40" s="216">
        <v>98.9</v>
      </c>
      <c r="AN40" s="214"/>
      <c r="AO40" s="214"/>
      <c r="AP40" s="214"/>
      <c r="AQ40" s="216" t="s">
        <v>295</v>
      </c>
      <c r="AR40" s="214"/>
      <c r="AS40" s="214"/>
      <c r="AT40" s="214"/>
      <c r="AU40" s="216" t="s">
        <v>295</v>
      </c>
      <c r="AV40" s="214"/>
      <c r="AW40" s="214"/>
      <c r="AX40" s="214"/>
      <c r="AY40">
        <f t="shared" si="4"/>
        <v>1</v>
      </c>
    </row>
    <row r="41" spans="1:60" ht="23.25" customHeight="1" x14ac:dyDescent="0.2">
      <c r="A41" s="530"/>
      <c r="B41" s="705"/>
      <c r="C41" s="705"/>
      <c r="D41" s="705"/>
      <c r="E41" s="705"/>
      <c r="F41" s="706"/>
      <c r="G41" s="175"/>
      <c r="H41" s="176"/>
      <c r="I41" s="176"/>
      <c r="J41" s="176"/>
      <c r="K41" s="176"/>
      <c r="L41" s="176"/>
      <c r="M41" s="176"/>
      <c r="N41" s="176"/>
      <c r="O41" s="177"/>
      <c r="P41" s="812"/>
      <c r="Q41" s="812"/>
      <c r="R41" s="812"/>
      <c r="S41" s="812"/>
      <c r="T41" s="812"/>
      <c r="U41" s="812"/>
      <c r="V41" s="812"/>
      <c r="W41" s="812"/>
      <c r="X41" s="813"/>
      <c r="Y41" s="691" t="s">
        <v>53</v>
      </c>
      <c r="Z41" s="692"/>
      <c r="AA41" s="693"/>
      <c r="AB41" s="683" t="s">
        <v>14</v>
      </c>
      <c r="AC41" s="683"/>
      <c r="AD41" s="683"/>
      <c r="AE41" s="216" t="s">
        <v>630</v>
      </c>
      <c r="AF41" s="214"/>
      <c r="AG41" s="214"/>
      <c r="AH41" s="214"/>
      <c r="AI41" s="216" t="s">
        <v>630</v>
      </c>
      <c r="AJ41" s="214"/>
      <c r="AK41" s="214"/>
      <c r="AL41" s="214"/>
      <c r="AM41" s="216">
        <v>100</v>
      </c>
      <c r="AN41" s="214"/>
      <c r="AO41" s="214"/>
      <c r="AP41" s="214"/>
      <c r="AQ41" s="216">
        <v>100</v>
      </c>
      <c r="AR41" s="214"/>
      <c r="AS41" s="214"/>
      <c r="AT41" s="214"/>
      <c r="AU41" s="216" t="s">
        <v>295</v>
      </c>
      <c r="AV41" s="214"/>
      <c r="AW41" s="214"/>
      <c r="AX41" s="214"/>
      <c r="AY41">
        <f t="shared" si="4"/>
        <v>1</v>
      </c>
      <c r="AZ41" s="10"/>
      <c r="BA41" s="10"/>
      <c r="BB41" s="10"/>
      <c r="BC41" s="10"/>
    </row>
    <row r="42" spans="1:60" ht="35.25" customHeight="1" thickBot="1" x14ac:dyDescent="0.25">
      <c r="A42" s="530"/>
      <c r="B42" s="707"/>
      <c r="C42" s="707"/>
      <c r="D42" s="707"/>
      <c r="E42" s="707"/>
      <c r="F42" s="708"/>
      <c r="G42" s="178"/>
      <c r="H42" s="179"/>
      <c r="I42" s="179"/>
      <c r="J42" s="179"/>
      <c r="K42" s="179"/>
      <c r="L42" s="179"/>
      <c r="M42" s="179"/>
      <c r="N42" s="179"/>
      <c r="O42" s="180"/>
      <c r="P42" s="192"/>
      <c r="Q42" s="192"/>
      <c r="R42" s="192"/>
      <c r="S42" s="192"/>
      <c r="T42" s="192"/>
      <c r="U42" s="192"/>
      <c r="V42" s="192"/>
      <c r="W42" s="192"/>
      <c r="X42" s="814"/>
      <c r="Y42" s="691" t="s">
        <v>13</v>
      </c>
      <c r="Z42" s="692"/>
      <c r="AA42" s="693"/>
      <c r="AB42" s="699" t="s">
        <v>14</v>
      </c>
      <c r="AC42" s="699"/>
      <c r="AD42" s="699"/>
      <c r="AE42" s="343" t="s">
        <v>630</v>
      </c>
      <c r="AF42" s="344"/>
      <c r="AG42" s="344"/>
      <c r="AH42" s="344"/>
      <c r="AI42" s="343" t="s">
        <v>630</v>
      </c>
      <c r="AJ42" s="344"/>
      <c r="AK42" s="344"/>
      <c r="AL42" s="344"/>
      <c r="AM42" s="216">
        <v>98.9</v>
      </c>
      <c r="AN42" s="214"/>
      <c r="AO42" s="214"/>
      <c r="AP42" s="214"/>
      <c r="AQ42" s="216" t="s">
        <v>295</v>
      </c>
      <c r="AR42" s="214"/>
      <c r="AS42" s="214"/>
      <c r="AT42" s="214"/>
      <c r="AU42" s="216" t="s">
        <v>295</v>
      </c>
      <c r="AV42" s="214"/>
      <c r="AW42" s="214"/>
      <c r="AX42" s="214"/>
      <c r="AY42">
        <f t="shared" si="4"/>
        <v>1</v>
      </c>
      <c r="AZ42" s="10"/>
      <c r="BA42" s="10"/>
      <c r="BB42" s="10"/>
      <c r="BC42" s="10"/>
      <c r="BD42" s="10"/>
      <c r="BE42" s="10"/>
      <c r="BG42" s="10"/>
      <c r="BH42" s="10"/>
    </row>
    <row r="43" spans="1:60" ht="31.5" customHeight="1" x14ac:dyDescent="0.2">
      <c r="A43" s="734" t="s">
        <v>251</v>
      </c>
      <c r="B43" s="735"/>
      <c r="C43" s="735"/>
      <c r="D43" s="735"/>
      <c r="E43" s="735"/>
      <c r="F43" s="736"/>
      <c r="G43" s="743" t="s">
        <v>59</v>
      </c>
      <c r="H43" s="743"/>
      <c r="I43" s="743"/>
      <c r="J43" s="743"/>
      <c r="K43" s="743"/>
      <c r="L43" s="743"/>
      <c r="M43" s="743"/>
      <c r="N43" s="743"/>
      <c r="O43" s="743"/>
      <c r="P43" s="743"/>
      <c r="Q43" s="743"/>
      <c r="R43" s="743"/>
      <c r="S43" s="743"/>
      <c r="T43" s="743"/>
      <c r="U43" s="743"/>
      <c r="V43" s="743"/>
      <c r="W43" s="743"/>
      <c r="X43" s="744"/>
      <c r="Y43" s="297"/>
      <c r="Z43" s="298"/>
      <c r="AA43" s="299"/>
      <c r="AB43" s="727" t="s">
        <v>11</v>
      </c>
      <c r="AC43" s="727"/>
      <c r="AD43" s="727"/>
      <c r="AE43" s="804" t="s">
        <v>281</v>
      </c>
      <c r="AF43" s="805"/>
      <c r="AG43" s="805"/>
      <c r="AH43" s="806"/>
      <c r="AI43" s="804" t="s">
        <v>300</v>
      </c>
      <c r="AJ43" s="805"/>
      <c r="AK43" s="805"/>
      <c r="AL43" s="806"/>
      <c r="AM43" s="804" t="s">
        <v>397</v>
      </c>
      <c r="AN43" s="805"/>
      <c r="AO43" s="805"/>
      <c r="AP43" s="806"/>
      <c r="AQ43" s="828" t="s">
        <v>305</v>
      </c>
      <c r="AR43" s="829"/>
      <c r="AS43" s="829"/>
      <c r="AT43" s="830"/>
      <c r="AU43" s="828" t="s">
        <v>429</v>
      </c>
      <c r="AV43" s="829"/>
      <c r="AW43" s="829"/>
      <c r="AX43" s="831"/>
    </row>
    <row r="44" spans="1:60" ht="23.25" customHeight="1" x14ac:dyDescent="0.2">
      <c r="A44" s="737"/>
      <c r="B44" s="738"/>
      <c r="C44" s="738"/>
      <c r="D44" s="738"/>
      <c r="E44" s="738"/>
      <c r="F44" s="739"/>
      <c r="G44" s="173" t="s">
        <v>608</v>
      </c>
      <c r="H44" s="173"/>
      <c r="I44" s="173"/>
      <c r="J44" s="173"/>
      <c r="K44" s="173"/>
      <c r="L44" s="173"/>
      <c r="M44" s="173"/>
      <c r="N44" s="173"/>
      <c r="O44" s="173"/>
      <c r="P44" s="173"/>
      <c r="Q44" s="173"/>
      <c r="R44" s="173"/>
      <c r="S44" s="173"/>
      <c r="T44" s="173"/>
      <c r="U44" s="173"/>
      <c r="V44" s="173"/>
      <c r="W44" s="173"/>
      <c r="X44" s="174"/>
      <c r="Y44" s="685" t="s">
        <v>54</v>
      </c>
      <c r="Z44" s="600"/>
      <c r="AA44" s="601"/>
      <c r="AB44" s="366"/>
      <c r="AC44" s="366"/>
      <c r="AD44" s="366"/>
      <c r="AE44" s="216" t="s">
        <v>630</v>
      </c>
      <c r="AF44" s="214"/>
      <c r="AG44" s="214"/>
      <c r="AH44" s="214"/>
      <c r="AI44" s="216" t="s">
        <v>630</v>
      </c>
      <c r="AJ44" s="214"/>
      <c r="AK44" s="214"/>
      <c r="AL44" s="214"/>
      <c r="AM44" s="684">
        <v>767000</v>
      </c>
      <c r="AN44" s="684"/>
      <c r="AO44" s="684"/>
      <c r="AP44" s="684"/>
      <c r="AQ44" s="684"/>
      <c r="AR44" s="684"/>
      <c r="AS44" s="684"/>
      <c r="AT44" s="684"/>
      <c r="AU44" s="216"/>
      <c r="AV44" s="214"/>
      <c r="AW44" s="214"/>
      <c r="AX44" s="215"/>
    </row>
    <row r="45" spans="1:60" ht="23.25" customHeight="1" x14ac:dyDescent="0.2">
      <c r="A45" s="740"/>
      <c r="B45" s="741"/>
      <c r="C45" s="741"/>
      <c r="D45" s="741"/>
      <c r="E45" s="741"/>
      <c r="F45" s="742"/>
      <c r="G45" s="179"/>
      <c r="H45" s="179"/>
      <c r="I45" s="179"/>
      <c r="J45" s="179"/>
      <c r="K45" s="179"/>
      <c r="L45" s="179"/>
      <c r="M45" s="179"/>
      <c r="N45" s="179"/>
      <c r="O45" s="179"/>
      <c r="P45" s="179"/>
      <c r="Q45" s="179"/>
      <c r="R45" s="179"/>
      <c r="S45" s="179"/>
      <c r="T45" s="179"/>
      <c r="U45" s="179"/>
      <c r="V45" s="179"/>
      <c r="W45" s="179"/>
      <c r="X45" s="180"/>
      <c r="Y45" s="721" t="s">
        <v>55</v>
      </c>
      <c r="Z45" s="722"/>
      <c r="AA45" s="723"/>
      <c r="AB45" s="366"/>
      <c r="AC45" s="366"/>
      <c r="AD45" s="366"/>
      <c r="AE45" s="216" t="s">
        <v>630</v>
      </c>
      <c r="AF45" s="214"/>
      <c r="AG45" s="214"/>
      <c r="AH45" s="214"/>
      <c r="AI45" s="216" t="s">
        <v>630</v>
      </c>
      <c r="AJ45" s="214"/>
      <c r="AK45" s="214"/>
      <c r="AL45" s="214"/>
      <c r="AM45" s="343">
        <v>769000</v>
      </c>
      <c r="AN45" s="344"/>
      <c r="AO45" s="344"/>
      <c r="AP45" s="345"/>
      <c r="AQ45" s="343">
        <v>787000</v>
      </c>
      <c r="AR45" s="344"/>
      <c r="AS45" s="344"/>
      <c r="AT45" s="345"/>
      <c r="AU45" s="343">
        <v>807000</v>
      </c>
      <c r="AV45" s="344"/>
      <c r="AW45" s="344"/>
      <c r="AX45" s="832"/>
    </row>
    <row r="46" spans="1:60" ht="23.25" customHeight="1" x14ac:dyDescent="0.2">
      <c r="A46" s="713" t="s">
        <v>15</v>
      </c>
      <c r="B46" s="714"/>
      <c r="C46" s="714"/>
      <c r="D46" s="714"/>
      <c r="E46" s="714"/>
      <c r="F46" s="715"/>
      <c r="G46" s="359" t="s">
        <v>16</v>
      </c>
      <c r="H46" s="359"/>
      <c r="I46" s="359"/>
      <c r="J46" s="359"/>
      <c r="K46" s="359"/>
      <c r="L46" s="359"/>
      <c r="M46" s="359"/>
      <c r="N46" s="359"/>
      <c r="O46" s="359"/>
      <c r="P46" s="359"/>
      <c r="Q46" s="359"/>
      <c r="R46" s="359"/>
      <c r="S46" s="359"/>
      <c r="T46" s="359"/>
      <c r="U46" s="359"/>
      <c r="V46" s="359"/>
      <c r="W46" s="359"/>
      <c r="X46" s="360"/>
      <c r="Y46" s="464"/>
      <c r="Z46" s="465"/>
      <c r="AA46" s="466"/>
      <c r="AB46" s="358" t="s">
        <v>11</v>
      </c>
      <c r="AC46" s="359"/>
      <c r="AD46" s="360"/>
      <c r="AE46" s="246" t="s">
        <v>281</v>
      </c>
      <c r="AF46" s="246"/>
      <c r="AG46" s="246"/>
      <c r="AH46" s="246"/>
      <c r="AI46" s="246" t="s">
        <v>300</v>
      </c>
      <c r="AJ46" s="246"/>
      <c r="AK46" s="246"/>
      <c r="AL46" s="246"/>
      <c r="AM46" s="246" t="s">
        <v>397</v>
      </c>
      <c r="AN46" s="246"/>
      <c r="AO46" s="246"/>
      <c r="AP46" s="246"/>
      <c r="AQ46" s="701" t="s">
        <v>430</v>
      </c>
      <c r="AR46" s="702"/>
      <c r="AS46" s="702"/>
      <c r="AT46" s="702"/>
      <c r="AU46" s="702"/>
      <c r="AV46" s="702"/>
      <c r="AW46" s="702"/>
      <c r="AX46" s="703"/>
    </row>
    <row r="47" spans="1:60" ht="23.25" customHeight="1" x14ac:dyDescent="0.2">
      <c r="A47" s="716"/>
      <c r="B47" s="717"/>
      <c r="C47" s="717"/>
      <c r="D47" s="717"/>
      <c r="E47" s="717"/>
      <c r="F47" s="718"/>
      <c r="G47" s="467" t="s">
        <v>609</v>
      </c>
      <c r="H47" s="467"/>
      <c r="I47" s="467"/>
      <c r="J47" s="467"/>
      <c r="K47" s="467"/>
      <c r="L47" s="467"/>
      <c r="M47" s="467"/>
      <c r="N47" s="467"/>
      <c r="O47" s="467"/>
      <c r="P47" s="467"/>
      <c r="Q47" s="467"/>
      <c r="R47" s="467"/>
      <c r="S47" s="467"/>
      <c r="T47" s="467"/>
      <c r="U47" s="467"/>
      <c r="V47" s="467"/>
      <c r="W47" s="467"/>
      <c r="X47" s="467"/>
      <c r="Y47" s="469" t="s">
        <v>15</v>
      </c>
      <c r="Z47" s="470"/>
      <c r="AA47" s="471"/>
      <c r="AB47" s="521"/>
      <c r="AC47" s="522"/>
      <c r="AD47" s="523"/>
      <c r="AE47" s="216" t="s">
        <v>630</v>
      </c>
      <c r="AF47" s="214"/>
      <c r="AG47" s="214"/>
      <c r="AH47" s="704"/>
      <c r="AI47" s="684" t="s">
        <v>630</v>
      </c>
      <c r="AJ47" s="684"/>
      <c r="AK47" s="684"/>
      <c r="AL47" s="684"/>
      <c r="AM47" s="684" t="s">
        <v>630</v>
      </c>
      <c r="AN47" s="684"/>
      <c r="AO47" s="684"/>
      <c r="AP47" s="684"/>
      <c r="AQ47" s="216" t="s">
        <v>630</v>
      </c>
      <c r="AR47" s="214"/>
      <c r="AS47" s="214"/>
      <c r="AT47" s="214"/>
      <c r="AU47" s="214"/>
      <c r="AV47" s="214"/>
      <c r="AW47" s="214"/>
      <c r="AX47" s="215"/>
    </row>
    <row r="48" spans="1:60" ht="46.5" customHeight="1" thickBot="1" x14ac:dyDescent="0.25">
      <c r="A48" s="719"/>
      <c r="B48" s="392"/>
      <c r="C48" s="392"/>
      <c r="D48" s="392"/>
      <c r="E48" s="392"/>
      <c r="F48" s="720"/>
      <c r="G48" s="468"/>
      <c r="H48" s="468"/>
      <c r="I48" s="468"/>
      <c r="J48" s="468"/>
      <c r="K48" s="468"/>
      <c r="L48" s="468"/>
      <c r="M48" s="468"/>
      <c r="N48" s="468"/>
      <c r="O48" s="468"/>
      <c r="P48" s="468"/>
      <c r="Q48" s="468"/>
      <c r="R48" s="468"/>
      <c r="S48" s="468"/>
      <c r="T48" s="468"/>
      <c r="U48" s="468"/>
      <c r="V48" s="468"/>
      <c r="W48" s="468"/>
      <c r="X48" s="468"/>
      <c r="Y48" s="355" t="s">
        <v>48</v>
      </c>
      <c r="Z48" s="722"/>
      <c r="AA48" s="723"/>
      <c r="AB48" s="724" t="s">
        <v>256</v>
      </c>
      <c r="AC48" s="725"/>
      <c r="AD48" s="726"/>
      <c r="AE48" s="300" t="s">
        <v>630</v>
      </c>
      <c r="AF48" s="300"/>
      <c r="AG48" s="300"/>
      <c r="AH48" s="300"/>
      <c r="AI48" s="300" t="s">
        <v>630</v>
      </c>
      <c r="AJ48" s="300"/>
      <c r="AK48" s="300"/>
      <c r="AL48" s="300"/>
      <c r="AM48" s="300" t="s">
        <v>630</v>
      </c>
      <c r="AN48" s="300"/>
      <c r="AO48" s="300"/>
      <c r="AP48" s="300"/>
      <c r="AQ48" s="300" t="s">
        <v>630</v>
      </c>
      <c r="AR48" s="300"/>
      <c r="AS48" s="300"/>
      <c r="AT48" s="300"/>
      <c r="AU48" s="300"/>
      <c r="AV48" s="300"/>
      <c r="AW48" s="300"/>
      <c r="AX48" s="700"/>
    </row>
    <row r="49" spans="1:51" ht="45" customHeight="1" x14ac:dyDescent="0.2">
      <c r="A49" s="576" t="s">
        <v>294</v>
      </c>
      <c r="B49" s="485"/>
      <c r="C49" s="484" t="s">
        <v>180</v>
      </c>
      <c r="D49" s="485"/>
      <c r="E49" s="194" t="s">
        <v>206</v>
      </c>
      <c r="F49" s="195"/>
      <c r="G49" s="196" t="s">
        <v>610</v>
      </c>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8"/>
      <c r="AY49">
        <f>COUNTA($G$49)</f>
        <v>1</v>
      </c>
    </row>
    <row r="50" spans="1:51" ht="45" customHeight="1" x14ac:dyDescent="0.2">
      <c r="A50" s="577"/>
      <c r="B50" s="159"/>
      <c r="C50" s="158"/>
      <c r="D50" s="159"/>
      <c r="E50" s="190" t="s">
        <v>205</v>
      </c>
      <c r="F50" s="191"/>
      <c r="G50" s="178" t="s">
        <v>611</v>
      </c>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3"/>
      <c r="AY50">
        <f>$AY$49</f>
        <v>1</v>
      </c>
    </row>
    <row r="51" spans="1:51" ht="18.75" customHeight="1" x14ac:dyDescent="0.2">
      <c r="A51" s="577"/>
      <c r="B51" s="159"/>
      <c r="C51" s="158"/>
      <c r="D51" s="159"/>
      <c r="E51" s="156" t="s">
        <v>181</v>
      </c>
      <c r="F51" s="199"/>
      <c r="G51" s="271" t="s">
        <v>190</v>
      </c>
      <c r="H51" s="272"/>
      <c r="I51" s="272"/>
      <c r="J51" s="272"/>
      <c r="K51" s="272"/>
      <c r="L51" s="272"/>
      <c r="M51" s="272"/>
      <c r="N51" s="272"/>
      <c r="O51" s="272"/>
      <c r="P51" s="272"/>
      <c r="Q51" s="272"/>
      <c r="R51" s="272"/>
      <c r="S51" s="272"/>
      <c r="T51" s="272"/>
      <c r="U51" s="272"/>
      <c r="V51" s="272"/>
      <c r="W51" s="272"/>
      <c r="X51" s="273"/>
      <c r="Y51" s="282"/>
      <c r="Z51" s="283"/>
      <c r="AA51" s="284"/>
      <c r="AB51" s="288" t="s">
        <v>11</v>
      </c>
      <c r="AC51" s="272"/>
      <c r="AD51" s="273"/>
      <c r="AE51" s="293" t="s">
        <v>281</v>
      </c>
      <c r="AF51" s="279"/>
      <c r="AG51" s="279"/>
      <c r="AH51" s="280"/>
      <c r="AI51" s="293" t="s">
        <v>300</v>
      </c>
      <c r="AJ51" s="279"/>
      <c r="AK51" s="279"/>
      <c r="AL51" s="280"/>
      <c r="AM51" s="293" t="s">
        <v>587</v>
      </c>
      <c r="AN51" s="279"/>
      <c r="AO51" s="279"/>
      <c r="AP51" s="280"/>
      <c r="AQ51" s="288" t="s">
        <v>178</v>
      </c>
      <c r="AR51" s="272"/>
      <c r="AS51" s="272"/>
      <c r="AT51" s="273"/>
      <c r="AU51" s="687" t="s">
        <v>192</v>
      </c>
      <c r="AV51" s="687"/>
      <c r="AW51" s="687"/>
      <c r="AX51" s="688"/>
      <c r="AY51">
        <f>COUNTA($G$53)</f>
        <v>1</v>
      </c>
    </row>
    <row r="52" spans="1:51" ht="18.75" customHeight="1" x14ac:dyDescent="0.2">
      <c r="A52" s="577"/>
      <c r="B52" s="159"/>
      <c r="C52" s="158"/>
      <c r="D52" s="159"/>
      <c r="E52" s="158"/>
      <c r="F52" s="200"/>
      <c r="G52" s="274"/>
      <c r="H52" s="201"/>
      <c r="I52" s="201"/>
      <c r="J52" s="201"/>
      <c r="K52" s="201"/>
      <c r="L52" s="201"/>
      <c r="M52" s="201"/>
      <c r="N52" s="201"/>
      <c r="O52" s="201"/>
      <c r="P52" s="201"/>
      <c r="Q52" s="201"/>
      <c r="R52" s="201"/>
      <c r="S52" s="201"/>
      <c r="T52" s="201"/>
      <c r="U52" s="201"/>
      <c r="V52" s="201"/>
      <c r="W52" s="201"/>
      <c r="X52" s="202"/>
      <c r="Y52" s="285"/>
      <c r="Z52" s="286"/>
      <c r="AA52" s="287"/>
      <c r="AB52" s="289"/>
      <c r="AC52" s="201"/>
      <c r="AD52" s="202"/>
      <c r="AE52" s="289"/>
      <c r="AF52" s="201"/>
      <c r="AG52" s="201"/>
      <c r="AH52" s="202"/>
      <c r="AI52" s="289"/>
      <c r="AJ52" s="201"/>
      <c r="AK52" s="201"/>
      <c r="AL52" s="202"/>
      <c r="AM52" s="289"/>
      <c r="AN52" s="201"/>
      <c r="AO52" s="201"/>
      <c r="AP52" s="202"/>
      <c r="AQ52" s="269">
        <v>3</v>
      </c>
      <c r="AR52" s="270"/>
      <c r="AS52" s="201" t="s">
        <v>179</v>
      </c>
      <c r="AT52" s="202"/>
      <c r="AU52" s="203"/>
      <c r="AV52" s="203"/>
      <c r="AW52" s="201" t="s">
        <v>175</v>
      </c>
      <c r="AX52" s="204"/>
      <c r="AY52">
        <f>$AY$51</f>
        <v>1</v>
      </c>
    </row>
    <row r="53" spans="1:51" ht="39.75" customHeight="1" x14ac:dyDescent="0.2">
      <c r="A53" s="577"/>
      <c r="B53" s="159"/>
      <c r="C53" s="158"/>
      <c r="D53" s="159"/>
      <c r="E53" s="158"/>
      <c r="F53" s="200"/>
      <c r="G53" s="290" t="s">
        <v>612</v>
      </c>
      <c r="H53" s="173"/>
      <c r="I53" s="173"/>
      <c r="J53" s="173"/>
      <c r="K53" s="173"/>
      <c r="L53" s="173"/>
      <c r="M53" s="173"/>
      <c r="N53" s="173"/>
      <c r="O53" s="173"/>
      <c r="P53" s="173"/>
      <c r="Q53" s="173"/>
      <c r="R53" s="173"/>
      <c r="S53" s="173"/>
      <c r="T53" s="173"/>
      <c r="U53" s="173"/>
      <c r="V53" s="173"/>
      <c r="W53" s="173"/>
      <c r="X53" s="174"/>
      <c r="Y53" s="181" t="s">
        <v>191</v>
      </c>
      <c r="Z53" s="182"/>
      <c r="AA53" s="183"/>
      <c r="AB53" s="281" t="s">
        <v>632</v>
      </c>
      <c r="AC53" s="206"/>
      <c r="AD53" s="206"/>
      <c r="AE53" s="262" t="s">
        <v>631</v>
      </c>
      <c r="AF53" s="186"/>
      <c r="AG53" s="186"/>
      <c r="AH53" s="186"/>
      <c r="AI53" s="262" t="s">
        <v>631</v>
      </c>
      <c r="AJ53" s="186"/>
      <c r="AK53" s="186"/>
      <c r="AL53" s="186"/>
      <c r="AM53" s="262">
        <v>0</v>
      </c>
      <c r="AN53" s="186"/>
      <c r="AO53" s="186"/>
      <c r="AP53" s="186"/>
      <c r="AQ53" s="262" t="s">
        <v>631</v>
      </c>
      <c r="AR53" s="186"/>
      <c r="AS53" s="186"/>
      <c r="AT53" s="186"/>
      <c r="AU53" s="262" t="s">
        <v>631</v>
      </c>
      <c r="AV53" s="186"/>
      <c r="AW53" s="186"/>
      <c r="AX53" s="205"/>
      <c r="AY53">
        <f t="shared" ref="AY53:AY54" si="5">$AY$51</f>
        <v>1</v>
      </c>
    </row>
    <row r="54" spans="1:51" ht="39.75" customHeight="1" x14ac:dyDescent="0.2">
      <c r="A54" s="577"/>
      <c r="B54" s="159"/>
      <c r="C54" s="158"/>
      <c r="D54" s="159"/>
      <c r="E54" s="158"/>
      <c r="F54" s="200"/>
      <c r="G54" s="178"/>
      <c r="H54" s="179"/>
      <c r="I54" s="179"/>
      <c r="J54" s="179"/>
      <c r="K54" s="179"/>
      <c r="L54" s="179"/>
      <c r="M54" s="179"/>
      <c r="N54" s="179"/>
      <c r="O54" s="179"/>
      <c r="P54" s="179"/>
      <c r="Q54" s="179"/>
      <c r="R54" s="179"/>
      <c r="S54" s="179"/>
      <c r="T54" s="179"/>
      <c r="U54" s="179"/>
      <c r="V54" s="179"/>
      <c r="W54" s="179"/>
      <c r="X54" s="180"/>
      <c r="Y54" s="188" t="s">
        <v>53</v>
      </c>
      <c r="Z54" s="154"/>
      <c r="AA54" s="155"/>
      <c r="AB54" s="645" t="s">
        <v>632</v>
      </c>
      <c r="AC54" s="184"/>
      <c r="AD54" s="184"/>
      <c r="AE54" s="262" t="s">
        <v>631</v>
      </c>
      <c r="AF54" s="186"/>
      <c r="AG54" s="186"/>
      <c r="AH54" s="186"/>
      <c r="AI54" s="262" t="s">
        <v>631</v>
      </c>
      <c r="AJ54" s="186"/>
      <c r="AK54" s="186"/>
      <c r="AL54" s="186"/>
      <c r="AM54" s="262">
        <v>0</v>
      </c>
      <c r="AN54" s="186"/>
      <c r="AO54" s="186"/>
      <c r="AP54" s="186"/>
      <c r="AQ54" s="262">
        <v>0</v>
      </c>
      <c r="AR54" s="186"/>
      <c r="AS54" s="186"/>
      <c r="AT54" s="186"/>
      <c r="AU54" s="262">
        <v>0</v>
      </c>
      <c r="AV54" s="186"/>
      <c r="AW54" s="186"/>
      <c r="AX54" s="205"/>
      <c r="AY54">
        <f t="shared" si="5"/>
        <v>1</v>
      </c>
    </row>
    <row r="55" spans="1:51" ht="23.25" customHeight="1" x14ac:dyDescent="0.2">
      <c r="A55" s="577"/>
      <c r="B55" s="159"/>
      <c r="C55" s="158"/>
      <c r="D55" s="159"/>
      <c r="E55" s="315" t="s">
        <v>208</v>
      </c>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16"/>
      <c r="AY55">
        <f>COUNTA($E$56)</f>
        <v>1</v>
      </c>
    </row>
    <row r="56" spans="1:51" ht="33.6" customHeight="1" x14ac:dyDescent="0.2">
      <c r="A56" s="577"/>
      <c r="B56" s="159"/>
      <c r="C56" s="158"/>
      <c r="D56" s="159"/>
      <c r="E56" s="317" t="s">
        <v>613</v>
      </c>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318"/>
      <c r="AY56">
        <f>$AY$55</f>
        <v>1</v>
      </c>
    </row>
    <row r="57" spans="1:51" ht="33.6" customHeight="1" x14ac:dyDescent="0.2">
      <c r="A57" s="577"/>
      <c r="B57" s="159"/>
      <c r="C57" s="158"/>
      <c r="D57" s="159"/>
      <c r="E57" s="319"/>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320"/>
      <c r="AY57">
        <f>$AY$55</f>
        <v>1</v>
      </c>
    </row>
    <row r="58" spans="1:51" ht="34.5" customHeight="1" x14ac:dyDescent="0.2">
      <c r="A58" s="577"/>
      <c r="B58" s="159"/>
      <c r="C58" s="156" t="s">
        <v>559</v>
      </c>
      <c r="D58" s="157"/>
      <c r="E58" s="190" t="s">
        <v>290</v>
      </c>
      <c r="F58" s="301"/>
      <c r="G58" s="302" t="s">
        <v>193</v>
      </c>
      <c r="H58" s="303"/>
      <c r="I58" s="303"/>
      <c r="J58" s="304" t="s">
        <v>614</v>
      </c>
      <c r="K58" s="305"/>
      <c r="L58" s="305"/>
      <c r="M58" s="305"/>
      <c r="N58" s="305"/>
      <c r="O58" s="305"/>
      <c r="P58" s="305"/>
      <c r="Q58" s="305"/>
      <c r="R58" s="305"/>
      <c r="S58" s="305"/>
      <c r="T58" s="306"/>
      <c r="U58" s="307" t="s">
        <v>295</v>
      </c>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8"/>
      <c r="AY58" s="72" t="str">
        <f>IF(SUBSTITUTE($J$58,"-","")="","0","1")</f>
        <v>0</v>
      </c>
    </row>
    <row r="59" spans="1:51" ht="18.75" customHeight="1" x14ac:dyDescent="0.2">
      <c r="A59" s="577"/>
      <c r="B59" s="159"/>
      <c r="C59" s="158"/>
      <c r="D59" s="159"/>
      <c r="E59" s="291" t="s">
        <v>185</v>
      </c>
      <c r="F59" s="292"/>
      <c r="G59" s="278" t="s">
        <v>182</v>
      </c>
      <c r="H59" s="279"/>
      <c r="I59" s="279"/>
      <c r="J59" s="279"/>
      <c r="K59" s="279"/>
      <c r="L59" s="279"/>
      <c r="M59" s="279"/>
      <c r="N59" s="279"/>
      <c r="O59" s="279"/>
      <c r="P59" s="279"/>
      <c r="Q59" s="279"/>
      <c r="R59" s="279"/>
      <c r="S59" s="279"/>
      <c r="T59" s="279"/>
      <c r="U59" s="279"/>
      <c r="V59" s="279"/>
      <c r="W59" s="279"/>
      <c r="X59" s="280"/>
      <c r="Y59" s="285"/>
      <c r="Z59" s="286"/>
      <c r="AA59" s="287"/>
      <c r="AB59" s="293" t="s">
        <v>11</v>
      </c>
      <c r="AC59" s="279"/>
      <c r="AD59" s="280"/>
      <c r="AE59" s="294" t="s">
        <v>184</v>
      </c>
      <c r="AF59" s="295"/>
      <c r="AG59" s="295"/>
      <c r="AH59" s="296"/>
      <c r="AI59" s="113" t="s">
        <v>431</v>
      </c>
      <c r="AJ59" s="113"/>
      <c r="AK59" s="113"/>
      <c r="AL59" s="293"/>
      <c r="AM59" s="113" t="s">
        <v>432</v>
      </c>
      <c r="AN59" s="113"/>
      <c r="AO59" s="113"/>
      <c r="AP59" s="293"/>
      <c r="AQ59" s="293" t="s">
        <v>178</v>
      </c>
      <c r="AR59" s="279"/>
      <c r="AS59" s="279"/>
      <c r="AT59" s="280"/>
      <c r="AU59" s="689" t="s">
        <v>133</v>
      </c>
      <c r="AV59" s="689"/>
      <c r="AW59" s="689"/>
      <c r="AX59" s="690"/>
      <c r="AY59">
        <f>COUNTA($G$61)</f>
        <v>0</v>
      </c>
    </row>
    <row r="60" spans="1:51" ht="18.75" customHeight="1" x14ac:dyDescent="0.2">
      <c r="A60" s="577"/>
      <c r="B60" s="159"/>
      <c r="C60" s="158"/>
      <c r="D60" s="159"/>
      <c r="E60" s="291"/>
      <c r="F60" s="292"/>
      <c r="G60" s="274"/>
      <c r="H60" s="201"/>
      <c r="I60" s="201"/>
      <c r="J60" s="201"/>
      <c r="K60" s="201"/>
      <c r="L60" s="201"/>
      <c r="M60" s="201"/>
      <c r="N60" s="201"/>
      <c r="O60" s="201"/>
      <c r="P60" s="201"/>
      <c r="Q60" s="201"/>
      <c r="R60" s="201"/>
      <c r="S60" s="201"/>
      <c r="T60" s="201"/>
      <c r="U60" s="201"/>
      <c r="V60" s="201"/>
      <c r="W60" s="201"/>
      <c r="X60" s="202"/>
      <c r="Y60" s="285"/>
      <c r="Z60" s="286"/>
      <c r="AA60" s="287"/>
      <c r="AB60" s="289"/>
      <c r="AC60" s="201"/>
      <c r="AD60" s="202"/>
      <c r="AE60" s="203"/>
      <c r="AF60" s="203"/>
      <c r="AG60" s="201" t="s">
        <v>179</v>
      </c>
      <c r="AH60" s="202"/>
      <c r="AI60" s="455"/>
      <c r="AJ60" s="455"/>
      <c r="AK60" s="455"/>
      <c r="AL60" s="289"/>
      <c r="AM60" s="455"/>
      <c r="AN60" s="455"/>
      <c r="AO60" s="455"/>
      <c r="AP60" s="289"/>
      <c r="AQ60" s="368"/>
      <c r="AR60" s="203"/>
      <c r="AS60" s="201" t="s">
        <v>179</v>
      </c>
      <c r="AT60" s="202"/>
      <c r="AU60" s="203"/>
      <c r="AV60" s="203"/>
      <c r="AW60" s="201" t="s">
        <v>175</v>
      </c>
      <c r="AX60" s="204"/>
      <c r="AY60">
        <f>$AY$59</f>
        <v>0</v>
      </c>
    </row>
    <row r="61" spans="1:51" ht="23.25" customHeight="1" x14ac:dyDescent="0.2">
      <c r="A61" s="577"/>
      <c r="B61" s="159"/>
      <c r="C61" s="158"/>
      <c r="D61" s="159"/>
      <c r="E61" s="291"/>
      <c r="F61" s="292"/>
      <c r="G61" s="172"/>
      <c r="H61" s="173"/>
      <c r="I61" s="173"/>
      <c r="J61" s="173"/>
      <c r="K61" s="173"/>
      <c r="L61" s="173"/>
      <c r="M61" s="173"/>
      <c r="N61" s="173"/>
      <c r="O61" s="173"/>
      <c r="P61" s="173"/>
      <c r="Q61" s="173"/>
      <c r="R61" s="173"/>
      <c r="S61" s="173"/>
      <c r="T61" s="173"/>
      <c r="U61" s="173"/>
      <c r="V61" s="173"/>
      <c r="W61" s="173"/>
      <c r="X61" s="174"/>
      <c r="Y61" s="181" t="s">
        <v>12</v>
      </c>
      <c r="Z61" s="182"/>
      <c r="AA61" s="183"/>
      <c r="AB61" s="184"/>
      <c r="AC61" s="184"/>
      <c r="AD61" s="184"/>
      <c r="AE61" s="185"/>
      <c r="AF61" s="186"/>
      <c r="AG61" s="186"/>
      <c r="AH61" s="186"/>
      <c r="AI61" s="185"/>
      <c r="AJ61" s="186"/>
      <c r="AK61" s="186"/>
      <c r="AL61" s="186"/>
      <c r="AM61" s="185"/>
      <c r="AN61" s="186"/>
      <c r="AO61" s="186"/>
      <c r="AP61" s="187"/>
      <c r="AQ61" s="185"/>
      <c r="AR61" s="186"/>
      <c r="AS61" s="186"/>
      <c r="AT61" s="187"/>
      <c r="AU61" s="186"/>
      <c r="AV61" s="186"/>
      <c r="AW61" s="186"/>
      <c r="AX61" s="205"/>
      <c r="AY61">
        <f t="shared" ref="AY61:AY63" si="6">$AY$59</f>
        <v>0</v>
      </c>
    </row>
    <row r="62" spans="1:51" ht="23.25" customHeight="1" x14ac:dyDescent="0.2">
      <c r="A62" s="577"/>
      <c r="B62" s="159"/>
      <c r="C62" s="158"/>
      <c r="D62" s="159"/>
      <c r="E62" s="291"/>
      <c r="F62" s="292"/>
      <c r="G62" s="175"/>
      <c r="H62" s="176"/>
      <c r="I62" s="176"/>
      <c r="J62" s="176"/>
      <c r="K62" s="176"/>
      <c r="L62" s="176"/>
      <c r="M62" s="176"/>
      <c r="N62" s="176"/>
      <c r="O62" s="176"/>
      <c r="P62" s="176"/>
      <c r="Q62" s="176"/>
      <c r="R62" s="176"/>
      <c r="S62" s="176"/>
      <c r="T62" s="176"/>
      <c r="U62" s="176"/>
      <c r="V62" s="176"/>
      <c r="W62" s="176"/>
      <c r="X62" s="177"/>
      <c r="Y62" s="188" t="s">
        <v>53</v>
      </c>
      <c r="Z62" s="154"/>
      <c r="AA62" s="155"/>
      <c r="AB62" s="206"/>
      <c r="AC62" s="206"/>
      <c r="AD62" s="206"/>
      <c r="AE62" s="185"/>
      <c r="AF62" s="186"/>
      <c r="AG62" s="186"/>
      <c r="AH62" s="187"/>
      <c r="AI62" s="185"/>
      <c r="AJ62" s="186"/>
      <c r="AK62" s="186"/>
      <c r="AL62" s="186"/>
      <c r="AM62" s="185"/>
      <c r="AN62" s="186"/>
      <c r="AO62" s="186"/>
      <c r="AP62" s="187"/>
      <c r="AQ62" s="185"/>
      <c r="AR62" s="186"/>
      <c r="AS62" s="186"/>
      <c r="AT62" s="187"/>
      <c r="AU62" s="186"/>
      <c r="AV62" s="186"/>
      <c r="AW62" s="186"/>
      <c r="AX62" s="205"/>
      <c r="AY62">
        <f t="shared" si="6"/>
        <v>0</v>
      </c>
    </row>
    <row r="63" spans="1:51" ht="23.25" customHeight="1" x14ac:dyDescent="0.2">
      <c r="A63" s="577"/>
      <c r="B63" s="159"/>
      <c r="C63" s="158"/>
      <c r="D63" s="159"/>
      <c r="E63" s="291"/>
      <c r="F63" s="292"/>
      <c r="G63" s="178"/>
      <c r="H63" s="179"/>
      <c r="I63" s="179"/>
      <c r="J63" s="179"/>
      <c r="K63" s="179"/>
      <c r="L63" s="179"/>
      <c r="M63" s="179"/>
      <c r="N63" s="179"/>
      <c r="O63" s="179"/>
      <c r="P63" s="179"/>
      <c r="Q63" s="179"/>
      <c r="R63" s="179"/>
      <c r="S63" s="179"/>
      <c r="T63" s="179"/>
      <c r="U63" s="179"/>
      <c r="V63" s="179"/>
      <c r="W63" s="179"/>
      <c r="X63" s="180"/>
      <c r="Y63" s="188" t="s">
        <v>13</v>
      </c>
      <c r="Z63" s="154"/>
      <c r="AA63" s="155"/>
      <c r="AB63" s="189" t="s">
        <v>176</v>
      </c>
      <c r="AC63" s="189"/>
      <c r="AD63" s="189"/>
      <c r="AE63" s="185"/>
      <c r="AF63" s="186"/>
      <c r="AG63" s="186"/>
      <c r="AH63" s="187"/>
      <c r="AI63" s="185"/>
      <c r="AJ63" s="186"/>
      <c r="AK63" s="186"/>
      <c r="AL63" s="186"/>
      <c r="AM63" s="185"/>
      <c r="AN63" s="186"/>
      <c r="AO63" s="186"/>
      <c r="AP63" s="187"/>
      <c r="AQ63" s="185"/>
      <c r="AR63" s="186"/>
      <c r="AS63" s="186"/>
      <c r="AT63" s="187"/>
      <c r="AU63" s="186"/>
      <c r="AV63" s="186"/>
      <c r="AW63" s="186"/>
      <c r="AX63" s="205"/>
      <c r="AY63">
        <f t="shared" si="6"/>
        <v>0</v>
      </c>
    </row>
    <row r="64" spans="1:51" ht="18.75" customHeight="1" x14ac:dyDescent="0.2">
      <c r="A64" s="577"/>
      <c r="B64" s="159"/>
      <c r="C64" s="158"/>
      <c r="D64" s="159"/>
      <c r="E64" s="291" t="s">
        <v>186</v>
      </c>
      <c r="F64" s="292"/>
      <c r="G64" s="278" t="s">
        <v>183</v>
      </c>
      <c r="H64" s="279"/>
      <c r="I64" s="279"/>
      <c r="J64" s="279"/>
      <c r="K64" s="279"/>
      <c r="L64" s="279"/>
      <c r="M64" s="279"/>
      <c r="N64" s="279"/>
      <c r="O64" s="279"/>
      <c r="P64" s="279"/>
      <c r="Q64" s="279"/>
      <c r="R64" s="279"/>
      <c r="S64" s="279"/>
      <c r="T64" s="279"/>
      <c r="U64" s="279"/>
      <c r="V64" s="279"/>
      <c r="W64" s="279"/>
      <c r="X64" s="280"/>
      <c r="Y64" s="285"/>
      <c r="Z64" s="286"/>
      <c r="AA64" s="287"/>
      <c r="AB64" s="293" t="s">
        <v>11</v>
      </c>
      <c r="AC64" s="279"/>
      <c r="AD64" s="280"/>
      <c r="AE64" s="294" t="s">
        <v>184</v>
      </c>
      <c r="AF64" s="295"/>
      <c r="AG64" s="295"/>
      <c r="AH64" s="296"/>
      <c r="AI64" s="113" t="s">
        <v>431</v>
      </c>
      <c r="AJ64" s="113"/>
      <c r="AK64" s="113"/>
      <c r="AL64" s="293"/>
      <c r="AM64" s="113" t="s">
        <v>432</v>
      </c>
      <c r="AN64" s="113"/>
      <c r="AO64" s="113"/>
      <c r="AP64" s="293"/>
      <c r="AQ64" s="293" t="s">
        <v>178</v>
      </c>
      <c r="AR64" s="279"/>
      <c r="AS64" s="279"/>
      <c r="AT64" s="280"/>
      <c r="AU64" s="689" t="s">
        <v>133</v>
      </c>
      <c r="AV64" s="689"/>
      <c r="AW64" s="689"/>
      <c r="AX64" s="690"/>
      <c r="AY64">
        <f>COUNTA($G$66)</f>
        <v>0</v>
      </c>
    </row>
    <row r="65" spans="1:51" ht="18.75" customHeight="1" x14ac:dyDescent="0.2">
      <c r="A65" s="577"/>
      <c r="B65" s="159"/>
      <c r="C65" s="158"/>
      <c r="D65" s="159"/>
      <c r="E65" s="291"/>
      <c r="F65" s="292"/>
      <c r="G65" s="274"/>
      <c r="H65" s="201"/>
      <c r="I65" s="201"/>
      <c r="J65" s="201"/>
      <c r="K65" s="201"/>
      <c r="L65" s="201"/>
      <c r="M65" s="201"/>
      <c r="N65" s="201"/>
      <c r="O65" s="201"/>
      <c r="P65" s="201"/>
      <c r="Q65" s="201"/>
      <c r="R65" s="201"/>
      <c r="S65" s="201"/>
      <c r="T65" s="201"/>
      <c r="U65" s="201"/>
      <c r="V65" s="201"/>
      <c r="W65" s="201"/>
      <c r="X65" s="202"/>
      <c r="Y65" s="285"/>
      <c r="Z65" s="286"/>
      <c r="AA65" s="287"/>
      <c r="AB65" s="289"/>
      <c r="AC65" s="201"/>
      <c r="AD65" s="202"/>
      <c r="AE65" s="203"/>
      <c r="AF65" s="203"/>
      <c r="AG65" s="201" t="s">
        <v>179</v>
      </c>
      <c r="AH65" s="202"/>
      <c r="AI65" s="455"/>
      <c r="AJ65" s="455"/>
      <c r="AK65" s="455"/>
      <c r="AL65" s="289"/>
      <c r="AM65" s="455"/>
      <c r="AN65" s="455"/>
      <c r="AO65" s="455"/>
      <c r="AP65" s="289"/>
      <c r="AQ65" s="368"/>
      <c r="AR65" s="203"/>
      <c r="AS65" s="201" t="s">
        <v>179</v>
      </c>
      <c r="AT65" s="202"/>
      <c r="AU65" s="203"/>
      <c r="AV65" s="203"/>
      <c r="AW65" s="201" t="s">
        <v>175</v>
      </c>
      <c r="AX65" s="204"/>
      <c r="AY65">
        <f>$AY$64</f>
        <v>0</v>
      </c>
    </row>
    <row r="66" spans="1:51" ht="23.25" customHeight="1" x14ac:dyDescent="0.2">
      <c r="A66" s="577"/>
      <c r="B66" s="159"/>
      <c r="C66" s="158"/>
      <c r="D66" s="159"/>
      <c r="E66" s="291"/>
      <c r="F66" s="292"/>
      <c r="G66" s="172"/>
      <c r="H66" s="173"/>
      <c r="I66" s="173"/>
      <c r="J66" s="173"/>
      <c r="K66" s="173"/>
      <c r="L66" s="173"/>
      <c r="M66" s="173"/>
      <c r="N66" s="173"/>
      <c r="O66" s="173"/>
      <c r="P66" s="173"/>
      <c r="Q66" s="173"/>
      <c r="R66" s="173"/>
      <c r="S66" s="173"/>
      <c r="T66" s="173"/>
      <c r="U66" s="173"/>
      <c r="V66" s="173"/>
      <c r="W66" s="173"/>
      <c r="X66" s="174"/>
      <c r="Y66" s="181" t="s">
        <v>12</v>
      </c>
      <c r="Z66" s="182"/>
      <c r="AA66" s="183"/>
      <c r="AB66" s="184"/>
      <c r="AC66" s="184"/>
      <c r="AD66" s="184"/>
      <c r="AE66" s="185"/>
      <c r="AF66" s="186"/>
      <c r="AG66" s="186"/>
      <c r="AH66" s="186"/>
      <c r="AI66" s="185"/>
      <c r="AJ66" s="186"/>
      <c r="AK66" s="186"/>
      <c r="AL66" s="186"/>
      <c r="AM66" s="185"/>
      <c r="AN66" s="186"/>
      <c r="AO66" s="186"/>
      <c r="AP66" s="187"/>
      <c r="AQ66" s="185"/>
      <c r="AR66" s="186"/>
      <c r="AS66" s="186"/>
      <c r="AT66" s="187"/>
      <c r="AU66" s="186"/>
      <c r="AV66" s="186"/>
      <c r="AW66" s="186"/>
      <c r="AX66" s="205"/>
      <c r="AY66">
        <f t="shared" ref="AY66:AY68" si="7">$AY$64</f>
        <v>0</v>
      </c>
    </row>
    <row r="67" spans="1:51" ht="23.25" customHeight="1" x14ac:dyDescent="0.2">
      <c r="A67" s="577"/>
      <c r="B67" s="159"/>
      <c r="C67" s="158"/>
      <c r="D67" s="159"/>
      <c r="E67" s="291"/>
      <c r="F67" s="292"/>
      <c r="G67" s="175"/>
      <c r="H67" s="176"/>
      <c r="I67" s="176"/>
      <c r="J67" s="176"/>
      <c r="K67" s="176"/>
      <c r="L67" s="176"/>
      <c r="M67" s="176"/>
      <c r="N67" s="176"/>
      <c r="O67" s="176"/>
      <c r="P67" s="176"/>
      <c r="Q67" s="176"/>
      <c r="R67" s="176"/>
      <c r="S67" s="176"/>
      <c r="T67" s="176"/>
      <c r="U67" s="176"/>
      <c r="V67" s="176"/>
      <c r="W67" s="176"/>
      <c r="X67" s="177"/>
      <c r="Y67" s="188" t="s">
        <v>53</v>
      </c>
      <c r="Z67" s="154"/>
      <c r="AA67" s="155"/>
      <c r="AB67" s="206"/>
      <c r="AC67" s="206"/>
      <c r="AD67" s="206"/>
      <c r="AE67" s="185"/>
      <c r="AF67" s="186"/>
      <c r="AG67" s="186"/>
      <c r="AH67" s="187"/>
      <c r="AI67" s="185"/>
      <c r="AJ67" s="186"/>
      <c r="AK67" s="186"/>
      <c r="AL67" s="186"/>
      <c r="AM67" s="185"/>
      <c r="AN67" s="186"/>
      <c r="AO67" s="186"/>
      <c r="AP67" s="187"/>
      <c r="AQ67" s="185"/>
      <c r="AR67" s="186"/>
      <c r="AS67" s="186"/>
      <c r="AT67" s="187"/>
      <c r="AU67" s="186"/>
      <c r="AV67" s="186"/>
      <c r="AW67" s="186"/>
      <c r="AX67" s="205"/>
      <c r="AY67">
        <f t="shared" si="7"/>
        <v>0</v>
      </c>
    </row>
    <row r="68" spans="1:51" ht="23.25" customHeight="1" x14ac:dyDescent="0.2">
      <c r="A68" s="577"/>
      <c r="B68" s="159"/>
      <c r="C68" s="158"/>
      <c r="D68" s="159"/>
      <c r="E68" s="291"/>
      <c r="F68" s="292"/>
      <c r="G68" s="178"/>
      <c r="H68" s="179"/>
      <c r="I68" s="179"/>
      <c r="J68" s="179"/>
      <c r="K68" s="179"/>
      <c r="L68" s="179"/>
      <c r="M68" s="179"/>
      <c r="N68" s="179"/>
      <c r="O68" s="179"/>
      <c r="P68" s="179"/>
      <c r="Q68" s="179"/>
      <c r="R68" s="179"/>
      <c r="S68" s="179"/>
      <c r="T68" s="179"/>
      <c r="U68" s="179"/>
      <c r="V68" s="179"/>
      <c r="W68" s="179"/>
      <c r="X68" s="180"/>
      <c r="Y68" s="188" t="s">
        <v>13</v>
      </c>
      <c r="Z68" s="154"/>
      <c r="AA68" s="155"/>
      <c r="AB68" s="189" t="s">
        <v>14</v>
      </c>
      <c r="AC68" s="189"/>
      <c r="AD68" s="189"/>
      <c r="AE68" s="185"/>
      <c r="AF68" s="186"/>
      <c r="AG68" s="186"/>
      <c r="AH68" s="187"/>
      <c r="AI68" s="185"/>
      <c r="AJ68" s="186"/>
      <c r="AK68" s="186"/>
      <c r="AL68" s="186"/>
      <c r="AM68" s="185"/>
      <c r="AN68" s="186"/>
      <c r="AO68" s="186"/>
      <c r="AP68" s="187"/>
      <c r="AQ68" s="185"/>
      <c r="AR68" s="186"/>
      <c r="AS68" s="186"/>
      <c r="AT68" s="187"/>
      <c r="AU68" s="186"/>
      <c r="AV68" s="186"/>
      <c r="AW68" s="186"/>
      <c r="AX68" s="205"/>
      <c r="AY68">
        <f t="shared" si="7"/>
        <v>0</v>
      </c>
    </row>
    <row r="69" spans="1:51" ht="23.85" customHeight="1" x14ac:dyDescent="0.2">
      <c r="A69" s="577"/>
      <c r="B69" s="159"/>
      <c r="C69" s="158"/>
      <c r="D69" s="159"/>
      <c r="E69" s="315" t="s">
        <v>296</v>
      </c>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16"/>
      <c r="AY69">
        <f>COUNTA($E$70)</f>
        <v>0</v>
      </c>
    </row>
    <row r="70" spans="1:51" ht="24.75" customHeight="1" x14ac:dyDescent="0.2">
      <c r="A70" s="577"/>
      <c r="B70" s="159"/>
      <c r="C70" s="158"/>
      <c r="D70" s="159"/>
      <c r="E70" s="765"/>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318"/>
      <c r="AY70">
        <f>$AY$69</f>
        <v>0</v>
      </c>
    </row>
    <row r="71" spans="1:51" ht="24.75" customHeight="1" thickBot="1" x14ac:dyDescent="0.25">
      <c r="A71" s="577"/>
      <c r="B71" s="159"/>
      <c r="C71" s="158"/>
      <c r="D71" s="159"/>
      <c r="E71" s="766"/>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767"/>
      <c r="AY71">
        <f>$AY$70</f>
        <v>0</v>
      </c>
    </row>
    <row r="72" spans="1:51" ht="27" customHeight="1" x14ac:dyDescent="0.2">
      <c r="A72" s="275" t="s">
        <v>46</v>
      </c>
      <c r="B72" s="276"/>
      <c r="C72" s="276"/>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76"/>
      <c r="AP72" s="276"/>
      <c r="AQ72" s="276"/>
      <c r="AR72" s="276"/>
      <c r="AS72" s="276"/>
      <c r="AT72" s="276"/>
      <c r="AU72" s="276"/>
      <c r="AV72" s="276"/>
      <c r="AW72" s="276"/>
      <c r="AX72" s="277"/>
    </row>
    <row r="73" spans="1:51" ht="27" customHeight="1" x14ac:dyDescent="0.2">
      <c r="A73" s="5"/>
      <c r="B73" s="6"/>
      <c r="C73" s="751" t="s">
        <v>31</v>
      </c>
      <c r="D73" s="508"/>
      <c r="E73" s="508"/>
      <c r="F73" s="508"/>
      <c r="G73" s="508"/>
      <c r="H73" s="508"/>
      <c r="I73" s="508"/>
      <c r="J73" s="508"/>
      <c r="K73" s="508"/>
      <c r="L73" s="508"/>
      <c r="M73" s="508"/>
      <c r="N73" s="508"/>
      <c r="O73" s="508"/>
      <c r="P73" s="508"/>
      <c r="Q73" s="508"/>
      <c r="R73" s="508"/>
      <c r="S73" s="508"/>
      <c r="T73" s="508"/>
      <c r="U73" s="508"/>
      <c r="V73" s="508"/>
      <c r="W73" s="508"/>
      <c r="X73" s="508"/>
      <c r="Y73" s="508"/>
      <c r="Z73" s="508"/>
      <c r="AA73" s="508"/>
      <c r="AB73" s="508"/>
      <c r="AC73" s="752"/>
      <c r="AD73" s="508" t="s">
        <v>35</v>
      </c>
      <c r="AE73" s="508"/>
      <c r="AF73" s="508"/>
      <c r="AG73" s="507" t="s">
        <v>30</v>
      </c>
      <c r="AH73" s="508"/>
      <c r="AI73" s="508"/>
      <c r="AJ73" s="508"/>
      <c r="AK73" s="508"/>
      <c r="AL73" s="508"/>
      <c r="AM73" s="508"/>
      <c r="AN73" s="508"/>
      <c r="AO73" s="508"/>
      <c r="AP73" s="508"/>
      <c r="AQ73" s="508"/>
      <c r="AR73" s="508"/>
      <c r="AS73" s="508"/>
      <c r="AT73" s="508"/>
      <c r="AU73" s="508"/>
      <c r="AV73" s="508"/>
      <c r="AW73" s="508"/>
      <c r="AX73" s="509"/>
    </row>
    <row r="74" spans="1:51" ht="55.5" customHeight="1" x14ac:dyDescent="0.2">
      <c r="A74" s="327" t="s">
        <v>139</v>
      </c>
      <c r="B74" s="328"/>
      <c r="C74" s="611" t="s">
        <v>140</v>
      </c>
      <c r="D74" s="612"/>
      <c r="E74" s="612"/>
      <c r="F74" s="612"/>
      <c r="G74" s="612"/>
      <c r="H74" s="612"/>
      <c r="I74" s="612"/>
      <c r="J74" s="612"/>
      <c r="K74" s="612"/>
      <c r="L74" s="612"/>
      <c r="M74" s="612"/>
      <c r="N74" s="612"/>
      <c r="O74" s="612"/>
      <c r="P74" s="612"/>
      <c r="Q74" s="612"/>
      <c r="R74" s="612"/>
      <c r="S74" s="612"/>
      <c r="T74" s="612"/>
      <c r="U74" s="612"/>
      <c r="V74" s="612"/>
      <c r="W74" s="612"/>
      <c r="X74" s="612"/>
      <c r="Y74" s="612"/>
      <c r="Z74" s="612"/>
      <c r="AA74" s="612"/>
      <c r="AB74" s="612"/>
      <c r="AC74" s="613"/>
      <c r="AD74" s="833" t="s">
        <v>601</v>
      </c>
      <c r="AE74" s="834"/>
      <c r="AF74" s="834"/>
      <c r="AG74" s="753" t="s">
        <v>615</v>
      </c>
      <c r="AH74" s="754"/>
      <c r="AI74" s="754"/>
      <c r="AJ74" s="754"/>
      <c r="AK74" s="754"/>
      <c r="AL74" s="754"/>
      <c r="AM74" s="754"/>
      <c r="AN74" s="754"/>
      <c r="AO74" s="754"/>
      <c r="AP74" s="754"/>
      <c r="AQ74" s="754"/>
      <c r="AR74" s="754"/>
      <c r="AS74" s="754"/>
      <c r="AT74" s="754"/>
      <c r="AU74" s="754"/>
      <c r="AV74" s="754"/>
      <c r="AW74" s="754"/>
      <c r="AX74" s="755"/>
    </row>
    <row r="75" spans="1:51" ht="62.25" customHeight="1" x14ac:dyDescent="0.2">
      <c r="A75" s="329"/>
      <c r="B75" s="330"/>
      <c r="C75" s="448" t="s">
        <v>36</v>
      </c>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38"/>
      <c r="AD75" s="563" t="s">
        <v>601</v>
      </c>
      <c r="AE75" s="564"/>
      <c r="AF75" s="564"/>
      <c r="AG75" s="443" t="s">
        <v>616</v>
      </c>
      <c r="AH75" s="444"/>
      <c r="AI75" s="444"/>
      <c r="AJ75" s="444"/>
      <c r="AK75" s="444"/>
      <c r="AL75" s="444"/>
      <c r="AM75" s="444"/>
      <c r="AN75" s="444"/>
      <c r="AO75" s="444"/>
      <c r="AP75" s="444"/>
      <c r="AQ75" s="444"/>
      <c r="AR75" s="444"/>
      <c r="AS75" s="444"/>
      <c r="AT75" s="444"/>
      <c r="AU75" s="444"/>
      <c r="AV75" s="444"/>
      <c r="AW75" s="444"/>
      <c r="AX75" s="445"/>
    </row>
    <row r="76" spans="1:51" ht="73.5" customHeight="1" x14ac:dyDescent="0.2">
      <c r="A76" s="331"/>
      <c r="B76" s="332"/>
      <c r="C76" s="450" t="s">
        <v>141</v>
      </c>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2"/>
      <c r="AD76" s="510" t="s">
        <v>601</v>
      </c>
      <c r="AE76" s="511"/>
      <c r="AF76" s="511"/>
      <c r="AG76" s="319" t="s">
        <v>617</v>
      </c>
      <c r="AH76" s="176"/>
      <c r="AI76" s="176"/>
      <c r="AJ76" s="176"/>
      <c r="AK76" s="176"/>
      <c r="AL76" s="176"/>
      <c r="AM76" s="176"/>
      <c r="AN76" s="176"/>
      <c r="AO76" s="176"/>
      <c r="AP76" s="176"/>
      <c r="AQ76" s="176"/>
      <c r="AR76" s="176"/>
      <c r="AS76" s="176"/>
      <c r="AT76" s="176"/>
      <c r="AU76" s="176"/>
      <c r="AV76" s="176"/>
      <c r="AW76" s="176"/>
      <c r="AX76" s="320"/>
    </row>
    <row r="77" spans="1:51" ht="39" customHeight="1" x14ac:dyDescent="0.2">
      <c r="A77" s="433" t="s">
        <v>38</v>
      </c>
      <c r="B77" s="660"/>
      <c r="C77" s="480" t="s">
        <v>40</v>
      </c>
      <c r="D77" s="481"/>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3"/>
      <c r="AD77" s="614" t="s">
        <v>601</v>
      </c>
      <c r="AE77" s="615"/>
      <c r="AF77" s="615"/>
      <c r="AG77" s="668" t="s">
        <v>655</v>
      </c>
      <c r="AH77" s="669"/>
      <c r="AI77" s="669"/>
      <c r="AJ77" s="669"/>
      <c r="AK77" s="669"/>
      <c r="AL77" s="669"/>
      <c r="AM77" s="669"/>
      <c r="AN77" s="669"/>
      <c r="AO77" s="669"/>
      <c r="AP77" s="669"/>
      <c r="AQ77" s="669"/>
      <c r="AR77" s="669"/>
      <c r="AS77" s="669"/>
      <c r="AT77" s="669"/>
      <c r="AU77" s="669"/>
      <c r="AV77" s="669"/>
      <c r="AW77" s="669"/>
      <c r="AX77" s="670"/>
    </row>
    <row r="78" spans="1:51" ht="44.25" customHeight="1" x14ac:dyDescent="0.2">
      <c r="A78" s="473"/>
      <c r="B78" s="661"/>
      <c r="C78" s="426"/>
      <c r="D78" s="427"/>
      <c r="E78" s="548" t="s">
        <v>273</v>
      </c>
      <c r="F78" s="549"/>
      <c r="G78" s="549"/>
      <c r="H78" s="549"/>
      <c r="I78" s="549"/>
      <c r="J78" s="549"/>
      <c r="K78" s="549"/>
      <c r="L78" s="549"/>
      <c r="M78" s="549"/>
      <c r="N78" s="549"/>
      <c r="O78" s="549"/>
      <c r="P78" s="549"/>
      <c r="Q78" s="549"/>
      <c r="R78" s="549"/>
      <c r="S78" s="549"/>
      <c r="T78" s="549"/>
      <c r="U78" s="549"/>
      <c r="V78" s="549"/>
      <c r="W78" s="549"/>
      <c r="X78" s="549"/>
      <c r="Y78" s="549"/>
      <c r="Z78" s="549"/>
      <c r="AA78" s="549"/>
      <c r="AB78" s="549"/>
      <c r="AC78" s="550"/>
      <c r="AD78" s="169" t="s">
        <v>656</v>
      </c>
      <c r="AE78" s="170"/>
      <c r="AF78" s="171"/>
      <c r="AG78" s="671"/>
      <c r="AH78" s="672"/>
      <c r="AI78" s="672"/>
      <c r="AJ78" s="672"/>
      <c r="AK78" s="672"/>
      <c r="AL78" s="672"/>
      <c r="AM78" s="672"/>
      <c r="AN78" s="672"/>
      <c r="AO78" s="672"/>
      <c r="AP78" s="672"/>
      <c r="AQ78" s="672"/>
      <c r="AR78" s="672"/>
      <c r="AS78" s="672"/>
      <c r="AT78" s="672"/>
      <c r="AU78" s="672"/>
      <c r="AV78" s="672"/>
      <c r="AW78" s="672"/>
      <c r="AX78" s="673"/>
    </row>
    <row r="79" spans="1:51" ht="36" customHeight="1" x14ac:dyDescent="0.2">
      <c r="A79" s="473"/>
      <c r="B79" s="661"/>
      <c r="C79" s="428"/>
      <c r="D79" s="429"/>
      <c r="E79" s="551" t="s">
        <v>227</v>
      </c>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3"/>
      <c r="AD79" s="417" t="s">
        <v>657</v>
      </c>
      <c r="AE79" s="418"/>
      <c r="AF79" s="418"/>
      <c r="AG79" s="671"/>
      <c r="AH79" s="672"/>
      <c r="AI79" s="672"/>
      <c r="AJ79" s="672"/>
      <c r="AK79" s="672"/>
      <c r="AL79" s="672"/>
      <c r="AM79" s="672"/>
      <c r="AN79" s="672"/>
      <c r="AO79" s="672"/>
      <c r="AP79" s="672"/>
      <c r="AQ79" s="672"/>
      <c r="AR79" s="672"/>
      <c r="AS79" s="672"/>
      <c r="AT79" s="672"/>
      <c r="AU79" s="672"/>
      <c r="AV79" s="672"/>
      <c r="AW79" s="672"/>
      <c r="AX79" s="673"/>
    </row>
    <row r="80" spans="1:51" ht="26.25" customHeight="1" x14ac:dyDescent="0.2">
      <c r="A80" s="473"/>
      <c r="B80" s="474"/>
      <c r="C80" s="446" t="s">
        <v>41</v>
      </c>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96" t="s">
        <v>618</v>
      </c>
      <c r="AE80" s="497"/>
      <c r="AF80" s="497"/>
      <c r="AG80" s="324" t="s">
        <v>619</v>
      </c>
      <c r="AH80" s="325"/>
      <c r="AI80" s="325"/>
      <c r="AJ80" s="325"/>
      <c r="AK80" s="325"/>
      <c r="AL80" s="325"/>
      <c r="AM80" s="325"/>
      <c r="AN80" s="325"/>
      <c r="AO80" s="325"/>
      <c r="AP80" s="325"/>
      <c r="AQ80" s="325"/>
      <c r="AR80" s="325"/>
      <c r="AS80" s="325"/>
      <c r="AT80" s="325"/>
      <c r="AU80" s="325"/>
      <c r="AV80" s="325"/>
      <c r="AW80" s="325"/>
      <c r="AX80" s="326"/>
    </row>
    <row r="81" spans="1:50" ht="48" customHeight="1" x14ac:dyDescent="0.2">
      <c r="A81" s="473"/>
      <c r="B81" s="474"/>
      <c r="C81" s="437" t="s">
        <v>142</v>
      </c>
      <c r="D81" s="438"/>
      <c r="E81" s="438"/>
      <c r="F81" s="438"/>
      <c r="G81" s="438"/>
      <c r="H81" s="438"/>
      <c r="I81" s="438"/>
      <c r="J81" s="438"/>
      <c r="K81" s="438"/>
      <c r="L81" s="438"/>
      <c r="M81" s="438"/>
      <c r="N81" s="438"/>
      <c r="O81" s="438"/>
      <c r="P81" s="438"/>
      <c r="Q81" s="438"/>
      <c r="R81" s="438"/>
      <c r="S81" s="438"/>
      <c r="T81" s="438"/>
      <c r="U81" s="438"/>
      <c r="V81" s="438"/>
      <c r="W81" s="438"/>
      <c r="X81" s="438"/>
      <c r="Y81" s="438"/>
      <c r="Z81" s="438"/>
      <c r="AA81" s="438"/>
      <c r="AB81" s="438"/>
      <c r="AC81" s="438"/>
      <c r="AD81" s="169" t="s">
        <v>601</v>
      </c>
      <c r="AE81" s="170"/>
      <c r="AF81" s="170"/>
      <c r="AG81" s="608" t="s">
        <v>658</v>
      </c>
      <c r="AH81" s="609"/>
      <c r="AI81" s="609"/>
      <c r="AJ81" s="609"/>
      <c r="AK81" s="609"/>
      <c r="AL81" s="609"/>
      <c r="AM81" s="609"/>
      <c r="AN81" s="609"/>
      <c r="AO81" s="609"/>
      <c r="AP81" s="609"/>
      <c r="AQ81" s="609"/>
      <c r="AR81" s="609"/>
      <c r="AS81" s="609"/>
      <c r="AT81" s="609"/>
      <c r="AU81" s="609"/>
      <c r="AV81" s="609"/>
      <c r="AW81" s="609"/>
      <c r="AX81" s="610"/>
    </row>
    <row r="82" spans="1:50" ht="26.25" customHeight="1" x14ac:dyDescent="0.2">
      <c r="A82" s="473"/>
      <c r="B82" s="474"/>
      <c r="C82" s="437" t="s">
        <v>37</v>
      </c>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169" t="s">
        <v>618</v>
      </c>
      <c r="AE82" s="170"/>
      <c r="AF82" s="170"/>
      <c r="AG82" s="443" t="s">
        <v>619</v>
      </c>
      <c r="AH82" s="444"/>
      <c r="AI82" s="444"/>
      <c r="AJ82" s="444"/>
      <c r="AK82" s="444"/>
      <c r="AL82" s="444"/>
      <c r="AM82" s="444"/>
      <c r="AN82" s="444"/>
      <c r="AO82" s="444"/>
      <c r="AP82" s="444"/>
      <c r="AQ82" s="444"/>
      <c r="AR82" s="444"/>
      <c r="AS82" s="444"/>
      <c r="AT82" s="444"/>
      <c r="AU82" s="444"/>
      <c r="AV82" s="444"/>
      <c r="AW82" s="444"/>
      <c r="AX82" s="445"/>
    </row>
    <row r="83" spans="1:50" ht="49.5" customHeight="1" x14ac:dyDescent="0.2">
      <c r="A83" s="473"/>
      <c r="B83" s="474"/>
      <c r="C83" s="437" t="s">
        <v>42</v>
      </c>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8"/>
      <c r="AC83" s="439"/>
      <c r="AD83" s="169" t="s">
        <v>601</v>
      </c>
      <c r="AE83" s="170"/>
      <c r="AF83" s="170"/>
      <c r="AG83" s="565" t="s">
        <v>659</v>
      </c>
      <c r="AH83" s="566"/>
      <c r="AI83" s="566"/>
      <c r="AJ83" s="566"/>
      <c r="AK83" s="566"/>
      <c r="AL83" s="566"/>
      <c r="AM83" s="566"/>
      <c r="AN83" s="566"/>
      <c r="AO83" s="566"/>
      <c r="AP83" s="566"/>
      <c r="AQ83" s="566"/>
      <c r="AR83" s="566"/>
      <c r="AS83" s="566"/>
      <c r="AT83" s="566"/>
      <c r="AU83" s="566"/>
      <c r="AV83" s="566"/>
      <c r="AW83" s="566"/>
      <c r="AX83" s="567"/>
    </row>
    <row r="84" spans="1:50" ht="26.25" customHeight="1" x14ac:dyDescent="0.2">
      <c r="A84" s="473"/>
      <c r="B84" s="474"/>
      <c r="C84" s="437" t="s">
        <v>248</v>
      </c>
      <c r="D84" s="438"/>
      <c r="E84" s="438"/>
      <c r="F84" s="438"/>
      <c r="G84" s="438"/>
      <c r="H84" s="438"/>
      <c r="I84" s="438"/>
      <c r="J84" s="438"/>
      <c r="K84" s="438"/>
      <c r="L84" s="438"/>
      <c r="M84" s="438"/>
      <c r="N84" s="438"/>
      <c r="O84" s="438"/>
      <c r="P84" s="438"/>
      <c r="Q84" s="438"/>
      <c r="R84" s="438"/>
      <c r="S84" s="438"/>
      <c r="T84" s="438"/>
      <c r="U84" s="438"/>
      <c r="V84" s="438"/>
      <c r="W84" s="438"/>
      <c r="X84" s="438"/>
      <c r="Y84" s="438"/>
      <c r="Z84" s="438"/>
      <c r="AA84" s="438"/>
      <c r="AB84" s="438"/>
      <c r="AC84" s="439"/>
      <c r="AD84" s="462" t="s">
        <v>618</v>
      </c>
      <c r="AE84" s="463"/>
      <c r="AF84" s="463"/>
      <c r="AG84" s="443" t="s">
        <v>619</v>
      </c>
      <c r="AH84" s="444"/>
      <c r="AI84" s="444"/>
      <c r="AJ84" s="444"/>
      <c r="AK84" s="444"/>
      <c r="AL84" s="444"/>
      <c r="AM84" s="444"/>
      <c r="AN84" s="444"/>
      <c r="AO84" s="444"/>
      <c r="AP84" s="444"/>
      <c r="AQ84" s="444"/>
      <c r="AR84" s="444"/>
      <c r="AS84" s="444"/>
      <c r="AT84" s="444"/>
      <c r="AU84" s="444"/>
      <c r="AV84" s="444"/>
      <c r="AW84" s="444"/>
      <c r="AX84" s="445"/>
    </row>
    <row r="85" spans="1:50" ht="99" customHeight="1" x14ac:dyDescent="0.2">
      <c r="A85" s="473"/>
      <c r="B85" s="474"/>
      <c r="C85" s="166" t="s">
        <v>249</v>
      </c>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8"/>
      <c r="AD85" s="169" t="s">
        <v>601</v>
      </c>
      <c r="AE85" s="170"/>
      <c r="AF85" s="171"/>
      <c r="AG85" s="443" t="s">
        <v>671</v>
      </c>
      <c r="AH85" s="444"/>
      <c r="AI85" s="444"/>
      <c r="AJ85" s="444"/>
      <c r="AK85" s="444"/>
      <c r="AL85" s="444"/>
      <c r="AM85" s="444"/>
      <c r="AN85" s="444"/>
      <c r="AO85" s="444"/>
      <c r="AP85" s="444"/>
      <c r="AQ85" s="444"/>
      <c r="AR85" s="444"/>
      <c r="AS85" s="444"/>
      <c r="AT85" s="444"/>
      <c r="AU85" s="444"/>
      <c r="AV85" s="444"/>
      <c r="AW85" s="444"/>
      <c r="AX85" s="445"/>
    </row>
    <row r="86" spans="1:50" ht="51.75" customHeight="1" x14ac:dyDescent="0.2">
      <c r="A86" s="475"/>
      <c r="B86" s="476"/>
      <c r="C86" s="662" t="s">
        <v>232</v>
      </c>
      <c r="D86" s="663"/>
      <c r="E86" s="663"/>
      <c r="F86" s="663"/>
      <c r="G86" s="663"/>
      <c r="H86" s="663"/>
      <c r="I86" s="663"/>
      <c r="J86" s="663"/>
      <c r="K86" s="663"/>
      <c r="L86" s="663"/>
      <c r="M86" s="663"/>
      <c r="N86" s="663"/>
      <c r="O86" s="663"/>
      <c r="P86" s="663"/>
      <c r="Q86" s="663"/>
      <c r="R86" s="663"/>
      <c r="S86" s="663"/>
      <c r="T86" s="663"/>
      <c r="U86" s="663"/>
      <c r="V86" s="663"/>
      <c r="W86" s="663"/>
      <c r="X86" s="663"/>
      <c r="Y86" s="663"/>
      <c r="Z86" s="663"/>
      <c r="AA86" s="663"/>
      <c r="AB86" s="663"/>
      <c r="AC86" s="664"/>
      <c r="AD86" s="440" t="s">
        <v>601</v>
      </c>
      <c r="AE86" s="441"/>
      <c r="AF86" s="442"/>
      <c r="AG86" s="554" t="s">
        <v>670</v>
      </c>
      <c r="AH86" s="555"/>
      <c r="AI86" s="555"/>
      <c r="AJ86" s="555"/>
      <c r="AK86" s="555"/>
      <c r="AL86" s="555"/>
      <c r="AM86" s="555"/>
      <c r="AN86" s="555"/>
      <c r="AO86" s="555"/>
      <c r="AP86" s="555"/>
      <c r="AQ86" s="555"/>
      <c r="AR86" s="555"/>
      <c r="AS86" s="555"/>
      <c r="AT86" s="555"/>
      <c r="AU86" s="555"/>
      <c r="AV86" s="555"/>
      <c r="AW86" s="555"/>
      <c r="AX86" s="556"/>
    </row>
    <row r="87" spans="1:50" ht="147.75" customHeight="1" x14ac:dyDescent="0.2">
      <c r="A87" s="433" t="s">
        <v>39</v>
      </c>
      <c r="B87" s="472"/>
      <c r="C87" s="477" t="s">
        <v>233</v>
      </c>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9"/>
      <c r="AD87" s="675" t="s">
        <v>601</v>
      </c>
      <c r="AE87" s="676"/>
      <c r="AF87" s="677"/>
      <c r="AG87" s="560" t="s">
        <v>663</v>
      </c>
      <c r="AH87" s="561"/>
      <c r="AI87" s="561"/>
      <c r="AJ87" s="561"/>
      <c r="AK87" s="561"/>
      <c r="AL87" s="561"/>
      <c r="AM87" s="561"/>
      <c r="AN87" s="561"/>
      <c r="AO87" s="561"/>
      <c r="AP87" s="561"/>
      <c r="AQ87" s="561"/>
      <c r="AR87" s="561"/>
      <c r="AS87" s="561"/>
      <c r="AT87" s="561"/>
      <c r="AU87" s="561"/>
      <c r="AV87" s="561"/>
      <c r="AW87" s="561"/>
      <c r="AX87" s="562"/>
    </row>
    <row r="88" spans="1:50" ht="85.5" customHeight="1" x14ac:dyDescent="0.2">
      <c r="A88" s="473"/>
      <c r="B88" s="474"/>
      <c r="C88" s="768" t="s">
        <v>44</v>
      </c>
      <c r="D88" s="769"/>
      <c r="E88" s="769"/>
      <c r="F88" s="769"/>
      <c r="G88" s="769"/>
      <c r="H88" s="769"/>
      <c r="I88" s="769"/>
      <c r="J88" s="769"/>
      <c r="K88" s="769"/>
      <c r="L88" s="769"/>
      <c r="M88" s="769"/>
      <c r="N88" s="769"/>
      <c r="O88" s="769"/>
      <c r="P88" s="769"/>
      <c r="Q88" s="769"/>
      <c r="R88" s="769"/>
      <c r="S88" s="769"/>
      <c r="T88" s="769"/>
      <c r="U88" s="769"/>
      <c r="V88" s="769"/>
      <c r="W88" s="769"/>
      <c r="X88" s="769"/>
      <c r="Y88" s="769"/>
      <c r="Z88" s="769"/>
      <c r="AA88" s="769"/>
      <c r="AB88" s="769"/>
      <c r="AC88" s="770"/>
      <c r="AD88" s="773" t="s">
        <v>601</v>
      </c>
      <c r="AE88" s="774"/>
      <c r="AF88" s="774"/>
      <c r="AG88" s="565" t="s">
        <v>660</v>
      </c>
      <c r="AH88" s="566"/>
      <c r="AI88" s="566"/>
      <c r="AJ88" s="566"/>
      <c r="AK88" s="566"/>
      <c r="AL88" s="566"/>
      <c r="AM88" s="566"/>
      <c r="AN88" s="566"/>
      <c r="AO88" s="566"/>
      <c r="AP88" s="566"/>
      <c r="AQ88" s="566"/>
      <c r="AR88" s="566"/>
      <c r="AS88" s="566"/>
      <c r="AT88" s="566"/>
      <c r="AU88" s="566"/>
      <c r="AV88" s="566"/>
      <c r="AW88" s="566"/>
      <c r="AX88" s="567"/>
    </row>
    <row r="89" spans="1:50" ht="50.25" customHeight="1" x14ac:dyDescent="0.2">
      <c r="A89" s="473"/>
      <c r="B89" s="474"/>
      <c r="C89" s="437" t="s">
        <v>187</v>
      </c>
      <c r="D89" s="438"/>
      <c r="E89" s="438"/>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563" t="s">
        <v>601</v>
      </c>
      <c r="AE89" s="564"/>
      <c r="AF89" s="564"/>
      <c r="AG89" s="565" t="s">
        <v>661</v>
      </c>
      <c r="AH89" s="566"/>
      <c r="AI89" s="566"/>
      <c r="AJ89" s="566"/>
      <c r="AK89" s="566"/>
      <c r="AL89" s="566"/>
      <c r="AM89" s="566"/>
      <c r="AN89" s="566"/>
      <c r="AO89" s="566"/>
      <c r="AP89" s="566"/>
      <c r="AQ89" s="566"/>
      <c r="AR89" s="566"/>
      <c r="AS89" s="566"/>
      <c r="AT89" s="566"/>
      <c r="AU89" s="566"/>
      <c r="AV89" s="566"/>
      <c r="AW89" s="566"/>
      <c r="AX89" s="567"/>
    </row>
    <row r="90" spans="1:50" ht="93.75" customHeight="1" x14ac:dyDescent="0.2">
      <c r="A90" s="475"/>
      <c r="B90" s="476"/>
      <c r="C90" s="437" t="s">
        <v>43</v>
      </c>
      <c r="D90" s="438"/>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563" t="s">
        <v>601</v>
      </c>
      <c r="AE90" s="564"/>
      <c r="AF90" s="564"/>
      <c r="AG90" s="756" t="s">
        <v>662</v>
      </c>
      <c r="AH90" s="757"/>
      <c r="AI90" s="757"/>
      <c r="AJ90" s="757"/>
      <c r="AK90" s="757"/>
      <c r="AL90" s="757"/>
      <c r="AM90" s="757"/>
      <c r="AN90" s="757"/>
      <c r="AO90" s="757"/>
      <c r="AP90" s="757"/>
      <c r="AQ90" s="757"/>
      <c r="AR90" s="757"/>
      <c r="AS90" s="757"/>
      <c r="AT90" s="757"/>
      <c r="AU90" s="757"/>
      <c r="AV90" s="757"/>
      <c r="AW90" s="757"/>
      <c r="AX90" s="758"/>
    </row>
    <row r="91" spans="1:50" ht="41.25" customHeight="1" x14ac:dyDescent="0.2">
      <c r="A91" s="456" t="s">
        <v>57</v>
      </c>
      <c r="B91" s="457"/>
      <c r="C91" s="771" t="s">
        <v>143</v>
      </c>
      <c r="D91" s="772"/>
      <c r="E91" s="772"/>
      <c r="F91" s="772"/>
      <c r="G91" s="772"/>
      <c r="H91" s="772"/>
      <c r="I91" s="772"/>
      <c r="J91" s="772"/>
      <c r="K91" s="772"/>
      <c r="L91" s="772"/>
      <c r="M91" s="772"/>
      <c r="N91" s="772"/>
      <c r="O91" s="772"/>
      <c r="P91" s="772"/>
      <c r="Q91" s="772"/>
      <c r="R91" s="772"/>
      <c r="S91" s="772"/>
      <c r="T91" s="772"/>
      <c r="U91" s="772"/>
      <c r="V91" s="772"/>
      <c r="W91" s="772"/>
      <c r="X91" s="772"/>
      <c r="Y91" s="772"/>
      <c r="Z91" s="772"/>
      <c r="AA91" s="772"/>
      <c r="AB91" s="772"/>
      <c r="AC91" s="482"/>
      <c r="AD91" s="675" t="s">
        <v>601</v>
      </c>
      <c r="AE91" s="676"/>
      <c r="AF91" s="676"/>
      <c r="AG91" s="765" t="s">
        <v>620</v>
      </c>
      <c r="AH91" s="173"/>
      <c r="AI91" s="173"/>
      <c r="AJ91" s="173"/>
      <c r="AK91" s="173"/>
      <c r="AL91" s="173"/>
      <c r="AM91" s="173"/>
      <c r="AN91" s="173"/>
      <c r="AO91" s="173"/>
      <c r="AP91" s="173"/>
      <c r="AQ91" s="173"/>
      <c r="AR91" s="173"/>
      <c r="AS91" s="173"/>
      <c r="AT91" s="173"/>
      <c r="AU91" s="173"/>
      <c r="AV91" s="173"/>
      <c r="AW91" s="173"/>
      <c r="AX91" s="318"/>
    </row>
    <row r="92" spans="1:50" ht="19.649999999999999" customHeight="1" x14ac:dyDescent="0.2">
      <c r="A92" s="458"/>
      <c r="B92" s="459"/>
      <c r="C92" s="578" t="s">
        <v>242</v>
      </c>
      <c r="D92" s="494"/>
      <c r="E92" s="494"/>
      <c r="F92" s="579"/>
      <c r="G92" s="493" t="s">
        <v>243</v>
      </c>
      <c r="H92" s="494"/>
      <c r="I92" s="494"/>
      <c r="J92" s="494"/>
      <c r="K92" s="494"/>
      <c r="L92" s="494"/>
      <c r="M92" s="494"/>
      <c r="N92" s="493" t="s">
        <v>246</v>
      </c>
      <c r="O92" s="494"/>
      <c r="P92" s="494"/>
      <c r="Q92" s="494"/>
      <c r="R92" s="494"/>
      <c r="S92" s="494"/>
      <c r="T92" s="494"/>
      <c r="U92" s="494"/>
      <c r="V92" s="494"/>
      <c r="W92" s="494"/>
      <c r="X92" s="494"/>
      <c r="Y92" s="494"/>
      <c r="Z92" s="494"/>
      <c r="AA92" s="494"/>
      <c r="AB92" s="494"/>
      <c r="AC92" s="494"/>
      <c r="AD92" s="494"/>
      <c r="AE92" s="494"/>
      <c r="AF92" s="495"/>
      <c r="AG92" s="319"/>
      <c r="AH92" s="176"/>
      <c r="AI92" s="176"/>
      <c r="AJ92" s="176"/>
      <c r="AK92" s="176"/>
      <c r="AL92" s="176"/>
      <c r="AM92" s="176"/>
      <c r="AN92" s="176"/>
      <c r="AO92" s="176"/>
      <c r="AP92" s="176"/>
      <c r="AQ92" s="176"/>
      <c r="AR92" s="176"/>
      <c r="AS92" s="176"/>
      <c r="AT92" s="176"/>
      <c r="AU92" s="176"/>
      <c r="AV92" s="176"/>
      <c r="AW92" s="176"/>
      <c r="AX92" s="320"/>
    </row>
    <row r="93" spans="1:50" ht="24.75" customHeight="1" x14ac:dyDescent="0.2">
      <c r="A93" s="458"/>
      <c r="B93" s="459"/>
      <c r="C93" s="490"/>
      <c r="D93" s="491"/>
      <c r="E93" s="491"/>
      <c r="F93" s="492"/>
      <c r="G93" s="580"/>
      <c r="H93" s="581"/>
      <c r="I93" s="59" t="str">
        <f>IF(OR(G93="　", G93=""), "", "-")</f>
        <v/>
      </c>
      <c r="J93" s="489"/>
      <c r="K93" s="489"/>
      <c r="L93" s="59" t="str">
        <f>IF(M93="","","-")</f>
        <v/>
      </c>
      <c r="M93" s="60"/>
      <c r="N93" s="486"/>
      <c r="O93" s="487"/>
      <c r="P93" s="487"/>
      <c r="Q93" s="487"/>
      <c r="R93" s="487"/>
      <c r="S93" s="487"/>
      <c r="T93" s="487"/>
      <c r="U93" s="487"/>
      <c r="V93" s="487"/>
      <c r="W93" s="487"/>
      <c r="X93" s="487"/>
      <c r="Y93" s="487"/>
      <c r="Z93" s="487"/>
      <c r="AA93" s="487"/>
      <c r="AB93" s="487"/>
      <c r="AC93" s="487"/>
      <c r="AD93" s="487"/>
      <c r="AE93" s="487"/>
      <c r="AF93" s="488"/>
      <c r="AG93" s="319"/>
      <c r="AH93" s="176"/>
      <c r="AI93" s="176"/>
      <c r="AJ93" s="176"/>
      <c r="AK93" s="176"/>
      <c r="AL93" s="176"/>
      <c r="AM93" s="176"/>
      <c r="AN93" s="176"/>
      <c r="AO93" s="176"/>
      <c r="AP93" s="176"/>
      <c r="AQ93" s="176"/>
      <c r="AR93" s="176"/>
      <c r="AS93" s="176"/>
      <c r="AT93" s="176"/>
      <c r="AU93" s="176"/>
      <c r="AV93" s="176"/>
      <c r="AW93" s="176"/>
      <c r="AX93" s="320"/>
    </row>
    <row r="94" spans="1:50" ht="24.75" customHeight="1" x14ac:dyDescent="0.2">
      <c r="A94" s="458"/>
      <c r="B94" s="459"/>
      <c r="C94" s="490"/>
      <c r="D94" s="491"/>
      <c r="E94" s="491"/>
      <c r="F94" s="492"/>
      <c r="G94" s="580"/>
      <c r="H94" s="581"/>
      <c r="I94" s="59" t="str">
        <f t="shared" ref="I94:I97" si="8">IF(OR(G94="　", G94=""), "", "-")</f>
        <v/>
      </c>
      <c r="J94" s="489"/>
      <c r="K94" s="489"/>
      <c r="L94" s="59" t="str">
        <f t="shared" ref="L94:L97" si="9">IF(M94="","","-")</f>
        <v/>
      </c>
      <c r="M94" s="60"/>
      <c r="N94" s="486"/>
      <c r="O94" s="487"/>
      <c r="P94" s="487"/>
      <c r="Q94" s="487"/>
      <c r="R94" s="487"/>
      <c r="S94" s="487"/>
      <c r="T94" s="487"/>
      <c r="U94" s="487"/>
      <c r="V94" s="487"/>
      <c r="W94" s="487"/>
      <c r="X94" s="487"/>
      <c r="Y94" s="487"/>
      <c r="Z94" s="487"/>
      <c r="AA94" s="487"/>
      <c r="AB94" s="487"/>
      <c r="AC94" s="487"/>
      <c r="AD94" s="487"/>
      <c r="AE94" s="487"/>
      <c r="AF94" s="488"/>
      <c r="AG94" s="319"/>
      <c r="AH94" s="176"/>
      <c r="AI94" s="176"/>
      <c r="AJ94" s="176"/>
      <c r="AK94" s="176"/>
      <c r="AL94" s="176"/>
      <c r="AM94" s="176"/>
      <c r="AN94" s="176"/>
      <c r="AO94" s="176"/>
      <c r="AP94" s="176"/>
      <c r="AQ94" s="176"/>
      <c r="AR94" s="176"/>
      <c r="AS94" s="176"/>
      <c r="AT94" s="176"/>
      <c r="AU94" s="176"/>
      <c r="AV94" s="176"/>
      <c r="AW94" s="176"/>
      <c r="AX94" s="320"/>
    </row>
    <row r="95" spans="1:50" ht="24.75" customHeight="1" x14ac:dyDescent="0.2">
      <c r="A95" s="458"/>
      <c r="B95" s="459"/>
      <c r="C95" s="490"/>
      <c r="D95" s="491"/>
      <c r="E95" s="491"/>
      <c r="F95" s="492"/>
      <c r="G95" s="580"/>
      <c r="H95" s="581"/>
      <c r="I95" s="59" t="str">
        <f t="shared" si="8"/>
        <v/>
      </c>
      <c r="J95" s="489"/>
      <c r="K95" s="489"/>
      <c r="L95" s="59" t="str">
        <f t="shared" si="9"/>
        <v/>
      </c>
      <c r="M95" s="60"/>
      <c r="N95" s="486"/>
      <c r="O95" s="487"/>
      <c r="P95" s="487"/>
      <c r="Q95" s="487"/>
      <c r="R95" s="487"/>
      <c r="S95" s="487"/>
      <c r="T95" s="487"/>
      <c r="U95" s="487"/>
      <c r="V95" s="487"/>
      <c r="W95" s="487"/>
      <c r="X95" s="487"/>
      <c r="Y95" s="487"/>
      <c r="Z95" s="487"/>
      <c r="AA95" s="487"/>
      <c r="AB95" s="487"/>
      <c r="AC95" s="487"/>
      <c r="AD95" s="487"/>
      <c r="AE95" s="487"/>
      <c r="AF95" s="488"/>
      <c r="AG95" s="319"/>
      <c r="AH95" s="176"/>
      <c r="AI95" s="176"/>
      <c r="AJ95" s="176"/>
      <c r="AK95" s="176"/>
      <c r="AL95" s="176"/>
      <c r="AM95" s="176"/>
      <c r="AN95" s="176"/>
      <c r="AO95" s="176"/>
      <c r="AP95" s="176"/>
      <c r="AQ95" s="176"/>
      <c r="AR95" s="176"/>
      <c r="AS95" s="176"/>
      <c r="AT95" s="176"/>
      <c r="AU95" s="176"/>
      <c r="AV95" s="176"/>
      <c r="AW95" s="176"/>
      <c r="AX95" s="320"/>
    </row>
    <row r="96" spans="1:50" ht="24.75" customHeight="1" x14ac:dyDescent="0.2">
      <c r="A96" s="458"/>
      <c r="B96" s="459"/>
      <c r="C96" s="490"/>
      <c r="D96" s="491"/>
      <c r="E96" s="491"/>
      <c r="F96" s="492"/>
      <c r="G96" s="580"/>
      <c r="H96" s="581"/>
      <c r="I96" s="59" t="str">
        <f t="shared" si="8"/>
        <v/>
      </c>
      <c r="J96" s="489"/>
      <c r="K96" s="489"/>
      <c r="L96" s="59" t="str">
        <f t="shared" si="9"/>
        <v/>
      </c>
      <c r="M96" s="60"/>
      <c r="N96" s="486"/>
      <c r="O96" s="487"/>
      <c r="P96" s="487"/>
      <c r="Q96" s="487"/>
      <c r="R96" s="487"/>
      <c r="S96" s="487"/>
      <c r="T96" s="487"/>
      <c r="U96" s="487"/>
      <c r="V96" s="487"/>
      <c r="W96" s="487"/>
      <c r="X96" s="487"/>
      <c r="Y96" s="487"/>
      <c r="Z96" s="487"/>
      <c r="AA96" s="487"/>
      <c r="AB96" s="487"/>
      <c r="AC96" s="487"/>
      <c r="AD96" s="487"/>
      <c r="AE96" s="487"/>
      <c r="AF96" s="488"/>
      <c r="AG96" s="319"/>
      <c r="AH96" s="176"/>
      <c r="AI96" s="176"/>
      <c r="AJ96" s="176"/>
      <c r="AK96" s="176"/>
      <c r="AL96" s="176"/>
      <c r="AM96" s="176"/>
      <c r="AN96" s="176"/>
      <c r="AO96" s="176"/>
      <c r="AP96" s="176"/>
      <c r="AQ96" s="176"/>
      <c r="AR96" s="176"/>
      <c r="AS96" s="176"/>
      <c r="AT96" s="176"/>
      <c r="AU96" s="176"/>
      <c r="AV96" s="176"/>
      <c r="AW96" s="176"/>
      <c r="AX96" s="320"/>
    </row>
    <row r="97" spans="1:52" ht="24.75" customHeight="1" x14ac:dyDescent="0.2">
      <c r="A97" s="460"/>
      <c r="B97" s="461"/>
      <c r="C97" s="490"/>
      <c r="D97" s="491"/>
      <c r="E97" s="491"/>
      <c r="F97" s="492"/>
      <c r="G97" s="825"/>
      <c r="H97" s="826"/>
      <c r="I97" s="61" t="str">
        <f t="shared" si="8"/>
        <v/>
      </c>
      <c r="J97" s="827"/>
      <c r="K97" s="827"/>
      <c r="L97" s="61" t="str">
        <f t="shared" si="9"/>
        <v/>
      </c>
      <c r="M97" s="62"/>
      <c r="N97" s="818"/>
      <c r="O97" s="819"/>
      <c r="P97" s="819"/>
      <c r="Q97" s="819"/>
      <c r="R97" s="819"/>
      <c r="S97" s="819"/>
      <c r="T97" s="819"/>
      <c r="U97" s="819"/>
      <c r="V97" s="819"/>
      <c r="W97" s="819"/>
      <c r="X97" s="819"/>
      <c r="Y97" s="819"/>
      <c r="Z97" s="819"/>
      <c r="AA97" s="819"/>
      <c r="AB97" s="819"/>
      <c r="AC97" s="819"/>
      <c r="AD97" s="819"/>
      <c r="AE97" s="819"/>
      <c r="AF97" s="820"/>
      <c r="AG97" s="766"/>
      <c r="AH97" s="179"/>
      <c r="AI97" s="179"/>
      <c r="AJ97" s="179"/>
      <c r="AK97" s="179"/>
      <c r="AL97" s="179"/>
      <c r="AM97" s="179"/>
      <c r="AN97" s="179"/>
      <c r="AO97" s="179"/>
      <c r="AP97" s="179"/>
      <c r="AQ97" s="179"/>
      <c r="AR97" s="179"/>
      <c r="AS97" s="179"/>
      <c r="AT97" s="179"/>
      <c r="AU97" s="179"/>
      <c r="AV97" s="179"/>
      <c r="AW97" s="179"/>
      <c r="AX97" s="767"/>
    </row>
    <row r="98" spans="1:52" ht="67.5" customHeight="1" x14ac:dyDescent="0.2">
      <c r="A98" s="433" t="s">
        <v>47</v>
      </c>
      <c r="B98" s="434"/>
      <c r="C98" s="412" t="s">
        <v>52</v>
      </c>
      <c r="D98" s="453"/>
      <c r="E98" s="453"/>
      <c r="F98" s="454"/>
      <c r="G98" s="678" t="s">
        <v>664</v>
      </c>
      <c r="H98" s="678"/>
      <c r="I98" s="678"/>
      <c r="J98" s="678"/>
      <c r="K98" s="678"/>
      <c r="L98" s="678"/>
      <c r="M98" s="678"/>
      <c r="N98" s="678"/>
      <c r="O98" s="678"/>
      <c r="P98" s="678"/>
      <c r="Q98" s="678"/>
      <c r="R98" s="678"/>
      <c r="S98" s="678"/>
      <c r="T98" s="678"/>
      <c r="U98" s="678"/>
      <c r="V98" s="678"/>
      <c r="W98" s="678"/>
      <c r="X98" s="678"/>
      <c r="Y98" s="678"/>
      <c r="Z98" s="678"/>
      <c r="AA98" s="678"/>
      <c r="AB98" s="678"/>
      <c r="AC98" s="678"/>
      <c r="AD98" s="678"/>
      <c r="AE98" s="678"/>
      <c r="AF98" s="678"/>
      <c r="AG98" s="678"/>
      <c r="AH98" s="678"/>
      <c r="AI98" s="678"/>
      <c r="AJ98" s="678"/>
      <c r="AK98" s="678"/>
      <c r="AL98" s="678"/>
      <c r="AM98" s="678"/>
      <c r="AN98" s="678"/>
      <c r="AO98" s="678"/>
      <c r="AP98" s="678"/>
      <c r="AQ98" s="678"/>
      <c r="AR98" s="678"/>
      <c r="AS98" s="678"/>
      <c r="AT98" s="678"/>
      <c r="AU98" s="678"/>
      <c r="AV98" s="678"/>
      <c r="AW98" s="678"/>
      <c r="AX98" s="679"/>
    </row>
    <row r="99" spans="1:52" ht="67.5" customHeight="1" thickBot="1" x14ac:dyDescent="0.25">
      <c r="A99" s="435"/>
      <c r="B99" s="436"/>
      <c r="C99" s="573" t="s">
        <v>56</v>
      </c>
      <c r="D99" s="574"/>
      <c r="E99" s="574"/>
      <c r="F99" s="575"/>
      <c r="G99" s="568" t="s">
        <v>665</v>
      </c>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568"/>
      <c r="AM99" s="568"/>
      <c r="AN99" s="568"/>
      <c r="AO99" s="568"/>
      <c r="AP99" s="568"/>
      <c r="AQ99" s="568"/>
      <c r="AR99" s="568"/>
      <c r="AS99" s="568"/>
      <c r="AT99" s="568"/>
      <c r="AU99" s="568"/>
      <c r="AV99" s="568"/>
      <c r="AW99" s="568"/>
      <c r="AX99" s="569"/>
    </row>
    <row r="100" spans="1:52" ht="24" customHeight="1" x14ac:dyDescent="0.2">
      <c r="A100" s="570" t="s">
        <v>32</v>
      </c>
      <c r="B100" s="571"/>
      <c r="C100" s="571"/>
      <c r="D100" s="571"/>
      <c r="E100" s="571"/>
      <c r="F100" s="571"/>
      <c r="G100" s="571"/>
      <c r="H100" s="571"/>
      <c r="I100" s="571"/>
      <c r="J100" s="571"/>
      <c r="K100" s="571"/>
      <c r="L100" s="571"/>
      <c r="M100" s="571"/>
      <c r="N100" s="571"/>
      <c r="O100" s="571"/>
      <c r="P100" s="571"/>
      <c r="Q100" s="571"/>
      <c r="R100" s="571"/>
      <c r="S100" s="571"/>
      <c r="T100" s="571"/>
      <c r="U100" s="571"/>
      <c r="V100" s="571"/>
      <c r="W100" s="571"/>
      <c r="X100" s="571"/>
      <c r="Y100" s="571"/>
      <c r="Z100" s="571"/>
      <c r="AA100" s="571"/>
      <c r="AB100" s="571"/>
      <c r="AC100" s="571"/>
      <c r="AD100" s="571"/>
      <c r="AE100" s="571"/>
      <c r="AF100" s="571"/>
      <c r="AG100" s="571"/>
      <c r="AH100" s="571"/>
      <c r="AI100" s="571"/>
      <c r="AJ100" s="571"/>
      <c r="AK100" s="571"/>
      <c r="AL100" s="571"/>
      <c r="AM100" s="571"/>
      <c r="AN100" s="571"/>
      <c r="AO100" s="571"/>
      <c r="AP100" s="571"/>
      <c r="AQ100" s="571"/>
      <c r="AR100" s="571"/>
      <c r="AS100" s="571"/>
      <c r="AT100" s="571"/>
      <c r="AU100" s="571"/>
      <c r="AV100" s="571"/>
      <c r="AW100" s="571"/>
      <c r="AX100" s="572"/>
    </row>
    <row r="101" spans="1:52" ht="67.5" customHeight="1" thickBot="1" x14ac:dyDescent="0.25">
      <c r="A101" s="656" t="s">
        <v>668</v>
      </c>
      <c r="B101" s="546"/>
      <c r="C101" s="546"/>
      <c r="D101" s="546"/>
      <c r="E101" s="546"/>
      <c r="F101" s="546"/>
      <c r="G101" s="546"/>
      <c r="H101" s="546"/>
      <c r="I101" s="546"/>
      <c r="J101" s="546"/>
      <c r="K101" s="546"/>
      <c r="L101" s="546"/>
      <c r="M101" s="546"/>
      <c r="N101" s="546"/>
      <c r="O101" s="546"/>
      <c r="P101" s="546"/>
      <c r="Q101" s="546"/>
      <c r="R101" s="546"/>
      <c r="S101" s="546"/>
      <c r="T101" s="546"/>
      <c r="U101" s="546"/>
      <c r="V101" s="546"/>
      <c r="W101" s="546"/>
      <c r="X101" s="546"/>
      <c r="Y101" s="546"/>
      <c r="Z101" s="546"/>
      <c r="AA101" s="546"/>
      <c r="AB101" s="546"/>
      <c r="AC101" s="546"/>
      <c r="AD101" s="546"/>
      <c r="AE101" s="546"/>
      <c r="AF101" s="546"/>
      <c r="AG101" s="546"/>
      <c r="AH101" s="546"/>
      <c r="AI101" s="546"/>
      <c r="AJ101" s="546"/>
      <c r="AK101" s="546"/>
      <c r="AL101" s="546"/>
      <c r="AM101" s="546"/>
      <c r="AN101" s="546"/>
      <c r="AO101" s="546"/>
      <c r="AP101" s="546"/>
      <c r="AQ101" s="546"/>
      <c r="AR101" s="546"/>
      <c r="AS101" s="546"/>
      <c r="AT101" s="546"/>
      <c r="AU101" s="546"/>
      <c r="AV101" s="546"/>
      <c r="AW101" s="546"/>
      <c r="AX101" s="547"/>
    </row>
    <row r="102" spans="1:52" ht="24.75" customHeight="1" x14ac:dyDescent="0.2">
      <c r="A102" s="557" t="s">
        <v>33</v>
      </c>
      <c r="B102" s="558"/>
      <c r="C102" s="558"/>
      <c r="D102" s="558"/>
      <c r="E102" s="558"/>
      <c r="F102" s="558"/>
      <c r="G102" s="558"/>
      <c r="H102" s="558"/>
      <c r="I102" s="558"/>
      <c r="J102" s="558"/>
      <c r="K102" s="558"/>
      <c r="L102" s="558"/>
      <c r="M102" s="558"/>
      <c r="N102" s="558"/>
      <c r="O102" s="558"/>
      <c r="P102" s="558"/>
      <c r="Q102" s="558"/>
      <c r="R102" s="558"/>
      <c r="S102" s="558"/>
      <c r="T102" s="558"/>
      <c r="U102" s="558"/>
      <c r="V102" s="558"/>
      <c r="W102" s="558"/>
      <c r="X102" s="558"/>
      <c r="Y102" s="558"/>
      <c r="Z102" s="558"/>
      <c r="AA102" s="558"/>
      <c r="AB102" s="558"/>
      <c r="AC102" s="558"/>
      <c r="AD102" s="558"/>
      <c r="AE102" s="558"/>
      <c r="AF102" s="558"/>
      <c r="AG102" s="558"/>
      <c r="AH102" s="558"/>
      <c r="AI102" s="558"/>
      <c r="AJ102" s="558"/>
      <c r="AK102" s="558"/>
      <c r="AL102" s="558"/>
      <c r="AM102" s="558"/>
      <c r="AN102" s="558"/>
      <c r="AO102" s="558"/>
      <c r="AP102" s="558"/>
      <c r="AQ102" s="558"/>
      <c r="AR102" s="558"/>
      <c r="AS102" s="558"/>
      <c r="AT102" s="558"/>
      <c r="AU102" s="558"/>
      <c r="AV102" s="558"/>
      <c r="AW102" s="558"/>
      <c r="AX102" s="559"/>
    </row>
    <row r="103" spans="1:52" ht="67.5" customHeight="1" thickBot="1" x14ac:dyDescent="0.25">
      <c r="A103" s="430" t="s">
        <v>667</v>
      </c>
      <c r="B103" s="431"/>
      <c r="C103" s="431"/>
      <c r="D103" s="431"/>
      <c r="E103" s="432"/>
      <c r="F103" s="545" t="s">
        <v>666</v>
      </c>
      <c r="G103" s="546"/>
      <c r="H103" s="546"/>
      <c r="I103" s="546"/>
      <c r="J103" s="546"/>
      <c r="K103" s="546"/>
      <c r="L103" s="546"/>
      <c r="M103" s="546"/>
      <c r="N103" s="546"/>
      <c r="O103" s="546"/>
      <c r="P103" s="546"/>
      <c r="Q103" s="546"/>
      <c r="R103" s="546"/>
      <c r="S103" s="546"/>
      <c r="T103" s="546"/>
      <c r="U103" s="546"/>
      <c r="V103" s="546"/>
      <c r="W103" s="546"/>
      <c r="X103" s="546"/>
      <c r="Y103" s="546"/>
      <c r="Z103" s="546"/>
      <c r="AA103" s="546"/>
      <c r="AB103" s="546"/>
      <c r="AC103" s="546"/>
      <c r="AD103" s="546"/>
      <c r="AE103" s="546"/>
      <c r="AF103" s="546"/>
      <c r="AG103" s="546"/>
      <c r="AH103" s="546"/>
      <c r="AI103" s="546"/>
      <c r="AJ103" s="546"/>
      <c r="AK103" s="546"/>
      <c r="AL103" s="546"/>
      <c r="AM103" s="546"/>
      <c r="AN103" s="546"/>
      <c r="AO103" s="546"/>
      <c r="AP103" s="546"/>
      <c r="AQ103" s="546"/>
      <c r="AR103" s="546"/>
      <c r="AS103" s="546"/>
      <c r="AT103" s="546"/>
      <c r="AU103" s="546"/>
      <c r="AV103" s="546"/>
      <c r="AW103" s="546"/>
      <c r="AX103" s="547"/>
    </row>
    <row r="104" spans="1:52" ht="24.75" customHeight="1" x14ac:dyDescent="0.2">
      <c r="A104" s="557" t="s">
        <v>45</v>
      </c>
      <c r="B104" s="558"/>
      <c r="C104" s="558"/>
      <c r="D104" s="558"/>
      <c r="E104" s="558"/>
      <c r="F104" s="558"/>
      <c r="G104" s="558"/>
      <c r="H104" s="558"/>
      <c r="I104" s="558"/>
      <c r="J104" s="558"/>
      <c r="K104" s="558"/>
      <c r="L104" s="558"/>
      <c r="M104" s="558"/>
      <c r="N104" s="558"/>
      <c r="O104" s="558"/>
      <c r="P104" s="558"/>
      <c r="Q104" s="558"/>
      <c r="R104" s="558"/>
      <c r="S104" s="558"/>
      <c r="T104" s="558"/>
      <c r="U104" s="558"/>
      <c r="V104" s="558"/>
      <c r="W104" s="558"/>
      <c r="X104" s="558"/>
      <c r="Y104" s="558"/>
      <c r="Z104" s="558"/>
      <c r="AA104" s="558"/>
      <c r="AB104" s="558"/>
      <c r="AC104" s="558"/>
      <c r="AD104" s="558"/>
      <c r="AE104" s="558"/>
      <c r="AF104" s="558"/>
      <c r="AG104" s="558"/>
      <c r="AH104" s="558"/>
      <c r="AI104" s="558"/>
      <c r="AJ104" s="558"/>
      <c r="AK104" s="558"/>
      <c r="AL104" s="558"/>
      <c r="AM104" s="558"/>
      <c r="AN104" s="558"/>
      <c r="AO104" s="558"/>
      <c r="AP104" s="558"/>
      <c r="AQ104" s="558"/>
      <c r="AR104" s="558"/>
      <c r="AS104" s="558"/>
      <c r="AT104" s="558"/>
      <c r="AU104" s="558"/>
      <c r="AV104" s="558"/>
      <c r="AW104" s="558"/>
      <c r="AX104" s="559"/>
    </row>
    <row r="105" spans="1:52" ht="66" customHeight="1" thickBot="1" x14ac:dyDescent="0.25">
      <c r="A105" s="430" t="s">
        <v>274</v>
      </c>
      <c r="B105" s="431"/>
      <c r="C105" s="431"/>
      <c r="D105" s="431"/>
      <c r="E105" s="432"/>
      <c r="F105" s="657" t="s">
        <v>669</v>
      </c>
      <c r="G105" s="658"/>
      <c r="H105" s="658"/>
      <c r="I105" s="658"/>
      <c r="J105" s="658"/>
      <c r="K105" s="658"/>
      <c r="L105" s="658"/>
      <c r="M105" s="658"/>
      <c r="N105" s="658"/>
      <c r="O105" s="658"/>
      <c r="P105" s="658"/>
      <c r="Q105" s="658"/>
      <c r="R105" s="658"/>
      <c r="S105" s="658"/>
      <c r="T105" s="658"/>
      <c r="U105" s="658"/>
      <c r="V105" s="658"/>
      <c r="W105" s="658"/>
      <c r="X105" s="658"/>
      <c r="Y105" s="658"/>
      <c r="Z105" s="658"/>
      <c r="AA105" s="658"/>
      <c r="AB105" s="658"/>
      <c r="AC105" s="658"/>
      <c r="AD105" s="658"/>
      <c r="AE105" s="658"/>
      <c r="AF105" s="658"/>
      <c r="AG105" s="658"/>
      <c r="AH105" s="658"/>
      <c r="AI105" s="658"/>
      <c r="AJ105" s="658"/>
      <c r="AK105" s="658"/>
      <c r="AL105" s="658"/>
      <c r="AM105" s="658"/>
      <c r="AN105" s="658"/>
      <c r="AO105" s="658"/>
      <c r="AP105" s="658"/>
      <c r="AQ105" s="658"/>
      <c r="AR105" s="658"/>
      <c r="AS105" s="658"/>
      <c r="AT105" s="658"/>
      <c r="AU105" s="658"/>
      <c r="AV105" s="658"/>
      <c r="AW105" s="658"/>
      <c r="AX105" s="659"/>
    </row>
    <row r="106" spans="1:52" ht="24.75" customHeight="1" x14ac:dyDescent="0.2">
      <c r="A106" s="647" t="s">
        <v>34</v>
      </c>
      <c r="B106" s="648"/>
      <c r="C106" s="648"/>
      <c r="D106" s="648"/>
      <c r="E106" s="648"/>
      <c r="F106" s="648"/>
      <c r="G106" s="648"/>
      <c r="H106" s="648"/>
      <c r="I106" s="648"/>
      <c r="J106" s="648"/>
      <c r="K106" s="648"/>
      <c r="L106" s="648"/>
      <c r="M106" s="648"/>
      <c r="N106" s="648"/>
      <c r="O106" s="648"/>
      <c r="P106" s="648"/>
      <c r="Q106" s="648"/>
      <c r="R106" s="648"/>
      <c r="S106" s="648"/>
      <c r="T106" s="648"/>
      <c r="U106" s="648"/>
      <c r="V106" s="648"/>
      <c r="W106" s="648"/>
      <c r="X106" s="648"/>
      <c r="Y106" s="648"/>
      <c r="Z106" s="648"/>
      <c r="AA106" s="648"/>
      <c r="AB106" s="648"/>
      <c r="AC106" s="648"/>
      <c r="AD106" s="648"/>
      <c r="AE106" s="648"/>
      <c r="AF106" s="648"/>
      <c r="AG106" s="648"/>
      <c r="AH106" s="648"/>
      <c r="AI106" s="648"/>
      <c r="AJ106" s="648"/>
      <c r="AK106" s="648"/>
      <c r="AL106" s="648"/>
      <c r="AM106" s="648"/>
      <c r="AN106" s="648"/>
      <c r="AO106" s="648"/>
      <c r="AP106" s="648"/>
      <c r="AQ106" s="648"/>
      <c r="AR106" s="648"/>
      <c r="AS106" s="648"/>
      <c r="AT106" s="648"/>
      <c r="AU106" s="648"/>
      <c r="AV106" s="648"/>
      <c r="AW106" s="648"/>
      <c r="AX106" s="649"/>
    </row>
    <row r="107" spans="1:52" ht="24.6" customHeight="1" thickBot="1" x14ac:dyDescent="0.25">
      <c r="A107" s="423"/>
      <c r="B107" s="424"/>
      <c r="C107" s="424"/>
      <c r="D107" s="424"/>
      <c r="E107" s="424"/>
      <c r="F107" s="424"/>
      <c r="G107" s="424"/>
      <c r="H107" s="424"/>
      <c r="I107" s="424"/>
      <c r="J107" s="424"/>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424"/>
      <c r="AV107" s="424"/>
      <c r="AW107" s="424"/>
      <c r="AX107" s="425"/>
    </row>
    <row r="108" spans="1:52" ht="24.75" customHeight="1" x14ac:dyDescent="0.2">
      <c r="A108" s="665" t="s">
        <v>252</v>
      </c>
      <c r="B108" s="666"/>
      <c r="C108" s="666"/>
      <c r="D108" s="666"/>
      <c r="E108" s="666"/>
      <c r="F108" s="666"/>
      <c r="G108" s="666"/>
      <c r="H108" s="666"/>
      <c r="I108" s="666"/>
      <c r="J108" s="666"/>
      <c r="K108" s="666"/>
      <c r="L108" s="666"/>
      <c r="M108" s="666"/>
      <c r="N108" s="666"/>
      <c r="O108" s="666"/>
      <c r="P108" s="666"/>
      <c r="Q108" s="666"/>
      <c r="R108" s="666"/>
      <c r="S108" s="666"/>
      <c r="T108" s="666"/>
      <c r="U108" s="666"/>
      <c r="V108" s="666"/>
      <c r="W108" s="666"/>
      <c r="X108" s="666"/>
      <c r="Y108" s="666"/>
      <c r="Z108" s="666"/>
      <c r="AA108" s="666"/>
      <c r="AB108" s="666"/>
      <c r="AC108" s="666"/>
      <c r="AD108" s="666"/>
      <c r="AE108" s="666"/>
      <c r="AF108" s="666"/>
      <c r="AG108" s="666"/>
      <c r="AH108" s="666"/>
      <c r="AI108" s="666"/>
      <c r="AJ108" s="666"/>
      <c r="AK108" s="666"/>
      <c r="AL108" s="666"/>
      <c r="AM108" s="666"/>
      <c r="AN108" s="666"/>
      <c r="AO108" s="666"/>
      <c r="AP108" s="666"/>
      <c r="AQ108" s="666"/>
      <c r="AR108" s="666"/>
      <c r="AS108" s="666"/>
      <c r="AT108" s="666"/>
      <c r="AU108" s="666"/>
      <c r="AV108" s="666"/>
      <c r="AW108" s="666"/>
      <c r="AX108" s="667"/>
      <c r="AZ108" s="10"/>
    </row>
    <row r="109" spans="1:52" ht="24.75" customHeight="1" x14ac:dyDescent="0.2">
      <c r="A109" s="153" t="s">
        <v>560</v>
      </c>
      <c r="B109" s="154"/>
      <c r="C109" s="154"/>
      <c r="D109" s="155"/>
      <c r="E109" s="98" t="s">
        <v>621</v>
      </c>
      <c r="F109" s="99"/>
      <c r="G109" s="99"/>
      <c r="H109" s="99"/>
      <c r="I109" s="99"/>
      <c r="J109" s="99"/>
      <c r="K109" s="99"/>
      <c r="L109" s="99"/>
      <c r="M109" s="99"/>
      <c r="N109" s="99"/>
      <c r="O109" s="99"/>
      <c r="P109" s="100"/>
      <c r="Q109" s="98"/>
      <c r="R109" s="99"/>
      <c r="S109" s="99"/>
      <c r="T109" s="99"/>
      <c r="U109" s="99"/>
      <c r="V109" s="99"/>
      <c r="W109" s="99"/>
      <c r="X109" s="99"/>
      <c r="Y109" s="99"/>
      <c r="Z109" s="99"/>
      <c r="AA109" s="99"/>
      <c r="AB109" s="100"/>
      <c r="AC109" s="98"/>
      <c r="AD109" s="99"/>
      <c r="AE109" s="99"/>
      <c r="AF109" s="99"/>
      <c r="AG109" s="99"/>
      <c r="AH109" s="99"/>
      <c r="AI109" s="99"/>
      <c r="AJ109" s="99"/>
      <c r="AK109" s="99"/>
      <c r="AL109" s="99"/>
      <c r="AM109" s="99"/>
      <c r="AN109" s="100"/>
      <c r="AO109" s="98"/>
      <c r="AP109" s="99"/>
      <c r="AQ109" s="99"/>
      <c r="AR109" s="99"/>
      <c r="AS109" s="99"/>
      <c r="AT109" s="99"/>
      <c r="AU109" s="99"/>
      <c r="AV109" s="99"/>
      <c r="AW109" s="99"/>
      <c r="AX109" s="101"/>
      <c r="AY109" s="76"/>
    </row>
    <row r="110" spans="1:52" ht="24.75" customHeight="1" x14ac:dyDescent="0.2">
      <c r="A110" s="97" t="s">
        <v>288</v>
      </c>
      <c r="B110" s="97"/>
      <c r="C110" s="97"/>
      <c r="D110" s="97"/>
      <c r="E110" s="98" t="s">
        <v>622</v>
      </c>
      <c r="F110" s="99"/>
      <c r="G110" s="99"/>
      <c r="H110" s="99"/>
      <c r="I110" s="99"/>
      <c r="J110" s="99"/>
      <c r="K110" s="99"/>
      <c r="L110" s="99"/>
      <c r="M110" s="99"/>
      <c r="N110" s="99"/>
      <c r="O110" s="99"/>
      <c r="P110" s="100"/>
      <c r="Q110" s="98"/>
      <c r="R110" s="99"/>
      <c r="S110" s="99"/>
      <c r="T110" s="99"/>
      <c r="U110" s="99"/>
      <c r="V110" s="99"/>
      <c r="W110" s="99"/>
      <c r="X110" s="99"/>
      <c r="Y110" s="99"/>
      <c r="Z110" s="99"/>
      <c r="AA110" s="99"/>
      <c r="AB110" s="100"/>
      <c r="AC110" s="98"/>
      <c r="AD110" s="99"/>
      <c r="AE110" s="99"/>
      <c r="AF110" s="99"/>
      <c r="AG110" s="99"/>
      <c r="AH110" s="99"/>
      <c r="AI110" s="99"/>
      <c r="AJ110" s="99"/>
      <c r="AK110" s="99"/>
      <c r="AL110" s="99"/>
      <c r="AM110" s="99"/>
      <c r="AN110" s="100"/>
      <c r="AO110" s="98"/>
      <c r="AP110" s="99"/>
      <c r="AQ110" s="99"/>
      <c r="AR110" s="99"/>
      <c r="AS110" s="99"/>
      <c r="AT110" s="99"/>
      <c r="AU110" s="99"/>
      <c r="AV110" s="99"/>
      <c r="AW110" s="99"/>
      <c r="AX110" s="101"/>
    </row>
    <row r="111" spans="1:52" ht="24.75" customHeight="1" x14ac:dyDescent="0.2">
      <c r="A111" s="97" t="s">
        <v>287</v>
      </c>
      <c r="B111" s="97"/>
      <c r="C111" s="97"/>
      <c r="D111" s="97"/>
      <c r="E111" s="98" t="s">
        <v>623</v>
      </c>
      <c r="F111" s="99"/>
      <c r="G111" s="99"/>
      <c r="H111" s="99"/>
      <c r="I111" s="99"/>
      <c r="J111" s="99"/>
      <c r="K111" s="99"/>
      <c r="L111" s="99"/>
      <c r="M111" s="99"/>
      <c r="N111" s="99"/>
      <c r="O111" s="99"/>
      <c r="P111" s="100"/>
      <c r="Q111" s="98"/>
      <c r="R111" s="99"/>
      <c r="S111" s="99"/>
      <c r="T111" s="99"/>
      <c r="U111" s="99"/>
      <c r="V111" s="99"/>
      <c r="W111" s="99"/>
      <c r="X111" s="99"/>
      <c r="Y111" s="99"/>
      <c r="Z111" s="99"/>
      <c r="AA111" s="99"/>
      <c r="AB111" s="100"/>
      <c r="AC111" s="98"/>
      <c r="AD111" s="99"/>
      <c r="AE111" s="99"/>
      <c r="AF111" s="99"/>
      <c r="AG111" s="99"/>
      <c r="AH111" s="99"/>
      <c r="AI111" s="99"/>
      <c r="AJ111" s="99"/>
      <c r="AK111" s="99"/>
      <c r="AL111" s="99"/>
      <c r="AM111" s="99"/>
      <c r="AN111" s="100"/>
      <c r="AO111" s="98"/>
      <c r="AP111" s="99"/>
      <c r="AQ111" s="99"/>
      <c r="AR111" s="99"/>
      <c r="AS111" s="99"/>
      <c r="AT111" s="99"/>
      <c r="AU111" s="99"/>
      <c r="AV111" s="99"/>
      <c r="AW111" s="99"/>
      <c r="AX111" s="101"/>
    </row>
    <row r="112" spans="1:52" ht="24.75" customHeight="1" x14ac:dyDescent="0.2">
      <c r="A112" s="97" t="s">
        <v>286</v>
      </c>
      <c r="B112" s="97"/>
      <c r="C112" s="97"/>
      <c r="D112" s="97"/>
      <c r="E112" s="98" t="s">
        <v>624</v>
      </c>
      <c r="F112" s="99"/>
      <c r="G112" s="99"/>
      <c r="H112" s="99"/>
      <c r="I112" s="99"/>
      <c r="J112" s="99"/>
      <c r="K112" s="99"/>
      <c r="L112" s="99"/>
      <c r="M112" s="99"/>
      <c r="N112" s="99"/>
      <c r="O112" s="99"/>
      <c r="P112" s="100"/>
      <c r="Q112" s="98"/>
      <c r="R112" s="99"/>
      <c r="S112" s="99"/>
      <c r="T112" s="99"/>
      <c r="U112" s="99"/>
      <c r="V112" s="99"/>
      <c r="W112" s="99"/>
      <c r="X112" s="99"/>
      <c r="Y112" s="99"/>
      <c r="Z112" s="99"/>
      <c r="AA112" s="99"/>
      <c r="AB112" s="100"/>
      <c r="AC112" s="98"/>
      <c r="AD112" s="99"/>
      <c r="AE112" s="99"/>
      <c r="AF112" s="99"/>
      <c r="AG112" s="99"/>
      <c r="AH112" s="99"/>
      <c r="AI112" s="99"/>
      <c r="AJ112" s="99"/>
      <c r="AK112" s="99"/>
      <c r="AL112" s="99"/>
      <c r="AM112" s="99"/>
      <c r="AN112" s="100"/>
      <c r="AO112" s="98"/>
      <c r="AP112" s="99"/>
      <c r="AQ112" s="99"/>
      <c r="AR112" s="99"/>
      <c r="AS112" s="99"/>
      <c r="AT112" s="99"/>
      <c r="AU112" s="99"/>
      <c r="AV112" s="99"/>
      <c r="AW112" s="99"/>
      <c r="AX112" s="101"/>
    </row>
    <row r="113" spans="1:50" ht="24.75" customHeight="1" x14ac:dyDescent="0.2">
      <c r="A113" s="97" t="s">
        <v>285</v>
      </c>
      <c r="B113" s="97"/>
      <c r="C113" s="97"/>
      <c r="D113" s="97"/>
      <c r="E113" s="98" t="s">
        <v>625</v>
      </c>
      <c r="F113" s="99"/>
      <c r="G113" s="99"/>
      <c r="H113" s="99"/>
      <c r="I113" s="99"/>
      <c r="J113" s="99"/>
      <c r="K113" s="99"/>
      <c r="L113" s="99"/>
      <c r="M113" s="99"/>
      <c r="N113" s="99"/>
      <c r="O113" s="99"/>
      <c r="P113" s="100"/>
      <c r="Q113" s="98"/>
      <c r="R113" s="99"/>
      <c r="S113" s="99"/>
      <c r="T113" s="99"/>
      <c r="U113" s="99"/>
      <c r="V113" s="99"/>
      <c r="W113" s="99"/>
      <c r="X113" s="99"/>
      <c r="Y113" s="99"/>
      <c r="Z113" s="99"/>
      <c r="AA113" s="99"/>
      <c r="AB113" s="100"/>
      <c r="AC113" s="98"/>
      <c r="AD113" s="99"/>
      <c r="AE113" s="99"/>
      <c r="AF113" s="99"/>
      <c r="AG113" s="99"/>
      <c r="AH113" s="99"/>
      <c r="AI113" s="99"/>
      <c r="AJ113" s="99"/>
      <c r="AK113" s="99"/>
      <c r="AL113" s="99"/>
      <c r="AM113" s="99"/>
      <c r="AN113" s="100"/>
      <c r="AO113" s="98"/>
      <c r="AP113" s="99"/>
      <c r="AQ113" s="99"/>
      <c r="AR113" s="99"/>
      <c r="AS113" s="99"/>
      <c r="AT113" s="99"/>
      <c r="AU113" s="99"/>
      <c r="AV113" s="99"/>
      <c r="AW113" s="99"/>
      <c r="AX113" s="101"/>
    </row>
    <row r="114" spans="1:50" ht="24.75" customHeight="1" x14ac:dyDescent="0.2">
      <c r="A114" s="97" t="s">
        <v>284</v>
      </c>
      <c r="B114" s="97"/>
      <c r="C114" s="97"/>
      <c r="D114" s="97"/>
      <c r="E114" s="98" t="s">
        <v>626</v>
      </c>
      <c r="F114" s="99"/>
      <c r="G114" s="99"/>
      <c r="H114" s="99"/>
      <c r="I114" s="99"/>
      <c r="J114" s="99"/>
      <c r="K114" s="99"/>
      <c r="L114" s="99"/>
      <c r="M114" s="99"/>
      <c r="N114" s="99"/>
      <c r="O114" s="99"/>
      <c r="P114" s="100"/>
      <c r="Q114" s="98"/>
      <c r="R114" s="99"/>
      <c r="S114" s="99"/>
      <c r="T114" s="99"/>
      <c r="U114" s="99"/>
      <c r="V114" s="99"/>
      <c r="W114" s="99"/>
      <c r="X114" s="99"/>
      <c r="Y114" s="99"/>
      <c r="Z114" s="99"/>
      <c r="AA114" s="99"/>
      <c r="AB114" s="100"/>
      <c r="AC114" s="98"/>
      <c r="AD114" s="99"/>
      <c r="AE114" s="99"/>
      <c r="AF114" s="99"/>
      <c r="AG114" s="99"/>
      <c r="AH114" s="99"/>
      <c r="AI114" s="99"/>
      <c r="AJ114" s="99"/>
      <c r="AK114" s="99"/>
      <c r="AL114" s="99"/>
      <c r="AM114" s="99"/>
      <c r="AN114" s="100"/>
      <c r="AO114" s="98"/>
      <c r="AP114" s="99"/>
      <c r="AQ114" s="99"/>
      <c r="AR114" s="99"/>
      <c r="AS114" s="99"/>
      <c r="AT114" s="99"/>
      <c r="AU114" s="99"/>
      <c r="AV114" s="99"/>
      <c r="AW114" s="99"/>
      <c r="AX114" s="101"/>
    </row>
    <row r="115" spans="1:50" ht="24.75" customHeight="1" x14ac:dyDescent="0.2">
      <c r="A115" s="97" t="s">
        <v>283</v>
      </c>
      <c r="B115" s="97"/>
      <c r="C115" s="97"/>
      <c r="D115" s="97"/>
      <c r="E115" s="98" t="s">
        <v>626</v>
      </c>
      <c r="F115" s="99"/>
      <c r="G115" s="99"/>
      <c r="H115" s="99"/>
      <c r="I115" s="99"/>
      <c r="J115" s="99"/>
      <c r="K115" s="99"/>
      <c r="L115" s="99"/>
      <c r="M115" s="99"/>
      <c r="N115" s="99"/>
      <c r="O115" s="99"/>
      <c r="P115" s="100"/>
      <c r="Q115" s="98"/>
      <c r="R115" s="99"/>
      <c r="S115" s="99"/>
      <c r="T115" s="99"/>
      <c r="U115" s="99"/>
      <c r="V115" s="99"/>
      <c r="W115" s="99"/>
      <c r="X115" s="99"/>
      <c r="Y115" s="99"/>
      <c r="Z115" s="99"/>
      <c r="AA115" s="99"/>
      <c r="AB115" s="100"/>
      <c r="AC115" s="98"/>
      <c r="AD115" s="99"/>
      <c r="AE115" s="99"/>
      <c r="AF115" s="99"/>
      <c r="AG115" s="99"/>
      <c r="AH115" s="99"/>
      <c r="AI115" s="99"/>
      <c r="AJ115" s="99"/>
      <c r="AK115" s="99"/>
      <c r="AL115" s="99"/>
      <c r="AM115" s="99"/>
      <c r="AN115" s="100"/>
      <c r="AO115" s="98"/>
      <c r="AP115" s="99"/>
      <c r="AQ115" s="99"/>
      <c r="AR115" s="99"/>
      <c r="AS115" s="99"/>
      <c r="AT115" s="99"/>
      <c r="AU115" s="99"/>
      <c r="AV115" s="99"/>
      <c r="AW115" s="99"/>
      <c r="AX115" s="101"/>
    </row>
    <row r="116" spans="1:50" ht="24.75" customHeight="1" x14ac:dyDescent="0.2">
      <c r="A116" s="97" t="s">
        <v>282</v>
      </c>
      <c r="B116" s="97"/>
      <c r="C116" s="97"/>
      <c r="D116" s="97"/>
      <c r="E116" s="98" t="s">
        <v>627</v>
      </c>
      <c r="F116" s="99"/>
      <c r="G116" s="99"/>
      <c r="H116" s="99"/>
      <c r="I116" s="99"/>
      <c r="J116" s="99"/>
      <c r="K116" s="99"/>
      <c r="L116" s="99"/>
      <c r="M116" s="99"/>
      <c r="N116" s="99"/>
      <c r="O116" s="99"/>
      <c r="P116" s="100"/>
      <c r="Q116" s="98"/>
      <c r="R116" s="99"/>
      <c r="S116" s="99"/>
      <c r="T116" s="99"/>
      <c r="U116" s="99"/>
      <c r="V116" s="99"/>
      <c r="W116" s="99"/>
      <c r="X116" s="99"/>
      <c r="Y116" s="99"/>
      <c r="Z116" s="99"/>
      <c r="AA116" s="99"/>
      <c r="AB116" s="100"/>
      <c r="AC116" s="98"/>
      <c r="AD116" s="99"/>
      <c r="AE116" s="99"/>
      <c r="AF116" s="99"/>
      <c r="AG116" s="99"/>
      <c r="AH116" s="99"/>
      <c r="AI116" s="99"/>
      <c r="AJ116" s="99"/>
      <c r="AK116" s="99"/>
      <c r="AL116" s="99"/>
      <c r="AM116" s="99"/>
      <c r="AN116" s="100"/>
      <c r="AO116" s="98"/>
      <c r="AP116" s="99"/>
      <c r="AQ116" s="99"/>
      <c r="AR116" s="99"/>
      <c r="AS116" s="99"/>
      <c r="AT116" s="99"/>
      <c r="AU116" s="99"/>
      <c r="AV116" s="99"/>
      <c r="AW116" s="99"/>
      <c r="AX116" s="101"/>
    </row>
    <row r="117" spans="1:50" ht="24.75" customHeight="1" x14ac:dyDescent="0.2">
      <c r="A117" s="97" t="s">
        <v>281</v>
      </c>
      <c r="B117" s="97"/>
      <c r="C117" s="97"/>
      <c r="D117" s="97"/>
      <c r="E117" s="102" t="s">
        <v>628</v>
      </c>
      <c r="F117" s="103"/>
      <c r="G117" s="103"/>
      <c r="H117" s="103"/>
      <c r="I117" s="103"/>
      <c r="J117" s="103"/>
      <c r="K117" s="103"/>
      <c r="L117" s="103"/>
      <c r="M117" s="103"/>
      <c r="N117" s="103"/>
      <c r="O117" s="103"/>
      <c r="P117" s="104"/>
      <c r="Q117" s="102"/>
      <c r="R117" s="103"/>
      <c r="S117" s="103"/>
      <c r="T117" s="103"/>
      <c r="U117" s="103"/>
      <c r="V117" s="103"/>
      <c r="W117" s="103"/>
      <c r="X117" s="103"/>
      <c r="Y117" s="103"/>
      <c r="Z117" s="103"/>
      <c r="AA117" s="103"/>
      <c r="AB117" s="104"/>
      <c r="AC117" s="102"/>
      <c r="AD117" s="103"/>
      <c r="AE117" s="103"/>
      <c r="AF117" s="103"/>
      <c r="AG117" s="103"/>
      <c r="AH117" s="103"/>
      <c r="AI117" s="103"/>
      <c r="AJ117" s="103"/>
      <c r="AK117" s="103"/>
      <c r="AL117" s="103"/>
      <c r="AM117" s="103"/>
      <c r="AN117" s="104"/>
      <c r="AO117" s="98"/>
      <c r="AP117" s="99"/>
      <c r="AQ117" s="99"/>
      <c r="AR117" s="99"/>
      <c r="AS117" s="99"/>
      <c r="AT117" s="99"/>
      <c r="AU117" s="99"/>
      <c r="AV117" s="99"/>
      <c r="AW117" s="99"/>
      <c r="AX117" s="101"/>
    </row>
    <row r="118" spans="1:50" ht="24.75" customHeight="1" x14ac:dyDescent="0.2">
      <c r="A118" s="97" t="s">
        <v>433</v>
      </c>
      <c r="B118" s="97"/>
      <c r="C118" s="97"/>
      <c r="D118" s="97"/>
      <c r="E118" s="105" t="s">
        <v>629</v>
      </c>
      <c r="F118" s="106"/>
      <c r="G118" s="106"/>
      <c r="H118" s="79" t="str">
        <f>IF(E118="","","-")</f>
        <v>-</v>
      </c>
      <c r="I118" s="106"/>
      <c r="J118" s="106"/>
      <c r="K118" s="79" t="str">
        <f>IF(I118="","","-")</f>
        <v/>
      </c>
      <c r="L118" s="107">
        <v>184</v>
      </c>
      <c r="M118" s="107"/>
      <c r="N118" s="79" t="str">
        <f>IF(O118="","","-")</f>
        <v/>
      </c>
      <c r="O118" s="108"/>
      <c r="P118" s="109"/>
      <c r="Q118" s="105"/>
      <c r="R118" s="106"/>
      <c r="S118" s="106"/>
      <c r="T118" s="79" t="str">
        <f>IF(Q118="","","-")</f>
        <v/>
      </c>
      <c r="U118" s="106"/>
      <c r="V118" s="106"/>
      <c r="W118" s="79" t="str">
        <f>IF(U118="","","-")</f>
        <v/>
      </c>
      <c r="X118" s="107"/>
      <c r="Y118" s="107"/>
      <c r="Z118" s="79" t="str">
        <f>IF(AA118="","","-")</f>
        <v/>
      </c>
      <c r="AA118" s="108"/>
      <c r="AB118" s="109"/>
      <c r="AC118" s="105"/>
      <c r="AD118" s="106"/>
      <c r="AE118" s="106"/>
      <c r="AF118" s="79" t="str">
        <f>IF(AC118="","","-")</f>
        <v/>
      </c>
      <c r="AG118" s="106"/>
      <c r="AH118" s="106"/>
      <c r="AI118" s="79" t="str">
        <f>IF(AG118="","","-")</f>
        <v/>
      </c>
      <c r="AJ118" s="107"/>
      <c r="AK118" s="107"/>
      <c r="AL118" s="79" t="str">
        <f>IF(AM118="","","-")</f>
        <v/>
      </c>
      <c r="AM118" s="108"/>
      <c r="AN118" s="109"/>
      <c r="AO118" s="105"/>
      <c r="AP118" s="106"/>
      <c r="AQ118" s="79" t="str">
        <f>IF(AO118="","","-")</f>
        <v/>
      </c>
      <c r="AR118" s="106"/>
      <c r="AS118" s="106"/>
      <c r="AT118" s="79" t="str">
        <f>IF(AR118="","","-")</f>
        <v/>
      </c>
      <c r="AU118" s="107"/>
      <c r="AV118" s="107"/>
      <c r="AW118" s="79" t="str">
        <f>IF(AX118="","","-")</f>
        <v/>
      </c>
      <c r="AX118" s="82"/>
    </row>
    <row r="119" spans="1:50" ht="24.75" customHeight="1" thickBot="1" x14ac:dyDescent="0.25">
      <c r="A119" s="113" t="s">
        <v>397</v>
      </c>
      <c r="B119" s="113"/>
      <c r="C119" s="113"/>
      <c r="D119" s="113"/>
      <c r="E119" s="94" t="s">
        <v>149</v>
      </c>
      <c r="F119" s="95"/>
      <c r="G119" s="95"/>
      <c r="H119" s="84" t="str">
        <f>IF(E119="","","-")</f>
        <v>-</v>
      </c>
      <c r="I119" s="95" t="s">
        <v>301</v>
      </c>
      <c r="J119" s="95"/>
      <c r="K119" s="84" t="str">
        <f>IF(I119="","","-")</f>
        <v>-</v>
      </c>
      <c r="L119" s="96">
        <v>20</v>
      </c>
      <c r="M119" s="96"/>
      <c r="N119" s="84" t="str">
        <f>IF(O119="","","-")</f>
        <v/>
      </c>
      <c r="O119" s="92"/>
      <c r="P119" s="93"/>
      <c r="Q119" s="94"/>
      <c r="R119" s="95"/>
      <c r="S119" s="95"/>
      <c r="T119" s="84" t="str">
        <f>IF(Q119="","","-")</f>
        <v/>
      </c>
      <c r="U119" s="95"/>
      <c r="V119" s="95"/>
      <c r="W119" s="84" t="str">
        <f>IF(U119="","","-")</f>
        <v/>
      </c>
      <c r="X119" s="96"/>
      <c r="Y119" s="96"/>
      <c r="Z119" s="84" t="str">
        <f>IF(AA119="","","-")</f>
        <v/>
      </c>
      <c r="AA119" s="92"/>
      <c r="AB119" s="93"/>
      <c r="AC119" s="94"/>
      <c r="AD119" s="95"/>
      <c r="AE119" s="95"/>
      <c r="AF119" s="84" t="str">
        <f>IF(AC119="","","-")</f>
        <v/>
      </c>
      <c r="AG119" s="95"/>
      <c r="AH119" s="95"/>
      <c r="AI119" s="84" t="str">
        <f>IF(AG119="","","-")</f>
        <v/>
      </c>
      <c r="AJ119" s="96"/>
      <c r="AK119" s="96"/>
      <c r="AL119" s="84" t="str">
        <f>IF(AM119="","","-")</f>
        <v/>
      </c>
      <c r="AM119" s="92"/>
      <c r="AN119" s="93"/>
      <c r="AO119" s="94"/>
      <c r="AP119" s="95"/>
      <c r="AQ119" s="84" t="str">
        <f>IF(AO119="","","-")</f>
        <v/>
      </c>
      <c r="AR119" s="95"/>
      <c r="AS119" s="95"/>
      <c r="AT119" s="84" t="str">
        <f>IF(AR119="","","-")</f>
        <v/>
      </c>
      <c r="AU119" s="96"/>
      <c r="AV119" s="96"/>
      <c r="AW119" s="84" t="str">
        <f>IF(AX119="","","-")</f>
        <v/>
      </c>
      <c r="AX119" s="85"/>
    </row>
    <row r="120" spans="1:50" ht="28.35" customHeight="1" x14ac:dyDescent="0.2">
      <c r="A120" s="759" t="s">
        <v>275</v>
      </c>
      <c r="B120" s="760"/>
      <c r="C120" s="760"/>
      <c r="D120" s="760"/>
      <c r="E120" s="760"/>
      <c r="F120" s="761"/>
      <c r="G120" s="86" t="s">
        <v>596</v>
      </c>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8"/>
    </row>
    <row r="121" spans="1:50" ht="28.35" customHeight="1" x14ac:dyDescent="0.2">
      <c r="A121" s="122"/>
      <c r="B121" s="123"/>
      <c r="C121" s="123"/>
      <c r="D121" s="123"/>
      <c r="E121" s="123"/>
      <c r="F121" s="124"/>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2">
      <c r="A122" s="122"/>
      <c r="B122" s="123"/>
      <c r="C122" s="123"/>
      <c r="D122" s="123"/>
      <c r="E122" s="123"/>
      <c r="F122" s="124"/>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2">
      <c r="A123" s="122"/>
      <c r="B123" s="123"/>
      <c r="C123" s="123"/>
      <c r="D123" s="123"/>
      <c r="E123" s="123"/>
      <c r="F123" s="124"/>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7.75" customHeight="1" x14ac:dyDescent="0.2">
      <c r="A124" s="122"/>
      <c r="B124" s="123"/>
      <c r="C124" s="123"/>
      <c r="D124" s="123"/>
      <c r="E124" s="123"/>
      <c r="F124" s="124"/>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2">
      <c r="A125" s="122"/>
      <c r="B125" s="123"/>
      <c r="C125" s="123"/>
      <c r="D125" s="123"/>
      <c r="E125" s="123"/>
      <c r="F125" s="124"/>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2">
      <c r="A126" s="122"/>
      <c r="B126" s="123"/>
      <c r="C126" s="123"/>
      <c r="D126" s="123"/>
      <c r="E126" s="123"/>
      <c r="F126" s="124"/>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7.75" customHeight="1" x14ac:dyDescent="0.2">
      <c r="A127" s="122"/>
      <c r="B127" s="123"/>
      <c r="C127" s="123"/>
      <c r="D127" s="123"/>
      <c r="E127" s="123"/>
      <c r="F127" s="124"/>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2">
      <c r="A128" s="122"/>
      <c r="B128" s="123"/>
      <c r="C128" s="123"/>
      <c r="D128" s="123"/>
      <c r="E128" s="123"/>
      <c r="F128" s="124"/>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2">
      <c r="A129" s="122"/>
      <c r="B129" s="123"/>
      <c r="C129" s="123"/>
      <c r="D129" s="123"/>
      <c r="E129" s="123"/>
      <c r="F129" s="124"/>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2">
      <c r="A130" s="122"/>
      <c r="B130" s="123"/>
      <c r="C130" s="123"/>
      <c r="D130" s="123"/>
      <c r="E130" s="123"/>
      <c r="F130" s="124"/>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2">
      <c r="A131" s="122"/>
      <c r="B131" s="123"/>
      <c r="C131" s="123"/>
      <c r="D131" s="123"/>
      <c r="E131" s="123"/>
      <c r="F131" s="124"/>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2">
      <c r="A132" s="122"/>
      <c r="B132" s="123"/>
      <c r="C132" s="123"/>
      <c r="D132" s="123"/>
      <c r="E132" s="123"/>
      <c r="F132" s="124"/>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7.75" customHeight="1" x14ac:dyDescent="0.2">
      <c r="A133" s="122"/>
      <c r="B133" s="123"/>
      <c r="C133" s="123"/>
      <c r="D133" s="123"/>
      <c r="E133" s="123"/>
      <c r="F133" s="124"/>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2">
      <c r="A134" s="122"/>
      <c r="B134" s="123"/>
      <c r="C134" s="123"/>
      <c r="D134" s="123"/>
      <c r="E134" s="123"/>
      <c r="F134" s="124"/>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28.35" customHeight="1" x14ac:dyDescent="0.2">
      <c r="A135" s="122"/>
      <c r="B135" s="123"/>
      <c r="C135" s="123"/>
      <c r="D135" s="123"/>
      <c r="E135" s="123"/>
      <c r="F135" s="124"/>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28.35" customHeight="1" x14ac:dyDescent="0.2">
      <c r="A136" s="122"/>
      <c r="B136" s="123"/>
      <c r="C136" s="123"/>
      <c r="D136" s="123"/>
      <c r="E136" s="123"/>
      <c r="F136" s="124"/>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52.5" customHeight="1" x14ac:dyDescent="0.2">
      <c r="A137" s="122"/>
      <c r="B137" s="123"/>
      <c r="C137" s="123"/>
      <c r="D137" s="123"/>
      <c r="E137" s="123"/>
      <c r="F137" s="124"/>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52.5" customHeight="1" x14ac:dyDescent="0.2">
      <c r="A138" s="122"/>
      <c r="B138" s="123"/>
      <c r="C138" s="123"/>
      <c r="D138" s="123"/>
      <c r="E138" s="123"/>
      <c r="F138" s="124"/>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52.5" customHeight="1" x14ac:dyDescent="0.2">
      <c r="A139" s="122"/>
      <c r="B139" s="123"/>
      <c r="C139" s="123"/>
      <c r="D139" s="123"/>
      <c r="E139" s="123"/>
      <c r="F139" s="124"/>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29.25" customHeight="1" x14ac:dyDescent="0.2">
      <c r="A140" s="122"/>
      <c r="B140" s="123"/>
      <c r="C140" s="123"/>
      <c r="D140" s="123"/>
      <c r="E140" s="123"/>
      <c r="F140" s="124"/>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18.45" customHeight="1" x14ac:dyDescent="0.2">
      <c r="A141" s="122"/>
      <c r="B141" s="123"/>
      <c r="C141" s="123"/>
      <c r="D141" s="123"/>
      <c r="E141" s="123"/>
      <c r="F141" s="124"/>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35.25" customHeight="1" x14ac:dyDescent="0.2">
      <c r="A142" s="122"/>
      <c r="B142" s="123"/>
      <c r="C142" s="123"/>
      <c r="D142" s="123"/>
      <c r="E142" s="123"/>
      <c r="F142" s="124"/>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30" customHeight="1" x14ac:dyDescent="0.2">
      <c r="A143" s="122"/>
      <c r="B143" s="123"/>
      <c r="C143" s="123"/>
      <c r="D143" s="123"/>
      <c r="E143" s="123"/>
      <c r="F143" s="124"/>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2">
      <c r="A144" s="122"/>
      <c r="B144" s="123"/>
      <c r="C144" s="123"/>
      <c r="D144" s="123"/>
      <c r="E144" s="123"/>
      <c r="F144" s="124"/>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1" ht="24.75" customHeight="1" x14ac:dyDescent="0.2">
      <c r="A145" s="122"/>
      <c r="B145" s="123"/>
      <c r="C145" s="123"/>
      <c r="D145" s="123"/>
      <c r="E145" s="123"/>
      <c r="F145" s="124"/>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1" ht="24.75" customHeight="1" x14ac:dyDescent="0.2">
      <c r="A146" s="122"/>
      <c r="B146" s="123"/>
      <c r="C146" s="123"/>
      <c r="D146" s="123"/>
      <c r="E146" s="123"/>
      <c r="F146" s="124"/>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24.75" customHeight="1" x14ac:dyDescent="0.2">
      <c r="A147" s="122"/>
      <c r="B147" s="123"/>
      <c r="C147" s="123"/>
      <c r="D147" s="123"/>
      <c r="E147" s="123"/>
      <c r="F147" s="124"/>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1" ht="24.75" customHeight="1" x14ac:dyDescent="0.2">
      <c r="A148" s="122"/>
      <c r="B148" s="123"/>
      <c r="C148" s="123"/>
      <c r="D148" s="123"/>
      <c r="E148" s="123"/>
      <c r="F148" s="124"/>
      <c r="G148" s="35"/>
      <c r="H148" s="36"/>
      <c r="I148" s="83"/>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7"/>
    </row>
    <row r="149" spans="1:51" ht="24.75" customHeight="1" thickBot="1" x14ac:dyDescent="0.25">
      <c r="A149" s="762"/>
      <c r="B149" s="763"/>
      <c r="C149" s="763"/>
      <c r="D149" s="763"/>
      <c r="E149" s="763"/>
      <c r="F149" s="764"/>
      <c r="G149" s="89"/>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1"/>
    </row>
    <row r="150" spans="1:51" ht="24.75" customHeight="1" x14ac:dyDescent="0.2">
      <c r="A150" s="650" t="s">
        <v>277</v>
      </c>
      <c r="B150" s="651"/>
      <c r="C150" s="651"/>
      <c r="D150" s="651"/>
      <c r="E150" s="651"/>
      <c r="F150" s="652"/>
      <c r="G150" s="419" t="s">
        <v>257</v>
      </c>
      <c r="H150" s="420"/>
      <c r="I150" s="420"/>
      <c r="J150" s="420"/>
      <c r="K150" s="420"/>
      <c r="L150" s="420"/>
      <c r="M150" s="420"/>
      <c r="N150" s="420"/>
      <c r="O150" s="420"/>
      <c r="P150" s="420"/>
      <c r="Q150" s="420"/>
      <c r="R150" s="420"/>
      <c r="S150" s="420"/>
      <c r="T150" s="420"/>
      <c r="U150" s="420"/>
      <c r="V150" s="420"/>
      <c r="W150" s="420"/>
      <c r="X150" s="420"/>
      <c r="Y150" s="420"/>
      <c r="Z150" s="420"/>
      <c r="AA150" s="420"/>
      <c r="AB150" s="421"/>
      <c r="AC150" s="419" t="s">
        <v>258</v>
      </c>
      <c r="AD150" s="420"/>
      <c r="AE150" s="420"/>
      <c r="AF150" s="420"/>
      <c r="AG150" s="420"/>
      <c r="AH150" s="420"/>
      <c r="AI150" s="420"/>
      <c r="AJ150" s="420"/>
      <c r="AK150" s="420"/>
      <c r="AL150" s="420"/>
      <c r="AM150" s="420"/>
      <c r="AN150" s="420"/>
      <c r="AO150" s="420"/>
      <c r="AP150" s="420"/>
      <c r="AQ150" s="420"/>
      <c r="AR150" s="420"/>
      <c r="AS150" s="420"/>
      <c r="AT150" s="420"/>
      <c r="AU150" s="420"/>
      <c r="AV150" s="420"/>
      <c r="AW150" s="420"/>
      <c r="AX150" s="422"/>
    </row>
    <row r="151" spans="1:51" ht="24.75" customHeight="1" x14ac:dyDescent="0.2">
      <c r="A151" s="653"/>
      <c r="B151" s="654"/>
      <c r="C151" s="654"/>
      <c r="D151" s="654"/>
      <c r="E151" s="654"/>
      <c r="F151" s="655"/>
      <c r="G151" s="412" t="s">
        <v>17</v>
      </c>
      <c r="H151" s="413"/>
      <c r="I151" s="413"/>
      <c r="J151" s="413"/>
      <c r="K151" s="413"/>
      <c r="L151" s="414" t="s">
        <v>18</v>
      </c>
      <c r="M151" s="413"/>
      <c r="N151" s="413"/>
      <c r="O151" s="413"/>
      <c r="P151" s="413"/>
      <c r="Q151" s="413"/>
      <c r="R151" s="413"/>
      <c r="S151" s="413"/>
      <c r="T151" s="413"/>
      <c r="U151" s="413"/>
      <c r="V151" s="413"/>
      <c r="W151" s="413"/>
      <c r="X151" s="415"/>
      <c r="Y151" s="409" t="s">
        <v>19</v>
      </c>
      <c r="Z151" s="410"/>
      <c r="AA151" s="410"/>
      <c r="AB151" s="411"/>
      <c r="AC151" s="412" t="s">
        <v>17</v>
      </c>
      <c r="AD151" s="413"/>
      <c r="AE151" s="413"/>
      <c r="AF151" s="413"/>
      <c r="AG151" s="413"/>
      <c r="AH151" s="414" t="s">
        <v>18</v>
      </c>
      <c r="AI151" s="413"/>
      <c r="AJ151" s="413"/>
      <c r="AK151" s="413"/>
      <c r="AL151" s="413"/>
      <c r="AM151" s="413"/>
      <c r="AN151" s="413"/>
      <c r="AO151" s="413"/>
      <c r="AP151" s="413"/>
      <c r="AQ151" s="413"/>
      <c r="AR151" s="413"/>
      <c r="AS151" s="413"/>
      <c r="AT151" s="415"/>
      <c r="AU151" s="409" t="s">
        <v>19</v>
      </c>
      <c r="AV151" s="410"/>
      <c r="AW151" s="410"/>
      <c r="AX151" s="416"/>
    </row>
    <row r="152" spans="1:51" ht="24.75" customHeight="1" x14ac:dyDescent="0.2">
      <c r="A152" s="653"/>
      <c r="B152" s="654"/>
      <c r="C152" s="654"/>
      <c r="D152" s="654"/>
      <c r="E152" s="654"/>
      <c r="F152" s="655"/>
      <c r="G152" s="404" t="s">
        <v>635</v>
      </c>
      <c r="H152" s="405"/>
      <c r="I152" s="405"/>
      <c r="J152" s="405"/>
      <c r="K152" s="406"/>
      <c r="L152" s="398" t="s">
        <v>636</v>
      </c>
      <c r="M152" s="407"/>
      <c r="N152" s="407"/>
      <c r="O152" s="407"/>
      <c r="P152" s="407"/>
      <c r="Q152" s="407"/>
      <c r="R152" s="407"/>
      <c r="S152" s="407"/>
      <c r="T152" s="407"/>
      <c r="U152" s="407"/>
      <c r="V152" s="407"/>
      <c r="W152" s="407"/>
      <c r="X152" s="408"/>
      <c r="Y152" s="401">
        <v>167</v>
      </c>
      <c r="Z152" s="402"/>
      <c r="AA152" s="402"/>
      <c r="AB152" s="403"/>
      <c r="AC152" s="404" t="s">
        <v>637</v>
      </c>
      <c r="AD152" s="405"/>
      <c r="AE152" s="405"/>
      <c r="AF152" s="405"/>
      <c r="AG152" s="406"/>
      <c r="AH152" s="398" t="s">
        <v>638</v>
      </c>
      <c r="AI152" s="407"/>
      <c r="AJ152" s="407"/>
      <c r="AK152" s="407"/>
      <c r="AL152" s="407"/>
      <c r="AM152" s="407"/>
      <c r="AN152" s="407"/>
      <c r="AO152" s="407"/>
      <c r="AP152" s="407"/>
      <c r="AQ152" s="407"/>
      <c r="AR152" s="407"/>
      <c r="AS152" s="407"/>
      <c r="AT152" s="408"/>
      <c r="AU152" s="401">
        <v>34</v>
      </c>
      <c r="AV152" s="402"/>
      <c r="AW152" s="402"/>
      <c r="AX152" s="674"/>
    </row>
    <row r="153" spans="1:51" ht="24.75" customHeight="1" thickBot="1" x14ac:dyDescent="0.25">
      <c r="A153" s="653"/>
      <c r="B153" s="654"/>
      <c r="C153" s="654"/>
      <c r="D153" s="654"/>
      <c r="E153" s="654"/>
      <c r="F153" s="655"/>
      <c r="G153" s="372" t="s">
        <v>20</v>
      </c>
      <c r="H153" s="373"/>
      <c r="I153" s="373"/>
      <c r="J153" s="373"/>
      <c r="K153" s="373"/>
      <c r="L153" s="374"/>
      <c r="M153" s="375"/>
      <c r="N153" s="375"/>
      <c r="O153" s="375"/>
      <c r="P153" s="375"/>
      <c r="Q153" s="375"/>
      <c r="R153" s="375"/>
      <c r="S153" s="375"/>
      <c r="T153" s="375"/>
      <c r="U153" s="375"/>
      <c r="V153" s="375"/>
      <c r="W153" s="375"/>
      <c r="X153" s="376"/>
      <c r="Y153" s="377">
        <f>SUM(Y152:AB152)</f>
        <v>167</v>
      </c>
      <c r="Z153" s="378"/>
      <c r="AA153" s="378"/>
      <c r="AB153" s="379"/>
      <c r="AC153" s="372" t="s">
        <v>20</v>
      </c>
      <c r="AD153" s="373"/>
      <c r="AE153" s="373"/>
      <c r="AF153" s="373"/>
      <c r="AG153" s="373"/>
      <c r="AH153" s="374"/>
      <c r="AI153" s="375"/>
      <c r="AJ153" s="375"/>
      <c r="AK153" s="375"/>
      <c r="AL153" s="375"/>
      <c r="AM153" s="375"/>
      <c r="AN153" s="375"/>
      <c r="AO153" s="375"/>
      <c r="AP153" s="375"/>
      <c r="AQ153" s="375"/>
      <c r="AR153" s="375"/>
      <c r="AS153" s="375"/>
      <c r="AT153" s="376"/>
      <c r="AU153" s="377">
        <f>SUM(AU152:AX152)</f>
        <v>34</v>
      </c>
      <c r="AV153" s="378"/>
      <c r="AW153" s="378"/>
      <c r="AX153" s="380"/>
    </row>
    <row r="154" spans="1:51" ht="24.75" customHeight="1" x14ac:dyDescent="0.2">
      <c r="A154" s="653"/>
      <c r="B154" s="654"/>
      <c r="C154" s="654"/>
      <c r="D154" s="654"/>
      <c r="E154" s="654"/>
      <c r="F154" s="655"/>
      <c r="G154" s="419" t="s">
        <v>230</v>
      </c>
      <c r="H154" s="420"/>
      <c r="I154" s="420"/>
      <c r="J154" s="420"/>
      <c r="K154" s="420"/>
      <c r="L154" s="420"/>
      <c r="M154" s="420"/>
      <c r="N154" s="420"/>
      <c r="O154" s="420"/>
      <c r="P154" s="420"/>
      <c r="Q154" s="420"/>
      <c r="R154" s="420"/>
      <c r="S154" s="420"/>
      <c r="T154" s="420"/>
      <c r="U154" s="420"/>
      <c r="V154" s="420"/>
      <c r="W154" s="420"/>
      <c r="X154" s="420"/>
      <c r="Y154" s="420"/>
      <c r="Z154" s="420"/>
      <c r="AA154" s="420"/>
      <c r="AB154" s="421"/>
      <c r="AC154" s="419" t="s">
        <v>229</v>
      </c>
      <c r="AD154" s="420"/>
      <c r="AE154" s="420"/>
      <c r="AF154" s="420"/>
      <c r="AG154" s="420"/>
      <c r="AH154" s="420"/>
      <c r="AI154" s="420"/>
      <c r="AJ154" s="420"/>
      <c r="AK154" s="420"/>
      <c r="AL154" s="420"/>
      <c r="AM154" s="420"/>
      <c r="AN154" s="420"/>
      <c r="AO154" s="420"/>
      <c r="AP154" s="420"/>
      <c r="AQ154" s="420"/>
      <c r="AR154" s="420"/>
      <c r="AS154" s="420"/>
      <c r="AT154" s="420"/>
      <c r="AU154" s="420"/>
      <c r="AV154" s="420"/>
      <c r="AW154" s="420"/>
      <c r="AX154" s="422"/>
      <c r="AY154">
        <f>COUNTA($G$156,$AC$156)</f>
        <v>1</v>
      </c>
    </row>
    <row r="155" spans="1:51" ht="24.75" customHeight="1" x14ac:dyDescent="0.2">
      <c r="A155" s="653"/>
      <c r="B155" s="654"/>
      <c r="C155" s="654"/>
      <c r="D155" s="654"/>
      <c r="E155" s="654"/>
      <c r="F155" s="655"/>
      <c r="G155" s="412" t="s">
        <v>17</v>
      </c>
      <c r="H155" s="413"/>
      <c r="I155" s="413"/>
      <c r="J155" s="413"/>
      <c r="K155" s="413"/>
      <c r="L155" s="414" t="s">
        <v>18</v>
      </c>
      <c r="M155" s="413"/>
      <c r="N155" s="413"/>
      <c r="O155" s="413"/>
      <c r="P155" s="413"/>
      <c r="Q155" s="413"/>
      <c r="R155" s="413"/>
      <c r="S155" s="413"/>
      <c r="T155" s="413"/>
      <c r="U155" s="413"/>
      <c r="V155" s="413"/>
      <c r="W155" s="413"/>
      <c r="X155" s="415"/>
      <c r="Y155" s="409" t="s">
        <v>19</v>
      </c>
      <c r="Z155" s="410"/>
      <c r="AA155" s="410"/>
      <c r="AB155" s="411"/>
      <c r="AC155" s="412" t="s">
        <v>17</v>
      </c>
      <c r="AD155" s="413"/>
      <c r="AE155" s="413"/>
      <c r="AF155" s="413"/>
      <c r="AG155" s="413"/>
      <c r="AH155" s="414" t="s">
        <v>18</v>
      </c>
      <c r="AI155" s="413"/>
      <c r="AJ155" s="413"/>
      <c r="AK155" s="413"/>
      <c r="AL155" s="413"/>
      <c r="AM155" s="413"/>
      <c r="AN155" s="413"/>
      <c r="AO155" s="413"/>
      <c r="AP155" s="413"/>
      <c r="AQ155" s="413"/>
      <c r="AR155" s="413"/>
      <c r="AS155" s="413"/>
      <c r="AT155" s="415"/>
      <c r="AU155" s="409" t="s">
        <v>19</v>
      </c>
      <c r="AV155" s="410"/>
      <c r="AW155" s="410"/>
      <c r="AX155" s="416"/>
      <c r="AY155">
        <f>$AY$154</f>
        <v>1</v>
      </c>
    </row>
    <row r="156" spans="1:51" ht="24.75" customHeight="1" x14ac:dyDescent="0.2">
      <c r="A156" s="653"/>
      <c r="B156" s="654"/>
      <c r="C156" s="654"/>
      <c r="D156" s="654"/>
      <c r="E156" s="654"/>
      <c r="F156" s="655"/>
      <c r="G156" s="404" t="s">
        <v>637</v>
      </c>
      <c r="H156" s="405"/>
      <c r="I156" s="405"/>
      <c r="J156" s="405"/>
      <c r="K156" s="406"/>
      <c r="L156" s="398" t="s">
        <v>653</v>
      </c>
      <c r="M156" s="399"/>
      <c r="N156" s="399"/>
      <c r="O156" s="399"/>
      <c r="P156" s="399"/>
      <c r="Q156" s="399"/>
      <c r="R156" s="399"/>
      <c r="S156" s="399"/>
      <c r="T156" s="399"/>
      <c r="U156" s="399"/>
      <c r="V156" s="399"/>
      <c r="W156" s="399"/>
      <c r="X156" s="400"/>
      <c r="Y156" s="401">
        <v>0.9</v>
      </c>
      <c r="Z156" s="402"/>
      <c r="AA156" s="402"/>
      <c r="AB156" s="403"/>
      <c r="AC156" s="404"/>
      <c r="AD156" s="405"/>
      <c r="AE156" s="405"/>
      <c r="AF156" s="405"/>
      <c r="AG156" s="406"/>
      <c r="AH156" s="398"/>
      <c r="AI156" s="407"/>
      <c r="AJ156" s="407"/>
      <c r="AK156" s="407"/>
      <c r="AL156" s="407"/>
      <c r="AM156" s="407"/>
      <c r="AN156" s="407"/>
      <c r="AO156" s="407"/>
      <c r="AP156" s="407"/>
      <c r="AQ156" s="407"/>
      <c r="AR156" s="407"/>
      <c r="AS156" s="407"/>
      <c r="AT156" s="408"/>
      <c r="AU156" s="401"/>
      <c r="AV156" s="402"/>
      <c r="AW156" s="402"/>
      <c r="AX156" s="674"/>
      <c r="AY156">
        <f>$AY$154</f>
        <v>1</v>
      </c>
    </row>
    <row r="157" spans="1:51" ht="24.75" customHeight="1" x14ac:dyDescent="0.2">
      <c r="A157" s="653"/>
      <c r="B157" s="654"/>
      <c r="C157" s="654"/>
      <c r="D157" s="654"/>
      <c r="E157" s="654"/>
      <c r="F157" s="655"/>
      <c r="G157" s="372" t="s">
        <v>20</v>
      </c>
      <c r="H157" s="373"/>
      <c r="I157" s="373"/>
      <c r="J157" s="373"/>
      <c r="K157" s="373"/>
      <c r="L157" s="374"/>
      <c r="M157" s="375"/>
      <c r="N157" s="375"/>
      <c r="O157" s="375"/>
      <c r="P157" s="375"/>
      <c r="Q157" s="375"/>
      <c r="R157" s="375"/>
      <c r="S157" s="375"/>
      <c r="T157" s="375"/>
      <c r="U157" s="375"/>
      <c r="V157" s="375"/>
      <c r="W157" s="375"/>
      <c r="X157" s="376"/>
      <c r="Y157" s="377">
        <f>SUM(Y156:AB156)</f>
        <v>0.9</v>
      </c>
      <c r="Z157" s="378"/>
      <c r="AA157" s="378"/>
      <c r="AB157" s="379"/>
      <c r="AC157" s="372" t="s">
        <v>20</v>
      </c>
      <c r="AD157" s="373"/>
      <c r="AE157" s="373"/>
      <c r="AF157" s="373"/>
      <c r="AG157" s="373"/>
      <c r="AH157" s="374"/>
      <c r="AI157" s="375"/>
      <c r="AJ157" s="375"/>
      <c r="AK157" s="375"/>
      <c r="AL157" s="375"/>
      <c r="AM157" s="375"/>
      <c r="AN157" s="375"/>
      <c r="AO157" s="375"/>
      <c r="AP157" s="375"/>
      <c r="AQ157" s="375"/>
      <c r="AR157" s="375"/>
      <c r="AS157" s="375"/>
      <c r="AT157" s="376"/>
      <c r="AU157" s="377">
        <f>SUM(AU156:AX156)</f>
        <v>0</v>
      </c>
      <c r="AV157" s="378"/>
      <c r="AW157" s="378"/>
      <c r="AX157" s="380"/>
      <c r="AY157">
        <f>$AY$154</f>
        <v>1</v>
      </c>
    </row>
    <row r="158" spans="1:51" ht="24.75" customHeight="1" thickBot="1" x14ac:dyDescent="0.25">
      <c r="A158" s="310" t="s">
        <v>147</v>
      </c>
      <c r="B158" s="311"/>
      <c r="C158" s="311"/>
      <c r="D158" s="311"/>
      <c r="E158" s="311"/>
      <c r="F158" s="311"/>
      <c r="G158" s="311"/>
      <c r="H158" s="311"/>
      <c r="I158" s="311"/>
      <c r="J158" s="311"/>
      <c r="K158" s="311"/>
      <c r="L158" s="311"/>
      <c r="M158" s="311"/>
      <c r="N158" s="311"/>
      <c r="O158" s="311"/>
      <c r="P158" s="311"/>
      <c r="Q158" s="311"/>
      <c r="R158" s="311"/>
      <c r="S158" s="311"/>
      <c r="T158" s="311"/>
      <c r="U158" s="311"/>
      <c r="V158" s="311"/>
      <c r="W158" s="311"/>
      <c r="X158" s="311"/>
      <c r="Y158" s="311"/>
      <c r="Z158" s="311"/>
      <c r="AA158" s="311"/>
      <c r="AB158" s="311"/>
      <c r="AC158" s="311"/>
      <c r="AD158" s="311"/>
      <c r="AE158" s="311"/>
      <c r="AF158" s="311"/>
      <c r="AG158" s="311"/>
      <c r="AH158" s="311"/>
      <c r="AI158" s="311"/>
      <c r="AJ158" s="311"/>
      <c r="AK158" s="312"/>
      <c r="AL158" s="821" t="s">
        <v>247</v>
      </c>
      <c r="AM158" s="822"/>
      <c r="AN158" s="822"/>
      <c r="AO158" s="81" t="s">
        <v>245</v>
      </c>
      <c r="AP158" s="21"/>
      <c r="AQ158" s="21"/>
      <c r="AR158" s="21"/>
      <c r="AS158" s="21"/>
      <c r="AT158" s="21"/>
      <c r="AU158" s="21"/>
      <c r="AV158" s="21"/>
      <c r="AW158" s="21"/>
      <c r="AX158" s="22"/>
      <c r="AY158">
        <f>COUNTIF($AO$158,"☑")</f>
        <v>0</v>
      </c>
    </row>
    <row r="159" spans="1:51" ht="24.75" customHeight="1" x14ac:dyDescent="0.2">
      <c r="A159" s="4"/>
      <c r="B159" s="4"/>
      <c r="C159" s="4"/>
      <c r="D159" s="4"/>
      <c r="E159" s="4"/>
      <c r="F159" s="4"/>
      <c r="G159" s="7"/>
      <c r="H159" s="7"/>
      <c r="I159" s="7"/>
      <c r="J159" s="7"/>
      <c r="K159" s="7"/>
      <c r="L159" s="3"/>
      <c r="M159" s="7"/>
      <c r="N159" s="7"/>
      <c r="O159" s="7"/>
      <c r="P159" s="7"/>
      <c r="Q159" s="7"/>
      <c r="R159" s="7"/>
      <c r="S159" s="7"/>
      <c r="T159" s="7"/>
      <c r="U159" s="7"/>
      <c r="V159" s="7"/>
      <c r="W159" s="7"/>
      <c r="X159" s="7"/>
      <c r="Y159" s="8"/>
      <c r="Z159" s="8"/>
      <c r="AA159" s="8"/>
      <c r="AB159" s="8"/>
      <c r="AC159" s="7"/>
      <c r="AD159" s="7"/>
      <c r="AE159" s="7"/>
      <c r="AF159" s="7"/>
      <c r="AG159" s="7"/>
      <c r="AH159" s="3"/>
      <c r="AI159" s="7"/>
      <c r="AJ159" s="7"/>
      <c r="AK159" s="7"/>
      <c r="AL159" s="7"/>
      <c r="AM159" s="7"/>
      <c r="AN159" s="7"/>
      <c r="AO159" s="7"/>
      <c r="AP159" s="7"/>
      <c r="AQ159" s="7"/>
      <c r="AR159" s="7"/>
      <c r="AS159" s="7"/>
      <c r="AT159" s="7"/>
      <c r="AU159" s="8"/>
      <c r="AV159" s="8"/>
      <c r="AW159" s="8"/>
      <c r="AX159" s="8"/>
    </row>
    <row r="160" spans="1:51" ht="24.75" customHeight="1" x14ac:dyDescent="0.2"/>
    <row r="161" spans="1:51" ht="24.75" customHeight="1" x14ac:dyDescent="0.2">
      <c r="A161" s="9"/>
      <c r="B161" s="1" t="s">
        <v>28</v>
      </c>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row>
    <row r="162" spans="1:51" ht="24.75" customHeight="1" x14ac:dyDescent="0.2">
      <c r="A162" s="9"/>
      <c r="B162" s="38" t="s">
        <v>257</v>
      </c>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row>
    <row r="163" spans="1:51" ht="59.25" customHeight="1" x14ac:dyDescent="0.2">
      <c r="A163" s="233"/>
      <c r="B163" s="233"/>
      <c r="C163" s="233" t="s">
        <v>26</v>
      </c>
      <c r="D163" s="233"/>
      <c r="E163" s="233"/>
      <c r="F163" s="233"/>
      <c r="G163" s="233"/>
      <c r="H163" s="233"/>
      <c r="I163" s="233"/>
      <c r="J163" s="245" t="s">
        <v>209</v>
      </c>
      <c r="K163" s="97"/>
      <c r="L163" s="97"/>
      <c r="M163" s="97"/>
      <c r="N163" s="97"/>
      <c r="O163" s="97"/>
      <c r="P163" s="246" t="s">
        <v>188</v>
      </c>
      <c r="Q163" s="246"/>
      <c r="R163" s="246"/>
      <c r="S163" s="246"/>
      <c r="T163" s="246"/>
      <c r="U163" s="246"/>
      <c r="V163" s="246"/>
      <c r="W163" s="246"/>
      <c r="X163" s="246"/>
      <c r="Y163" s="247" t="s">
        <v>207</v>
      </c>
      <c r="Z163" s="248"/>
      <c r="AA163" s="248"/>
      <c r="AB163" s="248"/>
      <c r="AC163" s="245" t="s">
        <v>241</v>
      </c>
      <c r="AD163" s="245"/>
      <c r="AE163" s="245"/>
      <c r="AF163" s="245"/>
      <c r="AG163" s="245"/>
      <c r="AH163" s="247" t="s">
        <v>263</v>
      </c>
      <c r="AI163" s="233"/>
      <c r="AJ163" s="233"/>
      <c r="AK163" s="233"/>
      <c r="AL163" s="233" t="s">
        <v>21</v>
      </c>
      <c r="AM163" s="233"/>
      <c r="AN163" s="233"/>
      <c r="AO163" s="259"/>
      <c r="AP163" s="268" t="s">
        <v>210</v>
      </c>
      <c r="AQ163" s="268"/>
      <c r="AR163" s="268"/>
      <c r="AS163" s="268"/>
      <c r="AT163" s="268"/>
      <c r="AU163" s="268"/>
      <c r="AV163" s="268"/>
      <c r="AW163" s="268"/>
      <c r="AX163" s="268"/>
    </row>
    <row r="164" spans="1:51" ht="40.200000000000003" customHeight="1" x14ac:dyDescent="0.2">
      <c r="A164" s="234">
        <v>1</v>
      </c>
      <c r="B164" s="234">
        <v>1</v>
      </c>
      <c r="C164" s="235" t="s">
        <v>650</v>
      </c>
      <c r="D164" s="236"/>
      <c r="E164" s="236"/>
      <c r="F164" s="236"/>
      <c r="G164" s="236"/>
      <c r="H164" s="236"/>
      <c r="I164" s="236"/>
      <c r="J164" s="237">
        <v>7010401006126</v>
      </c>
      <c r="K164" s="238"/>
      <c r="L164" s="238"/>
      <c r="M164" s="238"/>
      <c r="N164" s="238"/>
      <c r="O164" s="238"/>
      <c r="P164" s="239" t="s">
        <v>641</v>
      </c>
      <c r="Q164" s="240"/>
      <c r="R164" s="240"/>
      <c r="S164" s="240"/>
      <c r="T164" s="240"/>
      <c r="U164" s="240"/>
      <c r="V164" s="240"/>
      <c r="W164" s="240"/>
      <c r="X164" s="240"/>
      <c r="Y164" s="241">
        <v>167</v>
      </c>
      <c r="Z164" s="242"/>
      <c r="AA164" s="242"/>
      <c r="AB164" s="243"/>
      <c r="AC164" s="244" t="s">
        <v>265</v>
      </c>
      <c r="AD164" s="309"/>
      <c r="AE164" s="309"/>
      <c r="AF164" s="309"/>
      <c r="AG164" s="309"/>
      <c r="AH164" s="313">
        <v>2</v>
      </c>
      <c r="AI164" s="314"/>
      <c r="AJ164" s="314"/>
      <c r="AK164" s="314"/>
      <c r="AL164" s="209">
        <v>68</v>
      </c>
      <c r="AM164" s="210"/>
      <c r="AN164" s="210"/>
      <c r="AO164" s="211"/>
      <c r="AP164" s="212"/>
      <c r="AQ164" s="212"/>
      <c r="AR164" s="212"/>
      <c r="AS164" s="212"/>
      <c r="AT164" s="212"/>
      <c r="AU164" s="212"/>
      <c r="AV164" s="212"/>
      <c r="AW164" s="212"/>
      <c r="AX164" s="212"/>
    </row>
    <row r="165" spans="1:51" ht="24.75" customHeight="1" x14ac:dyDescent="0.2">
      <c r="A165" s="43"/>
      <c r="B165" s="43"/>
      <c r="C165" s="43"/>
      <c r="D165" s="43"/>
      <c r="E165" s="43"/>
      <c r="F165" s="43"/>
      <c r="G165" s="43"/>
      <c r="H165" s="43"/>
      <c r="I165" s="43"/>
      <c r="J165" s="44"/>
      <c r="K165" s="44"/>
      <c r="L165" s="44"/>
      <c r="M165" s="44"/>
      <c r="N165" s="44"/>
      <c r="O165" s="44"/>
      <c r="P165" s="45"/>
      <c r="Q165" s="45"/>
      <c r="R165" s="45"/>
      <c r="S165" s="45"/>
      <c r="T165" s="45"/>
      <c r="U165" s="45"/>
      <c r="V165" s="45"/>
      <c r="W165" s="45"/>
      <c r="X165" s="45"/>
      <c r="Y165" s="46"/>
      <c r="Z165" s="46"/>
      <c r="AA165" s="46"/>
      <c r="AB165" s="46"/>
      <c r="AC165" s="46"/>
      <c r="AD165" s="46"/>
      <c r="AE165" s="46"/>
      <c r="AF165" s="46"/>
      <c r="AG165" s="46"/>
      <c r="AH165" s="46"/>
      <c r="AI165" s="46"/>
      <c r="AJ165" s="46"/>
      <c r="AK165" s="46"/>
      <c r="AL165" s="46"/>
      <c r="AM165" s="46"/>
      <c r="AN165" s="46"/>
      <c r="AO165" s="46"/>
      <c r="AP165" s="45"/>
      <c r="AQ165" s="45"/>
      <c r="AR165" s="45"/>
      <c r="AS165" s="45"/>
      <c r="AT165" s="45"/>
      <c r="AU165" s="45"/>
      <c r="AV165" s="45"/>
      <c r="AW165" s="45"/>
      <c r="AX165" s="45"/>
      <c r="AY165">
        <f>COUNTA($C$168)</f>
        <v>1</v>
      </c>
    </row>
    <row r="166" spans="1:51" ht="24.75" customHeight="1" x14ac:dyDescent="0.2">
      <c r="A166" s="43"/>
      <c r="B166" s="47" t="s">
        <v>177</v>
      </c>
      <c r="C166" s="43"/>
      <c r="D166" s="43"/>
      <c r="E166" s="43"/>
      <c r="F166" s="43"/>
      <c r="G166" s="43"/>
      <c r="H166" s="43"/>
      <c r="I166" s="43"/>
      <c r="J166" s="43"/>
      <c r="K166" s="43"/>
      <c r="L166" s="43"/>
      <c r="M166" s="43"/>
      <c r="N166" s="43"/>
      <c r="O166" s="43"/>
      <c r="P166" s="48"/>
      <c r="Q166" s="48"/>
      <c r="R166" s="48"/>
      <c r="S166" s="48"/>
      <c r="T166" s="48"/>
      <c r="U166" s="48"/>
      <c r="V166" s="48"/>
      <c r="W166" s="48"/>
      <c r="X166" s="48"/>
      <c r="Y166" s="49"/>
      <c r="Z166" s="49"/>
      <c r="AA166" s="49"/>
      <c r="AB166" s="49"/>
      <c r="AC166" s="49"/>
      <c r="AD166" s="49"/>
      <c r="AE166" s="49"/>
      <c r="AF166" s="49"/>
      <c r="AG166" s="49"/>
      <c r="AH166" s="49"/>
      <c r="AI166" s="49"/>
      <c r="AJ166" s="49"/>
      <c r="AK166" s="49"/>
      <c r="AL166" s="49"/>
      <c r="AM166" s="49"/>
      <c r="AN166" s="49"/>
      <c r="AO166" s="49"/>
      <c r="AP166" s="48"/>
      <c r="AQ166" s="48"/>
      <c r="AR166" s="48"/>
      <c r="AS166" s="48"/>
      <c r="AT166" s="48"/>
      <c r="AU166" s="48"/>
      <c r="AV166" s="48"/>
      <c r="AW166" s="48"/>
      <c r="AX166" s="48"/>
      <c r="AY166">
        <f>$AY$165</f>
        <v>1</v>
      </c>
    </row>
    <row r="167" spans="1:51" ht="59.25" customHeight="1" x14ac:dyDescent="0.2">
      <c r="A167" s="233"/>
      <c r="B167" s="233"/>
      <c r="C167" s="233" t="s">
        <v>26</v>
      </c>
      <c r="D167" s="233"/>
      <c r="E167" s="233"/>
      <c r="F167" s="233"/>
      <c r="G167" s="233"/>
      <c r="H167" s="233"/>
      <c r="I167" s="233"/>
      <c r="J167" s="245" t="s">
        <v>209</v>
      </c>
      <c r="K167" s="97"/>
      <c r="L167" s="97"/>
      <c r="M167" s="97"/>
      <c r="N167" s="97"/>
      <c r="O167" s="97"/>
      <c r="P167" s="246" t="s">
        <v>188</v>
      </c>
      <c r="Q167" s="246"/>
      <c r="R167" s="246"/>
      <c r="S167" s="246"/>
      <c r="T167" s="246"/>
      <c r="U167" s="246"/>
      <c r="V167" s="246"/>
      <c r="W167" s="246"/>
      <c r="X167" s="246"/>
      <c r="Y167" s="247" t="s">
        <v>207</v>
      </c>
      <c r="Z167" s="248"/>
      <c r="AA167" s="248"/>
      <c r="AB167" s="248"/>
      <c r="AC167" s="245" t="s">
        <v>241</v>
      </c>
      <c r="AD167" s="245"/>
      <c r="AE167" s="245"/>
      <c r="AF167" s="245"/>
      <c r="AG167" s="245"/>
      <c r="AH167" s="247" t="s">
        <v>263</v>
      </c>
      <c r="AI167" s="233"/>
      <c r="AJ167" s="233"/>
      <c r="AK167" s="233"/>
      <c r="AL167" s="233" t="s">
        <v>21</v>
      </c>
      <c r="AM167" s="233"/>
      <c r="AN167" s="233"/>
      <c r="AO167" s="259"/>
      <c r="AP167" s="268" t="s">
        <v>210</v>
      </c>
      <c r="AQ167" s="268"/>
      <c r="AR167" s="268"/>
      <c r="AS167" s="268"/>
      <c r="AT167" s="268"/>
      <c r="AU167" s="268"/>
      <c r="AV167" s="268"/>
      <c r="AW167" s="268"/>
      <c r="AX167" s="268"/>
      <c r="AY167">
        <f t="shared" ref="AY167:AY168" si="10">$AY$165</f>
        <v>1</v>
      </c>
    </row>
    <row r="168" spans="1:51" ht="30" customHeight="1" x14ac:dyDescent="0.2">
      <c r="A168" s="234">
        <v>1</v>
      </c>
      <c r="B168" s="234">
        <v>1</v>
      </c>
      <c r="C168" s="235" t="s">
        <v>650</v>
      </c>
      <c r="D168" s="236"/>
      <c r="E168" s="236"/>
      <c r="F168" s="236"/>
      <c r="G168" s="236"/>
      <c r="H168" s="236"/>
      <c r="I168" s="236"/>
      <c r="J168" s="237">
        <v>7010401006126</v>
      </c>
      <c r="K168" s="238"/>
      <c r="L168" s="238"/>
      <c r="M168" s="238"/>
      <c r="N168" s="238"/>
      <c r="O168" s="238"/>
      <c r="P168" s="256" t="s">
        <v>645</v>
      </c>
      <c r="Q168" s="260"/>
      <c r="R168" s="260"/>
      <c r="S168" s="260"/>
      <c r="T168" s="260"/>
      <c r="U168" s="260"/>
      <c r="V168" s="260"/>
      <c r="W168" s="260"/>
      <c r="X168" s="261"/>
      <c r="Y168" s="241">
        <v>34</v>
      </c>
      <c r="Z168" s="242"/>
      <c r="AA168" s="242"/>
      <c r="AB168" s="243"/>
      <c r="AC168" s="249" t="s">
        <v>265</v>
      </c>
      <c r="AD168" s="249"/>
      <c r="AE168" s="249"/>
      <c r="AF168" s="249"/>
      <c r="AG168" s="249"/>
      <c r="AH168" s="207">
        <v>1</v>
      </c>
      <c r="AI168" s="208"/>
      <c r="AJ168" s="208"/>
      <c r="AK168" s="208"/>
      <c r="AL168" s="209">
        <v>99</v>
      </c>
      <c r="AM168" s="210"/>
      <c r="AN168" s="210"/>
      <c r="AO168" s="211"/>
      <c r="AP168" s="212"/>
      <c r="AQ168" s="212"/>
      <c r="AR168" s="212"/>
      <c r="AS168" s="212"/>
      <c r="AT168" s="212"/>
      <c r="AU168" s="212"/>
      <c r="AV168" s="212"/>
      <c r="AW168" s="212"/>
      <c r="AX168" s="212"/>
      <c r="AY168">
        <f t="shared" si="10"/>
        <v>1</v>
      </c>
    </row>
    <row r="169" spans="1:51" ht="30" customHeight="1" x14ac:dyDescent="0.2">
      <c r="A169" s="234">
        <v>2</v>
      </c>
      <c r="B169" s="234">
        <v>1</v>
      </c>
      <c r="C169" s="250" t="s">
        <v>643</v>
      </c>
      <c r="D169" s="251"/>
      <c r="E169" s="251"/>
      <c r="F169" s="251"/>
      <c r="G169" s="251"/>
      <c r="H169" s="251"/>
      <c r="I169" s="252"/>
      <c r="J169" s="253">
        <v>6010001058667</v>
      </c>
      <c r="K169" s="254"/>
      <c r="L169" s="254"/>
      <c r="M169" s="254"/>
      <c r="N169" s="254"/>
      <c r="O169" s="255"/>
      <c r="P169" s="256" t="s">
        <v>644</v>
      </c>
      <c r="Q169" s="257"/>
      <c r="R169" s="257"/>
      <c r="S169" s="257"/>
      <c r="T169" s="257"/>
      <c r="U169" s="257"/>
      <c r="V169" s="257"/>
      <c r="W169" s="257"/>
      <c r="X169" s="258"/>
      <c r="Y169" s="241">
        <v>29</v>
      </c>
      <c r="Z169" s="242"/>
      <c r="AA169" s="242"/>
      <c r="AB169" s="243"/>
      <c r="AC169" s="262" t="s">
        <v>265</v>
      </c>
      <c r="AD169" s="263"/>
      <c r="AE169" s="263"/>
      <c r="AF169" s="263"/>
      <c r="AG169" s="264"/>
      <c r="AH169" s="265">
        <v>3</v>
      </c>
      <c r="AI169" s="266"/>
      <c r="AJ169" s="266"/>
      <c r="AK169" s="267"/>
      <c r="AL169" s="209">
        <v>91</v>
      </c>
      <c r="AM169" s="210"/>
      <c r="AN169" s="210"/>
      <c r="AO169" s="211"/>
      <c r="AP169" s="212"/>
      <c r="AQ169" s="212"/>
      <c r="AR169" s="212"/>
      <c r="AS169" s="212"/>
      <c r="AT169" s="212"/>
      <c r="AU169" s="212"/>
      <c r="AV169" s="212"/>
      <c r="AW169" s="212"/>
      <c r="AX169" s="212"/>
      <c r="AY169">
        <f>COUNTA($C$169)</f>
        <v>1</v>
      </c>
    </row>
    <row r="170" spans="1:51" ht="30" customHeight="1" x14ac:dyDescent="0.2">
      <c r="A170" s="234">
        <v>3</v>
      </c>
      <c r="B170" s="234">
        <v>1</v>
      </c>
      <c r="C170" s="235" t="s">
        <v>651</v>
      </c>
      <c r="D170" s="236"/>
      <c r="E170" s="236"/>
      <c r="F170" s="236"/>
      <c r="G170" s="236"/>
      <c r="H170" s="236"/>
      <c r="I170" s="236"/>
      <c r="J170" s="237">
        <v>3010001146879</v>
      </c>
      <c r="K170" s="238"/>
      <c r="L170" s="238"/>
      <c r="M170" s="238"/>
      <c r="N170" s="238"/>
      <c r="O170" s="238"/>
      <c r="P170" s="787" t="s">
        <v>652</v>
      </c>
      <c r="Q170" s="788"/>
      <c r="R170" s="788"/>
      <c r="S170" s="788"/>
      <c r="T170" s="788"/>
      <c r="U170" s="788"/>
      <c r="V170" s="788"/>
      <c r="W170" s="788"/>
      <c r="X170" s="788"/>
      <c r="Y170" s="241">
        <v>2.2000000000000002</v>
      </c>
      <c r="Z170" s="242"/>
      <c r="AA170" s="242"/>
      <c r="AB170" s="243"/>
      <c r="AC170" s="789" t="s">
        <v>264</v>
      </c>
      <c r="AD170" s="790"/>
      <c r="AE170" s="790"/>
      <c r="AF170" s="790"/>
      <c r="AG170" s="790"/>
      <c r="AH170" s="207">
        <v>1</v>
      </c>
      <c r="AI170" s="208"/>
      <c r="AJ170" s="208"/>
      <c r="AK170" s="208"/>
      <c r="AL170" s="209">
        <v>65</v>
      </c>
      <c r="AM170" s="210"/>
      <c r="AN170" s="210"/>
      <c r="AO170" s="211"/>
      <c r="AP170" s="212"/>
      <c r="AQ170" s="212"/>
      <c r="AR170" s="212"/>
      <c r="AS170" s="212"/>
      <c r="AT170" s="212"/>
      <c r="AU170" s="212"/>
      <c r="AV170" s="212"/>
      <c r="AW170" s="212"/>
      <c r="AX170" s="212"/>
      <c r="AY170">
        <f>COUNTA($C$170)</f>
        <v>1</v>
      </c>
    </row>
    <row r="171" spans="1:51" ht="24.75" customHeight="1" x14ac:dyDescent="0.2">
      <c r="A171" s="50"/>
      <c r="B171" s="50"/>
      <c r="C171" s="50"/>
      <c r="D171" s="50"/>
      <c r="E171" s="50"/>
      <c r="F171" s="50"/>
      <c r="G171" s="50"/>
      <c r="H171" s="50"/>
      <c r="I171" s="50"/>
      <c r="J171" s="50"/>
      <c r="K171" s="50"/>
      <c r="L171" s="50"/>
      <c r="M171" s="50"/>
      <c r="N171" s="50"/>
      <c r="O171" s="50"/>
      <c r="P171" s="51"/>
      <c r="Q171" s="51"/>
      <c r="R171" s="51"/>
      <c r="S171" s="51"/>
      <c r="T171" s="51"/>
      <c r="U171" s="51"/>
      <c r="V171" s="51"/>
      <c r="W171" s="51"/>
      <c r="X171" s="51"/>
      <c r="Y171" s="52"/>
      <c r="Z171" s="52"/>
      <c r="AA171" s="52"/>
      <c r="AB171" s="52"/>
      <c r="AC171" s="52"/>
      <c r="AD171" s="52"/>
      <c r="AE171" s="52"/>
      <c r="AF171" s="52"/>
      <c r="AG171" s="52"/>
      <c r="AH171" s="52"/>
      <c r="AI171" s="52"/>
      <c r="AJ171" s="52"/>
      <c r="AK171" s="52"/>
      <c r="AL171" s="52"/>
      <c r="AM171" s="52"/>
      <c r="AN171" s="52"/>
      <c r="AO171" s="52"/>
      <c r="AP171" s="51"/>
      <c r="AQ171" s="51"/>
      <c r="AR171" s="51"/>
      <c r="AS171" s="51"/>
      <c r="AT171" s="51"/>
      <c r="AU171" s="51"/>
      <c r="AV171" s="51"/>
      <c r="AW171" s="51"/>
      <c r="AX171" s="51"/>
      <c r="AY171">
        <f>COUNTA($C$174)</f>
        <v>1</v>
      </c>
    </row>
    <row r="172" spans="1:51" ht="24.75" customHeight="1" x14ac:dyDescent="0.2">
      <c r="A172" s="43"/>
      <c r="B172" s="47" t="s">
        <v>231</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f>$AY$171</f>
        <v>1</v>
      </c>
    </row>
    <row r="173" spans="1:51" ht="59.25" customHeight="1" x14ac:dyDescent="0.2">
      <c r="A173" s="233"/>
      <c r="B173" s="233"/>
      <c r="C173" s="233" t="s">
        <v>26</v>
      </c>
      <c r="D173" s="233"/>
      <c r="E173" s="233"/>
      <c r="F173" s="233"/>
      <c r="G173" s="233"/>
      <c r="H173" s="233"/>
      <c r="I173" s="233"/>
      <c r="J173" s="245" t="s">
        <v>209</v>
      </c>
      <c r="K173" s="97"/>
      <c r="L173" s="97"/>
      <c r="M173" s="97"/>
      <c r="N173" s="97"/>
      <c r="O173" s="97"/>
      <c r="P173" s="246" t="s">
        <v>188</v>
      </c>
      <c r="Q173" s="246"/>
      <c r="R173" s="246"/>
      <c r="S173" s="246"/>
      <c r="T173" s="246"/>
      <c r="U173" s="246"/>
      <c r="V173" s="246"/>
      <c r="W173" s="246"/>
      <c r="X173" s="246"/>
      <c r="Y173" s="247" t="s">
        <v>207</v>
      </c>
      <c r="Z173" s="248"/>
      <c r="AA173" s="248"/>
      <c r="AB173" s="248"/>
      <c r="AC173" s="245" t="s">
        <v>241</v>
      </c>
      <c r="AD173" s="245"/>
      <c r="AE173" s="245"/>
      <c r="AF173" s="245"/>
      <c r="AG173" s="245"/>
      <c r="AH173" s="247" t="s">
        <v>263</v>
      </c>
      <c r="AI173" s="233"/>
      <c r="AJ173" s="233"/>
      <c r="AK173" s="233"/>
      <c r="AL173" s="233" t="s">
        <v>21</v>
      </c>
      <c r="AM173" s="233"/>
      <c r="AN173" s="233"/>
      <c r="AO173" s="259"/>
      <c r="AP173" s="268" t="s">
        <v>210</v>
      </c>
      <c r="AQ173" s="268"/>
      <c r="AR173" s="268"/>
      <c r="AS173" s="268"/>
      <c r="AT173" s="268"/>
      <c r="AU173" s="268"/>
      <c r="AV173" s="268"/>
      <c r="AW173" s="268"/>
      <c r="AX173" s="268"/>
      <c r="AY173">
        <f t="shared" ref="AY173:AY174" si="11">$AY$171</f>
        <v>1</v>
      </c>
    </row>
    <row r="174" spans="1:51" ht="40.200000000000003" customHeight="1" x14ac:dyDescent="0.2">
      <c r="A174" s="234">
        <v>1</v>
      </c>
      <c r="B174" s="234">
        <v>1</v>
      </c>
      <c r="C174" s="235" t="s">
        <v>646</v>
      </c>
      <c r="D174" s="236"/>
      <c r="E174" s="236"/>
      <c r="F174" s="236"/>
      <c r="G174" s="236"/>
      <c r="H174" s="236"/>
      <c r="I174" s="236"/>
      <c r="J174" s="237">
        <v>2011001041781</v>
      </c>
      <c r="K174" s="238"/>
      <c r="L174" s="238"/>
      <c r="M174" s="238"/>
      <c r="N174" s="238"/>
      <c r="O174" s="238"/>
      <c r="P174" s="239" t="s">
        <v>647</v>
      </c>
      <c r="Q174" s="240"/>
      <c r="R174" s="240"/>
      <c r="S174" s="240"/>
      <c r="T174" s="240"/>
      <c r="U174" s="240"/>
      <c r="V174" s="240"/>
      <c r="W174" s="240"/>
      <c r="X174" s="240"/>
      <c r="Y174" s="241">
        <v>0.9</v>
      </c>
      <c r="Z174" s="242"/>
      <c r="AA174" s="242"/>
      <c r="AB174" s="243"/>
      <c r="AC174" s="244" t="s">
        <v>270</v>
      </c>
      <c r="AD174" s="244"/>
      <c r="AE174" s="244"/>
      <c r="AF174" s="244"/>
      <c r="AG174" s="244"/>
      <c r="AH174" s="207"/>
      <c r="AI174" s="208"/>
      <c r="AJ174" s="208"/>
      <c r="AK174" s="208"/>
      <c r="AL174" s="209"/>
      <c r="AM174" s="210"/>
      <c r="AN174" s="210"/>
      <c r="AO174" s="211"/>
      <c r="AP174" s="212"/>
      <c r="AQ174" s="212"/>
      <c r="AR174" s="212"/>
      <c r="AS174" s="212"/>
      <c r="AT174" s="212"/>
      <c r="AU174" s="212"/>
      <c r="AV174" s="212"/>
      <c r="AW174" s="212"/>
      <c r="AX174" s="212"/>
      <c r="AY174">
        <f t="shared" si="11"/>
        <v>1</v>
      </c>
    </row>
    <row r="175" spans="1:51" ht="40.200000000000003" customHeight="1" x14ac:dyDescent="0.2">
      <c r="A175" s="234">
        <v>2</v>
      </c>
      <c r="B175" s="234">
        <v>1</v>
      </c>
      <c r="C175" s="235" t="s">
        <v>650</v>
      </c>
      <c r="D175" s="236"/>
      <c r="E175" s="236"/>
      <c r="F175" s="236"/>
      <c r="G175" s="236"/>
      <c r="H175" s="236"/>
      <c r="I175" s="236"/>
      <c r="J175" s="237">
        <v>7010401006126</v>
      </c>
      <c r="K175" s="238"/>
      <c r="L175" s="238"/>
      <c r="M175" s="238"/>
      <c r="N175" s="238"/>
      <c r="O175" s="238"/>
      <c r="P175" s="239" t="s">
        <v>654</v>
      </c>
      <c r="Q175" s="240"/>
      <c r="R175" s="240"/>
      <c r="S175" s="240"/>
      <c r="T175" s="240"/>
      <c r="U175" s="240"/>
      <c r="V175" s="240"/>
      <c r="W175" s="240"/>
      <c r="X175" s="240"/>
      <c r="Y175" s="241">
        <v>0.6</v>
      </c>
      <c r="Z175" s="242"/>
      <c r="AA175" s="242"/>
      <c r="AB175" s="243"/>
      <c r="AC175" s="249" t="s">
        <v>270</v>
      </c>
      <c r="AD175" s="249"/>
      <c r="AE175" s="249"/>
      <c r="AF175" s="249"/>
      <c r="AG175" s="249"/>
      <c r="AH175" s="207"/>
      <c r="AI175" s="208"/>
      <c r="AJ175" s="208"/>
      <c r="AK175" s="208"/>
      <c r="AL175" s="209"/>
      <c r="AM175" s="210"/>
      <c r="AN175" s="210"/>
      <c r="AO175" s="211"/>
      <c r="AP175" s="212"/>
      <c r="AQ175" s="212"/>
      <c r="AR175" s="212"/>
      <c r="AS175" s="212"/>
      <c r="AT175" s="212"/>
      <c r="AU175" s="212"/>
      <c r="AV175" s="212"/>
      <c r="AW175" s="212"/>
      <c r="AX175" s="212"/>
      <c r="AY175">
        <f>COUNTA($C$175)</f>
        <v>1</v>
      </c>
    </row>
    <row r="176" spans="1:51" ht="40.200000000000003" customHeight="1" x14ac:dyDescent="0.2">
      <c r="A176" s="234">
        <v>3</v>
      </c>
      <c r="B176" s="234">
        <v>1</v>
      </c>
      <c r="C176" s="235" t="s">
        <v>648</v>
      </c>
      <c r="D176" s="236"/>
      <c r="E176" s="236"/>
      <c r="F176" s="236"/>
      <c r="G176" s="236"/>
      <c r="H176" s="236"/>
      <c r="I176" s="236"/>
      <c r="J176" s="237">
        <v>7010001064648</v>
      </c>
      <c r="K176" s="238"/>
      <c r="L176" s="238"/>
      <c r="M176" s="238"/>
      <c r="N176" s="238"/>
      <c r="O176" s="238"/>
      <c r="P176" s="240" t="s">
        <v>649</v>
      </c>
      <c r="Q176" s="240"/>
      <c r="R176" s="240"/>
      <c r="S176" s="240"/>
      <c r="T176" s="240"/>
      <c r="U176" s="240"/>
      <c r="V176" s="240"/>
      <c r="W176" s="240"/>
      <c r="X176" s="240"/>
      <c r="Y176" s="241">
        <v>0.1</v>
      </c>
      <c r="Z176" s="242"/>
      <c r="AA176" s="242"/>
      <c r="AB176" s="243"/>
      <c r="AC176" s="781" t="s">
        <v>270</v>
      </c>
      <c r="AD176" s="782"/>
      <c r="AE176" s="782"/>
      <c r="AF176" s="782"/>
      <c r="AG176" s="783"/>
      <c r="AH176" s="207"/>
      <c r="AI176" s="208"/>
      <c r="AJ176" s="208"/>
      <c r="AK176" s="208"/>
      <c r="AL176" s="209"/>
      <c r="AM176" s="210"/>
      <c r="AN176" s="210"/>
      <c r="AO176" s="211"/>
      <c r="AP176" s="212"/>
      <c r="AQ176" s="212"/>
      <c r="AR176" s="212"/>
      <c r="AS176" s="212"/>
      <c r="AT176" s="212"/>
      <c r="AU176" s="212"/>
      <c r="AV176" s="212"/>
      <c r="AW176" s="212"/>
      <c r="AX176" s="212"/>
      <c r="AY176">
        <f>COUNTA($C$176)</f>
        <v>1</v>
      </c>
    </row>
    <row r="177" spans="1:51" ht="24.75" customHeight="1" x14ac:dyDescent="0.2">
      <c r="A177" s="50"/>
      <c r="B177" s="50"/>
      <c r="C177" s="50"/>
      <c r="D177" s="50"/>
      <c r="E177" s="50"/>
      <c r="F177" s="50"/>
      <c r="G177" s="50"/>
      <c r="H177" s="50"/>
      <c r="I177" s="50"/>
      <c r="J177" s="50"/>
      <c r="K177" s="50"/>
      <c r="L177" s="50"/>
      <c r="M177" s="50"/>
      <c r="N177" s="50"/>
      <c r="O177" s="50"/>
      <c r="P177" s="51"/>
      <c r="Q177" s="51"/>
      <c r="R177" s="51"/>
      <c r="S177" s="51"/>
      <c r="T177" s="51"/>
      <c r="U177" s="51"/>
      <c r="V177" s="51"/>
      <c r="W177" s="51"/>
      <c r="X177" s="51"/>
      <c r="Y177" s="52"/>
      <c r="Z177" s="52"/>
      <c r="AA177" s="52"/>
      <c r="AB177" s="52"/>
      <c r="AC177" s="52"/>
      <c r="AD177" s="52"/>
      <c r="AE177" s="52"/>
      <c r="AF177" s="52"/>
      <c r="AG177" s="52"/>
      <c r="AH177" s="52"/>
      <c r="AI177" s="52"/>
      <c r="AJ177" s="52"/>
      <c r="AK177" s="52"/>
      <c r="AL177" s="52"/>
      <c r="AM177" s="52"/>
      <c r="AN177" s="52"/>
      <c r="AO177" s="52"/>
      <c r="AP177" s="51"/>
      <c r="AQ177" s="51"/>
      <c r="AR177" s="51"/>
      <c r="AS177" s="51"/>
      <c r="AT177" s="51"/>
      <c r="AU177" s="51"/>
      <c r="AV177" s="51"/>
      <c r="AW177" s="51"/>
      <c r="AX177" s="51"/>
      <c r="AY177">
        <f>COUNTA(#REF!)</f>
        <v>1</v>
      </c>
    </row>
    <row r="178" spans="1:51" ht="24.75" customHeight="1" x14ac:dyDescent="0.2">
      <c r="A178" s="775" t="s">
        <v>235</v>
      </c>
      <c r="B178" s="776"/>
      <c r="C178" s="776"/>
      <c r="D178" s="776"/>
      <c r="E178" s="776"/>
      <c r="F178" s="776"/>
      <c r="G178" s="776"/>
      <c r="H178" s="776"/>
      <c r="I178" s="776"/>
      <c r="J178" s="776"/>
      <c r="K178" s="776"/>
      <c r="L178" s="776"/>
      <c r="M178" s="776"/>
      <c r="N178" s="776"/>
      <c r="O178" s="776"/>
      <c r="P178" s="776"/>
      <c r="Q178" s="776"/>
      <c r="R178" s="776"/>
      <c r="S178" s="776"/>
      <c r="T178" s="776"/>
      <c r="U178" s="776"/>
      <c r="V178" s="776"/>
      <c r="W178" s="776"/>
      <c r="X178" s="776"/>
      <c r="Y178" s="776"/>
      <c r="Z178" s="776"/>
      <c r="AA178" s="776"/>
      <c r="AB178" s="776"/>
      <c r="AC178" s="776"/>
      <c r="AD178" s="776"/>
      <c r="AE178" s="776"/>
      <c r="AF178" s="776"/>
      <c r="AG178" s="776"/>
      <c r="AH178" s="776"/>
      <c r="AI178" s="776"/>
      <c r="AJ178" s="776"/>
      <c r="AK178" s="777"/>
      <c r="AL178" s="823" t="s">
        <v>247</v>
      </c>
      <c r="AM178" s="824"/>
      <c r="AN178" s="824"/>
      <c r="AO178" s="58"/>
      <c r="AP178" s="53"/>
      <c r="AQ178" s="53"/>
      <c r="AR178" s="53"/>
      <c r="AS178" s="53"/>
      <c r="AT178" s="53"/>
      <c r="AU178" s="53"/>
      <c r="AV178" s="53"/>
      <c r="AW178" s="53"/>
      <c r="AX178" s="54"/>
      <c r="AY178">
        <f>COUNTIF($AO$178,"☑")</f>
        <v>0</v>
      </c>
    </row>
    <row r="179" spans="1:51" ht="24.75" customHeight="1" x14ac:dyDescent="0.2">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55"/>
      <c r="AM179" s="55"/>
      <c r="AN179" s="55"/>
      <c r="AO179" s="55"/>
      <c r="AP179" s="55"/>
      <c r="AQ179" s="55"/>
      <c r="AR179" s="55"/>
      <c r="AS179" s="55"/>
      <c r="AT179" s="55"/>
      <c r="AU179" s="55"/>
      <c r="AV179" s="55"/>
      <c r="AW179" s="55"/>
      <c r="AX179" s="55"/>
    </row>
    <row r="180" spans="1:51" ht="24.75" customHeight="1" x14ac:dyDescent="0.2">
      <c r="A180" s="44"/>
      <c r="B180" s="56" t="s">
        <v>228</v>
      </c>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row>
    <row r="181" spans="1:51" ht="58.5" customHeight="1" x14ac:dyDescent="0.2">
      <c r="A181" s="234"/>
      <c r="B181" s="234"/>
      <c r="C181" s="245" t="s">
        <v>204</v>
      </c>
      <c r="D181" s="778"/>
      <c r="E181" s="245" t="s">
        <v>203</v>
      </c>
      <c r="F181" s="778"/>
      <c r="G181" s="778"/>
      <c r="H181" s="778"/>
      <c r="I181" s="778"/>
      <c r="J181" s="245" t="s">
        <v>209</v>
      </c>
      <c r="K181" s="245"/>
      <c r="L181" s="245"/>
      <c r="M181" s="245"/>
      <c r="N181" s="245"/>
      <c r="O181" s="245"/>
      <c r="P181" s="247" t="s">
        <v>27</v>
      </c>
      <c r="Q181" s="247"/>
      <c r="R181" s="247"/>
      <c r="S181" s="247"/>
      <c r="T181" s="247"/>
      <c r="U181" s="247"/>
      <c r="V181" s="247"/>
      <c r="W181" s="247"/>
      <c r="X181" s="247"/>
      <c r="Y181" s="245" t="s">
        <v>211</v>
      </c>
      <c r="Z181" s="778"/>
      <c r="AA181" s="778"/>
      <c r="AB181" s="778"/>
      <c r="AC181" s="245" t="s">
        <v>189</v>
      </c>
      <c r="AD181" s="245"/>
      <c r="AE181" s="245"/>
      <c r="AF181" s="245"/>
      <c r="AG181" s="245"/>
      <c r="AH181" s="247" t="s">
        <v>199</v>
      </c>
      <c r="AI181" s="248"/>
      <c r="AJ181" s="248"/>
      <c r="AK181" s="248"/>
      <c r="AL181" s="248" t="s">
        <v>21</v>
      </c>
      <c r="AM181" s="248"/>
      <c r="AN181" s="248"/>
      <c r="AO181" s="750"/>
      <c r="AP181" s="268" t="s">
        <v>236</v>
      </c>
      <c r="AQ181" s="268"/>
      <c r="AR181" s="268"/>
      <c r="AS181" s="268"/>
      <c r="AT181" s="268"/>
      <c r="AU181" s="268"/>
      <c r="AV181" s="268"/>
      <c r="AW181" s="268"/>
      <c r="AX181" s="268"/>
    </row>
    <row r="182" spans="1:51" ht="30" customHeight="1" x14ac:dyDescent="0.2">
      <c r="A182" s="234">
        <v>1</v>
      </c>
      <c r="B182" s="234">
        <v>1</v>
      </c>
      <c r="C182" s="780" t="s">
        <v>639</v>
      </c>
      <c r="D182" s="780"/>
      <c r="E182" s="779" t="s">
        <v>640</v>
      </c>
      <c r="F182" s="779"/>
      <c r="G182" s="779"/>
      <c r="H182" s="779"/>
      <c r="I182" s="779"/>
      <c r="J182" s="237">
        <v>7010401006126</v>
      </c>
      <c r="K182" s="238"/>
      <c r="L182" s="238"/>
      <c r="M182" s="238"/>
      <c r="N182" s="238"/>
      <c r="O182" s="238"/>
      <c r="P182" s="239" t="s">
        <v>641</v>
      </c>
      <c r="Q182" s="240"/>
      <c r="R182" s="240"/>
      <c r="S182" s="240"/>
      <c r="T182" s="240"/>
      <c r="U182" s="240"/>
      <c r="V182" s="240"/>
      <c r="W182" s="240"/>
      <c r="X182" s="240"/>
      <c r="Y182" s="241">
        <v>677</v>
      </c>
      <c r="Z182" s="242"/>
      <c r="AA182" s="242"/>
      <c r="AB182" s="243"/>
      <c r="AC182" s="249" t="s">
        <v>265</v>
      </c>
      <c r="AD182" s="249"/>
      <c r="AE182" s="249"/>
      <c r="AF182" s="249"/>
      <c r="AG182" s="249"/>
      <c r="AH182" s="207">
        <v>2</v>
      </c>
      <c r="AI182" s="208"/>
      <c r="AJ182" s="208"/>
      <c r="AK182" s="208"/>
      <c r="AL182" s="209">
        <v>68</v>
      </c>
      <c r="AM182" s="210"/>
      <c r="AN182" s="210"/>
      <c r="AO182" s="211"/>
      <c r="AP182" s="212" t="s">
        <v>295</v>
      </c>
      <c r="AQ182" s="212"/>
      <c r="AR182" s="212"/>
      <c r="AS182" s="212"/>
      <c r="AT182" s="212"/>
      <c r="AU182" s="212"/>
      <c r="AV182" s="212"/>
      <c r="AW182" s="212"/>
      <c r="AX182" s="212"/>
    </row>
    <row r="183" spans="1:51" ht="30" customHeight="1" x14ac:dyDescent="0.2">
      <c r="A183" s="234">
        <v>2</v>
      </c>
      <c r="B183" s="234">
        <v>1</v>
      </c>
      <c r="C183" s="780" t="s">
        <v>642</v>
      </c>
      <c r="D183" s="780"/>
      <c r="E183" s="784" t="s">
        <v>643</v>
      </c>
      <c r="F183" s="785"/>
      <c r="G183" s="785"/>
      <c r="H183" s="785"/>
      <c r="I183" s="786"/>
      <c r="J183" s="253">
        <v>6010001058667</v>
      </c>
      <c r="K183" s="254"/>
      <c r="L183" s="254"/>
      <c r="M183" s="254"/>
      <c r="N183" s="254"/>
      <c r="O183" s="255"/>
      <c r="P183" s="256" t="s">
        <v>644</v>
      </c>
      <c r="Q183" s="257"/>
      <c r="R183" s="257"/>
      <c r="S183" s="257"/>
      <c r="T183" s="257"/>
      <c r="U183" s="257"/>
      <c r="V183" s="257"/>
      <c r="W183" s="257"/>
      <c r="X183" s="258"/>
      <c r="Y183" s="241">
        <v>143</v>
      </c>
      <c r="Z183" s="242"/>
      <c r="AA183" s="242"/>
      <c r="AB183" s="243"/>
      <c r="AC183" s="781" t="s">
        <v>265</v>
      </c>
      <c r="AD183" s="782"/>
      <c r="AE183" s="782"/>
      <c r="AF183" s="782"/>
      <c r="AG183" s="783"/>
      <c r="AH183" s="265">
        <v>3</v>
      </c>
      <c r="AI183" s="266"/>
      <c r="AJ183" s="266"/>
      <c r="AK183" s="267"/>
      <c r="AL183" s="209">
        <v>91</v>
      </c>
      <c r="AM183" s="210"/>
      <c r="AN183" s="210"/>
      <c r="AO183" s="211"/>
      <c r="AP183" s="212"/>
      <c r="AQ183" s="212"/>
      <c r="AR183" s="212"/>
      <c r="AS183" s="212"/>
      <c r="AT183" s="212"/>
      <c r="AU183" s="212"/>
      <c r="AV183" s="212"/>
      <c r="AW183" s="212"/>
      <c r="AX183" s="212"/>
      <c r="AY183">
        <f>COUNTA($E$183)</f>
        <v>1</v>
      </c>
    </row>
    <row r="184" spans="1:51" ht="30" customHeight="1" x14ac:dyDescent="0.2">
      <c r="A184" s="234">
        <v>3</v>
      </c>
      <c r="B184" s="234">
        <v>1</v>
      </c>
      <c r="C184" s="780" t="s">
        <v>642</v>
      </c>
      <c r="D184" s="780"/>
      <c r="E184" s="779" t="s">
        <v>640</v>
      </c>
      <c r="F184" s="779"/>
      <c r="G184" s="779"/>
      <c r="H184" s="779"/>
      <c r="I184" s="779"/>
      <c r="J184" s="237">
        <v>7010401006126</v>
      </c>
      <c r="K184" s="238"/>
      <c r="L184" s="238"/>
      <c r="M184" s="238"/>
      <c r="N184" s="238"/>
      <c r="O184" s="238"/>
      <c r="P184" s="256" t="s">
        <v>645</v>
      </c>
      <c r="Q184" s="260"/>
      <c r="R184" s="260"/>
      <c r="S184" s="260"/>
      <c r="T184" s="260"/>
      <c r="U184" s="260"/>
      <c r="V184" s="260"/>
      <c r="W184" s="260"/>
      <c r="X184" s="261"/>
      <c r="Y184" s="241">
        <v>132</v>
      </c>
      <c r="Z184" s="242"/>
      <c r="AA184" s="242"/>
      <c r="AB184" s="243"/>
      <c r="AC184" s="781" t="s">
        <v>265</v>
      </c>
      <c r="AD184" s="782"/>
      <c r="AE184" s="782"/>
      <c r="AF184" s="782"/>
      <c r="AG184" s="783"/>
      <c r="AH184" s="207">
        <v>1</v>
      </c>
      <c r="AI184" s="208"/>
      <c r="AJ184" s="208"/>
      <c r="AK184" s="208"/>
      <c r="AL184" s="209">
        <v>99</v>
      </c>
      <c r="AM184" s="210"/>
      <c r="AN184" s="210"/>
      <c r="AO184" s="211"/>
      <c r="AP184" s="212"/>
      <c r="AQ184" s="212"/>
      <c r="AR184" s="212"/>
      <c r="AS184" s="212"/>
      <c r="AT184" s="212"/>
      <c r="AU184" s="212"/>
      <c r="AV184" s="212"/>
      <c r="AW184" s="212"/>
      <c r="AX184" s="212"/>
      <c r="AY184">
        <f>COUNTA($E$184)</f>
        <v>1</v>
      </c>
    </row>
  </sheetData>
  <sheetProtection formatRows="0"/>
  <dataConsolidate/>
  <mergeCells count="709">
    <mergeCell ref="AQ5:AX5"/>
    <mergeCell ref="AG85:AX85"/>
    <mergeCell ref="N97:AF97"/>
    <mergeCell ref="AO32:AQ32"/>
    <mergeCell ref="AL158:AN158"/>
    <mergeCell ref="AL178:AN178"/>
    <mergeCell ref="G94:H94"/>
    <mergeCell ref="G95:H95"/>
    <mergeCell ref="G96:H96"/>
    <mergeCell ref="G97:H97"/>
    <mergeCell ref="J94:K94"/>
    <mergeCell ref="J95:K95"/>
    <mergeCell ref="J96:K96"/>
    <mergeCell ref="J97:K97"/>
    <mergeCell ref="AQ43:AT43"/>
    <mergeCell ref="AU43:AX43"/>
    <mergeCell ref="AQ44:AT44"/>
    <mergeCell ref="AQ45:AT45"/>
    <mergeCell ref="AU44:AX44"/>
    <mergeCell ref="AU45:AX45"/>
    <mergeCell ref="AG75:AX75"/>
    <mergeCell ref="AD74:AF74"/>
    <mergeCell ref="C175:I175"/>
    <mergeCell ref="J175:O175"/>
    <mergeCell ref="G21:O21"/>
    <mergeCell ref="P21:V21"/>
    <mergeCell ref="W21:AC21"/>
    <mergeCell ref="AD21:AJ21"/>
    <mergeCell ref="A30:F31"/>
    <mergeCell ref="G30:AX31"/>
    <mergeCell ref="E70:AX71"/>
    <mergeCell ref="AU54:AX54"/>
    <mergeCell ref="AM54:AP54"/>
    <mergeCell ref="AQ54:AT54"/>
    <mergeCell ref="AE54:AH54"/>
    <mergeCell ref="AI54:AL54"/>
    <mergeCell ref="AI44:AL44"/>
    <mergeCell ref="AM44:AP44"/>
    <mergeCell ref="AU42:AX42"/>
    <mergeCell ref="AE43:AH43"/>
    <mergeCell ref="AI43:AL43"/>
    <mergeCell ref="AM43:AP43"/>
    <mergeCell ref="AI42:AL42"/>
    <mergeCell ref="AM42:AP42"/>
    <mergeCell ref="G44:X45"/>
    <mergeCell ref="AB38:AD39"/>
    <mergeCell ref="P40:X42"/>
    <mergeCell ref="AB41:AD41"/>
    <mergeCell ref="AH175:AK175"/>
    <mergeCell ref="AL175:AO175"/>
    <mergeCell ref="AP175:AX175"/>
    <mergeCell ref="C176:I176"/>
    <mergeCell ref="J176:O176"/>
    <mergeCell ref="P176:X176"/>
    <mergeCell ref="Y176:AB176"/>
    <mergeCell ref="AC176:AG176"/>
    <mergeCell ref="AH176:AK176"/>
    <mergeCell ref="AL176:AO176"/>
    <mergeCell ref="AP176:AX176"/>
    <mergeCell ref="AH173:AK173"/>
    <mergeCell ref="AL173:AO173"/>
    <mergeCell ref="AP173:AX173"/>
    <mergeCell ref="C164:I164"/>
    <mergeCell ref="AP167:AX167"/>
    <mergeCell ref="AP168:AX168"/>
    <mergeCell ref="AL169:AO169"/>
    <mergeCell ref="AP169:AX169"/>
    <mergeCell ref="C170:I170"/>
    <mergeCell ref="J170:O170"/>
    <mergeCell ref="P170:X170"/>
    <mergeCell ref="Y170:AB170"/>
    <mergeCell ref="AC170:AG170"/>
    <mergeCell ref="AH170:AK170"/>
    <mergeCell ref="AL170:AO170"/>
    <mergeCell ref="AP170:AX170"/>
    <mergeCell ref="AP182:AX182"/>
    <mergeCell ref="AP183:AX183"/>
    <mergeCell ref="A184:B184"/>
    <mergeCell ref="J184:O184"/>
    <mergeCell ref="P184:X184"/>
    <mergeCell ref="Y184:AB184"/>
    <mergeCell ref="AC184:AG184"/>
    <mergeCell ref="AH184:AK184"/>
    <mergeCell ref="AL184:AO184"/>
    <mergeCell ref="AP184:AX184"/>
    <mergeCell ref="A183:B183"/>
    <mergeCell ref="J183:O183"/>
    <mergeCell ref="P183:X183"/>
    <mergeCell ref="Y183:AB183"/>
    <mergeCell ref="AC183:AG183"/>
    <mergeCell ref="AH183:AK183"/>
    <mergeCell ref="AL183:AO183"/>
    <mergeCell ref="C183:D183"/>
    <mergeCell ref="E183:I183"/>
    <mergeCell ref="C184:D184"/>
    <mergeCell ref="E184:I184"/>
    <mergeCell ref="AC182:AG182"/>
    <mergeCell ref="AH182:AK182"/>
    <mergeCell ref="AL182:AO182"/>
    <mergeCell ref="A178:AK178"/>
    <mergeCell ref="E181:I181"/>
    <mergeCell ref="C181:D181"/>
    <mergeCell ref="E182:I182"/>
    <mergeCell ref="C182:D182"/>
    <mergeCell ref="A181:B181"/>
    <mergeCell ref="J181:O181"/>
    <mergeCell ref="P181:X181"/>
    <mergeCell ref="Y181:AB181"/>
    <mergeCell ref="AC181:AG181"/>
    <mergeCell ref="AH181:AK181"/>
    <mergeCell ref="AL181:AO181"/>
    <mergeCell ref="AP181:AX181"/>
    <mergeCell ref="A182:B182"/>
    <mergeCell ref="J182:O182"/>
    <mergeCell ref="P182:X182"/>
    <mergeCell ref="Y182:AB182"/>
    <mergeCell ref="Y59:AA60"/>
    <mergeCell ref="AD73:AF73"/>
    <mergeCell ref="C73:AC73"/>
    <mergeCell ref="AG74:AX74"/>
    <mergeCell ref="AU59:AX59"/>
    <mergeCell ref="AU152:AX152"/>
    <mergeCell ref="C89:AC89"/>
    <mergeCell ref="AD91:AF91"/>
    <mergeCell ref="AG90:AX90"/>
    <mergeCell ref="C84:AC84"/>
    <mergeCell ref="A120:F149"/>
    <mergeCell ref="AG91:AX97"/>
    <mergeCell ref="C88:AC88"/>
    <mergeCell ref="AG88:AX88"/>
    <mergeCell ref="C91:AC91"/>
    <mergeCell ref="AD89:AF89"/>
    <mergeCell ref="AE62:AH62"/>
    <mergeCell ref="AD88:AF88"/>
    <mergeCell ref="G6:AX6"/>
    <mergeCell ref="AQ63:AT63"/>
    <mergeCell ref="AU61:AX61"/>
    <mergeCell ref="Y62:AA62"/>
    <mergeCell ref="AW39:AX39"/>
    <mergeCell ref="AQ59:AT59"/>
    <mergeCell ref="AB33:AX34"/>
    <mergeCell ref="A46:F48"/>
    <mergeCell ref="G46:X46"/>
    <mergeCell ref="Y45:AA45"/>
    <mergeCell ref="Y42:AA42"/>
    <mergeCell ref="AB44:AD44"/>
    <mergeCell ref="Y48:AA48"/>
    <mergeCell ref="AB48:AD48"/>
    <mergeCell ref="AB43:AD43"/>
    <mergeCell ref="A7:F7"/>
    <mergeCell ref="G7:X7"/>
    <mergeCell ref="A8:F8"/>
    <mergeCell ref="A43:F45"/>
    <mergeCell ref="G43:X43"/>
    <mergeCell ref="AQ40:AT40"/>
    <mergeCell ref="AU40:AX40"/>
    <mergeCell ref="B33:F37"/>
    <mergeCell ref="AE44:AH44"/>
    <mergeCell ref="Y41:AA41"/>
    <mergeCell ref="AE40:AH40"/>
    <mergeCell ref="AI40:AL40"/>
    <mergeCell ref="AE41:AH41"/>
    <mergeCell ref="AI41:AL41"/>
    <mergeCell ref="Y40:AA40"/>
    <mergeCell ref="A32:AN32"/>
    <mergeCell ref="AB42:AD42"/>
    <mergeCell ref="AQ48:AX48"/>
    <mergeCell ref="AQ46:AX46"/>
    <mergeCell ref="AE47:AH47"/>
    <mergeCell ref="AI47:AL47"/>
    <mergeCell ref="B38:F42"/>
    <mergeCell ref="G98:AX98"/>
    <mergeCell ref="G33:AA34"/>
    <mergeCell ref="AD81:AF81"/>
    <mergeCell ref="AQ60:AR60"/>
    <mergeCell ref="AB45:AD45"/>
    <mergeCell ref="G38:O39"/>
    <mergeCell ref="AI48:AL48"/>
    <mergeCell ref="AB40:AD40"/>
    <mergeCell ref="AE59:AH59"/>
    <mergeCell ref="AI59:AL60"/>
    <mergeCell ref="AM59:AP60"/>
    <mergeCell ref="AM47:AP47"/>
    <mergeCell ref="Y44:AA44"/>
    <mergeCell ref="AM46:AP46"/>
    <mergeCell ref="P38:X39"/>
    <mergeCell ref="Y38:AA39"/>
    <mergeCell ref="AQ38:AT38"/>
    <mergeCell ref="AQ39:AR39"/>
    <mergeCell ref="AD82:AF82"/>
    <mergeCell ref="AG89:AX89"/>
    <mergeCell ref="AU51:AX51"/>
    <mergeCell ref="AQ64:AT64"/>
    <mergeCell ref="AU64:AX64"/>
    <mergeCell ref="AQ65:AR65"/>
    <mergeCell ref="A150:F157"/>
    <mergeCell ref="A101:AX101"/>
    <mergeCell ref="F105:AX105"/>
    <mergeCell ref="A77:B86"/>
    <mergeCell ref="C86:AC86"/>
    <mergeCell ref="A108:AX108"/>
    <mergeCell ref="AD90:AF90"/>
    <mergeCell ref="AG77:AX79"/>
    <mergeCell ref="AU156:AX156"/>
    <mergeCell ref="C82:AC82"/>
    <mergeCell ref="AU151:AX151"/>
    <mergeCell ref="AD87:AF87"/>
    <mergeCell ref="Y151:AB151"/>
    <mergeCell ref="Y152:AB152"/>
    <mergeCell ref="G151:K151"/>
    <mergeCell ref="L151:X151"/>
    <mergeCell ref="AC151:AG151"/>
    <mergeCell ref="G153:K153"/>
    <mergeCell ref="L153:X153"/>
    <mergeCell ref="Y153:AB153"/>
    <mergeCell ref="AC153:AG153"/>
    <mergeCell ref="AH153:AT153"/>
    <mergeCell ref="AU153:AX153"/>
    <mergeCell ref="G156:K156"/>
    <mergeCell ref="G27:O29"/>
    <mergeCell ref="A11:F11"/>
    <mergeCell ref="AD78:AF78"/>
    <mergeCell ref="AH152:AT152"/>
    <mergeCell ref="AH151:AT151"/>
    <mergeCell ref="G152:K152"/>
    <mergeCell ref="A105:E105"/>
    <mergeCell ref="G35:AA37"/>
    <mergeCell ref="AS60:AT60"/>
    <mergeCell ref="AM53:AP53"/>
    <mergeCell ref="AQ53:AT53"/>
    <mergeCell ref="Y54:AA54"/>
    <mergeCell ref="AB54:AD54"/>
    <mergeCell ref="AM63:AP63"/>
    <mergeCell ref="P12:V12"/>
    <mergeCell ref="E69:AX69"/>
    <mergeCell ref="AB29:AD29"/>
    <mergeCell ref="G150:AB150"/>
    <mergeCell ref="W16:AC16"/>
    <mergeCell ref="A106:AX106"/>
    <mergeCell ref="C90:AC90"/>
    <mergeCell ref="P27:X29"/>
    <mergeCell ref="AI63:AL63"/>
    <mergeCell ref="A104:AX104"/>
    <mergeCell ref="G4:X4"/>
    <mergeCell ref="Y4:AD4"/>
    <mergeCell ref="AE4:AP4"/>
    <mergeCell ref="AQ4:AX4"/>
    <mergeCell ref="A5:F5"/>
    <mergeCell ref="C81:AC81"/>
    <mergeCell ref="G11:AX11"/>
    <mergeCell ref="Y5:AD5"/>
    <mergeCell ref="AE5:AP5"/>
    <mergeCell ref="A4:F4"/>
    <mergeCell ref="A6:F6"/>
    <mergeCell ref="AK12:AQ12"/>
    <mergeCell ref="W14:AC14"/>
    <mergeCell ref="AG76:AX76"/>
    <mergeCell ref="AG81:AX81"/>
    <mergeCell ref="AI61:AL61"/>
    <mergeCell ref="AM61:AP61"/>
    <mergeCell ref="C74:AC74"/>
    <mergeCell ref="I16:O16"/>
    <mergeCell ref="P16:V16"/>
    <mergeCell ref="AD77:AF77"/>
    <mergeCell ref="I18:O18"/>
    <mergeCell ref="A25:F29"/>
    <mergeCell ref="G10:AX10"/>
    <mergeCell ref="F103:AX103"/>
    <mergeCell ref="E78:AC78"/>
    <mergeCell ref="E79:AC79"/>
    <mergeCell ref="Y61:AA61"/>
    <mergeCell ref="AG86:AX86"/>
    <mergeCell ref="A102:AX102"/>
    <mergeCell ref="AG87:AX87"/>
    <mergeCell ref="AI62:AL62"/>
    <mergeCell ref="AM62:AP62"/>
    <mergeCell ref="AD75:AF75"/>
    <mergeCell ref="AG83:AX83"/>
    <mergeCell ref="G99:AX99"/>
    <mergeCell ref="A100:AX100"/>
    <mergeCell ref="C99:F99"/>
    <mergeCell ref="A49:B71"/>
    <mergeCell ref="C92:F92"/>
    <mergeCell ref="G93:H93"/>
    <mergeCell ref="N94:AF94"/>
    <mergeCell ref="N95:AF95"/>
    <mergeCell ref="N96:AF96"/>
    <mergeCell ref="C96:F96"/>
    <mergeCell ref="C97:F97"/>
    <mergeCell ref="AD83:AF83"/>
    <mergeCell ref="AG82:AX82"/>
    <mergeCell ref="AD14:AJ14"/>
    <mergeCell ref="AK14:AQ14"/>
    <mergeCell ref="P13:V13"/>
    <mergeCell ref="P17:V17"/>
    <mergeCell ref="W17:AC17"/>
    <mergeCell ref="AD16:AJ16"/>
    <mergeCell ref="AR16:AX16"/>
    <mergeCell ref="AK16:AQ16"/>
    <mergeCell ref="G12:O12"/>
    <mergeCell ref="AR15:AX15"/>
    <mergeCell ref="P14:V14"/>
    <mergeCell ref="I14:O14"/>
    <mergeCell ref="I17:O17"/>
    <mergeCell ref="I13:O13"/>
    <mergeCell ref="AK17:AQ17"/>
    <mergeCell ref="AR17:AX17"/>
    <mergeCell ref="AK13:AQ13"/>
    <mergeCell ref="AR13:AX13"/>
    <mergeCell ref="A10:F10"/>
    <mergeCell ref="AR12:AX12"/>
    <mergeCell ref="G13:H18"/>
    <mergeCell ref="W12:AC12"/>
    <mergeCell ref="AG73:AX73"/>
    <mergeCell ref="AD76:AF76"/>
    <mergeCell ref="AU39:AV39"/>
    <mergeCell ref="AE38:AH39"/>
    <mergeCell ref="AI38:AL39"/>
    <mergeCell ref="AM38:AP39"/>
    <mergeCell ref="AB35:AX37"/>
    <mergeCell ref="AQ41:AT41"/>
    <mergeCell ref="AU41:AX41"/>
    <mergeCell ref="AE42:AH42"/>
    <mergeCell ref="AI51:AL52"/>
    <mergeCell ref="AM51:AP52"/>
    <mergeCell ref="AQ42:AT42"/>
    <mergeCell ref="AB47:AD47"/>
    <mergeCell ref="AD15:AJ15"/>
    <mergeCell ref="P19:V19"/>
    <mergeCell ref="AQ25:AT25"/>
    <mergeCell ref="G25:O26"/>
    <mergeCell ref="A33:A42"/>
    <mergeCell ref="AQ51:AT51"/>
    <mergeCell ref="N93:AF93"/>
    <mergeCell ref="J93:K93"/>
    <mergeCell ref="C94:F94"/>
    <mergeCell ref="C95:F95"/>
    <mergeCell ref="C93:F93"/>
    <mergeCell ref="G92:M92"/>
    <mergeCell ref="N92:AF92"/>
    <mergeCell ref="AD80:AF80"/>
    <mergeCell ref="AE46:AH46"/>
    <mergeCell ref="AE51:AH52"/>
    <mergeCell ref="AE65:AF65"/>
    <mergeCell ref="AG65:AH65"/>
    <mergeCell ref="Y46:AA46"/>
    <mergeCell ref="AB46:AD46"/>
    <mergeCell ref="G47:X48"/>
    <mergeCell ref="Y47:AA47"/>
    <mergeCell ref="A87:B90"/>
    <mergeCell ref="C87:AC87"/>
    <mergeCell ref="C77:AC77"/>
    <mergeCell ref="E59:F63"/>
    <mergeCell ref="C49:D57"/>
    <mergeCell ref="AC150:AX150"/>
    <mergeCell ref="AE61:AH61"/>
    <mergeCell ref="C78:D79"/>
    <mergeCell ref="A103:E103"/>
    <mergeCell ref="A98:B99"/>
    <mergeCell ref="AU60:AV60"/>
    <mergeCell ref="AE60:AF60"/>
    <mergeCell ref="AU53:AX53"/>
    <mergeCell ref="AG60:AH60"/>
    <mergeCell ref="C83:AC83"/>
    <mergeCell ref="AD86:AF86"/>
    <mergeCell ref="AG84:AX84"/>
    <mergeCell ref="C80:AC80"/>
    <mergeCell ref="AW60:AX60"/>
    <mergeCell ref="AB61:AD61"/>
    <mergeCell ref="C75:AC75"/>
    <mergeCell ref="C76:AC76"/>
    <mergeCell ref="C98:F98"/>
    <mergeCell ref="AU62:AX62"/>
    <mergeCell ref="AQ68:AT68"/>
    <mergeCell ref="AU68:AX68"/>
    <mergeCell ref="AI64:AL65"/>
    <mergeCell ref="AM64:AP65"/>
    <mergeCell ref="A91:B97"/>
    <mergeCell ref="L156:X156"/>
    <mergeCell ref="Y156:AB156"/>
    <mergeCell ref="AC156:AG156"/>
    <mergeCell ref="AH156:AT156"/>
    <mergeCell ref="Y155:AB155"/>
    <mergeCell ref="AC155:AG155"/>
    <mergeCell ref="AH155:AT155"/>
    <mergeCell ref="AU155:AX155"/>
    <mergeCell ref="AD79:AF79"/>
    <mergeCell ref="AC152:AG152"/>
    <mergeCell ref="L152:X152"/>
    <mergeCell ref="G154:AB154"/>
    <mergeCell ref="AC154:AX154"/>
    <mergeCell ref="G155:K155"/>
    <mergeCell ref="L155:X155"/>
    <mergeCell ref="AM118:AN118"/>
    <mergeCell ref="AO118:AP118"/>
    <mergeCell ref="AR118:AS118"/>
    <mergeCell ref="AU118:AV118"/>
    <mergeCell ref="E114:P114"/>
    <mergeCell ref="Q114:AB114"/>
    <mergeCell ref="AC114:AN114"/>
    <mergeCell ref="AO114:AX114"/>
    <mergeCell ref="E115:P115"/>
    <mergeCell ref="G157:K157"/>
    <mergeCell ref="L157:X157"/>
    <mergeCell ref="Y157:AB157"/>
    <mergeCell ref="AC157:AG157"/>
    <mergeCell ref="AH157:AT157"/>
    <mergeCell ref="AU157:AX157"/>
    <mergeCell ref="G5:L5"/>
    <mergeCell ref="M5:R5"/>
    <mergeCell ref="S5:X5"/>
    <mergeCell ref="Y8:AD8"/>
    <mergeCell ref="Y7:AD7"/>
    <mergeCell ref="Y29:AA29"/>
    <mergeCell ref="AE8:AX8"/>
    <mergeCell ref="AK21:AQ21"/>
    <mergeCell ref="AR21:AX21"/>
    <mergeCell ref="Y63:AA63"/>
    <mergeCell ref="AB63:AD63"/>
    <mergeCell ref="AE63:AH63"/>
    <mergeCell ref="AB59:AD60"/>
    <mergeCell ref="AU38:AX38"/>
    <mergeCell ref="AS39:AT39"/>
    <mergeCell ref="AW52:AX52"/>
    <mergeCell ref="AS52:AT52"/>
    <mergeCell ref="AQ47:AX47"/>
    <mergeCell ref="A9:F9"/>
    <mergeCell ref="G9:AX9"/>
    <mergeCell ref="I15:O15"/>
    <mergeCell ref="P15:V15"/>
    <mergeCell ref="W15:AC15"/>
    <mergeCell ref="Y25:AA26"/>
    <mergeCell ref="Y27:AA27"/>
    <mergeCell ref="Y28:AA28"/>
    <mergeCell ref="P25:X26"/>
    <mergeCell ref="AB25:AD26"/>
    <mergeCell ref="AB27:AD27"/>
    <mergeCell ref="AB28:AD28"/>
    <mergeCell ref="AE27:AH27"/>
    <mergeCell ref="AQ26:AR26"/>
    <mergeCell ref="AE28:AH28"/>
    <mergeCell ref="AS26:AT26"/>
    <mergeCell ref="AW26:AX26"/>
    <mergeCell ref="AU26:AV26"/>
    <mergeCell ref="AR14:AX14"/>
    <mergeCell ref="W13:AC13"/>
    <mergeCell ref="AK15:AQ15"/>
    <mergeCell ref="AD13:AJ13"/>
    <mergeCell ref="AR20:AX20"/>
    <mergeCell ref="AD12:AJ12"/>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AK20:AQ20"/>
    <mergeCell ref="AM40:AP40"/>
    <mergeCell ref="AE45:AH45"/>
    <mergeCell ref="AI45:AL45"/>
    <mergeCell ref="AM45:AP45"/>
    <mergeCell ref="A164:B164"/>
    <mergeCell ref="A163:B163"/>
    <mergeCell ref="Y43:AA43"/>
    <mergeCell ref="AE48:AH48"/>
    <mergeCell ref="AI46:AL46"/>
    <mergeCell ref="AM48:AP48"/>
    <mergeCell ref="E58:F58"/>
    <mergeCell ref="G58:I58"/>
    <mergeCell ref="J58:T58"/>
    <mergeCell ref="U58:AX58"/>
    <mergeCell ref="AH163:AK163"/>
    <mergeCell ref="AL163:AO163"/>
    <mergeCell ref="AC163:AG163"/>
    <mergeCell ref="AC164:AG164"/>
    <mergeCell ref="A158:AK158"/>
    <mergeCell ref="AH164:AK164"/>
    <mergeCell ref="AL164:AO164"/>
    <mergeCell ref="J163:O163"/>
    <mergeCell ref="J164:O164"/>
    <mergeCell ref="Y164:AB164"/>
    <mergeCell ref="AQ61:AT61"/>
    <mergeCell ref="E55:AX55"/>
    <mergeCell ref="E56:AX57"/>
    <mergeCell ref="AU63:AX63"/>
    <mergeCell ref="AP163:AX163"/>
    <mergeCell ref="AQ52:AR52"/>
    <mergeCell ref="AU52:AV52"/>
    <mergeCell ref="AP164:AX164"/>
    <mergeCell ref="G51:X52"/>
    <mergeCell ref="P164:X164"/>
    <mergeCell ref="AI53:AL53"/>
    <mergeCell ref="A72:AX72"/>
    <mergeCell ref="G59:X60"/>
    <mergeCell ref="G61:X63"/>
    <mergeCell ref="Y163:AB163"/>
    <mergeCell ref="C163:I163"/>
    <mergeCell ref="P163:X163"/>
    <mergeCell ref="Y53:AA53"/>
    <mergeCell ref="AB53:AD53"/>
    <mergeCell ref="AE53:AH53"/>
    <mergeCell ref="Y51:AA52"/>
    <mergeCell ref="AB51:AD52"/>
    <mergeCell ref="G53:X54"/>
    <mergeCell ref="E64:F68"/>
    <mergeCell ref="G64:X65"/>
    <mergeCell ref="Y64:AA65"/>
    <mergeCell ref="AB64:AD65"/>
    <mergeCell ref="AE64:AH64"/>
    <mergeCell ref="A169:B169"/>
    <mergeCell ref="AL168:AO168"/>
    <mergeCell ref="C169:I169"/>
    <mergeCell ref="J169:O169"/>
    <mergeCell ref="P169:X169"/>
    <mergeCell ref="Y169:AB169"/>
    <mergeCell ref="A170:B170"/>
    <mergeCell ref="A167:B167"/>
    <mergeCell ref="A168:B168"/>
    <mergeCell ref="C167:I167"/>
    <mergeCell ref="J167:O167"/>
    <mergeCell ref="P167:X167"/>
    <mergeCell ref="Y167:AB167"/>
    <mergeCell ref="AC167:AG167"/>
    <mergeCell ref="AH167:AK167"/>
    <mergeCell ref="AL167:AO167"/>
    <mergeCell ref="C168:I168"/>
    <mergeCell ref="J168:O168"/>
    <mergeCell ref="P168:X168"/>
    <mergeCell ref="Y168:AB168"/>
    <mergeCell ref="AC168:AG168"/>
    <mergeCell ref="AH168:AK168"/>
    <mergeCell ref="AC169:AG169"/>
    <mergeCell ref="AH169:AK169"/>
    <mergeCell ref="A173:B173"/>
    <mergeCell ref="A176:B176"/>
    <mergeCell ref="A174:B174"/>
    <mergeCell ref="A175:B175"/>
    <mergeCell ref="C174:I174"/>
    <mergeCell ref="J174:O174"/>
    <mergeCell ref="P174:X174"/>
    <mergeCell ref="Y174:AB174"/>
    <mergeCell ref="AC174:AG174"/>
    <mergeCell ref="C173:I173"/>
    <mergeCell ref="J173:O173"/>
    <mergeCell ref="P173:X173"/>
    <mergeCell ref="Y173:AB173"/>
    <mergeCell ref="AC173:AG173"/>
    <mergeCell ref="P175:X175"/>
    <mergeCell ref="Y175:AB175"/>
    <mergeCell ref="AC175:AG175"/>
    <mergeCell ref="AH174:AK174"/>
    <mergeCell ref="AL174:AO174"/>
    <mergeCell ref="AP174:AX174"/>
    <mergeCell ref="AW2:AX2"/>
    <mergeCell ref="AU27:AX27"/>
    <mergeCell ref="AU28:AX28"/>
    <mergeCell ref="AU29:AX29"/>
    <mergeCell ref="AM41:AP41"/>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W65:AX65"/>
    <mergeCell ref="AQ66:AT66"/>
    <mergeCell ref="AU66:AX66"/>
    <mergeCell ref="Y67:AA67"/>
    <mergeCell ref="AB67:AD67"/>
    <mergeCell ref="AE67:AH67"/>
    <mergeCell ref="AI67:AL67"/>
    <mergeCell ref="AM67:AP67"/>
    <mergeCell ref="AQ67:AT67"/>
    <mergeCell ref="AU67:AX67"/>
    <mergeCell ref="AD2:AH2"/>
    <mergeCell ref="AJ2:AM2"/>
    <mergeCell ref="G8:X8"/>
    <mergeCell ref="C85:AC85"/>
    <mergeCell ref="AD85:AF85"/>
    <mergeCell ref="G66:X68"/>
    <mergeCell ref="Y66:AA66"/>
    <mergeCell ref="AB66:AD66"/>
    <mergeCell ref="AE66:AH66"/>
    <mergeCell ref="AI66:AL66"/>
    <mergeCell ref="AM66:AP66"/>
    <mergeCell ref="Y68:AA68"/>
    <mergeCell ref="AB68:AD68"/>
    <mergeCell ref="AE68:AH68"/>
    <mergeCell ref="AI68:AL68"/>
    <mergeCell ref="AM68:AP68"/>
    <mergeCell ref="E50:F50"/>
    <mergeCell ref="G50:AX50"/>
    <mergeCell ref="E49:F49"/>
    <mergeCell ref="G49:AX49"/>
    <mergeCell ref="E51:F54"/>
    <mergeCell ref="AQ62:AT62"/>
    <mergeCell ref="AS65:AT65"/>
    <mergeCell ref="AU65:AV65"/>
    <mergeCell ref="AO2:AQ2"/>
    <mergeCell ref="AS2:AU2"/>
    <mergeCell ref="P24:V24"/>
    <mergeCell ref="W24:AC24"/>
    <mergeCell ref="AO109:AX109"/>
    <mergeCell ref="A110:D110"/>
    <mergeCell ref="E110:P110"/>
    <mergeCell ref="Q110:AB110"/>
    <mergeCell ref="AC110:AN110"/>
    <mergeCell ref="AO110:AX110"/>
    <mergeCell ref="A12:F21"/>
    <mergeCell ref="AS32:AX32"/>
    <mergeCell ref="G22:O22"/>
    <mergeCell ref="G23:O23"/>
    <mergeCell ref="A22:F24"/>
    <mergeCell ref="AD22:AX22"/>
    <mergeCell ref="AD23:AX24"/>
    <mergeCell ref="W22:AC22"/>
    <mergeCell ref="A109:D109"/>
    <mergeCell ref="E109:P109"/>
    <mergeCell ref="Q109:AB109"/>
    <mergeCell ref="AC109:AN109"/>
    <mergeCell ref="C58:D71"/>
    <mergeCell ref="P22:V22"/>
    <mergeCell ref="W23:AC23"/>
    <mergeCell ref="AG119:AH119"/>
    <mergeCell ref="AJ119:AK119"/>
    <mergeCell ref="A114:D114"/>
    <mergeCell ref="A113:D113"/>
    <mergeCell ref="A119:D119"/>
    <mergeCell ref="E119:G119"/>
    <mergeCell ref="I119:J119"/>
    <mergeCell ref="L119:M119"/>
    <mergeCell ref="Q119:S119"/>
    <mergeCell ref="U119:V119"/>
    <mergeCell ref="X119:Y119"/>
    <mergeCell ref="AC119:AE119"/>
    <mergeCell ref="U118:V118"/>
    <mergeCell ref="X118:Y118"/>
    <mergeCell ref="AA118:AB118"/>
    <mergeCell ref="AC118:AE118"/>
    <mergeCell ref="AG118:AH118"/>
    <mergeCell ref="AJ118:AK118"/>
    <mergeCell ref="P23:V23"/>
    <mergeCell ref="G24:O24"/>
    <mergeCell ref="A107:AX107"/>
    <mergeCell ref="AD84:AF84"/>
    <mergeCell ref="AB62:AD62"/>
    <mergeCell ref="Q115:AB115"/>
    <mergeCell ref="AC115:AN115"/>
    <mergeCell ref="AO115:AX115"/>
    <mergeCell ref="A115:D115"/>
    <mergeCell ref="A111:D111"/>
    <mergeCell ref="E111:P111"/>
    <mergeCell ref="Q111:AB111"/>
    <mergeCell ref="AC111:AN111"/>
    <mergeCell ref="AO111:AX111"/>
    <mergeCell ref="A112:D112"/>
    <mergeCell ref="E112:P112"/>
    <mergeCell ref="Q112:AB112"/>
    <mergeCell ref="AC112:AN112"/>
    <mergeCell ref="AO112:AX112"/>
    <mergeCell ref="E113:P113"/>
    <mergeCell ref="Q113:AB113"/>
    <mergeCell ref="AC113:AN113"/>
    <mergeCell ref="AO113:AX113"/>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s>
  <phoneticPr fontId="7"/>
  <conditionalFormatting sqref="P14:AQ14">
    <cfRule type="expression" dxfId="229" priority="14089">
      <formula>IF(RIGHT(TEXT(P14,"0.#"),1)=".",FALSE,TRUE)</formula>
    </cfRule>
    <cfRule type="expression" dxfId="228" priority="14090">
      <formula>IF(RIGHT(TEXT(P14,"0.#"),1)=".",TRUE,FALSE)</formula>
    </cfRule>
  </conditionalFormatting>
  <conditionalFormatting sqref="AE27">
    <cfRule type="expression" dxfId="227" priority="14079">
      <formula>IF(RIGHT(TEXT(AE27,"0.#"),1)=".",FALSE,TRUE)</formula>
    </cfRule>
    <cfRule type="expression" dxfId="226" priority="14080">
      <formula>IF(RIGHT(TEXT(AE27,"0.#"),1)=".",TRUE,FALSE)</formula>
    </cfRule>
  </conditionalFormatting>
  <conditionalFormatting sqref="P18:AX18">
    <cfRule type="expression" dxfId="225" priority="13965">
      <formula>IF(RIGHT(TEXT(P18,"0.#"),1)=".",FALSE,TRUE)</formula>
    </cfRule>
    <cfRule type="expression" dxfId="224" priority="13966">
      <formula>IF(RIGHT(TEXT(P18,"0.#"),1)=".",TRUE,FALSE)</formula>
    </cfRule>
  </conditionalFormatting>
  <conditionalFormatting sqref="Y153">
    <cfRule type="expression" dxfId="223" priority="13957">
      <formula>IF(RIGHT(TEXT(Y153,"0.#"),1)=".",FALSE,TRUE)</formula>
    </cfRule>
    <cfRule type="expression" dxfId="222" priority="13958">
      <formula>IF(RIGHT(TEXT(Y153,"0.#"),1)=".",TRUE,FALSE)</formula>
    </cfRule>
  </conditionalFormatting>
  <conditionalFormatting sqref="Y156">
    <cfRule type="expression" dxfId="221" priority="13739">
      <formula>IF(RIGHT(TEXT(Y156,"0.#"),1)=".",FALSE,TRUE)</formula>
    </cfRule>
    <cfRule type="expression" dxfId="220" priority="13740">
      <formula>IF(RIGHT(TEXT(Y156,"0.#"),1)=".",TRUE,FALSE)</formula>
    </cfRule>
  </conditionalFormatting>
  <conditionalFormatting sqref="P16:AQ17 P15:AX15 P13:AX13">
    <cfRule type="expression" dxfId="219" priority="13787">
      <formula>IF(RIGHT(TEXT(P13,"0.#"),1)=".",FALSE,TRUE)</formula>
    </cfRule>
    <cfRule type="expression" dxfId="218" priority="13788">
      <formula>IF(RIGHT(TEXT(P13,"0.#"),1)=".",TRUE,FALSE)</formula>
    </cfRule>
  </conditionalFormatting>
  <conditionalFormatting sqref="P19:AJ19">
    <cfRule type="expression" dxfId="217" priority="13785">
      <formula>IF(RIGHT(TEXT(P19,"0.#"),1)=".",FALSE,TRUE)</formula>
    </cfRule>
    <cfRule type="expression" dxfId="216" priority="13786">
      <formula>IF(RIGHT(TEXT(P19,"0.#"),1)=".",TRUE,FALSE)</formula>
    </cfRule>
  </conditionalFormatting>
  <conditionalFormatting sqref="AQ44">
    <cfRule type="expression" dxfId="215" priority="13777">
      <formula>IF(RIGHT(TEXT(AQ44,"0.#"),1)=".",FALSE,TRUE)</formula>
    </cfRule>
    <cfRule type="expression" dxfId="214" priority="13778">
      <formula>IF(RIGHT(TEXT(AQ44,"0.#"),1)=".",TRUE,FALSE)</formula>
    </cfRule>
  </conditionalFormatting>
  <conditionalFormatting sqref="AU153">
    <cfRule type="expression" dxfId="213" priority="13759">
      <formula>IF(RIGHT(TEXT(AU153,"0.#"),1)=".",FALSE,TRUE)</formula>
    </cfRule>
    <cfRule type="expression" dxfId="212" priority="13760">
      <formula>IF(RIGHT(TEXT(AU153,"0.#"),1)=".",TRUE,FALSE)</formula>
    </cfRule>
  </conditionalFormatting>
  <conditionalFormatting sqref="Y157">
    <cfRule type="expression" dxfId="211" priority="13741">
      <formula>IF(RIGHT(TEXT(Y157,"0.#"),1)=".",FALSE,TRUE)</formula>
    </cfRule>
    <cfRule type="expression" dxfId="210" priority="13742">
      <formula>IF(RIGHT(TEXT(Y157,"0.#"),1)=".",TRUE,FALSE)</formula>
    </cfRule>
  </conditionalFormatting>
  <conditionalFormatting sqref="AU157">
    <cfRule type="expression" dxfId="209" priority="13735">
      <formula>IF(RIGHT(TEXT(AU157,"0.#"),1)=".",FALSE,TRUE)</formula>
    </cfRule>
    <cfRule type="expression" dxfId="208" priority="13736">
      <formula>IF(RIGHT(TEXT(AU157,"0.#"),1)=".",TRUE,FALSE)</formula>
    </cfRule>
  </conditionalFormatting>
  <conditionalFormatting sqref="AU156">
    <cfRule type="expression" dxfId="207" priority="13733">
      <formula>IF(RIGHT(TEXT(AU156,"0.#"),1)=".",FALSE,TRUE)</formula>
    </cfRule>
    <cfRule type="expression" dxfId="206" priority="13734">
      <formula>IF(RIGHT(TEXT(AU156,"0.#"),1)=".",TRUE,FALSE)</formula>
    </cfRule>
  </conditionalFormatting>
  <conditionalFormatting sqref="AM40">
    <cfRule type="expression" dxfId="205" priority="13387">
      <formula>IF(RIGHT(TEXT(AM40,"0.#"),1)=".",FALSE,TRUE)</formula>
    </cfRule>
    <cfRule type="expression" dxfId="204" priority="13388">
      <formula>IF(RIGHT(TEXT(AM40,"0.#"),1)=".",TRUE,FALSE)</formula>
    </cfRule>
  </conditionalFormatting>
  <conditionalFormatting sqref="AM29">
    <cfRule type="expression" dxfId="203" priority="13533">
      <formula>IF(RIGHT(TEXT(AM29,"0.#"),1)=".",FALSE,TRUE)</formula>
    </cfRule>
    <cfRule type="expression" dxfId="202" priority="13534">
      <formula>IF(RIGHT(TEXT(AM29,"0.#"),1)=".",TRUE,FALSE)</formula>
    </cfRule>
  </conditionalFormatting>
  <conditionalFormatting sqref="AE28">
    <cfRule type="expression" dxfId="201" priority="13547">
      <formula>IF(RIGHT(TEXT(AE28,"0.#"),1)=".",FALSE,TRUE)</formula>
    </cfRule>
    <cfRule type="expression" dxfId="200" priority="13548">
      <formula>IF(RIGHT(TEXT(AE28,"0.#"),1)=".",TRUE,FALSE)</formula>
    </cfRule>
  </conditionalFormatting>
  <conditionalFormatting sqref="AE29">
    <cfRule type="expression" dxfId="199" priority="13545">
      <formula>IF(RIGHT(TEXT(AE29,"0.#"),1)=".",FALSE,TRUE)</formula>
    </cfRule>
    <cfRule type="expression" dxfId="198" priority="13546">
      <formula>IF(RIGHT(TEXT(AE29,"0.#"),1)=".",TRUE,FALSE)</formula>
    </cfRule>
  </conditionalFormatting>
  <conditionalFormatting sqref="AI29">
    <cfRule type="expression" dxfId="197" priority="13543">
      <formula>IF(RIGHT(TEXT(AI29,"0.#"),1)=".",FALSE,TRUE)</formula>
    </cfRule>
    <cfRule type="expression" dxfId="196" priority="13544">
      <formula>IF(RIGHT(TEXT(AI29,"0.#"),1)=".",TRUE,FALSE)</formula>
    </cfRule>
  </conditionalFormatting>
  <conditionalFormatting sqref="AI28">
    <cfRule type="expression" dxfId="195" priority="13541">
      <formula>IF(RIGHT(TEXT(AI28,"0.#"),1)=".",FALSE,TRUE)</formula>
    </cfRule>
    <cfRule type="expression" dxfId="194" priority="13542">
      <formula>IF(RIGHT(TEXT(AI28,"0.#"),1)=".",TRUE,FALSE)</formula>
    </cfRule>
  </conditionalFormatting>
  <conditionalFormatting sqref="AI27">
    <cfRule type="expression" dxfId="193" priority="13539">
      <formula>IF(RIGHT(TEXT(AI27,"0.#"),1)=".",FALSE,TRUE)</formula>
    </cfRule>
    <cfRule type="expression" dxfId="192" priority="13540">
      <formula>IF(RIGHT(TEXT(AI27,"0.#"),1)=".",TRUE,FALSE)</formula>
    </cfRule>
  </conditionalFormatting>
  <conditionalFormatting sqref="AM27">
    <cfRule type="expression" dxfId="191" priority="13537">
      <formula>IF(RIGHT(TEXT(AM27,"0.#"),1)=".",FALSE,TRUE)</formula>
    </cfRule>
    <cfRule type="expression" dxfId="190" priority="13538">
      <formula>IF(RIGHT(TEXT(AM27,"0.#"),1)=".",TRUE,FALSE)</formula>
    </cfRule>
  </conditionalFormatting>
  <conditionalFormatting sqref="AM28">
    <cfRule type="expression" dxfId="189" priority="13535">
      <formula>IF(RIGHT(TEXT(AM28,"0.#"),1)=".",FALSE,TRUE)</formula>
    </cfRule>
    <cfRule type="expression" dxfId="188" priority="13536">
      <formula>IF(RIGHT(TEXT(AM28,"0.#"),1)=".",TRUE,FALSE)</formula>
    </cfRule>
  </conditionalFormatting>
  <conditionalFormatting sqref="AQ27:AQ29">
    <cfRule type="expression" dxfId="187" priority="13527">
      <formula>IF(RIGHT(TEXT(AQ27,"0.#"),1)=".",FALSE,TRUE)</formula>
    </cfRule>
    <cfRule type="expression" dxfId="186" priority="13528">
      <formula>IF(RIGHT(TEXT(AQ27,"0.#"),1)=".",TRUE,FALSE)</formula>
    </cfRule>
  </conditionalFormatting>
  <conditionalFormatting sqref="AU27:AU29">
    <cfRule type="expression" dxfId="185" priority="13525">
      <formula>IF(RIGHT(TEXT(AU27,"0.#"),1)=".",FALSE,TRUE)</formula>
    </cfRule>
    <cfRule type="expression" dxfId="184" priority="13526">
      <formula>IF(RIGHT(TEXT(AU27,"0.#"),1)=".",TRUE,FALSE)</formula>
    </cfRule>
  </conditionalFormatting>
  <conditionalFormatting sqref="AE40">
    <cfRule type="expression" dxfId="183" priority="13399">
      <formula>IF(RIGHT(TEXT(AE40,"0.#"),1)=".",FALSE,TRUE)</formula>
    </cfRule>
    <cfRule type="expression" dxfId="182" priority="13400">
      <formula>IF(RIGHT(TEXT(AE40,"0.#"),1)=".",TRUE,FALSE)</formula>
    </cfRule>
  </conditionalFormatting>
  <conditionalFormatting sqref="AE41">
    <cfRule type="expression" dxfId="181" priority="13397">
      <formula>IF(RIGHT(TEXT(AE41,"0.#"),1)=".",FALSE,TRUE)</formula>
    </cfRule>
    <cfRule type="expression" dxfId="180" priority="13398">
      <formula>IF(RIGHT(TEXT(AE41,"0.#"),1)=".",TRUE,FALSE)</formula>
    </cfRule>
  </conditionalFormatting>
  <conditionalFormatting sqref="AE42">
    <cfRule type="expression" dxfId="179" priority="13395">
      <formula>IF(RIGHT(TEXT(AE42,"0.#"),1)=".",FALSE,TRUE)</formula>
    </cfRule>
    <cfRule type="expression" dxfId="178" priority="13396">
      <formula>IF(RIGHT(TEXT(AE42,"0.#"),1)=".",TRUE,FALSE)</formula>
    </cfRule>
  </conditionalFormatting>
  <conditionalFormatting sqref="AI42">
    <cfRule type="expression" dxfId="177" priority="13393">
      <formula>IF(RIGHT(TEXT(AI42,"0.#"),1)=".",FALSE,TRUE)</formula>
    </cfRule>
    <cfRule type="expression" dxfId="176" priority="13394">
      <formula>IF(RIGHT(TEXT(AI42,"0.#"),1)=".",TRUE,FALSE)</formula>
    </cfRule>
  </conditionalFormatting>
  <conditionalFormatting sqref="AI41">
    <cfRule type="expression" dxfId="175" priority="13391">
      <formula>IF(RIGHT(TEXT(AI41,"0.#"),1)=".",FALSE,TRUE)</formula>
    </cfRule>
    <cfRule type="expression" dxfId="174" priority="13392">
      <formula>IF(RIGHT(TEXT(AI41,"0.#"),1)=".",TRUE,FALSE)</formula>
    </cfRule>
  </conditionalFormatting>
  <conditionalFormatting sqref="AI40">
    <cfRule type="expression" dxfId="173" priority="13389">
      <formula>IF(RIGHT(TEXT(AI40,"0.#"),1)=".",FALSE,TRUE)</formula>
    </cfRule>
    <cfRule type="expression" dxfId="172" priority="13390">
      <formula>IF(RIGHT(TEXT(AI40,"0.#"),1)=".",TRUE,FALSE)</formula>
    </cfRule>
  </conditionalFormatting>
  <conditionalFormatting sqref="AM41">
    <cfRule type="expression" dxfId="171" priority="13385">
      <formula>IF(RIGHT(TEXT(AM41,"0.#"),1)=".",FALSE,TRUE)</formula>
    </cfRule>
    <cfRule type="expression" dxfId="170" priority="13386">
      <formula>IF(RIGHT(TEXT(AM41,"0.#"),1)=".",TRUE,FALSE)</formula>
    </cfRule>
  </conditionalFormatting>
  <conditionalFormatting sqref="AM44">
    <cfRule type="expression" dxfId="169" priority="13307">
      <formula>IF(RIGHT(TEXT(AM44,"0.#"),1)=".",FALSE,TRUE)</formula>
    </cfRule>
    <cfRule type="expression" dxfId="168" priority="13308">
      <formula>IF(RIGHT(TEXT(AM44,"0.#"),1)=".",TRUE,FALSE)</formula>
    </cfRule>
  </conditionalFormatting>
  <conditionalFormatting sqref="AE47 AQ47">
    <cfRule type="expression" dxfId="167" priority="13241">
      <formula>IF(RIGHT(TEXT(AE47,"0.#"),1)=".",FALSE,TRUE)</formula>
    </cfRule>
    <cfRule type="expression" dxfId="166" priority="13242">
      <formula>IF(RIGHT(TEXT(AE47,"0.#"),1)=".",TRUE,FALSE)</formula>
    </cfRule>
  </conditionalFormatting>
  <conditionalFormatting sqref="AI47">
    <cfRule type="expression" dxfId="165" priority="13239">
      <formula>IF(RIGHT(TEXT(AI47,"0.#"),1)=".",FALSE,TRUE)</formula>
    </cfRule>
    <cfRule type="expression" dxfId="164" priority="13240">
      <formula>IF(RIGHT(TEXT(AI47,"0.#"),1)=".",TRUE,FALSE)</formula>
    </cfRule>
  </conditionalFormatting>
  <conditionalFormatting sqref="AM47">
    <cfRule type="expression" dxfId="163" priority="13237">
      <formula>IF(RIGHT(TEXT(AM47,"0.#"),1)=".",FALSE,TRUE)</formula>
    </cfRule>
    <cfRule type="expression" dxfId="162" priority="13238">
      <formula>IF(RIGHT(TEXT(AM47,"0.#"),1)=".",TRUE,FALSE)</formula>
    </cfRule>
  </conditionalFormatting>
  <conditionalFormatting sqref="AE48 AM48">
    <cfRule type="expression" dxfId="161" priority="13235">
      <formula>IF(RIGHT(TEXT(AE48,"0.#"),1)=".",FALSE,TRUE)</formula>
    </cfRule>
    <cfRule type="expression" dxfId="160" priority="13236">
      <formula>IF(RIGHT(TEXT(AE48,"0.#"),1)=".",TRUE,FALSE)</formula>
    </cfRule>
  </conditionalFormatting>
  <conditionalFormatting sqref="AI48">
    <cfRule type="expression" dxfId="159" priority="13233">
      <formula>IF(RIGHT(TEXT(AI48,"0.#"),1)=".",FALSE,TRUE)</formula>
    </cfRule>
    <cfRule type="expression" dxfId="158" priority="13234">
      <formula>IF(RIGHT(TEXT(AI48,"0.#"),1)=".",TRUE,FALSE)</formula>
    </cfRule>
  </conditionalFormatting>
  <conditionalFormatting sqref="AQ48">
    <cfRule type="expression" dxfId="157" priority="13229">
      <formula>IF(RIGHT(TEXT(AQ48,"0.#"),1)=".",FALSE,TRUE)</formula>
    </cfRule>
    <cfRule type="expression" dxfId="156" priority="13230">
      <formula>IF(RIGHT(TEXT(AQ48,"0.#"),1)=".",TRUE,FALSE)</formula>
    </cfRule>
  </conditionalFormatting>
  <conditionalFormatting sqref="AE53:AE54 AI53:AI54 AM53:AM54 AQ53:AQ54 AU53:AU54">
    <cfRule type="expression" dxfId="155" priority="13141">
      <formula>IF(RIGHT(TEXT(AE53,"0.#"),1)=".",FALSE,TRUE)</formula>
    </cfRule>
    <cfRule type="expression" dxfId="154" priority="13142">
      <formula>IF(RIGHT(TEXT(AE53,"0.#"),1)=".",TRUE,FALSE)</formula>
    </cfRule>
  </conditionalFormatting>
  <conditionalFormatting sqref="AE61">
    <cfRule type="expression" dxfId="153" priority="13111">
      <formula>IF(RIGHT(TEXT(AE61,"0.#"),1)=".",FALSE,TRUE)</formula>
    </cfRule>
    <cfRule type="expression" dxfId="152" priority="13112">
      <formula>IF(RIGHT(TEXT(AE61,"0.#"),1)=".",TRUE,FALSE)</formula>
    </cfRule>
  </conditionalFormatting>
  <conditionalFormatting sqref="AM63">
    <cfRule type="expression" dxfId="151" priority="13095">
      <formula>IF(RIGHT(TEXT(AM63,"0.#"),1)=".",FALSE,TRUE)</formula>
    </cfRule>
    <cfRule type="expression" dxfId="150" priority="13096">
      <formula>IF(RIGHT(TEXT(AM63,"0.#"),1)=".",TRUE,FALSE)</formula>
    </cfRule>
  </conditionalFormatting>
  <conditionalFormatting sqref="AE62">
    <cfRule type="expression" dxfId="149" priority="13109">
      <formula>IF(RIGHT(TEXT(AE62,"0.#"),1)=".",FALSE,TRUE)</formula>
    </cfRule>
    <cfRule type="expression" dxfId="148" priority="13110">
      <formula>IF(RIGHT(TEXT(AE62,"0.#"),1)=".",TRUE,FALSE)</formula>
    </cfRule>
  </conditionalFormatting>
  <conditionalFormatting sqref="AE63">
    <cfRule type="expression" dxfId="147" priority="13107">
      <formula>IF(RIGHT(TEXT(AE63,"0.#"),1)=".",FALSE,TRUE)</formula>
    </cfRule>
    <cfRule type="expression" dxfId="146" priority="13108">
      <formula>IF(RIGHT(TEXT(AE63,"0.#"),1)=".",TRUE,FALSE)</formula>
    </cfRule>
  </conditionalFormatting>
  <conditionalFormatting sqref="AM61">
    <cfRule type="expression" dxfId="145" priority="13099">
      <formula>IF(RIGHT(TEXT(AM61,"0.#"),1)=".",FALSE,TRUE)</formula>
    </cfRule>
    <cfRule type="expression" dxfId="144" priority="13100">
      <formula>IF(RIGHT(TEXT(AM61,"0.#"),1)=".",TRUE,FALSE)</formula>
    </cfRule>
  </conditionalFormatting>
  <conditionalFormatting sqref="AM62">
    <cfRule type="expression" dxfId="143" priority="13097">
      <formula>IF(RIGHT(TEXT(AM62,"0.#"),1)=".",FALSE,TRUE)</formula>
    </cfRule>
    <cfRule type="expression" dxfId="142" priority="13098">
      <formula>IF(RIGHT(TEXT(AM62,"0.#"),1)=".",TRUE,FALSE)</formula>
    </cfRule>
  </conditionalFormatting>
  <conditionalFormatting sqref="AU61">
    <cfRule type="expression" dxfId="141" priority="13087">
      <formula>IF(RIGHT(TEXT(AU61,"0.#"),1)=".",FALSE,TRUE)</formula>
    </cfRule>
    <cfRule type="expression" dxfId="140" priority="13088">
      <formula>IF(RIGHT(TEXT(AU61,"0.#"),1)=".",TRUE,FALSE)</formula>
    </cfRule>
  </conditionalFormatting>
  <conditionalFormatting sqref="AU62">
    <cfRule type="expression" dxfId="139" priority="13085">
      <formula>IF(RIGHT(TEXT(AU62,"0.#"),1)=".",FALSE,TRUE)</formula>
    </cfRule>
    <cfRule type="expression" dxfId="138" priority="13086">
      <formula>IF(RIGHT(TEXT(AU62,"0.#"),1)=".",TRUE,FALSE)</formula>
    </cfRule>
  </conditionalFormatting>
  <conditionalFormatting sqref="AU63">
    <cfRule type="expression" dxfId="137" priority="13083">
      <formula>IF(RIGHT(TEXT(AU63,"0.#"),1)=".",FALSE,TRUE)</formula>
    </cfRule>
    <cfRule type="expression" dxfId="136" priority="13084">
      <formula>IF(RIGHT(TEXT(AU63,"0.#"),1)=".",TRUE,FALSE)</formula>
    </cfRule>
  </conditionalFormatting>
  <conditionalFormatting sqref="AI63">
    <cfRule type="expression" dxfId="135" priority="13017">
      <formula>IF(RIGHT(TEXT(AI63,"0.#"),1)=".",FALSE,TRUE)</formula>
    </cfRule>
    <cfRule type="expression" dxfId="134" priority="13018">
      <formula>IF(RIGHT(TEXT(AI63,"0.#"),1)=".",TRUE,FALSE)</formula>
    </cfRule>
  </conditionalFormatting>
  <conditionalFormatting sqref="AI61">
    <cfRule type="expression" dxfId="133" priority="13021">
      <formula>IF(RIGHT(TEXT(AI61,"0.#"),1)=".",FALSE,TRUE)</formula>
    </cfRule>
    <cfRule type="expression" dxfId="132" priority="13022">
      <formula>IF(RIGHT(TEXT(AI61,"0.#"),1)=".",TRUE,FALSE)</formula>
    </cfRule>
  </conditionalFormatting>
  <conditionalFormatting sqref="AI62">
    <cfRule type="expression" dxfId="131" priority="13019">
      <formula>IF(RIGHT(TEXT(AI62,"0.#"),1)=".",FALSE,TRUE)</formula>
    </cfRule>
    <cfRule type="expression" dxfId="130" priority="13020">
      <formula>IF(RIGHT(TEXT(AI62,"0.#"),1)=".",TRUE,FALSE)</formula>
    </cfRule>
  </conditionalFormatting>
  <conditionalFormatting sqref="AQ62">
    <cfRule type="expression" dxfId="129" priority="13003">
      <formula>IF(RIGHT(TEXT(AQ62,"0.#"),1)=".",FALSE,TRUE)</formula>
    </cfRule>
    <cfRule type="expression" dxfId="128" priority="13004">
      <formula>IF(RIGHT(TEXT(AQ62,"0.#"),1)=".",TRUE,FALSE)</formula>
    </cfRule>
  </conditionalFormatting>
  <conditionalFormatting sqref="AQ63">
    <cfRule type="expression" dxfId="127" priority="12989">
      <formula>IF(RIGHT(TEXT(AQ63,"0.#"),1)=".",FALSE,TRUE)</formula>
    </cfRule>
    <cfRule type="expression" dxfId="126" priority="12990">
      <formula>IF(RIGHT(TEXT(AQ63,"0.#"),1)=".",TRUE,FALSE)</formula>
    </cfRule>
  </conditionalFormatting>
  <conditionalFormatting sqref="AQ61">
    <cfRule type="expression" dxfId="125" priority="12987">
      <formula>IF(RIGHT(TEXT(AQ61,"0.#"),1)=".",FALSE,TRUE)</formula>
    </cfRule>
    <cfRule type="expression" dxfId="124" priority="12988">
      <formula>IF(RIGHT(TEXT(AQ61,"0.#"),1)=".",TRUE,FALSE)</formula>
    </cfRule>
  </conditionalFormatting>
  <conditionalFormatting sqref="AE66">
    <cfRule type="expression" dxfId="123" priority="4405">
      <formula>IF(RIGHT(TEXT(AE66,"0.#"),1)=".",FALSE,TRUE)</formula>
    </cfRule>
    <cfRule type="expression" dxfId="122" priority="4406">
      <formula>IF(RIGHT(TEXT(AE66,"0.#"),1)=".",TRUE,FALSE)</formula>
    </cfRule>
  </conditionalFormatting>
  <conditionalFormatting sqref="AM68">
    <cfRule type="expression" dxfId="121" priority="4395">
      <formula>IF(RIGHT(TEXT(AM68,"0.#"),1)=".",FALSE,TRUE)</formula>
    </cfRule>
    <cfRule type="expression" dxfId="120" priority="4396">
      <formula>IF(RIGHT(TEXT(AM68,"0.#"),1)=".",TRUE,FALSE)</formula>
    </cfRule>
  </conditionalFormatting>
  <conditionalFormatting sqref="AE67">
    <cfRule type="expression" dxfId="119" priority="4403">
      <formula>IF(RIGHT(TEXT(AE67,"0.#"),1)=".",FALSE,TRUE)</formula>
    </cfRule>
    <cfRule type="expression" dxfId="118" priority="4404">
      <formula>IF(RIGHT(TEXT(AE67,"0.#"),1)=".",TRUE,FALSE)</formula>
    </cfRule>
  </conditionalFormatting>
  <conditionalFormatting sqref="AE68">
    <cfRule type="expression" dxfId="117" priority="4401">
      <formula>IF(RIGHT(TEXT(AE68,"0.#"),1)=".",FALSE,TRUE)</formula>
    </cfRule>
    <cfRule type="expression" dxfId="116" priority="4402">
      <formula>IF(RIGHT(TEXT(AE68,"0.#"),1)=".",TRUE,FALSE)</formula>
    </cfRule>
  </conditionalFormatting>
  <conditionalFormatting sqref="AM66">
    <cfRule type="expression" dxfId="115" priority="4399">
      <formula>IF(RIGHT(TEXT(AM66,"0.#"),1)=".",FALSE,TRUE)</formula>
    </cfRule>
    <cfRule type="expression" dxfId="114" priority="4400">
      <formula>IF(RIGHT(TEXT(AM66,"0.#"),1)=".",TRUE,FALSE)</formula>
    </cfRule>
  </conditionalFormatting>
  <conditionalFormatting sqref="AM67">
    <cfRule type="expression" dxfId="113" priority="4397">
      <formula>IF(RIGHT(TEXT(AM67,"0.#"),1)=".",FALSE,TRUE)</formula>
    </cfRule>
    <cfRule type="expression" dxfId="112" priority="4398">
      <formula>IF(RIGHT(TEXT(AM67,"0.#"),1)=".",TRUE,FALSE)</formula>
    </cfRule>
  </conditionalFormatting>
  <conditionalFormatting sqref="AU66">
    <cfRule type="expression" dxfId="111" priority="4393">
      <formula>IF(RIGHT(TEXT(AU66,"0.#"),1)=".",FALSE,TRUE)</formula>
    </cfRule>
    <cfRule type="expression" dxfId="110" priority="4394">
      <formula>IF(RIGHT(TEXT(AU66,"0.#"),1)=".",TRUE,FALSE)</formula>
    </cfRule>
  </conditionalFormatting>
  <conditionalFormatting sqref="AU67">
    <cfRule type="expression" dxfId="109" priority="4391">
      <formula>IF(RIGHT(TEXT(AU67,"0.#"),1)=".",FALSE,TRUE)</formula>
    </cfRule>
    <cfRule type="expression" dxfId="108" priority="4392">
      <formula>IF(RIGHT(TEXT(AU67,"0.#"),1)=".",TRUE,FALSE)</formula>
    </cfRule>
  </conditionalFormatting>
  <conditionalFormatting sqref="AU68">
    <cfRule type="expression" dxfId="107" priority="4389">
      <formula>IF(RIGHT(TEXT(AU68,"0.#"),1)=".",FALSE,TRUE)</formula>
    </cfRule>
    <cfRule type="expression" dxfId="106" priority="4390">
      <formula>IF(RIGHT(TEXT(AU68,"0.#"),1)=".",TRUE,FALSE)</formula>
    </cfRule>
  </conditionalFormatting>
  <conditionalFormatting sqref="AI68">
    <cfRule type="expression" dxfId="105" priority="4383">
      <formula>IF(RIGHT(TEXT(AI68,"0.#"),1)=".",FALSE,TRUE)</formula>
    </cfRule>
    <cfRule type="expression" dxfId="104" priority="4384">
      <formula>IF(RIGHT(TEXT(AI68,"0.#"),1)=".",TRUE,FALSE)</formula>
    </cfRule>
  </conditionalFormatting>
  <conditionalFormatting sqref="AI66">
    <cfRule type="expression" dxfId="103" priority="4387">
      <formula>IF(RIGHT(TEXT(AI66,"0.#"),1)=".",FALSE,TRUE)</formula>
    </cfRule>
    <cfRule type="expression" dxfId="102" priority="4388">
      <formula>IF(RIGHT(TEXT(AI66,"0.#"),1)=".",TRUE,FALSE)</formula>
    </cfRule>
  </conditionalFormatting>
  <conditionalFormatting sqref="AI67">
    <cfRule type="expression" dxfId="101" priority="4385">
      <formula>IF(RIGHT(TEXT(AI67,"0.#"),1)=".",FALSE,TRUE)</formula>
    </cfRule>
    <cfRule type="expression" dxfId="100" priority="4386">
      <formula>IF(RIGHT(TEXT(AI67,"0.#"),1)=".",TRUE,FALSE)</formula>
    </cfRule>
  </conditionalFormatting>
  <conditionalFormatting sqref="AQ67">
    <cfRule type="expression" dxfId="99" priority="4381">
      <formula>IF(RIGHT(TEXT(AQ67,"0.#"),1)=".",FALSE,TRUE)</formula>
    </cfRule>
    <cfRule type="expression" dxfId="98" priority="4382">
      <formula>IF(RIGHT(TEXT(AQ67,"0.#"),1)=".",TRUE,FALSE)</formula>
    </cfRule>
  </conditionalFormatting>
  <conditionalFormatting sqref="AQ68">
    <cfRule type="expression" dxfId="97" priority="4379">
      <formula>IF(RIGHT(TEXT(AQ68,"0.#"),1)=".",FALSE,TRUE)</formula>
    </cfRule>
    <cfRule type="expression" dxfId="96" priority="4380">
      <formula>IF(RIGHT(TEXT(AQ68,"0.#"),1)=".",TRUE,FALSE)</formula>
    </cfRule>
  </conditionalFormatting>
  <conditionalFormatting sqref="AQ66">
    <cfRule type="expression" dxfId="95" priority="4377">
      <formula>IF(RIGHT(TEXT(AQ66,"0.#"),1)=".",FALSE,TRUE)</formula>
    </cfRule>
    <cfRule type="expression" dxfId="94" priority="4378">
      <formula>IF(RIGHT(TEXT(AQ66,"0.#"),1)=".",TRUE,FALSE)</formula>
    </cfRule>
  </conditionalFormatting>
  <conditionalFormatting sqref="Y170">
    <cfRule type="expression" dxfId="93" priority="2155">
      <formula>IF(RIGHT(TEXT(Y170,"0.#"),1)=".",FALSE,TRUE)</formula>
    </cfRule>
    <cfRule type="expression" dxfId="92" priority="2156">
      <formula>IF(RIGHT(TEXT(Y170,"0.#"),1)=".",TRUE,FALSE)</formula>
    </cfRule>
  </conditionalFormatting>
  <conditionalFormatting sqref="W23">
    <cfRule type="expression" dxfId="91" priority="2391">
      <formula>IF(RIGHT(TEXT(W23,"0.#"),1)=".",FALSE,TRUE)</formula>
    </cfRule>
    <cfRule type="expression" dxfId="90" priority="2392">
      <formula>IF(RIGHT(TEXT(W23,"0.#"),1)=".",TRUE,FALSE)</formula>
    </cfRule>
  </conditionalFormatting>
  <conditionalFormatting sqref="AL170:AO170">
    <cfRule type="expression" dxfId="89" priority="2157">
      <formula>IF(AND(AL170&gt;=0, RIGHT(TEXT(AL170,"0.#"),1)&lt;&gt;"."),TRUE,FALSE)</formula>
    </cfRule>
    <cfRule type="expression" dxfId="88" priority="2158">
      <formula>IF(AND(AL170&gt;=0, RIGHT(TEXT(AL170,"0.#"),1)="."),TRUE,FALSE)</formula>
    </cfRule>
    <cfRule type="expression" dxfId="87" priority="2159">
      <formula>IF(AND(AL170&lt;0, RIGHT(TEXT(AL170,"0.#"),1)&lt;&gt;"."),TRUE,FALSE)</formula>
    </cfRule>
    <cfRule type="expression" dxfId="86" priority="2160">
      <formula>IF(AND(AL170&lt;0, RIGHT(TEXT(AL170,"0.#"),1)="."),TRUE,FALSE)</formula>
    </cfRule>
  </conditionalFormatting>
  <conditionalFormatting sqref="AL176:AO176">
    <cfRule type="expression" dxfId="85" priority="2145">
      <formula>IF(AND(AL176&gt;=0, RIGHT(TEXT(AL176,"0.#"),1)&lt;&gt;"."),TRUE,FALSE)</formula>
    </cfRule>
    <cfRule type="expression" dxfId="84" priority="2146">
      <formula>IF(AND(AL176&gt;=0, RIGHT(TEXT(AL176,"0.#"),1)="."),TRUE,FALSE)</formula>
    </cfRule>
    <cfRule type="expression" dxfId="83" priority="2147">
      <formula>IF(AND(AL176&lt;0, RIGHT(TEXT(AL176,"0.#"),1)&lt;&gt;"."),TRUE,FALSE)</formula>
    </cfRule>
    <cfRule type="expression" dxfId="82" priority="2148">
      <formula>IF(AND(AL176&lt;0, RIGHT(TEXT(AL176,"0.#"),1)="."),TRUE,FALSE)</formula>
    </cfRule>
  </conditionalFormatting>
  <conditionalFormatting sqref="AU44">
    <cfRule type="expression" dxfId="81" priority="543">
      <formula>IF(RIGHT(TEXT(AU44,"0.#"),1)=".",FALSE,TRUE)</formula>
    </cfRule>
    <cfRule type="expression" dxfId="80" priority="544">
      <formula>IF(RIGHT(TEXT(AU44,"0.#"),1)=".",TRUE,FALSE)</formula>
    </cfRule>
  </conditionalFormatting>
  <conditionalFormatting sqref="AU45">
    <cfRule type="expression" dxfId="79" priority="541">
      <formula>IF(RIGHT(TEXT(AU45,"0.#"),1)=".",FALSE,TRUE)</formula>
    </cfRule>
    <cfRule type="expression" dxfId="78" priority="542">
      <formula>IF(RIGHT(TEXT(AU45,"0.#"),1)=".",TRUE,FALSE)</formula>
    </cfRule>
  </conditionalFormatting>
  <conditionalFormatting sqref="W24:AC24">
    <cfRule type="expression" dxfId="77" priority="87">
      <formula>IF(RIGHT(TEXT(W24,"0.#"),1)=".",FALSE,TRUE)</formula>
    </cfRule>
    <cfRule type="expression" dxfId="76" priority="88">
      <formula>IF(RIGHT(TEXT(W24,"0.#"),1)=".",TRUE,FALSE)</formula>
    </cfRule>
  </conditionalFormatting>
  <conditionalFormatting sqref="AM45">
    <cfRule type="expression" dxfId="75" priority="85">
      <formula>IF(RIGHT(TEXT(AM45,"0.#"),1)=".",FALSE,TRUE)</formula>
    </cfRule>
    <cfRule type="expression" dxfId="74" priority="86">
      <formula>IF(RIGHT(TEXT(AM45,"0.#"),1)=".",TRUE,FALSE)</formula>
    </cfRule>
  </conditionalFormatting>
  <conditionalFormatting sqref="AQ45">
    <cfRule type="expression" dxfId="73" priority="83">
      <formula>IF(RIGHT(TEXT(AQ45,"0.#"),1)=".",FALSE,TRUE)</formula>
    </cfRule>
    <cfRule type="expression" dxfId="72" priority="84">
      <formula>IF(RIGHT(TEXT(AQ45,"0.#"),1)=".",TRUE,FALSE)</formula>
    </cfRule>
  </conditionalFormatting>
  <conditionalFormatting sqref="AQ41">
    <cfRule type="expression" dxfId="71" priority="81">
      <formula>IF(RIGHT(TEXT(AQ41,"0.#"),1)=".",FALSE,TRUE)</formula>
    </cfRule>
    <cfRule type="expression" dxfId="70" priority="82">
      <formula>IF(RIGHT(TEXT(AQ41,"0.#"),1)=".",TRUE,FALSE)</formula>
    </cfRule>
  </conditionalFormatting>
  <conditionalFormatting sqref="AE44">
    <cfRule type="expression" dxfId="69" priority="79">
      <formula>IF(RIGHT(TEXT(AE44,"0.#"),1)=".",FALSE,TRUE)</formula>
    </cfRule>
    <cfRule type="expression" dxfId="68" priority="80">
      <formula>IF(RIGHT(TEXT(AE44,"0.#"),1)=".",TRUE,FALSE)</formula>
    </cfRule>
  </conditionalFormatting>
  <conditionalFormatting sqref="AE45">
    <cfRule type="expression" dxfId="67" priority="77">
      <formula>IF(RIGHT(TEXT(AE45,"0.#"),1)=".",FALSE,TRUE)</formula>
    </cfRule>
    <cfRule type="expression" dxfId="66" priority="78">
      <formula>IF(RIGHT(TEXT(AE45,"0.#"),1)=".",TRUE,FALSE)</formula>
    </cfRule>
  </conditionalFormatting>
  <conditionalFormatting sqref="AI45">
    <cfRule type="expression" dxfId="65" priority="75">
      <formula>IF(RIGHT(TEXT(AI45,"0.#"),1)=".",FALSE,TRUE)</formula>
    </cfRule>
    <cfRule type="expression" dxfId="64" priority="76">
      <formula>IF(RIGHT(TEXT(AI45,"0.#"),1)=".",TRUE,FALSE)</formula>
    </cfRule>
  </conditionalFormatting>
  <conditionalFormatting sqref="AI44">
    <cfRule type="expression" dxfId="63" priority="73">
      <formula>IF(RIGHT(TEXT(AI44,"0.#"),1)=".",FALSE,TRUE)</formula>
    </cfRule>
    <cfRule type="expression" dxfId="62" priority="74">
      <formula>IF(RIGHT(TEXT(AI44,"0.#"),1)=".",TRUE,FALSE)</formula>
    </cfRule>
  </conditionalFormatting>
  <conditionalFormatting sqref="AM42">
    <cfRule type="expression" dxfId="61" priority="67">
      <formula>IF(RIGHT(TEXT(AM42,"0.#"),1)=".",FALSE,TRUE)</formula>
    </cfRule>
    <cfRule type="expression" dxfId="60" priority="68">
      <formula>IF(RIGHT(TEXT(AM42,"0.#"),1)=".",TRUE,FALSE)</formula>
    </cfRule>
  </conditionalFormatting>
  <conditionalFormatting sqref="AQ40">
    <cfRule type="expression" dxfId="59" priority="59">
      <formula>IF(RIGHT(TEXT(AQ40,"0.#"),1)=".",FALSE,TRUE)</formula>
    </cfRule>
    <cfRule type="expression" dxfId="58" priority="60">
      <formula>IF(RIGHT(TEXT(AQ40,"0.#"),1)=".",TRUE,FALSE)</formula>
    </cfRule>
  </conditionalFormatting>
  <conditionalFormatting sqref="AQ42">
    <cfRule type="expression" dxfId="57" priority="57">
      <formula>IF(RIGHT(TEXT(AQ42,"0.#"),1)=".",FALSE,TRUE)</formula>
    </cfRule>
    <cfRule type="expression" dxfId="56" priority="58">
      <formula>IF(RIGHT(TEXT(AQ42,"0.#"),1)=".",TRUE,FALSE)</formula>
    </cfRule>
  </conditionalFormatting>
  <conditionalFormatting sqref="AU40">
    <cfRule type="expression" dxfId="55" priority="55">
      <formula>IF(RIGHT(TEXT(AU40,"0.#"),1)=".",FALSE,TRUE)</formula>
    </cfRule>
    <cfRule type="expression" dxfId="54" priority="56">
      <formula>IF(RIGHT(TEXT(AU40,"0.#"),1)=".",TRUE,FALSE)</formula>
    </cfRule>
  </conditionalFormatting>
  <conditionalFormatting sqref="AU41">
    <cfRule type="expression" dxfId="53" priority="53">
      <formula>IF(RIGHT(TEXT(AU41,"0.#"),1)=".",FALSE,TRUE)</formula>
    </cfRule>
    <cfRule type="expression" dxfId="52" priority="54">
      <formula>IF(RIGHT(TEXT(AU41,"0.#"),1)=".",TRUE,FALSE)</formula>
    </cfRule>
  </conditionalFormatting>
  <conditionalFormatting sqref="AU42">
    <cfRule type="expression" dxfId="51" priority="51">
      <formula>IF(RIGHT(TEXT(AU42,"0.#"),1)=".",FALSE,TRUE)</formula>
    </cfRule>
    <cfRule type="expression" dxfId="50" priority="52">
      <formula>IF(RIGHT(TEXT(AU42,"0.#"),1)=".",TRUE,FALSE)</formula>
    </cfRule>
  </conditionalFormatting>
  <conditionalFormatting sqref="Y152">
    <cfRule type="expression" dxfId="49" priority="49">
      <formula>IF(RIGHT(TEXT(Y152,"0.#"),1)=".",FALSE,TRUE)</formula>
    </cfRule>
    <cfRule type="expression" dxfId="48" priority="50">
      <formula>IF(RIGHT(TEXT(Y152,"0.#"),1)=".",TRUE,FALSE)</formula>
    </cfRule>
  </conditionalFormatting>
  <conditionalFormatting sqref="AU152">
    <cfRule type="expression" dxfId="47" priority="47">
      <formula>IF(RIGHT(TEXT(AU152,"0.#"),1)=".",FALSE,TRUE)</formula>
    </cfRule>
    <cfRule type="expression" dxfId="46" priority="48">
      <formula>IF(RIGHT(TEXT(AU152,"0.#"),1)=".",TRUE,FALSE)</formula>
    </cfRule>
  </conditionalFormatting>
  <conditionalFormatting sqref="Y182">
    <cfRule type="expression" dxfId="45" priority="45">
      <formula>IF(RIGHT(TEXT(Y182,"0.#"),1)=".",FALSE,TRUE)</formula>
    </cfRule>
    <cfRule type="expression" dxfId="44" priority="46">
      <formula>IF(RIGHT(TEXT(Y182,"0.#"),1)=".",TRUE,FALSE)</formula>
    </cfRule>
  </conditionalFormatting>
  <conditionalFormatting sqref="AL182:AO184">
    <cfRule type="expression" dxfId="43" priority="41">
      <formula>IF(AND(AL182&gt;=0, RIGHT(TEXT(AL182,"0.#"),1)&lt;&gt;"."),TRUE,FALSE)</formula>
    </cfRule>
    <cfRule type="expression" dxfId="42" priority="42">
      <formula>IF(AND(AL182&gt;=0, RIGHT(TEXT(AL182,"0.#"),1)="."),TRUE,FALSE)</formula>
    </cfRule>
    <cfRule type="expression" dxfId="41" priority="43">
      <formula>IF(AND(AL182&lt;0, RIGHT(TEXT(AL182,"0.#"),1)&lt;&gt;"."),TRUE,FALSE)</formula>
    </cfRule>
    <cfRule type="expression" dxfId="40" priority="44">
      <formula>IF(AND(AL182&lt;0, RIGHT(TEXT(AL182,"0.#"),1)="."),TRUE,FALSE)</formula>
    </cfRule>
  </conditionalFormatting>
  <conditionalFormatting sqref="Y183">
    <cfRule type="expression" dxfId="39" priority="39">
      <formula>IF(RIGHT(TEXT(Y183,"0.#"),1)=".",FALSE,TRUE)</formula>
    </cfRule>
    <cfRule type="expression" dxfId="38" priority="40">
      <formula>IF(RIGHT(TEXT(Y183,"0.#"),1)=".",TRUE,FALSE)</formula>
    </cfRule>
  </conditionalFormatting>
  <conditionalFormatting sqref="Y184">
    <cfRule type="expression" dxfId="37" priority="37">
      <formula>IF(RIGHT(TEXT(Y184,"0.#"),1)=".",FALSE,TRUE)</formula>
    </cfRule>
    <cfRule type="expression" dxfId="36" priority="38">
      <formula>IF(RIGHT(TEXT(Y184,"0.#"),1)=".",TRUE,FALSE)</formula>
    </cfRule>
  </conditionalFormatting>
  <conditionalFormatting sqref="AL174:AO174">
    <cfRule type="expression" dxfId="35" priority="33">
      <formula>IF(AND(AL174&gt;=0, RIGHT(TEXT(AL174,"0.#"),1)&lt;&gt;"."),TRUE,FALSE)</formula>
    </cfRule>
    <cfRule type="expression" dxfId="34" priority="34">
      <formula>IF(AND(AL174&gt;=0, RIGHT(TEXT(AL174,"0.#"),1)="."),TRUE,FALSE)</formula>
    </cfRule>
    <cfRule type="expression" dxfId="33" priority="35">
      <formula>IF(AND(AL174&lt;0, RIGHT(TEXT(AL174,"0.#"),1)&lt;&gt;"."),TRUE,FALSE)</formula>
    </cfRule>
    <cfRule type="expression" dxfId="32" priority="36">
      <formula>IF(AND(AL174&lt;0, RIGHT(TEXT(AL174,"0.#"),1)="."),TRUE,FALSE)</formula>
    </cfRule>
  </conditionalFormatting>
  <conditionalFormatting sqref="Y174">
    <cfRule type="expression" dxfId="31" priority="31">
      <formula>IF(RIGHT(TEXT(Y174,"0.#"),1)=".",FALSE,TRUE)</formula>
    </cfRule>
    <cfRule type="expression" dxfId="30" priority="32">
      <formula>IF(RIGHT(TEXT(Y174,"0.#"),1)=".",TRUE,FALSE)</formula>
    </cfRule>
  </conditionalFormatting>
  <conditionalFormatting sqref="Y175">
    <cfRule type="expression" dxfId="29" priority="25">
      <formula>IF(RIGHT(TEXT(Y175,"0.#"),1)=".",FALSE,TRUE)</formula>
    </cfRule>
    <cfRule type="expression" dxfId="28" priority="26">
      <formula>IF(RIGHT(TEXT(Y175,"0.#"),1)=".",TRUE,FALSE)</formula>
    </cfRule>
  </conditionalFormatting>
  <conditionalFormatting sqref="AL175:AO175">
    <cfRule type="expression" dxfId="27" priority="27">
      <formula>IF(AND(AL175&gt;=0, RIGHT(TEXT(AL175,"0.#"),1)&lt;&gt;"."),TRUE,FALSE)</formula>
    </cfRule>
    <cfRule type="expression" dxfId="26" priority="28">
      <formula>IF(AND(AL175&gt;=0, RIGHT(TEXT(AL175,"0.#"),1)="."),TRUE,FALSE)</formula>
    </cfRule>
    <cfRule type="expression" dxfId="25" priority="29">
      <formula>IF(AND(AL175&lt;0, RIGHT(TEXT(AL175,"0.#"),1)&lt;&gt;"."),TRUE,FALSE)</formula>
    </cfRule>
    <cfRule type="expression" dxfId="24" priority="30">
      <formula>IF(AND(AL175&lt;0, RIGHT(TEXT(AL175,"0.#"),1)="."),TRUE,FALSE)</formula>
    </cfRule>
  </conditionalFormatting>
  <conditionalFormatting sqref="Y168">
    <cfRule type="expression" dxfId="23" priority="23">
      <formula>IF(RIGHT(TEXT(Y168,"0.#"),1)=".",FALSE,TRUE)</formula>
    </cfRule>
    <cfRule type="expression" dxfId="22" priority="24">
      <formula>IF(RIGHT(TEXT(Y168,"0.#"),1)=".",TRUE,FALSE)</formula>
    </cfRule>
  </conditionalFormatting>
  <conditionalFormatting sqref="AL168:AO168">
    <cfRule type="expression" dxfId="21" priority="19">
      <formula>IF(AND(AL168&gt;=0, RIGHT(TEXT(AL168,"0.#"),1)&lt;&gt;"."),TRUE,FALSE)</formula>
    </cfRule>
    <cfRule type="expression" dxfId="20" priority="20">
      <formula>IF(AND(AL168&gt;=0, RIGHT(TEXT(AL168,"0.#"),1)="."),TRUE,FALSE)</formula>
    </cfRule>
    <cfRule type="expression" dxfId="19" priority="21">
      <formula>IF(AND(AL168&lt;0, RIGHT(TEXT(AL168,"0.#"),1)&lt;&gt;"."),TRUE,FALSE)</formula>
    </cfRule>
    <cfRule type="expression" dxfId="18" priority="22">
      <formula>IF(AND(AL168&lt;0, RIGHT(TEXT(AL168,"0.#"),1)="."),TRUE,FALSE)</formula>
    </cfRule>
  </conditionalFormatting>
  <conditionalFormatting sqref="Y169">
    <cfRule type="expression" dxfId="17" priority="17">
      <formula>IF(RIGHT(TEXT(Y169,"0.#"),1)=".",FALSE,TRUE)</formula>
    </cfRule>
    <cfRule type="expression" dxfId="16" priority="18">
      <formula>IF(RIGHT(TEXT(Y169,"0.#"),1)=".",TRUE,FALSE)</formula>
    </cfRule>
  </conditionalFormatting>
  <conditionalFormatting sqref="AL169:AO169">
    <cfRule type="expression" dxfId="15" priority="13">
      <formula>IF(AND(AL169&gt;=0, RIGHT(TEXT(AL169,"0.#"),1)&lt;&gt;"."),TRUE,FALSE)</formula>
    </cfRule>
    <cfRule type="expression" dxfId="14" priority="14">
      <formula>IF(AND(AL169&gt;=0, RIGHT(TEXT(AL169,"0.#"),1)="."),TRUE,FALSE)</formula>
    </cfRule>
    <cfRule type="expression" dxfId="13" priority="15">
      <formula>IF(AND(AL169&lt;0, RIGHT(TEXT(AL169,"0.#"),1)&lt;&gt;"."),TRUE,FALSE)</formula>
    </cfRule>
    <cfRule type="expression" dxfId="12" priority="16">
      <formula>IF(AND(AL169&lt;0, RIGHT(TEXT(AL169,"0.#"),1)="."),TRUE,FALSE)</formula>
    </cfRule>
  </conditionalFormatting>
  <conditionalFormatting sqref="AL164:AO164">
    <cfRule type="expression" dxfId="11" priority="9">
      <formula>IF(AND(AL164&gt;=0, RIGHT(TEXT(AL164,"0.#"),1)&lt;&gt;"."),TRUE,FALSE)</formula>
    </cfRule>
    <cfRule type="expression" dxfId="10" priority="10">
      <formula>IF(AND(AL164&gt;=0, RIGHT(TEXT(AL164,"0.#"),1)="."),TRUE,FALSE)</formula>
    </cfRule>
    <cfRule type="expression" dxfId="9" priority="11">
      <formula>IF(AND(AL164&lt;0, RIGHT(TEXT(AL164,"0.#"),1)&lt;&gt;"."),TRUE,FALSE)</formula>
    </cfRule>
    <cfRule type="expression" dxfId="8" priority="12">
      <formula>IF(AND(AL164&lt;0, RIGHT(TEXT(AL164,"0.#"),1)="."),TRUE,FALSE)</formula>
    </cfRule>
  </conditionalFormatting>
  <conditionalFormatting sqref="Y164">
    <cfRule type="expression" dxfId="7" priority="7">
      <formula>IF(RIGHT(TEXT(Y164,"0.#"),1)=".",FALSE,TRUE)</formula>
    </cfRule>
    <cfRule type="expression" dxfId="6" priority="8">
      <formula>IF(RIGHT(TEXT(Y164,"0.#"),1)=".",TRUE,FALSE)</formula>
    </cfRule>
  </conditionalFormatting>
  <conditionalFormatting sqref="Y176">
    <cfRule type="expression" dxfId="5" priority="5">
      <formula>IF(RIGHT(TEXT(Y176,"0.#"),1)=".",FALSE,TRUE)</formula>
    </cfRule>
    <cfRule type="expression" dxfId="4" priority="6">
      <formula>IF(RIGHT(TEXT(Y176,"0.#"),1)=".",TRUE,FALSE)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AY52:AY54 J93:K97 P13:AX13 AR15:AX15 P14:AQ18 AR18:AX18 P19:AJ19 AQ26:AR26 AU26:AX26 AE27:AX29 AL182:AO184 AQ39:AR39 AU39:AX39 AE40:AX42 AE44:AX45 AE47:AX47 AQ52:AR52 AU52:AX52 AE53:AX54 AY57 AY59 AE60:AF60 AQ60:AR60 AU60:AX60 AE61:AX63 AY64 AE65:AF65 AQ65:AR65 AU65:AX65 AE66:AX68 Y152:AB152 AU152:AX152 Y156:AB156 AU156:AX156 Y164:AB164 AL164:AO164 Y168:AB170 AL168:AO170 Y174:AB176 AL174:AO176 Y182:AB184 P23:AC24">
      <formula1>OR(ISNUMBER(J13), J13="-")</formula1>
    </dataValidation>
    <dataValidation type="list" allowBlank="1" showInputMessage="1" showErrorMessage="1" sqref="G93:H97">
      <formula1>T事業番号</formula1>
    </dataValidation>
    <dataValidation type="list" allowBlank="1" showInputMessage="1" showErrorMessage="1" sqref="S5:X5">
      <formula1>T終了年度</formula1>
    </dataValidation>
    <dataValidation type="list" allowBlank="1" showInputMessage="1" showErrorMessage="1" sqref="AR32 AO158 AO178">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5:E105">
      <formula1>T所見を踏まえた改善点</formula1>
    </dataValidation>
    <dataValidation imeMode="disabled" allowBlank="1" showInputMessage="1" showErrorMessage="1" sqref="L93:L97"/>
    <dataValidation type="whole" imeMode="disabled" allowBlank="1" showInputMessage="1" showErrorMessage="1" sqref="M93:M97 AW2:AX2">
      <formula1>0</formula1>
      <formula2>99</formula2>
    </dataValidation>
    <dataValidation type="custom" imeMode="off" allowBlank="1" showInputMessage="1" showErrorMessage="1" sqref="J164:O164 J168:O170 J174:O176 J182:O184">
      <formula1>OR(ISNUMBER(J164), J164="-")</formula1>
    </dataValidation>
    <dataValidation type="custom" imeMode="disabled" allowBlank="1" showInputMessage="1" showErrorMessage="1" sqref="AH164:AK164 AH168:AK170 AH174:AK176 AH182:AK184">
      <formula1>OR(AND(MOD(IF(ISNUMBER(AH164), AH164, 0.5),1)=0, 0&lt;=AH164), AH164="-")</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2" max="49" man="1"/>
    <brk id="71" max="49" man="1"/>
    <brk id="90" max="49" man="1"/>
    <brk id="119" max="49" man="1"/>
    <brk id="14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AC164:AG164 AC168:AG170 AC174:AG176</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 type="list" allowBlank="1" showInputMessage="1" showErrorMessage="1">
          <x14:formula1>
            <xm:f>入力規則等!$AP$2:$AP$10</xm:f>
          </x14:formula1>
          <xm:sqref>AC182:AG184</xm:sqref>
        </x14:dataValidation>
        <x14:dataValidation type="list" allowBlank="1" showInputMessage="1" showErrorMessage="1">
          <x14:formula1>
            <xm:f>入力規則等!$AK$2:$AK$49</xm:f>
          </x14:formula1>
          <xm:sqref>C182:D184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82</v>
      </c>
      <c r="B1" s="25" t="s">
        <v>83</v>
      </c>
      <c r="F1" s="26" t="s">
        <v>4</v>
      </c>
      <c r="G1" s="26" t="s">
        <v>72</v>
      </c>
      <c r="K1" s="27" t="s">
        <v>101</v>
      </c>
      <c r="L1" s="25" t="s">
        <v>83</v>
      </c>
      <c r="O1" s="13"/>
      <c r="P1" s="26" t="s">
        <v>5</v>
      </c>
      <c r="Q1" s="26" t="s">
        <v>72</v>
      </c>
      <c r="T1" s="13"/>
      <c r="U1" s="29" t="s">
        <v>169</v>
      </c>
      <c r="W1" s="29" t="s">
        <v>168</v>
      </c>
      <c r="Y1" s="29" t="s">
        <v>80</v>
      </c>
      <c r="Z1" s="29" t="s">
        <v>434</v>
      </c>
      <c r="AA1" s="29" t="s">
        <v>81</v>
      </c>
      <c r="AB1" s="29" t="s">
        <v>435</v>
      </c>
      <c r="AC1" s="29" t="s">
        <v>33</v>
      </c>
      <c r="AD1" s="28"/>
      <c r="AE1" s="29" t="s">
        <v>45</v>
      </c>
      <c r="AF1" s="30"/>
      <c r="AG1" s="39" t="s">
        <v>189</v>
      </c>
      <c r="AI1" s="39" t="s">
        <v>195</v>
      </c>
      <c r="AK1" s="39" t="s">
        <v>200</v>
      </c>
      <c r="AM1" s="64"/>
      <c r="AN1" s="64"/>
      <c r="AP1" s="28" t="s">
        <v>254</v>
      </c>
    </row>
    <row r="2" spans="1:42" ht="13.5" customHeight="1" x14ac:dyDescent="0.2">
      <c r="A2" s="14" t="s">
        <v>84</v>
      </c>
      <c r="B2" s="15"/>
      <c r="C2" s="13" t="str">
        <f>IF(B2="","",A2)</f>
        <v/>
      </c>
      <c r="D2" s="13" t="str">
        <f>IF(C2="","",IF(D1&lt;&gt;"",CONCATENATE(D1,"、",C2),C2))</f>
        <v/>
      </c>
      <c r="F2" s="12" t="s">
        <v>71</v>
      </c>
      <c r="G2" s="17" t="s">
        <v>601</v>
      </c>
      <c r="H2" s="13" t="str">
        <f>IF(G2="","",F2)</f>
        <v>一般会計</v>
      </c>
      <c r="I2" s="13" t="str">
        <f>IF(H2="","",IF(I1&lt;&gt;"",CONCATENATE(I1,"、",H2),H2))</f>
        <v>一般会計</v>
      </c>
      <c r="K2" s="14" t="s">
        <v>102</v>
      </c>
      <c r="L2" s="15"/>
      <c r="M2" s="13" t="str">
        <f>IF(L2="","",K2)</f>
        <v/>
      </c>
      <c r="N2" s="13" t="str">
        <f>IF(M2="","",IF(N1&lt;&gt;"",CONCATENATE(N1,"、",M2),M2))</f>
        <v/>
      </c>
      <c r="O2" s="13"/>
      <c r="P2" s="12" t="s">
        <v>73</v>
      </c>
      <c r="Q2" s="17"/>
      <c r="R2" s="13" t="str">
        <f>IF(Q2="","",P2)</f>
        <v/>
      </c>
      <c r="S2" s="13" t="str">
        <f>IF(R2="","",IF(S1&lt;&gt;"",CONCATENATE(S1,"、",R2),R2))</f>
        <v/>
      </c>
      <c r="T2" s="13"/>
      <c r="U2" s="80">
        <v>20</v>
      </c>
      <c r="W2" s="32" t="s">
        <v>174</v>
      </c>
      <c r="Y2" s="32" t="s">
        <v>67</v>
      </c>
      <c r="Z2" s="32" t="s">
        <v>67</v>
      </c>
      <c r="AA2" s="73" t="s">
        <v>299</v>
      </c>
      <c r="AB2" s="73" t="s">
        <v>529</v>
      </c>
      <c r="AC2" s="74" t="s">
        <v>134</v>
      </c>
      <c r="AD2" s="28"/>
      <c r="AE2" s="34" t="s">
        <v>170</v>
      </c>
      <c r="AF2" s="30"/>
      <c r="AG2" s="41" t="s">
        <v>264</v>
      </c>
      <c r="AI2" s="39" t="s">
        <v>295</v>
      </c>
      <c r="AK2" s="39" t="s">
        <v>201</v>
      </c>
      <c r="AM2" s="64"/>
      <c r="AN2" s="64"/>
      <c r="AP2" s="41" t="s">
        <v>264</v>
      </c>
    </row>
    <row r="3" spans="1:42" ht="13.5" customHeight="1" x14ac:dyDescent="0.2">
      <c r="A3" s="14" t="s">
        <v>85</v>
      </c>
      <c r="B3" s="15"/>
      <c r="C3" s="13" t="str">
        <f t="shared" ref="C3:C11" si="0">IF(B3="","",A3)</f>
        <v/>
      </c>
      <c r="D3" s="13" t="str">
        <f>IF(C3="",D2,IF(D2&lt;&gt;"",CONCATENATE(D2,"、",C3),C3))</f>
        <v/>
      </c>
      <c r="F3" s="18" t="s">
        <v>111</v>
      </c>
      <c r="G3" s="17"/>
      <c r="H3" s="13" t="str">
        <f t="shared" ref="H3:H37" si="1">IF(G3="","",F3)</f>
        <v/>
      </c>
      <c r="I3" s="13" t="str">
        <f>IF(H3="",I2,IF(I2&lt;&gt;"",CONCATENATE(I2,"、",H3),H3))</f>
        <v>一般会計</v>
      </c>
      <c r="K3" s="14" t="s">
        <v>103</v>
      </c>
      <c r="L3" s="15"/>
      <c r="M3" s="13" t="str">
        <f t="shared" ref="M3:M11" si="2">IF(L3="","",K3)</f>
        <v/>
      </c>
      <c r="N3" s="13" t="str">
        <f>IF(M3="",N2,IF(N2&lt;&gt;"",CONCATENATE(N2,"、",M3),M3))</f>
        <v/>
      </c>
      <c r="O3" s="13"/>
      <c r="P3" s="12" t="s">
        <v>74</v>
      </c>
      <c r="Q3" s="17" t="s">
        <v>601</v>
      </c>
      <c r="R3" s="13" t="str">
        <f t="shared" ref="R3:R8" si="3">IF(Q3="","",P3)</f>
        <v>委託・請負</v>
      </c>
      <c r="S3" s="13" t="str">
        <f t="shared" ref="S3:S8" si="4">IF(R3="",S2,IF(S2&lt;&gt;"",CONCATENATE(S2,"、",R3),R3))</f>
        <v>委託・請負</v>
      </c>
      <c r="T3" s="13"/>
      <c r="U3" s="32" t="s">
        <v>561</v>
      </c>
      <c r="W3" s="32" t="s">
        <v>149</v>
      </c>
      <c r="Y3" s="32" t="s">
        <v>68</v>
      </c>
      <c r="Z3" s="32" t="s">
        <v>436</v>
      </c>
      <c r="AA3" s="73" t="s">
        <v>399</v>
      </c>
      <c r="AB3" s="73" t="s">
        <v>530</v>
      </c>
      <c r="AC3" s="74" t="s">
        <v>135</v>
      </c>
      <c r="AD3" s="28"/>
      <c r="AE3" s="34" t="s">
        <v>171</v>
      </c>
      <c r="AF3" s="30"/>
      <c r="AG3" s="41" t="s">
        <v>265</v>
      </c>
      <c r="AI3" s="39" t="s">
        <v>194</v>
      </c>
      <c r="AK3" s="39" t="str">
        <f>CHAR(CODE(AK2)+1)</f>
        <v>B</v>
      </c>
      <c r="AM3" s="64"/>
      <c r="AN3" s="64"/>
      <c r="AP3" s="41" t="s">
        <v>265</v>
      </c>
    </row>
    <row r="4" spans="1:42" ht="13.5" customHeight="1" x14ac:dyDescent="0.2">
      <c r="A4" s="14" t="s">
        <v>86</v>
      </c>
      <c r="B4" s="15"/>
      <c r="C4" s="13" t="str">
        <f t="shared" si="0"/>
        <v/>
      </c>
      <c r="D4" s="13" t="str">
        <f>IF(C4="",D3,IF(D3&lt;&gt;"",CONCATENATE(D3,"、",C4),C4))</f>
        <v/>
      </c>
      <c r="F4" s="18" t="s">
        <v>112</v>
      </c>
      <c r="G4" s="17"/>
      <c r="H4" s="13" t="str">
        <f t="shared" si="1"/>
        <v/>
      </c>
      <c r="I4" s="13" t="str">
        <f t="shared" ref="I4:I37" si="5">IF(H4="",I3,IF(I3&lt;&gt;"",CONCATENATE(I3,"、",H4),H4))</f>
        <v>一般会計</v>
      </c>
      <c r="K4" s="14" t="s">
        <v>104</v>
      </c>
      <c r="L4" s="15"/>
      <c r="M4" s="13" t="str">
        <f t="shared" si="2"/>
        <v/>
      </c>
      <c r="N4" s="13" t="str">
        <f t="shared" ref="N4:N11" si="6">IF(M4="",N3,IF(N3&lt;&gt;"",CONCATENATE(N3,"、",M4),M4))</f>
        <v/>
      </c>
      <c r="O4" s="13"/>
      <c r="P4" s="12" t="s">
        <v>75</v>
      </c>
      <c r="Q4" s="17"/>
      <c r="R4" s="13" t="str">
        <f t="shared" si="3"/>
        <v/>
      </c>
      <c r="S4" s="13" t="str">
        <f t="shared" si="4"/>
        <v>委託・請負</v>
      </c>
      <c r="T4" s="13"/>
      <c r="U4" s="32" t="s">
        <v>562</v>
      </c>
      <c r="W4" s="32" t="s">
        <v>150</v>
      </c>
      <c r="Y4" s="32" t="s">
        <v>306</v>
      </c>
      <c r="Z4" s="32" t="s">
        <v>437</v>
      </c>
      <c r="AA4" s="73" t="s">
        <v>400</v>
      </c>
      <c r="AB4" s="73" t="s">
        <v>531</v>
      </c>
      <c r="AC4" s="73" t="s">
        <v>136</v>
      </c>
      <c r="AD4" s="28"/>
      <c r="AE4" s="34" t="s">
        <v>172</v>
      </c>
      <c r="AF4" s="30"/>
      <c r="AG4" s="41" t="s">
        <v>266</v>
      </c>
      <c r="AI4" s="39" t="s">
        <v>196</v>
      </c>
      <c r="AK4" s="39" t="str">
        <f t="shared" ref="AK4:AK49" si="7">CHAR(CODE(AK3)+1)</f>
        <v>C</v>
      </c>
      <c r="AM4" s="64"/>
      <c r="AN4" s="64"/>
      <c r="AP4" s="41" t="s">
        <v>266</v>
      </c>
    </row>
    <row r="5" spans="1:42" ht="13.5" customHeight="1" x14ac:dyDescent="0.2">
      <c r="A5" s="14" t="s">
        <v>87</v>
      </c>
      <c r="B5" s="15"/>
      <c r="C5" s="13" t="str">
        <f t="shared" si="0"/>
        <v/>
      </c>
      <c r="D5" s="13" t="str">
        <f>IF(C5="",D4,IF(D4&lt;&gt;"",CONCATENATE(D4,"、",C5),C5))</f>
        <v/>
      </c>
      <c r="F5" s="18" t="s">
        <v>113</v>
      </c>
      <c r="G5" s="17"/>
      <c r="H5" s="13" t="str">
        <f t="shared" si="1"/>
        <v/>
      </c>
      <c r="I5" s="13" t="str">
        <f t="shared" si="5"/>
        <v>一般会計</v>
      </c>
      <c r="K5" s="14" t="s">
        <v>105</v>
      </c>
      <c r="L5" s="15"/>
      <c r="M5" s="13" t="str">
        <f t="shared" si="2"/>
        <v/>
      </c>
      <c r="N5" s="13" t="str">
        <f t="shared" si="6"/>
        <v/>
      </c>
      <c r="O5" s="13"/>
      <c r="P5" s="12" t="s">
        <v>76</v>
      </c>
      <c r="Q5" s="17"/>
      <c r="R5" s="13" t="str">
        <f t="shared" si="3"/>
        <v/>
      </c>
      <c r="S5" s="13" t="str">
        <f t="shared" si="4"/>
        <v>委託・請負</v>
      </c>
      <c r="T5" s="13"/>
      <c r="W5" s="32" t="s">
        <v>586</v>
      </c>
      <c r="Y5" s="32" t="s">
        <v>307</v>
      </c>
      <c r="Z5" s="32" t="s">
        <v>438</v>
      </c>
      <c r="AA5" s="73" t="s">
        <v>401</v>
      </c>
      <c r="AB5" s="73" t="s">
        <v>532</v>
      </c>
      <c r="AC5" s="73" t="s">
        <v>173</v>
      </c>
      <c r="AD5" s="31"/>
      <c r="AE5" s="34" t="s">
        <v>276</v>
      </c>
      <c r="AF5" s="30"/>
      <c r="AG5" s="41" t="s">
        <v>267</v>
      </c>
      <c r="AI5" s="39" t="s">
        <v>303</v>
      </c>
      <c r="AK5" s="39" t="str">
        <f t="shared" si="7"/>
        <v>D</v>
      </c>
      <c r="AP5" s="41" t="s">
        <v>267</v>
      </c>
    </row>
    <row r="6" spans="1:42" ht="13.5" customHeight="1" x14ac:dyDescent="0.2">
      <c r="A6" s="14" t="s">
        <v>88</v>
      </c>
      <c r="B6" s="15"/>
      <c r="C6" s="13" t="str">
        <f t="shared" si="0"/>
        <v/>
      </c>
      <c r="D6" s="13" t="str">
        <f t="shared" ref="D6:D21" si="8">IF(C6="",D5,IF(D5&lt;&gt;"",CONCATENATE(D5,"、",C6),C6))</f>
        <v/>
      </c>
      <c r="F6" s="18" t="s">
        <v>114</v>
      </c>
      <c r="G6" s="17"/>
      <c r="H6" s="13" t="str">
        <f t="shared" si="1"/>
        <v/>
      </c>
      <c r="I6" s="13" t="str">
        <f t="shared" si="5"/>
        <v>一般会計</v>
      </c>
      <c r="K6" s="14" t="s">
        <v>106</v>
      </c>
      <c r="L6" s="15"/>
      <c r="M6" s="13" t="str">
        <f t="shared" si="2"/>
        <v/>
      </c>
      <c r="N6" s="13" t="str">
        <f t="shared" si="6"/>
        <v/>
      </c>
      <c r="O6" s="13"/>
      <c r="P6" s="12" t="s">
        <v>77</v>
      </c>
      <c r="Q6" s="17"/>
      <c r="R6" s="13" t="str">
        <f t="shared" si="3"/>
        <v/>
      </c>
      <c r="S6" s="13" t="str">
        <f t="shared" si="4"/>
        <v>委託・請負</v>
      </c>
      <c r="T6" s="13"/>
      <c r="U6" s="32" t="s">
        <v>278</v>
      </c>
      <c r="W6" s="32" t="s">
        <v>151</v>
      </c>
      <c r="Y6" s="32" t="s">
        <v>308</v>
      </c>
      <c r="Z6" s="32" t="s">
        <v>439</v>
      </c>
      <c r="AA6" s="73" t="s">
        <v>402</v>
      </c>
      <c r="AB6" s="73" t="s">
        <v>533</v>
      </c>
      <c r="AC6" s="73" t="s">
        <v>137</v>
      </c>
      <c r="AD6" s="31"/>
      <c r="AE6" s="34" t="s">
        <v>274</v>
      </c>
      <c r="AF6" s="30"/>
      <c r="AG6" s="41" t="s">
        <v>268</v>
      </c>
      <c r="AI6" s="39" t="s">
        <v>304</v>
      </c>
      <c r="AK6" s="39" t="str">
        <f>CHAR(CODE(AK5)+1)</f>
        <v>E</v>
      </c>
      <c r="AP6" s="41" t="s">
        <v>268</v>
      </c>
    </row>
    <row r="7" spans="1:42" ht="13.5" customHeight="1" x14ac:dyDescent="0.2">
      <c r="A7" s="14" t="s">
        <v>89</v>
      </c>
      <c r="B7" s="15"/>
      <c r="C7" s="13" t="str">
        <f t="shared" si="0"/>
        <v/>
      </c>
      <c r="D7" s="13" t="str">
        <f t="shared" si="8"/>
        <v/>
      </c>
      <c r="F7" s="18" t="s">
        <v>212</v>
      </c>
      <c r="G7" s="17"/>
      <c r="H7" s="13" t="str">
        <f t="shared" si="1"/>
        <v/>
      </c>
      <c r="I7" s="13" t="str">
        <f t="shared" si="5"/>
        <v>一般会計</v>
      </c>
      <c r="K7" s="14" t="s">
        <v>107</v>
      </c>
      <c r="L7" s="15"/>
      <c r="M7" s="13" t="str">
        <f t="shared" si="2"/>
        <v/>
      </c>
      <c r="N7" s="13" t="str">
        <f t="shared" si="6"/>
        <v/>
      </c>
      <c r="O7" s="13"/>
      <c r="P7" s="12" t="s">
        <v>78</v>
      </c>
      <c r="Q7" s="17"/>
      <c r="R7" s="13" t="str">
        <f t="shared" si="3"/>
        <v/>
      </c>
      <c r="S7" s="13" t="str">
        <f t="shared" si="4"/>
        <v>委託・請負</v>
      </c>
      <c r="T7" s="13"/>
      <c r="U7" s="32"/>
      <c r="W7" s="32" t="s">
        <v>152</v>
      </c>
      <c r="Y7" s="32" t="s">
        <v>309</v>
      </c>
      <c r="Z7" s="32" t="s">
        <v>440</v>
      </c>
      <c r="AA7" s="73" t="s">
        <v>403</v>
      </c>
      <c r="AB7" s="73" t="s">
        <v>534</v>
      </c>
      <c r="AC7" s="31"/>
      <c r="AD7" s="31"/>
      <c r="AE7" s="32" t="s">
        <v>137</v>
      </c>
      <c r="AF7" s="30"/>
      <c r="AG7" s="41" t="s">
        <v>269</v>
      </c>
      <c r="AH7" s="66"/>
      <c r="AI7" s="41" t="s">
        <v>291</v>
      </c>
      <c r="AK7" s="39" t="str">
        <f>CHAR(CODE(AK6)+1)</f>
        <v>F</v>
      </c>
      <c r="AP7" s="41" t="s">
        <v>269</v>
      </c>
    </row>
    <row r="8" spans="1:42" ht="13.5" customHeight="1" x14ac:dyDescent="0.2">
      <c r="A8" s="14" t="s">
        <v>90</v>
      </c>
      <c r="B8" s="15"/>
      <c r="C8" s="13" t="str">
        <f t="shared" si="0"/>
        <v/>
      </c>
      <c r="D8" s="13" t="str">
        <f t="shared" si="8"/>
        <v/>
      </c>
      <c r="F8" s="18" t="s">
        <v>115</v>
      </c>
      <c r="G8" s="17"/>
      <c r="H8" s="13" t="str">
        <f t="shared" si="1"/>
        <v/>
      </c>
      <c r="I8" s="13" t="str">
        <f t="shared" si="5"/>
        <v>一般会計</v>
      </c>
      <c r="K8" s="14" t="s">
        <v>108</v>
      </c>
      <c r="L8" s="15"/>
      <c r="M8" s="13" t="str">
        <f t="shared" si="2"/>
        <v/>
      </c>
      <c r="N8" s="13" t="str">
        <f t="shared" si="6"/>
        <v/>
      </c>
      <c r="O8" s="13"/>
      <c r="P8" s="12" t="s">
        <v>79</v>
      </c>
      <c r="Q8" s="17"/>
      <c r="R8" s="13" t="str">
        <f t="shared" si="3"/>
        <v/>
      </c>
      <c r="S8" s="13" t="str">
        <f t="shared" si="4"/>
        <v>委託・請負</v>
      </c>
      <c r="T8" s="13"/>
      <c r="U8" s="32" t="s">
        <v>301</v>
      </c>
      <c r="W8" s="32" t="s">
        <v>153</v>
      </c>
      <c r="Y8" s="32" t="s">
        <v>310</v>
      </c>
      <c r="Z8" s="32" t="s">
        <v>441</v>
      </c>
      <c r="AA8" s="73" t="s">
        <v>404</v>
      </c>
      <c r="AB8" s="73" t="s">
        <v>535</v>
      </c>
      <c r="AC8" s="31"/>
      <c r="AD8" s="31"/>
      <c r="AE8" s="31"/>
      <c r="AF8" s="30"/>
      <c r="AG8" s="41" t="s">
        <v>270</v>
      </c>
      <c r="AI8" s="39" t="s">
        <v>292</v>
      </c>
      <c r="AK8" s="39" t="str">
        <f t="shared" si="7"/>
        <v>G</v>
      </c>
      <c r="AP8" s="41" t="s">
        <v>270</v>
      </c>
    </row>
    <row r="9" spans="1:42" ht="13.5" customHeight="1" x14ac:dyDescent="0.2">
      <c r="A9" s="14" t="s">
        <v>91</v>
      </c>
      <c r="B9" s="15"/>
      <c r="C9" s="13" t="str">
        <f t="shared" si="0"/>
        <v/>
      </c>
      <c r="D9" s="13" t="str">
        <f t="shared" si="8"/>
        <v/>
      </c>
      <c r="F9" s="18" t="s">
        <v>213</v>
      </c>
      <c r="G9" s="17"/>
      <c r="H9" s="13" t="str">
        <f t="shared" si="1"/>
        <v/>
      </c>
      <c r="I9" s="13" t="str">
        <f t="shared" si="5"/>
        <v>一般会計</v>
      </c>
      <c r="K9" s="14" t="s">
        <v>109</v>
      </c>
      <c r="L9" s="15"/>
      <c r="M9" s="13" t="str">
        <f t="shared" si="2"/>
        <v/>
      </c>
      <c r="N9" s="13" t="str">
        <f t="shared" si="6"/>
        <v/>
      </c>
      <c r="O9" s="13"/>
      <c r="P9" s="13"/>
      <c r="Q9" s="19"/>
      <c r="T9" s="13"/>
      <c r="U9" s="32" t="s">
        <v>302</v>
      </c>
      <c r="W9" s="32" t="s">
        <v>154</v>
      </c>
      <c r="Y9" s="32" t="s">
        <v>311</v>
      </c>
      <c r="Z9" s="32" t="s">
        <v>442</v>
      </c>
      <c r="AA9" s="73" t="s">
        <v>405</v>
      </c>
      <c r="AB9" s="73" t="s">
        <v>536</v>
      </c>
      <c r="AC9" s="31"/>
      <c r="AD9" s="31"/>
      <c r="AE9" s="31"/>
      <c r="AF9" s="30"/>
      <c r="AG9" s="41" t="s">
        <v>271</v>
      </c>
      <c r="AI9" s="63"/>
      <c r="AK9" s="39" t="str">
        <f t="shared" si="7"/>
        <v>H</v>
      </c>
      <c r="AP9" s="41" t="s">
        <v>271</v>
      </c>
    </row>
    <row r="10" spans="1:42" ht="13.5" customHeight="1" x14ac:dyDescent="0.2">
      <c r="A10" s="14" t="s">
        <v>234</v>
      </c>
      <c r="B10" s="15"/>
      <c r="C10" s="13" t="str">
        <f t="shared" si="0"/>
        <v/>
      </c>
      <c r="D10" s="13" t="str">
        <f t="shared" si="8"/>
        <v/>
      </c>
      <c r="F10" s="18" t="s">
        <v>116</v>
      </c>
      <c r="G10" s="17"/>
      <c r="H10" s="13" t="str">
        <f t="shared" si="1"/>
        <v/>
      </c>
      <c r="I10" s="13" t="str">
        <f t="shared" si="5"/>
        <v>一般会計</v>
      </c>
      <c r="K10" s="14" t="s">
        <v>237</v>
      </c>
      <c r="L10" s="15"/>
      <c r="M10" s="13" t="str">
        <f t="shared" si="2"/>
        <v/>
      </c>
      <c r="N10" s="13" t="str">
        <f t="shared" si="6"/>
        <v/>
      </c>
      <c r="O10" s="13"/>
      <c r="P10" s="13" t="str">
        <f>S8</f>
        <v>委託・請負</v>
      </c>
      <c r="Q10" s="19"/>
      <c r="T10" s="13"/>
      <c r="W10" s="32" t="s">
        <v>155</v>
      </c>
      <c r="Y10" s="32" t="s">
        <v>312</v>
      </c>
      <c r="Z10" s="32" t="s">
        <v>443</v>
      </c>
      <c r="AA10" s="73" t="s">
        <v>406</v>
      </c>
      <c r="AB10" s="73" t="s">
        <v>537</v>
      </c>
      <c r="AC10" s="31"/>
      <c r="AD10" s="31"/>
      <c r="AE10" s="31"/>
      <c r="AF10" s="30"/>
      <c r="AG10" s="41" t="s">
        <v>259</v>
      </c>
      <c r="AK10" s="39" t="str">
        <f t="shared" si="7"/>
        <v>I</v>
      </c>
      <c r="AP10" s="39" t="s">
        <v>255</v>
      </c>
    </row>
    <row r="11" spans="1:42" ht="13.5" customHeight="1" x14ac:dyDescent="0.2">
      <c r="A11" s="14" t="s">
        <v>92</v>
      </c>
      <c r="B11" s="15"/>
      <c r="C11" s="13" t="str">
        <f t="shared" si="0"/>
        <v/>
      </c>
      <c r="D11" s="13" t="str">
        <f t="shared" si="8"/>
        <v/>
      </c>
      <c r="F11" s="18" t="s">
        <v>117</v>
      </c>
      <c r="G11" s="17"/>
      <c r="H11" s="13" t="str">
        <f t="shared" si="1"/>
        <v/>
      </c>
      <c r="I11" s="13" t="str">
        <f t="shared" si="5"/>
        <v>一般会計</v>
      </c>
      <c r="K11" s="14" t="s">
        <v>110</v>
      </c>
      <c r="L11" s="15" t="s">
        <v>601</v>
      </c>
      <c r="M11" s="13" t="str">
        <f t="shared" si="2"/>
        <v>その他の事項経費</v>
      </c>
      <c r="N11" s="13" t="str">
        <f t="shared" si="6"/>
        <v>その他の事項経費</v>
      </c>
      <c r="O11" s="13"/>
      <c r="P11" s="13"/>
      <c r="Q11" s="19"/>
      <c r="T11" s="13"/>
      <c r="W11" s="32" t="s">
        <v>156</v>
      </c>
      <c r="Y11" s="32" t="s">
        <v>313</v>
      </c>
      <c r="Z11" s="32" t="s">
        <v>444</v>
      </c>
      <c r="AA11" s="73" t="s">
        <v>407</v>
      </c>
      <c r="AB11" s="73" t="s">
        <v>538</v>
      </c>
      <c r="AC11" s="31"/>
      <c r="AD11" s="31"/>
      <c r="AE11" s="31"/>
      <c r="AF11" s="30"/>
      <c r="AG11" s="39" t="s">
        <v>262</v>
      </c>
      <c r="AK11" s="39" t="str">
        <f t="shared" si="7"/>
        <v>J</v>
      </c>
    </row>
    <row r="12" spans="1:42" ht="13.5" customHeight="1" x14ac:dyDescent="0.2">
      <c r="A12" s="14" t="s">
        <v>93</v>
      </c>
      <c r="B12" s="15"/>
      <c r="C12" s="13" t="str">
        <f t="shared" ref="C12:C24" si="9">IF(B12="","",A12)</f>
        <v/>
      </c>
      <c r="D12" s="13" t="str">
        <f t="shared" si="8"/>
        <v/>
      </c>
      <c r="F12" s="18" t="s">
        <v>118</v>
      </c>
      <c r="G12" s="17"/>
      <c r="H12" s="13" t="str">
        <f t="shared" si="1"/>
        <v/>
      </c>
      <c r="I12" s="13" t="str">
        <f t="shared" si="5"/>
        <v>一般会計</v>
      </c>
      <c r="K12" s="13"/>
      <c r="L12" s="13"/>
      <c r="O12" s="13"/>
      <c r="P12" s="13"/>
      <c r="Q12" s="19"/>
      <c r="T12" s="13"/>
      <c r="U12" s="29" t="s">
        <v>563</v>
      </c>
      <c r="W12" s="32" t="s">
        <v>157</v>
      </c>
      <c r="Y12" s="32" t="s">
        <v>314</v>
      </c>
      <c r="Z12" s="32" t="s">
        <v>445</v>
      </c>
      <c r="AA12" s="73" t="s">
        <v>408</v>
      </c>
      <c r="AB12" s="73" t="s">
        <v>539</v>
      </c>
      <c r="AC12" s="31"/>
      <c r="AD12" s="31"/>
      <c r="AE12" s="31"/>
      <c r="AF12" s="30"/>
      <c r="AG12" s="39" t="s">
        <v>260</v>
      </c>
      <c r="AK12" s="39" t="str">
        <f t="shared" si="7"/>
        <v>K</v>
      </c>
    </row>
    <row r="13" spans="1:42" ht="13.5" customHeight="1" x14ac:dyDescent="0.2">
      <c r="A13" s="14" t="s">
        <v>94</v>
      </c>
      <c r="B13" s="15"/>
      <c r="C13" s="13" t="str">
        <f t="shared" si="9"/>
        <v/>
      </c>
      <c r="D13" s="13" t="str">
        <f t="shared" si="8"/>
        <v/>
      </c>
      <c r="F13" s="18" t="s">
        <v>119</v>
      </c>
      <c r="G13" s="17"/>
      <c r="H13" s="13" t="str">
        <f t="shared" si="1"/>
        <v/>
      </c>
      <c r="I13" s="13" t="str">
        <f t="shared" si="5"/>
        <v>一般会計</v>
      </c>
      <c r="K13" s="13" t="str">
        <f>N11</f>
        <v>その他の事項経費</v>
      </c>
      <c r="L13" s="13"/>
      <c r="O13" s="13"/>
      <c r="P13" s="13"/>
      <c r="Q13" s="19"/>
      <c r="T13" s="13"/>
      <c r="U13" s="32" t="s">
        <v>174</v>
      </c>
      <c r="W13" s="32" t="s">
        <v>158</v>
      </c>
      <c r="Y13" s="32" t="s">
        <v>315</v>
      </c>
      <c r="Z13" s="32" t="s">
        <v>446</v>
      </c>
      <c r="AA13" s="73" t="s">
        <v>409</v>
      </c>
      <c r="AB13" s="73" t="s">
        <v>540</v>
      </c>
      <c r="AC13" s="31"/>
      <c r="AD13" s="31"/>
      <c r="AE13" s="31"/>
      <c r="AF13" s="30"/>
      <c r="AG13" s="39" t="s">
        <v>261</v>
      </c>
      <c r="AK13" s="39" t="str">
        <f t="shared" si="7"/>
        <v>L</v>
      </c>
    </row>
    <row r="14" spans="1:42" ht="13.5" customHeight="1" x14ac:dyDescent="0.2">
      <c r="A14" s="14" t="s">
        <v>95</v>
      </c>
      <c r="B14" s="15"/>
      <c r="C14" s="13" t="str">
        <f t="shared" si="9"/>
        <v/>
      </c>
      <c r="D14" s="13" t="str">
        <f t="shared" si="8"/>
        <v/>
      </c>
      <c r="F14" s="18" t="s">
        <v>120</v>
      </c>
      <c r="G14" s="17"/>
      <c r="H14" s="13" t="str">
        <f t="shared" si="1"/>
        <v/>
      </c>
      <c r="I14" s="13" t="str">
        <f t="shared" si="5"/>
        <v>一般会計</v>
      </c>
      <c r="K14" s="13"/>
      <c r="L14" s="13"/>
      <c r="O14" s="13"/>
      <c r="P14" s="13"/>
      <c r="Q14" s="19"/>
      <c r="T14" s="13"/>
      <c r="U14" s="32" t="s">
        <v>564</v>
      </c>
      <c r="W14" s="32" t="s">
        <v>159</v>
      </c>
      <c r="Y14" s="32" t="s">
        <v>316</v>
      </c>
      <c r="Z14" s="32" t="s">
        <v>447</v>
      </c>
      <c r="AA14" s="73" t="s">
        <v>410</v>
      </c>
      <c r="AB14" s="73" t="s">
        <v>541</v>
      </c>
      <c r="AC14" s="31"/>
      <c r="AD14" s="31"/>
      <c r="AE14" s="31"/>
      <c r="AF14" s="30"/>
      <c r="AG14" s="63"/>
      <c r="AK14" s="39" t="str">
        <f t="shared" si="7"/>
        <v>M</v>
      </c>
    </row>
    <row r="15" spans="1:42" ht="13.5" customHeight="1" x14ac:dyDescent="0.2">
      <c r="A15" s="14" t="s">
        <v>96</v>
      </c>
      <c r="B15" s="15"/>
      <c r="C15" s="13" t="str">
        <f t="shared" si="9"/>
        <v/>
      </c>
      <c r="D15" s="13" t="str">
        <f t="shared" si="8"/>
        <v/>
      </c>
      <c r="F15" s="18" t="s">
        <v>121</v>
      </c>
      <c r="G15" s="17"/>
      <c r="H15" s="13" t="str">
        <f t="shared" si="1"/>
        <v/>
      </c>
      <c r="I15" s="13" t="str">
        <f t="shared" si="5"/>
        <v>一般会計</v>
      </c>
      <c r="K15" s="13"/>
      <c r="L15" s="13"/>
      <c r="O15" s="13"/>
      <c r="P15" s="13"/>
      <c r="Q15" s="19"/>
      <c r="T15" s="13"/>
      <c r="U15" s="32" t="s">
        <v>565</v>
      </c>
      <c r="W15" s="32" t="s">
        <v>160</v>
      </c>
      <c r="Y15" s="32" t="s">
        <v>317</v>
      </c>
      <c r="Z15" s="32" t="s">
        <v>448</v>
      </c>
      <c r="AA15" s="73" t="s">
        <v>411</v>
      </c>
      <c r="AB15" s="73" t="s">
        <v>542</v>
      </c>
      <c r="AC15" s="31"/>
      <c r="AD15" s="31"/>
      <c r="AE15" s="31"/>
      <c r="AF15" s="30"/>
      <c r="AG15" s="64"/>
      <c r="AK15" s="39" t="str">
        <f t="shared" si="7"/>
        <v>N</v>
      </c>
    </row>
    <row r="16" spans="1:42" ht="13.5" customHeight="1" x14ac:dyDescent="0.2">
      <c r="A16" s="14" t="s">
        <v>97</v>
      </c>
      <c r="B16" s="15"/>
      <c r="C16" s="13" t="str">
        <f t="shared" si="9"/>
        <v/>
      </c>
      <c r="D16" s="13" t="str">
        <f t="shared" si="8"/>
        <v/>
      </c>
      <c r="F16" s="18" t="s">
        <v>122</v>
      </c>
      <c r="G16" s="17"/>
      <c r="H16" s="13" t="str">
        <f t="shared" si="1"/>
        <v/>
      </c>
      <c r="I16" s="13" t="str">
        <f t="shared" si="5"/>
        <v>一般会計</v>
      </c>
      <c r="K16" s="13"/>
      <c r="L16" s="13"/>
      <c r="O16" s="13"/>
      <c r="P16" s="13"/>
      <c r="Q16" s="19"/>
      <c r="T16" s="13"/>
      <c r="U16" s="32" t="s">
        <v>566</v>
      </c>
      <c r="W16" s="32" t="s">
        <v>161</v>
      </c>
      <c r="Y16" s="32" t="s">
        <v>318</v>
      </c>
      <c r="Z16" s="32" t="s">
        <v>449</v>
      </c>
      <c r="AA16" s="73" t="s">
        <v>412</v>
      </c>
      <c r="AB16" s="73" t="s">
        <v>543</v>
      </c>
      <c r="AC16" s="31"/>
      <c r="AD16" s="31"/>
      <c r="AE16" s="31"/>
      <c r="AF16" s="30"/>
      <c r="AG16" s="64"/>
      <c r="AK16" s="39" t="str">
        <f t="shared" si="7"/>
        <v>O</v>
      </c>
    </row>
    <row r="17" spans="1:37" ht="13.5" customHeight="1" x14ac:dyDescent="0.2">
      <c r="A17" s="14" t="s">
        <v>98</v>
      </c>
      <c r="B17" s="15"/>
      <c r="C17" s="13" t="str">
        <f t="shared" si="9"/>
        <v/>
      </c>
      <c r="D17" s="13" t="str">
        <f t="shared" si="8"/>
        <v/>
      </c>
      <c r="F17" s="18" t="s">
        <v>123</v>
      </c>
      <c r="G17" s="17"/>
      <c r="H17" s="13" t="str">
        <f t="shared" si="1"/>
        <v/>
      </c>
      <c r="I17" s="13" t="str">
        <f t="shared" si="5"/>
        <v>一般会計</v>
      </c>
      <c r="K17" s="13"/>
      <c r="L17" s="13"/>
      <c r="O17" s="13"/>
      <c r="P17" s="13"/>
      <c r="Q17" s="19"/>
      <c r="T17" s="13"/>
      <c r="U17" s="32" t="s">
        <v>567</v>
      </c>
      <c r="W17" s="32" t="s">
        <v>162</v>
      </c>
      <c r="Y17" s="32" t="s">
        <v>319</v>
      </c>
      <c r="Z17" s="32" t="s">
        <v>450</v>
      </c>
      <c r="AA17" s="73" t="s">
        <v>413</v>
      </c>
      <c r="AB17" s="73" t="s">
        <v>544</v>
      </c>
      <c r="AC17" s="31"/>
      <c r="AD17" s="31"/>
      <c r="AE17" s="31"/>
      <c r="AF17" s="30"/>
      <c r="AG17" s="64"/>
      <c r="AK17" s="39" t="str">
        <f t="shared" si="7"/>
        <v>P</v>
      </c>
    </row>
    <row r="18" spans="1:37" ht="13.5" customHeight="1" x14ac:dyDescent="0.2">
      <c r="A18" s="14" t="s">
        <v>99</v>
      </c>
      <c r="B18" s="15" t="s">
        <v>601</v>
      </c>
      <c r="C18" s="13" t="str">
        <f t="shared" si="9"/>
        <v>ＩＴ戦略</v>
      </c>
      <c r="D18" s="13" t="str">
        <f t="shared" si="8"/>
        <v>ＩＴ戦略</v>
      </c>
      <c r="F18" s="18" t="s">
        <v>124</v>
      </c>
      <c r="G18" s="17"/>
      <c r="H18" s="13" t="str">
        <f t="shared" si="1"/>
        <v/>
      </c>
      <c r="I18" s="13" t="str">
        <f t="shared" si="5"/>
        <v>一般会計</v>
      </c>
      <c r="K18" s="13"/>
      <c r="L18" s="13"/>
      <c r="O18" s="13"/>
      <c r="P18" s="13"/>
      <c r="Q18" s="19"/>
      <c r="T18" s="13"/>
      <c r="U18" s="32" t="s">
        <v>568</v>
      </c>
      <c r="W18" s="32" t="s">
        <v>163</v>
      </c>
      <c r="Y18" s="32" t="s">
        <v>320</v>
      </c>
      <c r="Z18" s="32" t="s">
        <v>451</v>
      </c>
      <c r="AA18" s="73" t="s">
        <v>414</v>
      </c>
      <c r="AB18" s="73" t="s">
        <v>545</v>
      </c>
      <c r="AC18" s="31"/>
      <c r="AD18" s="31"/>
      <c r="AE18" s="31"/>
      <c r="AF18" s="30"/>
      <c r="AK18" s="39" t="str">
        <f t="shared" si="7"/>
        <v>Q</v>
      </c>
    </row>
    <row r="19" spans="1:37" ht="13.5" customHeight="1" x14ac:dyDescent="0.2">
      <c r="A19" s="14" t="s">
        <v>100</v>
      </c>
      <c r="B19" s="15"/>
      <c r="C19" s="13" t="str">
        <f t="shared" si="9"/>
        <v/>
      </c>
      <c r="D19" s="13" t="str">
        <f t="shared" si="8"/>
        <v>ＩＴ戦略</v>
      </c>
      <c r="F19" s="18" t="s">
        <v>125</v>
      </c>
      <c r="G19" s="17"/>
      <c r="H19" s="13" t="str">
        <f t="shared" si="1"/>
        <v/>
      </c>
      <c r="I19" s="13" t="str">
        <f t="shared" si="5"/>
        <v>一般会計</v>
      </c>
      <c r="K19" s="13"/>
      <c r="L19" s="13"/>
      <c r="O19" s="13"/>
      <c r="P19" s="13"/>
      <c r="Q19" s="19"/>
      <c r="T19" s="13"/>
      <c r="U19" s="32" t="s">
        <v>569</v>
      </c>
      <c r="W19" s="32" t="s">
        <v>164</v>
      </c>
      <c r="Y19" s="32" t="s">
        <v>321</v>
      </c>
      <c r="Z19" s="32" t="s">
        <v>452</v>
      </c>
      <c r="AA19" s="73" t="s">
        <v>415</v>
      </c>
      <c r="AB19" s="73" t="s">
        <v>546</v>
      </c>
      <c r="AC19" s="31"/>
      <c r="AD19" s="31"/>
      <c r="AE19" s="31"/>
      <c r="AF19" s="30"/>
      <c r="AK19" s="39" t="str">
        <f t="shared" si="7"/>
        <v>R</v>
      </c>
    </row>
    <row r="20" spans="1:37" ht="13.5" customHeight="1" x14ac:dyDescent="0.2">
      <c r="A20" s="14" t="s">
        <v>223</v>
      </c>
      <c r="B20" s="15"/>
      <c r="C20" s="13" t="str">
        <f t="shared" si="9"/>
        <v/>
      </c>
      <c r="D20" s="13" t="str">
        <f t="shared" si="8"/>
        <v>ＩＴ戦略</v>
      </c>
      <c r="F20" s="18" t="s">
        <v>222</v>
      </c>
      <c r="G20" s="17"/>
      <c r="H20" s="13" t="str">
        <f t="shared" si="1"/>
        <v/>
      </c>
      <c r="I20" s="13" t="str">
        <f t="shared" si="5"/>
        <v>一般会計</v>
      </c>
      <c r="K20" s="13"/>
      <c r="L20" s="13"/>
      <c r="O20" s="13"/>
      <c r="P20" s="13"/>
      <c r="Q20" s="19"/>
      <c r="T20" s="13"/>
      <c r="U20" s="32" t="s">
        <v>570</v>
      </c>
      <c r="W20" s="32" t="s">
        <v>165</v>
      </c>
      <c r="Y20" s="32" t="s">
        <v>322</v>
      </c>
      <c r="Z20" s="32" t="s">
        <v>453</v>
      </c>
      <c r="AA20" s="73" t="s">
        <v>416</v>
      </c>
      <c r="AB20" s="73" t="s">
        <v>547</v>
      </c>
      <c r="AC20" s="31"/>
      <c r="AD20" s="31"/>
      <c r="AE20" s="31"/>
      <c r="AF20" s="30"/>
      <c r="AK20" s="39" t="str">
        <f t="shared" si="7"/>
        <v>S</v>
      </c>
    </row>
    <row r="21" spans="1:37" ht="13.5" customHeight="1" x14ac:dyDescent="0.2">
      <c r="A21" s="14" t="s">
        <v>224</v>
      </c>
      <c r="B21" s="15"/>
      <c r="C21" s="13" t="str">
        <f t="shared" si="9"/>
        <v/>
      </c>
      <c r="D21" s="13" t="str">
        <f t="shared" si="8"/>
        <v>ＩＴ戦略</v>
      </c>
      <c r="F21" s="18" t="s">
        <v>126</v>
      </c>
      <c r="G21" s="17"/>
      <c r="H21" s="13" t="str">
        <f t="shared" si="1"/>
        <v/>
      </c>
      <c r="I21" s="13" t="str">
        <f t="shared" si="5"/>
        <v>一般会計</v>
      </c>
      <c r="K21" s="13"/>
      <c r="L21" s="13"/>
      <c r="O21" s="13"/>
      <c r="P21" s="13"/>
      <c r="Q21" s="19"/>
      <c r="T21" s="13"/>
      <c r="U21" s="32" t="s">
        <v>571</v>
      </c>
      <c r="W21" s="32" t="s">
        <v>166</v>
      </c>
      <c r="Y21" s="32" t="s">
        <v>323</v>
      </c>
      <c r="Z21" s="32" t="s">
        <v>454</v>
      </c>
      <c r="AA21" s="73" t="s">
        <v>417</v>
      </c>
      <c r="AB21" s="73" t="s">
        <v>548</v>
      </c>
      <c r="AC21" s="31"/>
      <c r="AD21" s="31"/>
      <c r="AE21" s="31"/>
      <c r="AF21" s="30"/>
      <c r="AK21" s="39" t="str">
        <f t="shared" si="7"/>
        <v>T</v>
      </c>
    </row>
    <row r="22" spans="1:37" ht="13.5" customHeight="1" x14ac:dyDescent="0.2">
      <c r="A22" s="14" t="s">
        <v>225</v>
      </c>
      <c r="B22" s="15"/>
      <c r="C22" s="13" t="str">
        <f t="shared" si="9"/>
        <v/>
      </c>
      <c r="D22" s="13" t="str">
        <f>IF(C22="",D21,IF(D21&lt;&gt;"",CONCATENATE(D21,"、",C22),C22))</f>
        <v>ＩＴ戦略</v>
      </c>
      <c r="F22" s="18" t="s">
        <v>127</v>
      </c>
      <c r="G22" s="17"/>
      <c r="H22" s="13" t="str">
        <f t="shared" si="1"/>
        <v/>
      </c>
      <c r="I22" s="13" t="str">
        <f t="shared" si="5"/>
        <v>一般会計</v>
      </c>
      <c r="K22" s="13"/>
      <c r="L22" s="13"/>
      <c r="O22" s="13"/>
      <c r="P22" s="13"/>
      <c r="Q22" s="19"/>
      <c r="T22" s="13"/>
      <c r="U22" s="32" t="s">
        <v>572</v>
      </c>
      <c r="W22" s="32" t="s">
        <v>167</v>
      </c>
      <c r="Y22" s="32" t="s">
        <v>324</v>
      </c>
      <c r="Z22" s="32" t="s">
        <v>455</v>
      </c>
      <c r="AA22" s="73" t="s">
        <v>418</v>
      </c>
      <c r="AB22" s="73" t="s">
        <v>549</v>
      </c>
      <c r="AC22" s="31"/>
      <c r="AD22" s="31"/>
      <c r="AE22" s="31"/>
      <c r="AF22" s="30"/>
      <c r="AK22" s="39" t="str">
        <f t="shared" si="7"/>
        <v>U</v>
      </c>
    </row>
    <row r="23" spans="1:37" ht="13.5" customHeight="1" x14ac:dyDescent="0.2">
      <c r="A23" s="14" t="s">
        <v>226</v>
      </c>
      <c r="B23" s="15"/>
      <c r="C23" s="13" t="str">
        <f t="shared" si="9"/>
        <v/>
      </c>
      <c r="D23" s="13" t="str">
        <f>IF(C23="",D22,IF(D22&lt;&gt;"",CONCATENATE(D22,"、",C23),C23))</f>
        <v>ＩＴ戦略</v>
      </c>
      <c r="F23" s="18" t="s">
        <v>128</v>
      </c>
      <c r="G23" s="17"/>
      <c r="H23" s="13" t="str">
        <f t="shared" si="1"/>
        <v/>
      </c>
      <c r="I23" s="13" t="str">
        <f t="shared" si="5"/>
        <v>一般会計</v>
      </c>
      <c r="K23" s="13"/>
      <c r="L23" s="13"/>
      <c r="O23" s="13"/>
      <c r="P23" s="13"/>
      <c r="Q23" s="19"/>
      <c r="T23" s="13"/>
      <c r="U23" s="32" t="s">
        <v>573</v>
      </c>
      <c r="W23" s="32" t="s">
        <v>589</v>
      </c>
      <c r="Y23" s="32" t="s">
        <v>325</v>
      </c>
      <c r="Z23" s="32" t="s">
        <v>456</v>
      </c>
      <c r="AA23" s="73" t="s">
        <v>419</v>
      </c>
      <c r="AB23" s="73" t="s">
        <v>550</v>
      </c>
      <c r="AC23" s="31"/>
      <c r="AD23" s="31"/>
      <c r="AE23" s="31"/>
      <c r="AF23" s="30"/>
      <c r="AK23" s="39" t="str">
        <f t="shared" si="7"/>
        <v>V</v>
      </c>
    </row>
    <row r="24" spans="1:37" ht="13.5" customHeight="1" x14ac:dyDescent="0.2">
      <c r="A24" s="69" t="s">
        <v>293</v>
      </c>
      <c r="B24" s="15"/>
      <c r="C24" s="13" t="str">
        <f t="shared" si="9"/>
        <v/>
      </c>
      <c r="D24" s="13" t="str">
        <f>IF(C24="",D23,IF(D23&lt;&gt;"",CONCATENATE(D23,"、",C24),C24))</f>
        <v>ＩＴ戦略</v>
      </c>
      <c r="F24" s="18" t="s">
        <v>297</v>
      </c>
      <c r="G24" s="17"/>
      <c r="H24" s="13" t="str">
        <f t="shared" si="1"/>
        <v/>
      </c>
      <c r="I24" s="13" t="str">
        <f t="shared" si="5"/>
        <v>一般会計</v>
      </c>
      <c r="K24" s="13"/>
      <c r="L24" s="13"/>
      <c r="O24" s="13"/>
      <c r="P24" s="13"/>
      <c r="Q24" s="19"/>
      <c r="T24" s="13"/>
      <c r="U24" s="32" t="s">
        <v>574</v>
      </c>
      <c r="Y24" s="32" t="s">
        <v>326</v>
      </c>
      <c r="Z24" s="32" t="s">
        <v>457</v>
      </c>
      <c r="AA24" s="73" t="s">
        <v>420</v>
      </c>
      <c r="AB24" s="73" t="s">
        <v>551</v>
      </c>
      <c r="AC24" s="31"/>
      <c r="AD24" s="31"/>
      <c r="AE24" s="31"/>
      <c r="AF24" s="30"/>
      <c r="AK24" s="39" t="str">
        <f>CHAR(CODE(AK23)+1)</f>
        <v>W</v>
      </c>
    </row>
    <row r="25" spans="1:37" ht="13.5" customHeight="1" x14ac:dyDescent="0.2">
      <c r="A25" s="71"/>
      <c r="B25" s="70"/>
      <c r="F25" s="18" t="s">
        <v>129</v>
      </c>
      <c r="G25" s="17"/>
      <c r="H25" s="13" t="str">
        <f t="shared" si="1"/>
        <v/>
      </c>
      <c r="I25" s="13" t="str">
        <f t="shared" si="5"/>
        <v>一般会計</v>
      </c>
      <c r="K25" s="13"/>
      <c r="L25" s="13"/>
      <c r="O25" s="13"/>
      <c r="P25" s="13"/>
      <c r="Q25" s="19"/>
      <c r="T25" s="13"/>
      <c r="U25" s="32" t="s">
        <v>575</v>
      </c>
      <c r="Y25" s="32" t="s">
        <v>327</v>
      </c>
      <c r="Z25" s="32" t="s">
        <v>458</v>
      </c>
      <c r="AA25" s="73" t="s">
        <v>421</v>
      </c>
      <c r="AB25" s="73" t="s">
        <v>552</v>
      </c>
      <c r="AC25" s="31"/>
      <c r="AD25" s="31"/>
      <c r="AE25" s="31"/>
      <c r="AF25" s="30"/>
      <c r="AK25" s="39" t="str">
        <f t="shared" si="7"/>
        <v>X</v>
      </c>
    </row>
    <row r="26" spans="1:37" ht="13.5" customHeight="1" x14ac:dyDescent="0.2">
      <c r="A26" s="68"/>
      <c r="B26" s="67"/>
      <c r="F26" s="18" t="s">
        <v>130</v>
      </c>
      <c r="G26" s="17"/>
      <c r="H26" s="13" t="str">
        <f t="shared" si="1"/>
        <v/>
      </c>
      <c r="I26" s="13" t="str">
        <f t="shared" si="5"/>
        <v>一般会計</v>
      </c>
      <c r="K26" s="13"/>
      <c r="L26" s="13"/>
      <c r="O26" s="13"/>
      <c r="P26" s="13"/>
      <c r="Q26" s="19"/>
      <c r="T26" s="13"/>
      <c r="U26" s="32" t="s">
        <v>576</v>
      </c>
      <c r="Y26" s="32" t="s">
        <v>328</v>
      </c>
      <c r="Z26" s="32" t="s">
        <v>459</v>
      </c>
      <c r="AA26" s="73" t="s">
        <v>422</v>
      </c>
      <c r="AB26" s="73" t="s">
        <v>553</v>
      </c>
      <c r="AC26" s="31"/>
      <c r="AD26" s="31"/>
      <c r="AE26" s="31"/>
      <c r="AF26" s="30"/>
      <c r="AK26" s="39" t="str">
        <f t="shared" si="7"/>
        <v>Y</v>
      </c>
    </row>
    <row r="27" spans="1:37" ht="13.5" customHeight="1" x14ac:dyDescent="0.2">
      <c r="A27" s="13" t="str">
        <f>IF(D24="", "-", D24)</f>
        <v>ＩＴ戦略</v>
      </c>
      <c r="B27" s="13"/>
      <c r="F27" s="18" t="s">
        <v>131</v>
      </c>
      <c r="G27" s="17"/>
      <c r="H27" s="13" t="str">
        <f t="shared" si="1"/>
        <v/>
      </c>
      <c r="I27" s="13" t="str">
        <f t="shared" si="5"/>
        <v>一般会計</v>
      </c>
      <c r="K27" s="13"/>
      <c r="L27" s="13"/>
      <c r="O27" s="13"/>
      <c r="P27" s="13"/>
      <c r="Q27" s="19"/>
      <c r="T27" s="13"/>
      <c r="U27" s="32" t="s">
        <v>577</v>
      </c>
      <c r="Y27" s="32" t="s">
        <v>329</v>
      </c>
      <c r="Z27" s="32" t="s">
        <v>460</v>
      </c>
      <c r="AA27" s="73" t="s">
        <v>423</v>
      </c>
      <c r="AB27" s="73" t="s">
        <v>554</v>
      </c>
      <c r="AC27" s="31"/>
      <c r="AD27" s="31"/>
      <c r="AE27" s="31"/>
      <c r="AF27" s="30"/>
      <c r="AK27" s="39" t="str">
        <f>CHAR(CODE(AK26)+1)</f>
        <v>Z</v>
      </c>
    </row>
    <row r="28" spans="1:37" ht="13.5" customHeight="1" x14ac:dyDescent="0.2">
      <c r="B28" s="13"/>
      <c r="F28" s="18" t="s">
        <v>132</v>
      </c>
      <c r="G28" s="17"/>
      <c r="H28" s="13" t="str">
        <f t="shared" si="1"/>
        <v/>
      </c>
      <c r="I28" s="13" t="str">
        <f t="shared" si="5"/>
        <v>一般会計</v>
      </c>
      <c r="K28" s="13"/>
      <c r="L28" s="13"/>
      <c r="O28" s="13"/>
      <c r="P28" s="13"/>
      <c r="Q28" s="19"/>
      <c r="T28" s="13"/>
      <c r="U28" s="32" t="s">
        <v>578</v>
      </c>
      <c r="Y28" s="32" t="s">
        <v>330</v>
      </c>
      <c r="Z28" s="32" t="s">
        <v>461</v>
      </c>
      <c r="AA28" s="73" t="s">
        <v>424</v>
      </c>
      <c r="AB28" s="73" t="s">
        <v>555</v>
      </c>
      <c r="AC28" s="31"/>
      <c r="AD28" s="31"/>
      <c r="AE28" s="31"/>
      <c r="AF28" s="30"/>
      <c r="AK28" s="39" t="s">
        <v>202</v>
      </c>
    </row>
    <row r="29" spans="1:37" ht="13.5" customHeight="1" x14ac:dyDescent="0.2">
      <c r="A29" s="13"/>
      <c r="B29" s="13"/>
      <c r="F29" s="18" t="s">
        <v>214</v>
      </c>
      <c r="G29" s="17"/>
      <c r="H29" s="13" t="str">
        <f t="shared" si="1"/>
        <v/>
      </c>
      <c r="I29" s="13" t="str">
        <f t="shared" si="5"/>
        <v>一般会計</v>
      </c>
      <c r="K29" s="13"/>
      <c r="L29" s="13"/>
      <c r="O29" s="13"/>
      <c r="P29" s="13"/>
      <c r="Q29" s="19"/>
      <c r="T29" s="13"/>
      <c r="U29" s="32" t="s">
        <v>579</v>
      </c>
      <c r="Y29" s="32" t="s">
        <v>331</v>
      </c>
      <c r="Z29" s="32" t="s">
        <v>462</v>
      </c>
      <c r="AA29" s="73" t="s">
        <v>425</v>
      </c>
      <c r="AB29" s="73" t="s">
        <v>556</v>
      </c>
      <c r="AC29" s="31"/>
      <c r="AD29" s="31"/>
      <c r="AE29" s="31"/>
      <c r="AF29" s="30"/>
      <c r="AK29" s="39" t="str">
        <f t="shared" si="7"/>
        <v>b</v>
      </c>
    </row>
    <row r="30" spans="1:37" ht="13.5" customHeight="1" x14ac:dyDescent="0.2">
      <c r="A30" s="13"/>
      <c r="B30" s="13"/>
      <c r="F30" s="18" t="s">
        <v>215</v>
      </c>
      <c r="G30" s="17"/>
      <c r="H30" s="13" t="str">
        <f t="shared" si="1"/>
        <v/>
      </c>
      <c r="I30" s="13" t="str">
        <f t="shared" si="5"/>
        <v>一般会計</v>
      </c>
      <c r="K30" s="13"/>
      <c r="L30" s="13"/>
      <c r="O30" s="13"/>
      <c r="P30" s="13"/>
      <c r="Q30" s="19"/>
      <c r="T30" s="13"/>
      <c r="U30" s="32" t="s">
        <v>580</v>
      </c>
      <c r="Y30" s="32" t="s">
        <v>332</v>
      </c>
      <c r="Z30" s="32" t="s">
        <v>463</v>
      </c>
      <c r="AA30" s="73" t="s">
        <v>426</v>
      </c>
      <c r="AB30" s="73" t="s">
        <v>557</v>
      </c>
      <c r="AC30" s="31"/>
      <c r="AD30" s="31"/>
      <c r="AE30" s="31"/>
      <c r="AF30" s="30"/>
      <c r="AK30" s="39" t="str">
        <f t="shared" si="7"/>
        <v>c</v>
      </c>
    </row>
    <row r="31" spans="1:37" ht="13.5" customHeight="1" x14ac:dyDescent="0.2">
      <c r="A31" s="13"/>
      <c r="B31" s="13"/>
      <c r="F31" s="18" t="s">
        <v>216</v>
      </c>
      <c r="G31" s="17"/>
      <c r="H31" s="13" t="str">
        <f t="shared" si="1"/>
        <v/>
      </c>
      <c r="I31" s="13" t="str">
        <f t="shared" si="5"/>
        <v>一般会計</v>
      </c>
      <c r="K31" s="13"/>
      <c r="L31" s="13"/>
      <c r="O31" s="13"/>
      <c r="P31" s="13"/>
      <c r="Q31" s="19"/>
      <c r="T31" s="13"/>
      <c r="U31" s="32" t="s">
        <v>581</v>
      </c>
      <c r="Y31" s="32" t="s">
        <v>333</v>
      </c>
      <c r="Z31" s="32" t="s">
        <v>464</v>
      </c>
      <c r="AA31" s="73" t="s">
        <v>427</v>
      </c>
      <c r="AB31" s="73" t="s">
        <v>558</v>
      </c>
      <c r="AC31" s="31"/>
      <c r="AD31" s="31"/>
      <c r="AE31" s="31"/>
      <c r="AF31" s="30"/>
      <c r="AK31" s="39" t="str">
        <f t="shared" si="7"/>
        <v>d</v>
      </c>
    </row>
    <row r="32" spans="1:37" ht="13.5" customHeight="1" x14ac:dyDescent="0.2">
      <c r="A32" s="13"/>
      <c r="B32" s="13"/>
      <c r="F32" s="18" t="s">
        <v>217</v>
      </c>
      <c r="G32" s="17"/>
      <c r="H32" s="13" t="str">
        <f t="shared" si="1"/>
        <v/>
      </c>
      <c r="I32" s="13" t="str">
        <f t="shared" si="5"/>
        <v>一般会計</v>
      </c>
      <c r="K32" s="13"/>
      <c r="L32" s="13"/>
      <c r="O32" s="13"/>
      <c r="P32" s="13"/>
      <c r="Q32" s="19"/>
      <c r="T32" s="13"/>
      <c r="U32" s="32" t="s">
        <v>582</v>
      </c>
      <c r="Y32" s="32" t="s">
        <v>334</v>
      </c>
      <c r="Z32" s="32" t="s">
        <v>465</v>
      </c>
      <c r="AA32" s="73" t="s">
        <v>69</v>
      </c>
      <c r="AB32" s="73" t="s">
        <v>69</v>
      </c>
      <c r="AC32" s="31"/>
      <c r="AD32" s="31"/>
      <c r="AE32" s="31"/>
      <c r="AF32" s="30"/>
      <c r="AK32" s="39" t="str">
        <f t="shared" si="7"/>
        <v>e</v>
      </c>
    </row>
    <row r="33" spans="1:37" ht="13.5" customHeight="1" x14ac:dyDescent="0.2">
      <c r="A33" s="13"/>
      <c r="B33" s="13"/>
      <c r="F33" s="18" t="s">
        <v>218</v>
      </c>
      <c r="G33" s="17"/>
      <c r="H33" s="13" t="str">
        <f t="shared" si="1"/>
        <v/>
      </c>
      <c r="I33" s="13" t="str">
        <f t="shared" si="5"/>
        <v>一般会計</v>
      </c>
      <c r="K33" s="13"/>
      <c r="L33" s="13"/>
      <c r="O33" s="13"/>
      <c r="P33" s="13"/>
      <c r="Q33" s="19"/>
      <c r="T33" s="13"/>
      <c r="U33" s="32" t="s">
        <v>583</v>
      </c>
      <c r="Y33" s="32" t="s">
        <v>335</v>
      </c>
      <c r="Z33" s="32" t="s">
        <v>466</v>
      </c>
      <c r="AA33" s="57"/>
      <c r="AB33" s="31"/>
      <c r="AC33" s="31"/>
      <c r="AD33" s="31"/>
      <c r="AE33" s="31"/>
      <c r="AF33" s="30"/>
      <c r="AK33" s="39" t="str">
        <f t="shared" si="7"/>
        <v>f</v>
      </c>
    </row>
    <row r="34" spans="1:37" ht="13.5" customHeight="1" x14ac:dyDescent="0.2">
      <c r="A34" s="13"/>
      <c r="B34" s="13"/>
      <c r="F34" s="18" t="s">
        <v>219</v>
      </c>
      <c r="G34" s="17"/>
      <c r="H34" s="13" t="str">
        <f t="shared" si="1"/>
        <v/>
      </c>
      <c r="I34" s="13" t="str">
        <f t="shared" si="5"/>
        <v>一般会計</v>
      </c>
      <c r="K34" s="13"/>
      <c r="L34" s="13"/>
      <c r="O34" s="13"/>
      <c r="P34" s="13"/>
      <c r="Q34" s="19"/>
      <c r="T34" s="13"/>
      <c r="U34" s="32" t="s">
        <v>584</v>
      </c>
      <c r="Y34" s="32" t="s">
        <v>336</v>
      </c>
      <c r="Z34" s="32" t="s">
        <v>467</v>
      </c>
      <c r="AB34" s="31"/>
      <c r="AC34" s="31"/>
      <c r="AD34" s="31"/>
      <c r="AE34" s="31"/>
      <c r="AF34" s="30"/>
      <c r="AK34" s="39" t="str">
        <f t="shared" si="7"/>
        <v>g</v>
      </c>
    </row>
    <row r="35" spans="1:37" ht="13.5" customHeight="1" x14ac:dyDescent="0.2">
      <c r="A35" s="13"/>
      <c r="B35" s="13"/>
      <c r="F35" s="18" t="s">
        <v>220</v>
      </c>
      <c r="G35" s="17"/>
      <c r="H35" s="13" t="str">
        <f t="shared" si="1"/>
        <v/>
      </c>
      <c r="I35" s="13" t="str">
        <f t="shared" si="5"/>
        <v>一般会計</v>
      </c>
      <c r="K35" s="13"/>
      <c r="L35" s="13"/>
      <c r="O35" s="13"/>
      <c r="P35" s="13"/>
      <c r="Q35" s="19"/>
      <c r="T35" s="13"/>
      <c r="Y35" s="32" t="s">
        <v>337</v>
      </c>
      <c r="Z35" s="32" t="s">
        <v>468</v>
      </c>
      <c r="AC35" s="31"/>
      <c r="AF35" s="30"/>
      <c r="AK35" s="39" t="str">
        <f t="shared" si="7"/>
        <v>h</v>
      </c>
    </row>
    <row r="36" spans="1:37" ht="13.5" customHeight="1" x14ac:dyDescent="0.2">
      <c r="A36" s="13"/>
      <c r="B36" s="13"/>
      <c r="F36" s="18" t="s">
        <v>221</v>
      </c>
      <c r="G36" s="17"/>
      <c r="H36" s="13" t="str">
        <f t="shared" si="1"/>
        <v/>
      </c>
      <c r="I36" s="13" t="str">
        <f t="shared" si="5"/>
        <v>一般会計</v>
      </c>
      <c r="K36" s="13"/>
      <c r="L36" s="13"/>
      <c r="O36" s="13"/>
      <c r="P36" s="13"/>
      <c r="Q36" s="19"/>
      <c r="T36" s="13"/>
      <c r="U36" s="32" t="s">
        <v>585</v>
      </c>
      <c r="Y36" s="32" t="s">
        <v>338</v>
      </c>
      <c r="Z36" s="32" t="s">
        <v>469</v>
      </c>
      <c r="AF36" s="30"/>
      <c r="AK36" s="39"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339</v>
      </c>
      <c r="Z37" s="32" t="s">
        <v>470</v>
      </c>
      <c r="AF37" s="30"/>
      <c r="AK37" s="39" t="str">
        <f t="shared" si="7"/>
        <v>j</v>
      </c>
    </row>
    <row r="38" spans="1:37" x14ac:dyDescent="0.2">
      <c r="A38" s="13"/>
      <c r="B38" s="13"/>
      <c r="F38" s="13"/>
      <c r="G38" s="19"/>
      <c r="K38" s="13"/>
      <c r="L38" s="13"/>
      <c r="O38" s="13"/>
      <c r="P38" s="13"/>
      <c r="Q38" s="19"/>
      <c r="T38" s="13"/>
      <c r="U38" s="32" t="s">
        <v>279</v>
      </c>
      <c r="Y38" s="32" t="s">
        <v>340</v>
      </c>
      <c r="Z38" s="32" t="s">
        <v>471</v>
      </c>
      <c r="AF38" s="30"/>
      <c r="AK38" s="39" t="str">
        <f t="shared" si="7"/>
        <v>k</v>
      </c>
    </row>
    <row r="39" spans="1:37" x14ac:dyDescent="0.2">
      <c r="A39" s="13"/>
      <c r="B39" s="13"/>
      <c r="F39" s="13" t="str">
        <f>I37</f>
        <v>一般会計</v>
      </c>
      <c r="G39" s="19"/>
      <c r="K39" s="13"/>
      <c r="L39" s="13"/>
      <c r="O39" s="13"/>
      <c r="P39" s="13"/>
      <c r="Q39" s="19"/>
      <c r="T39" s="13"/>
      <c r="U39" s="32" t="s">
        <v>289</v>
      </c>
      <c r="Y39" s="32" t="s">
        <v>341</v>
      </c>
      <c r="Z39" s="32" t="s">
        <v>472</v>
      </c>
      <c r="AF39" s="30"/>
      <c r="AK39" s="39" t="str">
        <f t="shared" si="7"/>
        <v>l</v>
      </c>
    </row>
    <row r="40" spans="1:37" x14ac:dyDescent="0.2">
      <c r="A40" s="13"/>
      <c r="B40" s="13"/>
      <c r="F40" s="13"/>
      <c r="G40" s="19"/>
      <c r="K40" s="13"/>
      <c r="L40" s="13"/>
      <c r="O40" s="13"/>
      <c r="P40" s="13"/>
      <c r="Q40" s="19"/>
      <c r="T40" s="13"/>
      <c r="Y40" s="32" t="s">
        <v>342</v>
      </c>
      <c r="Z40" s="32" t="s">
        <v>473</v>
      </c>
      <c r="AF40" s="30"/>
      <c r="AK40" s="39" t="str">
        <f t="shared" si="7"/>
        <v>m</v>
      </c>
    </row>
    <row r="41" spans="1:37" x14ac:dyDescent="0.2">
      <c r="A41" s="13"/>
      <c r="B41" s="13"/>
      <c r="F41" s="13"/>
      <c r="G41" s="19"/>
      <c r="K41" s="13"/>
      <c r="L41" s="13"/>
      <c r="O41" s="13"/>
      <c r="P41" s="13"/>
      <c r="Q41" s="19"/>
      <c r="T41" s="13"/>
      <c r="Y41" s="32" t="s">
        <v>343</v>
      </c>
      <c r="Z41" s="32" t="s">
        <v>474</v>
      </c>
      <c r="AF41" s="30"/>
      <c r="AK41" s="39" t="str">
        <f t="shared" si="7"/>
        <v>n</v>
      </c>
    </row>
    <row r="42" spans="1:37" x14ac:dyDescent="0.2">
      <c r="A42" s="13"/>
      <c r="B42" s="13"/>
      <c r="F42" s="13"/>
      <c r="G42" s="19"/>
      <c r="K42" s="13"/>
      <c r="L42" s="13"/>
      <c r="O42" s="13"/>
      <c r="P42" s="13"/>
      <c r="Q42" s="19"/>
      <c r="T42" s="13"/>
      <c r="Y42" s="32" t="s">
        <v>344</v>
      </c>
      <c r="Z42" s="32" t="s">
        <v>475</v>
      </c>
      <c r="AF42" s="30"/>
      <c r="AK42" s="39" t="str">
        <f t="shared" si="7"/>
        <v>o</v>
      </c>
    </row>
    <row r="43" spans="1:37" x14ac:dyDescent="0.2">
      <c r="A43" s="13"/>
      <c r="B43" s="13"/>
      <c r="F43" s="13"/>
      <c r="G43" s="19"/>
      <c r="K43" s="13"/>
      <c r="L43" s="13"/>
      <c r="O43" s="13"/>
      <c r="P43" s="13"/>
      <c r="Q43" s="19"/>
      <c r="T43" s="13"/>
      <c r="Y43" s="32" t="s">
        <v>345</v>
      </c>
      <c r="Z43" s="32" t="s">
        <v>476</v>
      </c>
      <c r="AF43" s="30"/>
      <c r="AK43" s="39" t="str">
        <f t="shared" si="7"/>
        <v>p</v>
      </c>
    </row>
    <row r="44" spans="1:37" x14ac:dyDescent="0.2">
      <c r="A44" s="13"/>
      <c r="B44" s="13"/>
      <c r="F44" s="13"/>
      <c r="G44" s="19"/>
      <c r="K44" s="13"/>
      <c r="L44" s="13"/>
      <c r="O44" s="13"/>
      <c r="P44" s="13"/>
      <c r="Q44" s="19"/>
      <c r="T44" s="13"/>
      <c r="Y44" s="32" t="s">
        <v>346</v>
      </c>
      <c r="Z44" s="32" t="s">
        <v>477</v>
      </c>
      <c r="AF44" s="30"/>
      <c r="AK44" s="39" t="str">
        <f t="shared" si="7"/>
        <v>q</v>
      </c>
    </row>
    <row r="45" spans="1:37" x14ac:dyDescent="0.2">
      <c r="A45" s="13"/>
      <c r="B45" s="13"/>
      <c r="F45" s="13"/>
      <c r="G45" s="19"/>
      <c r="K45" s="13"/>
      <c r="L45" s="13"/>
      <c r="O45" s="13"/>
      <c r="P45" s="13"/>
      <c r="Q45" s="19"/>
      <c r="T45" s="13"/>
      <c r="Y45" s="32" t="s">
        <v>347</v>
      </c>
      <c r="Z45" s="32" t="s">
        <v>478</v>
      </c>
      <c r="AF45" s="30"/>
      <c r="AK45" s="39" t="str">
        <f t="shared" si="7"/>
        <v>r</v>
      </c>
    </row>
    <row r="46" spans="1:37" x14ac:dyDescent="0.2">
      <c r="A46" s="13"/>
      <c r="B46" s="13"/>
      <c r="F46" s="13"/>
      <c r="G46" s="19"/>
      <c r="K46" s="13"/>
      <c r="L46" s="13"/>
      <c r="O46" s="13"/>
      <c r="P46" s="13"/>
      <c r="Q46" s="19"/>
      <c r="T46" s="13"/>
      <c r="Y46" s="32" t="s">
        <v>348</v>
      </c>
      <c r="Z46" s="32" t="s">
        <v>479</v>
      </c>
      <c r="AF46" s="30"/>
      <c r="AK46" s="39" t="str">
        <f t="shared" si="7"/>
        <v>s</v>
      </c>
    </row>
    <row r="47" spans="1:37" x14ac:dyDescent="0.2">
      <c r="A47" s="13"/>
      <c r="B47" s="13"/>
      <c r="F47" s="13"/>
      <c r="G47" s="19"/>
      <c r="K47" s="13"/>
      <c r="L47" s="13"/>
      <c r="O47" s="13"/>
      <c r="P47" s="13"/>
      <c r="Q47" s="19"/>
      <c r="T47" s="13"/>
      <c r="Y47" s="32" t="s">
        <v>349</v>
      </c>
      <c r="Z47" s="32" t="s">
        <v>480</v>
      </c>
      <c r="AF47" s="30"/>
      <c r="AK47" s="39" t="str">
        <f t="shared" si="7"/>
        <v>t</v>
      </c>
    </row>
    <row r="48" spans="1:37" x14ac:dyDescent="0.2">
      <c r="A48" s="13"/>
      <c r="B48" s="13"/>
      <c r="F48" s="13"/>
      <c r="G48" s="19"/>
      <c r="K48" s="13"/>
      <c r="L48" s="13"/>
      <c r="O48" s="13"/>
      <c r="P48" s="13"/>
      <c r="Q48" s="19"/>
      <c r="T48" s="13"/>
      <c r="Y48" s="32" t="s">
        <v>350</v>
      </c>
      <c r="Z48" s="32" t="s">
        <v>481</v>
      </c>
      <c r="AF48" s="30"/>
      <c r="AK48" s="39" t="str">
        <f t="shared" si="7"/>
        <v>u</v>
      </c>
    </row>
    <row r="49" spans="1:37" x14ac:dyDescent="0.2">
      <c r="A49" s="13"/>
      <c r="B49" s="13"/>
      <c r="F49" s="13"/>
      <c r="G49" s="19"/>
      <c r="K49" s="13"/>
      <c r="L49" s="13"/>
      <c r="O49" s="13"/>
      <c r="P49" s="13"/>
      <c r="Q49" s="19"/>
      <c r="T49" s="13"/>
      <c r="Y49" s="32" t="s">
        <v>351</v>
      </c>
      <c r="Z49" s="32" t="s">
        <v>482</v>
      </c>
      <c r="AF49" s="30"/>
      <c r="AK49" s="39" t="str">
        <f t="shared" si="7"/>
        <v>v</v>
      </c>
    </row>
    <row r="50" spans="1:37" x14ac:dyDescent="0.2">
      <c r="A50" s="13"/>
      <c r="B50" s="13"/>
      <c r="F50" s="13"/>
      <c r="G50" s="19"/>
      <c r="K50" s="13"/>
      <c r="L50" s="13"/>
      <c r="O50" s="13"/>
      <c r="P50" s="13"/>
      <c r="Q50" s="19"/>
      <c r="T50" s="13"/>
      <c r="Y50" s="32" t="s">
        <v>352</v>
      </c>
      <c r="Z50" s="32" t="s">
        <v>483</v>
      </c>
      <c r="AF50" s="30"/>
    </row>
    <row r="51" spans="1:37" x14ac:dyDescent="0.2">
      <c r="A51" s="13"/>
      <c r="B51" s="13"/>
      <c r="F51" s="13"/>
      <c r="G51" s="19"/>
      <c r="K51" s="13"/>
      <c r="L51" s="13"/>
      <c r="O51" s="13"/>
      <c r="P51" s="13"/>
      <c r="Q51" s="19"/>
      <c r="T51" s="13"/>
      <c r="Y51" s="32" t="s">
        <v>353</v>
      </c>
      <c r="Z51" s="32" t="s">
        <v>484</v>
      </c>
      <c r="AF51" s="30"/>
    </row>
    <row r="52" spans="1:37" x14ac:dyDescent="0.2">
      <c r="A52" s="13"/>
      <c r="B52" s="13"/>
      <c r="F52" s="13"/>
      <c r="G52" s="19"/>
      <c r="K52" s="13"/>
      <c r="L52" s="13"/>
      <c r="O52" s="13"/>
      <c r="P52" s="13"/>
      <c r="Q52" s="19"/>
      <c r="T52" s="13"/>
      <c r="Y52" s="32" t="s">
        <v>354</v>
      </c>
      <c r="Z52" s="32" t="s">
        <v>485</v>
      </c>
      <c r="AF52" s="30"/>
    </row>
    <row r="53" spans="1:37" x14ac:dyDescent="0.2">
      <c r="A53" s="13"/>
      <c r="B53" s="13"/>
      <c r="F53" s="13"/>
      <c r="G53" s="19"/>
      <c r="K53" s="13"/>
      <c r="L53" s="13"/>
      <c r="O53" s="13"/>
      <c r="P53" s="13"/>
      <c r="Q53" s="19"/>
      <c r="T53" s="13"/>
      <c r="Y53" s="32" t="s">
        <v>355</v>
      </c>
      <c r="Z53" s="32" t="s">
        <v>486</v>
      </c>
      <c r="AF53" s="30"/>
    </row>
    <row r="54" spans="1:37" x14ac:dyDescent="0.2">
      <c r="A54" s="13"/>
      <c r="B54" s="13"/>
      <c r="F54" s="13"/>
      <c r="G54" s="19"/>
      <c r="K54" s="13"/>
      <c r="L54" s="13"/>
      <c r="O54" s="13"/>
      <c r="P54" s="20"/>
      <c r="Q54" s="19"/>
      <c r="T54" s="13"/>
      <c r="Y54" s="32" t="s">
        <v>356</v>
      </c>
      <c r="Z54" s="32" t="s">
        <v>487</v>
      </c>
      <c r="AF54" s="30"/>
    </row>
    <row r="55" spans="1:37" x14ac:dyDescent="0.2">
      <c r="A55" s="13"/>
      <c r="B55" s="13"/>
      <c r="F55" s="13"/>
      <c r="G55" s="19"/>
      <c r="K55" s="13"/>
      <c r="L55" s="13"/>
      <c r="O55" s="13"/>
      <c r="P55" s="13"/>
      <c r="Q55" s="19"/>
      <c r="T55" s="13"/>
      <c r="Y55" s="32" t="s">
        <v>357</v>
      </c>
      <c r="Z55" s="32" t="s">
        <v>488</v>
      </c>
      <c r="AF55" s="30"/>
    </row>
    <row r="56" spans="1:37" x14ac:dyDescent="0.2">
      <c r="A56" s="13"/>
      <c r="B56" s="13"/>
      <c r="F56" s="13"/>
      <c r="G56" s="19"/>
      <c r="K56" s="13"/>
      <c r="L56" s="13"/>
      <c r="O56" s="13"/>
      <c r="P56" s="13"/>
      <c r="Q56" s="19"/>
      <c r="T56" s="13"/>
      <c r="Y56" s="32" t="s">
        <v>358</v>
      </c>
      <c r="Z56" s="32" t="s">
        <v>489</v>
      </c>
      <c r="AF56" s="30"/>
    </row>
    <row r="57" spans="1:37" x14ac:dyDescent="0.2">
      <c r="A57" s="13"/>
      <c r="B57" s="13"/>
      <c r="F57" s="13"/>
      <c r="G57" s="19"/>
      <c r="K57" s="13"/>
      <c r="L57" s="13"/>
      <c r="O57" s="13"/>
      <c r="P57" s="13"/>
      <c r="Q57" s="19"/>
      <c r="T57" s="13"/>
      <c r="Y57" s="32" t="s">
        <v>359</v>
      </c>
      <c r="Z57" s="32" t="s">
        <v>490</v>
      </c>
      <c r="AF57" s="30"/>
    </row>
    <row r="58" spans="1:37" x14ac:dyDescent="0.2">
      <c r="A58" s="13"/>
      <c r="B58" s="13"/>
      <c r="F58" s="13"/>
      <c r="G58" s="19"/>
      <c r="K58" s="13"/>
      <c r="L58" s="13"/>
      <c r="O58" s="13"/>
      <c r="P58" s="13"/>
      <c r="Q58" s="19"/>
      <c r="T58" s="13"/>
      <c r="Y58" s="32" t="s">
        <v>360</v>
      </c>
      <c r="Z58" s="32" t="s">
        <v>491</v>
      </c>
      <c r="AF58" s="30"/>
    </row>
    <row r="59" spans="1:37" x14ac:dyDescent="0.2">
      <c r="A59" s="13"/>
      <c r="B59" s="13"/>
      <c r="F59" s="13"/>
      <c r="G59" s="19"/>
      <c r="K59" s="13"/>
      <c r="L59" s="13"/>
      <c r="O59" s="13"/>
      <c r="P59" s="13"/>
      <c r="Q59" s="19"/>
      <c r="T59" s="13"/>
      <c r="Y59" s="32" t="s">
        <v>361</v>
      </c>
      <c r="Z59" s="32" t="s">
        <v>492</v>
      </c>
      <c r="AF59" s="30"/>
    </row>
    <row r="60" spans="1:37" x14ac:dyDescent="0.2">
      <c r="A60" s="13"/>
      <c r="B60" s="13"/>
      <c r="F60" s="13"/>
      <c r="G60" s="19"/>
      <c r="K60" s="13"/>
      <c r="L60" s="13"/>
      <c r="O60" s="13"/>
      <c r="P60" s="13"/>
      <c r="Q60" s="19"/>
      <c r="T60" s="13"/>
      <c r="Y60" s="32" t="s">
        <v>362</v>
      </c>
      <c r="Z60" s="32" t="s">
        <v>493</v>
      </c>
      <c r="AF60" s="30"/>
    </row>
    <row r="61" spans="1:37" x14ac:dyDescent="0.2">
      <c r="A61" s="13"/>
      <c r="B61" s="13"/>
      <c r="F61" s="13"/>
      <c r="G61" s="19"/>
      <c r="K61" s="13"/>
      <c r="L61" s="13"/>
      <c r="O61" s="13"/>
      <c r="P61" s="13"/>
      <c r="Q61" s="19"/>
      <c r="T61" s="13"/>
      <c r="Y61" s="32" t="s">
        <v>363</v>
      </c>
      <c r="Z61" s="32" t="s">
        <v>494</v>
      </c>
      <c r="AF61" s="30"/>
    </row>
    <row r="62" spans="1:37" x14ac:dyDescent="0.2">
      <c r="A62" s="13"/>
      <c r="B62" s="13"/>
      <c r="F62" s="13"/>
      <c r="G62" s="19"/>
      <c r="K62" s="13"/>
      <c r="L62" s="13"/>
      <c r="O62" s="13"/>
      <c r="P62" s="13"/>
      <c r="Q62" s="19"/>
      <c r="T62" s="13"/>
      <c r="Y62" s="32" t="s">
        <v>364</v>
      </c>
      <c r="Z62" s="32" t="s">
        <v>495</v>
      </c>
      <c r="AF62" s="30"/>
    </row>
    <row r="63" spans="1:37" x14ac:dyDescent="0.2">
      <c r="A63" s="13"/>
      <c r="B63" s="13"/>
      <c r="F63" s="13"/>
      <c r="G63" s="19"/>
      <c r="K63" s="13"/>
      <c r="L63" s="13"/>
      <c r="O63" s="13"/>
      <c r="P63" s="13"/>
      <c r="Q63" s="19"/>
      <c r="T63" s="13"/>
      <c r="Y63" s="32" t="s">
        <v>365</v>
      </c>
      <c r="Z63" s="32" t="s">
        <v>496</v>
      </c>
      <c r="AF63" s="30"/>
    </row>
    <row r="64" spans="1:37" x14ac:dyDescent="0.2">
      <c r="A64" s="13"/>
      <c r="B64" s="13"/>
      <c r="F64" s="13"/>
      <c r="G64" s="19"/>
      <c r="K64" s="13"/>
      <c r="L64" s="13"/>
      <c r="O64" s="13"/>
      <c r="P64" s="13"/>
      <c r="Q64" s="19"/>
      <c r="T64" s="13"/>
      <c r="Y64" s="32" t="s">
        <v>366</v>
      </c>
      <c r="Z64" s="32" t="s">
        <v>497</v>
      </c>
      <c r="AF64" s="30"/>
    </row>
    <row r="65" spans="1:32" x14ac:dyDescent="0.2">
      <c r="A65" s="13"/>
      <c r="B65" s="13"/>
      <c r="F65" s="13"/>
      <c r="G65" s="19"/>
      <c r="K65" s="13"/>
      <c r="L65" s="13"/>
      <c r="O65" s="13"/>
      <c r="P65" s="13"/>
      <c r="Q65" s="19"/>
      <c r="T65" s="13"/>
      <c r="Y65" s="32" t="s">
        <v>367</v>
      </c>
      <c r="Z65" s="32" t="s">
        <v>498</v>
      </c>
      <c r="AF65" s="30"/>
    </row>
    <row r="66" spans="1:32" x14ac:dyDescent="0.2">
      <c r="A66" s="13"/>
      <c r="B66" s="13"/>
      <c r="F66" s="13"/>
      <c r="G66" s="19"/>
      <c r="K66" s="13"/>
      <c r="L66" s="13"/>
      <c r="O66" s="13"/>
      <c r="P66" s="13"/>
      <c r="Q66" s="19"/>
      <c r="T66" s="13"/>
      <c r="Y66" s="32" t="s">
        <v>70</v>
      </c>
      <c r="Z66" s="32" t="s">
        <v>499</v>
      </c>
      <c r="AF66" s="30"/>
    </row>
    <row r="67" spans="1:32" x14ac:dyDescent="0.2">
      <c r="A67" s="13"/>
      <c r="B67" s="13"/>
      <c r="F67" s="13"/>
      <c r="G67" s="19"/>
      <c r="K67" s="13"/>
      <c r="L67" s="13"/>
      <c r="O67" s="13"/>
      <c r="P67" s="13"/>
      <c r="Q67" s="19"/>
      <c r="T67" s="13"/>
      <c r="Y67" s="32" t="s">
        <v>368</v>
      </c>
      <c r="Z67" s="32" t="s">
        <v>500</v>
      </c>
      <c r="AF67" s="30"/>
    </row>
    <row r="68" spans="1:32" x14ac:dyDescent="0.2">
      <c r="A68" s="13"/>
      <c r="B68" s="13"/>
      <c r="F68" s="13"/>
      <c r="G68" s="19"/>
      <c r="K68" s="13"/>
      <c r="L68" s="13"/>
      <c r="O68" s="13"/>
      <c r="P68" s="13"/>
      <c r="Q68" s="19"/>
      <c r="T68" s="13"/>
      <c r="Y68" s="32" t="s">
        <v>369</v>
      </c>
      <c r="Z68" s="32" t="s">
        <v>501</v>
      </c>
      <c r="AF68" s="30"/>
    </row>
    <row r="69" spans="1:32" x14ac:dyDescent="0.2">
      <c r="A69" s="13"/>
      <c r="B69" s="13"/>
      <c r="F69" s="13"/>
      <c r="G69" s="19"/>
      <c r="K69" s="13"/>
      <c r="L69" s="13"/>
      <c r="O69" s="13"/>
      <c r="P69" s="13"/>
      <c r="Q69" s="19"/>
      <c r="T69" s="13"/>
      <c r="Y69" s="32" t="s">
        <v>370</v>
      </c>
      <c r="Z69" s="32" t="s">
        <v>502</v>
      </c>
      <c r="AF69" s="30"/>
    </row>
    <row r="70" spans="1:32" x14ac:dyDescent="0.2">
      <c r="A70" s="13"/>
      <c r="B70" s="13"/>
      <c r="Y70" s="32" t="s">
        <v>371</v>
      </c>
      <c r="Z70" s="32" t="s">
        <v>503</v>
      </c>
    </row>
    <row r="71" spans="1:32" x14ac:dyDescent="0.2">
      <c r="Y71" s="32" t="s">
        <v>372</v>
      </c>
      <c r="Z71" s="32" t="s">
        <v>504</v>
      </c>
    </row>
    <row r="72" spans="1:32" x14ac:dyDescent="0.2">
      <c r="Y72" s="32" t="s">
        <v>373</v>
      </c>
      <c r="Z72" s="32" t="s">
        <v>505</v>
      </c>
    </row>
    <row r="73" spans="1:32" x14ac:dyDescent="0.2">
      <c r="Y73" s="32" t="s">
        <v>374</v>
      </c>
      <c r="Z73" s="32" t="s">
        <v>506</v>
      </c>
    </row>
    <row r="74" spans="1:32" x14ac:dyDescent="0.2">
      <c r="Y74" s="32" t="s">
        <v>375</v>
      </c>
      <c r="Z74" s="32" t="s">
        <v>507</v>
      </c>
    </row>
    <row r="75" spans="1:32" x14ac:dyDescent="0.2">
      <c r="Y75" s="32" t="s">
        <v>376</v>
      </c>
      <c r="Z75" s="32" t="s">
        <v>508</v>
      </c>
    </row>
    <row r="76" spans="1:32" x14ac:dyDescent="0.2">
      <c r="Y76" s="32" t="s">
        <v>377</v>
      </c>
      <c r="Z76" s="32" t="s">
        <v>509</v>
      </c>
    </row>
    <row r="77" spans="1:32" x14ac:dyDescent="0.2">
      <c r="Y77" s="32" t="s">
        <v>378</v>
      </c>
      <c r="Z77" s="32" t="s">
        <v>510</v>
      </c>
    </row>
    <row r="78" spans="1:32" x14ac:dyDescent="0.2">
      <c r="Y78" s="32" t="s">
        <v>379</v>
      </c>
      <c r="Z78" s="32" t="s">
        <v>511</v>
      </c>
    </row>
    <row r="79" spans="1:32" x14ac:dyDescent="0.2">
      <c r="Y79" s="32" t="s">
        <v>380</v>
      </c>
      <c r="Z79" s="32" t="s">
        <v>512</v>
      </c>
    </row>
    <row r="80" spans="1:32" x14ac:dyDescent="0.2">
      <c r="Y80" s="32" t="s">
        <v>381</v>
      </c>
      <c r="Z80" s="32" t="s">
        <v>513</v>
      </c>
    </row>
    <row r="81" spans="25:26" x14ac:dyDescent="0.2">
      <c r="Y81" s="32" t="s">
        <v>382</v>
      </c>
      <c r="Z81" s="32" t="s">
        <v>514</v>
      </c>
    </row>
    <row r="82" spans="25:26" x14ac:dyDescent="0.2">
      <c r="Y82" s="32" t="s">
        <v>383</v>
      </c>
      <c r="Z82" s="32" t="s">
        <v>515</v>
      </c>
    </row>
    <row r="83" spans="25:26" x14ac:dyDescent="0.2">
      <c r="Y83" s="32" t="s">
        <v>384</v>
      </c>
      <c r="Z83" s="32" t="s">
        <v>516</v>
      </c>
    </row>
    <row r="84" spans="25:26" x14ac:dyDescent="0.2">
      <c r="Y84" s="32" t="s">
        <v>385</v>
      </c>
      <c r="Z84" s="32" t="s">
        <v>517</v>
      </c>
    </row>
    <row r="85" spans="25:26" x14ac:dyDescent="0.2">
      <c r="Y85" s="32" t="s">
        <v>386</v>
      </c>
      <c r="Z85" s="32" t="s">
        <v>518</v>
      </c>
    </row>
    <row r="86" spans="25:26" x14ac:dyDescent="0.2">
      <c r="Y86" s="32" t="s">
        <v>387</v>
      </c>
      <c r="Z86" s="32" t="s">
        <v>519</v>
      </c>
    </row>
    <row r="87" spans="25:26" x14ac:dyDescent="0.2">
      <c r="Y87" s="32" t="s">
        <v>388</v>
      </c>
      <c r="Z87" s="32" t="s">
        <v>520</v>
      </c>
    </row>
    <row r="88" spans="25:26" x14ac:dyDescent="0.2">
      <c r="Y88" s="32" t="s">
        <v>389</v>
      </c>
      <c r="Z88" s="32" t="s">
        <v>521</v>
      </c>
    </row>
    <row r="89" spans="25:26" x14ac:dyDescent="0.2">
      <c r="Y89" s="32" t="s">
        <v>390</v>
      </c>
      <c r="Z89" s="32" t="s">
        <v>522</v>
      </c>
    </row>
    <row r="90" spans="25:26" x14ac:dyDescent="0.2">
      <c r="Y90" s="32" t="s">
        <v>391</v>
      </c>
      <c r="Z90" s="32" t="s">
        <v>523</v>
      </c>
    </row>
    <row r="91" spans="25:26" x14ac:dyDescent="0.2">
      <c r="Y91" s="32" t="s">
        <v>392</v>
      </c>
      <c r="Z91" s="32" t="s">
        <v>524</v>
      </c>
    </row>
    <row r="92" spans="25:26" x14ac:dyDescent="0.2">
      <c r="Y92" s="32" t="s">
        <v>393</v>
      </c>
      <c r="Z92" s="32" t="s">
        <v>525</v>
      </c>
    </row>
    <row r="93" spans="25:26" x14ac:dyDescent="0.2">
      <c r="Y93" s="32" t="s">
        <v>394</v>
      </c>
      <c r="Z93" s="32" t="s">
        <v>526</v>
      </c>
    </row>
    <row r="94" spans="25:26" x14ac:dyDescent="0.2">
      <c r="Y94" s="32" t="s">
        <v>395</v>
      </c>
      <c r="Z94" s="32" t="s">
        <v>527</v>
      </c>
    </row>
    <row r="95" spans="25:26" x14ac:dyDescent="0.2">
      <c r="Y95" s="32" t="s">
        <v>396</v>
      </c>
      <c r="Z95" s="32" t="s">
        <v>528</v>
      </c>
    </row>
    <row r="96" spans="25:26" x14ac:dyDescent="0.2">
      <c r="Y96" s="32" t="s">
        <v>298</v>
      </c>
      <c r="Z96" s="32" t="s">
        <v>529</v>
      </c>
    </row>
    <row r="97" spans="25:26" x14ac:dyDescent="0.2">
      <c r="Y97" s="32" t="s">
        <v>397</v>
      </c>
      <c r="Z97" s="32" t="s">
        <v>530</v>
      </c>
    </row>
    <row r="98" spans="25:26" x14ac:dyDescent="0.2">
      <c r="Y98" s="32" t="s">
        <v>398</v>
      </c>
      <c r="Z98" s="32" t="s">
        <v>531</v>
      </c>
    </row>
    <row r="99" spans="25:26" x14ac:dyDescent="0.2">
      <c r="Y99" s="32" t="s">
        <v>428</v>
      </c>
      <c r="Z99" s="32" t="s">
        <v>532</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2021-08-31T17:02:52Z</dcterms:created>
  <dcterms:modified xsi:type="dcterms:W3CDTF">2022-03-16T01:51:18Z</dcterms:modified>
</cp:coreProperties>
</file>