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2616" windowWidth="29040" windowHeight="15840"/>
  </bookViews>
  <sheets>
    <sheet name="行政事業レビューシート" sheetId="3" r:id="rId1"/>
    <sheet name="入力規則等" sheetId="4" r:id="rId2"/>
  </sheets>
  <definedNames>
    <definedName name="_xlnm._FilterDatabase" localSheetId="0" hidden="1">行政事業レビューシート!$BF$1:$BF$206</definedName>
    <definedName name="_xlnm.Print_Area" localSheetId="0">行政事業レビューシート!$A$1:$AX$206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6" i="3" l="1"/>
  <c r="I96" i="3"/>
  <c r="AY202" i="3" l="1"/>
  <c r="AY198" i="3"/>
  <c r="AY199" i="3" s="1"/>
  <c r="AY194" i="3"/>
  <c r="AY195" i="3" s="1"/>
  <c r="AY190" i="3"/>
  <c r="AY193" i="3" s="1"/>
  <c r="AY189" i="3"/>
  <c r="AY188" i="3"/>
  <c r="AY184" i="3"/>
  <c r="AY185" i="3" s="1"/>
  <c r="AY183" i="3"/>
  <c r="AY179" i="3"/>
  <c r="AY180" i="3" s="1"/>
  <c r="AY178" i="3"/>
  <c r="AY177" i="3"/>
  <c r="AY170" i="3"/>
  <c r="AY166" i="3"/>
  <c r="AY169" i="3" s="1"/>
  <c r="AY160" i="3"/>
  <c r="AY72" i="3"/>
  <c r="AY73" i="3" s="1"/>
  <c r="AY74" i="3" s="1"/>
  <c r="AY67" i="3"/>
  <c r="AY68" i="3" s="1"/>
  <c r="AY62" i="3"/>
  <c r="AY65" i="3" s="1"/>
  <c r="AY61" i="3"/>
  <c r="AY58" i="3"/>
  <c r="AY59" i="3" s="1"/>
  <c r="AY51" i="3"/>
  <c r="AY55" i="3" s="1"/>
  <c r="AY47" i="3"/>
  <c r="AY50" i="3" s="1"/>
  <c r="AY45" i="3"/>
  <c r="AY46" i="3" s="1"/>
  <c r="AY38" i="3"/>
  <c r="AY32" i="3"/>
  <c r="AY34" i="3" s="1"/>
  <c r="AY49" i="3" l="1"/>
  <c r="AY57" i="3"/>
  <c r="AY64" i="3"/>
  <c r="AY66" i="3"/>
  <c r="AY182" i="3"/>
  <c r="AY196" i="3"/>
  <c r="AY63" i="3"/>
  <c r="AY181" i="3"/>
  <c r="AY186" i="3"/>
  <c r="AY201" i="3"/>
  <c r="AY48" i="3"/>
  <c r="AY56" i="3"/>
  <c r="AY192" i="3"/>
  <c r="AY197" i="3"/>
  <c r="AY36" i="3"/>
  <c r="AY70" i="3"/>
  <c r="AY167" i="3"/>
  <c r="AY37" i="3"/>
  <c r="AY71" i="3"/>
  <c r="AY168" i="3"/>
  <c r="AY162" i="3"/>
  <c r="AY33" i="3"/>
  <c r="AY54" i="3"/>
  <c r="AY52" i="3"/>
  <c r="AY35" i="3"/>
  <c r="AY53" i="3"/>
  <c r="AY69" i="3"/>
  <c r="AY60" i="3"/>
  <c r="AY161" i="3"/>
  <c r="AY163" i="3"/>
  <c r="AY164" i="3"/>
  <c r="AY165" i="3"/>
  <c r="AY187" i="3"/>
  <c r="AY191" i="3"/>
  <c r="AY200" i="3"/>
  <c r="AW118" i="3"/>
  <c r="AT118" i="3"/>
  <c r="AQ118" i="3"/>
  <c r="AL118" i="3"/>
  <c r="AI118" i="3"/>
  <c r="AF118" i="3"/>
  <c r="Z118" i="3"/>
  <c r="W118" i="3"/>
  <c r="T118" i="3"/>
  <c r="N118" i="3"/>
  <c r="K118" i="3"/>
  <c r="H118" i="3"/>
  <c r="AW117" i="3"/>
  <c r="AT117" i="3"/>
  <c r="AQ117" i="3"/>
  <c r="AL117" i="3"/>
  <c r="AI117" i="3"/>
  <c r="AF117" i="3"/>
  <c r="Z117" i="3"/>
  <c r="W117" i="3"/>
  <c r="T117" i="3"/>
  <c r="N117" i="3"/>
  <c r="K117" i="3"/>
  <c r="H117" i="3"/>
  <c r="AV2" i="3" l="1"/>
  <c r="C12" i="4" l="1"/>
  <c r="W24" i="3" l="1"/>
  <c r="C23" i="4" l="1"/>
  <c r="C24" i="4"/>
  <c r="W21" i="3" l="1"/>
  <c r="AD21" i="3"/>
  <c r="P21" i="3"/>
  <c r="P18" i="3" l="1"/>
  <c r="P20" i="3" s="1"/>
  <c r="W18" i="3"/>
  <c r="W20" i="3" s="1"/>
  <c r="Y169" i="3"/>
  <c r="AU169" i="3"/>
  <c r="Y165" i="3"/>
  <c r="AU165" i="3"/>
  <c r="AU159" i="3"/>
  <c r="Y15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<sst xmlns="http://schemas.openxmlformats.org/spreadsheetml/2006/main" count="1054" uniqueCount="720">
  <si>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</si>
  <si>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</si>
  <si>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</si>
  <si>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</si>
  <si>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</si>
  <si>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</si>
  <si>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</si>
  <si>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</si>
  <si>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</si>
  <si>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</si>
  <si>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</si>
  <si>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</si>
  <si>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</si>
  <si>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</si>
  <si>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</si>
  <si>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</si>
  <si>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</si>
  <si>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</si>
  <si>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</si>
  <si>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</si>
  <si>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</si>
  <si>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</si>
  <si>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</si>
  <si>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</si>
  <si>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</si>
  <si>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</si>
  <si>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</si>
  <si>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</si>
  <si>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</si>
  <si>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</si>
  <si>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</si>
  <si>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</si>
  <si>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</si>
  <si>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</si>
  <si>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</si>
  <si>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</si>
  <si>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</si>
  <si>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</si>
  <si>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</si>
  <si>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</si>
  <si>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</si>
  <si>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</si>
  <si>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</si>
  <si>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</si>
  <si>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</si>
  <si>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</si>
  <si>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</si>
  <si>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</si>
  <si>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</si>
  <si>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</si>
  <si>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</si>
  <si>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</si>
  <si>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</si>
  <si>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</si>
  <si>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</si>
  <si>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</si>
  <si>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</si>
  <si>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</si>
  <si>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</si>
  <si>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</si>
  <si>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</si>
  <si>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</si>
  <si>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</si>
  <si>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</si>
  <si>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</si>
  <si>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</si>
  <si>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</si>
  <si>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</si>
  <si>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</si>
  <si>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</si>
  <si>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</si>
  <si>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</si>
  <si>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</si>
  <si>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</si>
  <si>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</si>
  <si>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</si>
  <si>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</si>
  <si>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</si>
  <si>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</si>
  <si>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</si>
  <si>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</si>
  <si>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</si>
  <si>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</si>
  <si>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</si>
  <si>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</si>
  <si>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</si>
  <si>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</si>
  <si>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</si>
  <si>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</si>
  <si>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</si>
  <si>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</si>
  <si>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</si>
  <si>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</si>
  <si>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</si>
  <si>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</si>
  <si>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</si>
  <si>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</si>
  <si>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</si>
  <si>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</si>
  <si>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</si>
  <si>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</si>
  <si>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</si>
  <si>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</si>
  <si>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</si>
  <si>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</si>
  <si>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</si>
  <si>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</si>
  <si>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</si>
  <si>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</si>
  <si>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</si>
  <si>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</si>
  <si>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</si>
  <si>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</si>
  <si>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</si>
  <si>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</si>
  <si>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</si>
  <si>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</si>
  <si>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</si>
  <si>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</si>
  <si>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</si>
  <si>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</si>
  <si>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</si>
  <si>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</si>
  <si>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</si>
  <si>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</si>
  <si>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</si>
  <si>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</si>
  <si>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</si>
  <si>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</si>
  <si>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</si>
  <si>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</si>
  <si>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</si>
  <si>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</si>
  <si>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</si>
  <si>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</si>
  <si>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</si>
  <si>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</si>
  <si>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</si>
  <si>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</si>
  <si>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</si>
  <si>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</si>
  <si>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</si>
  <si>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</si>
  <si>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</si>
  <si>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</si>
  <si>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</si>
  <si>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</si>
  <si>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</si>
  <si>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</si>
  <si>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</si>
  <si>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</si>
  <si>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</si>
  <si>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</si>
  <si>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</si>
  <si>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</si>
  <si>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</si>
  <si>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</si>
  <si>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</si>
  <si>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</si>
  <si>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</si>
  <si>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</si>
  <si>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</si>
  <si>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</si>
  <si>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</si>
  <si>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</si>
  <si>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</si>
  <si>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</si>
  <si>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</si>
  <si>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</si>
  <si>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</si>
  <si>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</si>
  <si>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</si>
  <si>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</si>
  <si>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</si>
  <si>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</si>
  <si>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</si>
  <si>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</si>
  <si>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</si>
  <si>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</si>
  <si>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</si>
  <si>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</si>
  <si>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</si>
  <si>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</si>
  <si>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</si>
  <si>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</si>
  <si>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</si>
  <si>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</si>
  <si>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</si>
  <si>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</si>
  <si>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</si>
  <si>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</si>
  <si>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</si>
  <si>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</si>
  <si>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</si>
  <si>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</si>
  <si>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</si>
  <si>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</si>
  <si>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</si>
  <si>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</si>
  <si>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</si>
  <si>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</si>
  <si>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</si>
  <si>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</si>
  <si>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</si>
  <si>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</si>
  <si>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</si>
  <si>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</si>
  <si>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</si>
  <si>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</si>
  <si>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</si>
  <si>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</si>
  <si>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</si>
  <si>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</si>
  <si>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</si>
  <si>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</si>
  <si>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</si>
  <si>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</si>
  <si>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</si>
  <si>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</si>
  <si>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</si>
  <si>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</si>
  <si>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</si>
  <si>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</si>
  <si>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</si>
  <si>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</si>
  <si>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</si>
  <si>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</si>
  <si>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</si>
  <si>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</si>
  <si>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</si>
  <si>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</si>
  <si>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</si>
  <si>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</si>
  <si>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</si>
  <si>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</si>
  <si>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</si>
  <si>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</si>
  <si>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</si>
  <si>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</si>
  <si>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</si>
  <si>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</si>
  <si>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</si>
  <si>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</si>
  <si>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</si>
  <si>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</si>
  <si>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</si>
  <si>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</si>
  <si>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</si>
  <si>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</si>
  <si>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</si>
  <si>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</si>
  <si>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</si>
  <si>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</si>
  <si>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</si>
  <si>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</si>
  <si>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</si>
  <si>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</si>
  <si>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</si>
  <si>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</si>
  <si>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</si>
  <si>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</si>
  <si>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</si>
  <si>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</si>
  <si>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</si>
  <si>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</si>
  <si>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</si>
  <si>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</si>
  <si>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</si>
  <si>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</si>
  <si>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</si>
  <si>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</si>
  <si>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</si>
  <si>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</si>
  <si>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</si>
  <si>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</si>
  <si>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</si>
  <si>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</si>
  <si>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</si>
  <si>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</si>
  <si>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</si>
  <si>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</si>
  <si>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</si>
  <si>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</si>
  <si>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</si>
  <si>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</si>
  <si>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</si>
  <si>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</si>
  <si>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</si>
  <si>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</si>
  <si>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</si>
  <si>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</si>
  <si>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</si>
  <si>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</si>
  <si>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</si>
  <si>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</si>
  <si>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</si>
  <si>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</si>
  <si>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</si>
  <si>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</si>
  <si>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</si>
  <si>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</si>
  <si>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</si>
  <si>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</si>
  <si>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</si>
  <si>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</si>
  <si>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</si>
  <si>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</si>
  <si>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</si>
  <si>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</si>
  <si>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</si>
  <si>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</si>
  <si>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</si>
  <si>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</si>
  <si>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</si>
  <si>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</si>
  <si>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</si>
  <si>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</si>
  <si>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</si>
  <si>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</si>
  <si>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</si>
  <si>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</si>
  <si>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</si>
  <si>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</si>
  <si>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</si>
  <si>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</si>
  <si>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</si>
  <si>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</si>
  <si>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</si>
  <si>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</si>
  <si>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</si>
  <si>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</si>
  <si>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</si>
  <si>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</si>
  <si>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</si>
  <si>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</si>
  <si>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</si>
  <si>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</si>
  <si>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</si>
  <si>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</si>
  <si>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</si>
  <si>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</si>
  <si>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</si>
  <si>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</si>
  <si>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</si>
  <si>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</si>
  <si>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</si>
  <si>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</si>
  <si>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</si>
  <si>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</si>
  <si>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</si>
  <si>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</si>
  <si>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</si>
  <si>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</si>
  <si>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</si>
  <si>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</si>
  <si>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</si>
  <si>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</si>
  <si>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</si>
  <si>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</si>
  <si>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</si>
  <si>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</si>
  <si>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</si>
  <si>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</si>
  <si>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</si>
  <si>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</si>
  <si>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</si>
  <si>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</si>
  <si>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</si>
  <si>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</si>
  <si>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</si>
  <si>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</si>
  <si>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</si>
  <si>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</si>
  <si>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</si>
  <si>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</si>
  <si>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</si>
  <si>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</si>
  <si>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</si>
  <si>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</si>
  <si>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</si>
  <si>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</si>
  <si>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</si>
  <si>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</si>
  <si>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</si>
  <si>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</si>
  <si>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</si>
  <si>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</si>
  <si>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</si>
  <si>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</si>
  <si>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</si>
  <si>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</si>
  <si>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</si>
  <si>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</si>
  <si>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</si>
  <si>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</si>
  <si>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</si>
  <si>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</si>
  <si>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</si>
  <si>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</si>
  <si>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</si>
  <si>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</si>
  <si>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</si>
  <si>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</si>
  <si>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</si>
  <si>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</si>
  <si>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</si>
  <si>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</si>
  <si>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</si>
  <si>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</si>
  <si>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</si>
  <si>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</si>
  <si>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</si>
  <si>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</si>
  <si>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</si>
  <si>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</si>
  <si>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</si>
  <si>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</si>
  <si>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</si>
  <si>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</si>
  <si>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</si>
  <si>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</si>
  <si>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</si>
  <si>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</si>
  <si>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</si>
  <si>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</si>
  <si>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</si>
  <si>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</si>
  <si>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</si>
  <si>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</si>
  <si>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</si>
  <si>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</si>
  <si>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</si>
  <si>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</si>
  <si>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</si>
  <si>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</si>
  <si>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</si>
  <si>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</si>
  <si>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</si>
  <si>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</si>
  <si>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</si>
  <si>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</si>
  <si>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</si>
  <si>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</si>
  <si>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</si>
  <si>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</si>
  <si>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</si>
  <si>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</si>
  <si>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</si>
  <si>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</si>
  <si>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</si>
  <si>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</si>
  <si>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</si>
  <si>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</si>
  <si>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</si>
  <si>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</si>
  <si>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</si>
  <si>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</si>
  <si>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</si>
  <si>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</si>
  <si>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</si>
  <si>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</si>
  <si>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</si>
  <si>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</si>
  <si>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</si>
  <si>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</si>
  <si>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</si>
  <si>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</si>
  <si>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</si>
  <si>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</si>
  <si>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</si>
  <si>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</si>
  <si>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</si>
  <si>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</si>
  <si>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</si>
  <si>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</si>
  <si>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</si>
  <si>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</si>
  <si>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</si>
  <si>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</si>
  <si>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</si>
  <si>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</si>
  <si>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</si>
  <si>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</si>
  <si>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</si>
  <si>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</si>
  <si>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</si>
  <si>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</si>
  <si>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</si>
  <si>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</si>
  <si>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</si>
  <si>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</si>
  <si>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</si>
  <si>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</si>
  <si>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</si>
  <si>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</si>
  <si>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</si>
  <si>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</si>
  <si>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</si>
  <si>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</si>
  <si>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</si>
  <si>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</si>
  <si>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</si>
  <si>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</si>
  <si>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</si>
  <si>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</si>
  <si>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</si>
  <si>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</si>
  <si>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</si>
  <si>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</si>
  <si>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</si>
  <si>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</si>
  <si>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</si>
  <si>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</si>
  <si>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</si>
  <si>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</si>
  <si>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</si>
  <si>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</si>
  <si>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</si>
  <si>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</si>
  <si>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</si>
  <si>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</si>
  <si>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</si>
  <si>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</si>
  <si>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</si>
  <si>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</si>
  <si>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</si>
  <si>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</si>
  <si>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</si>
  <si>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</si>
  <si>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</si>
  <si>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</si>
  <si>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</si>
  <si>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</si>
  <si>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</si>
  <si>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</si>
  <si>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</si>
  <si>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</si>
  <si>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</si>
  <si>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</si>
  <si>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</si>
  <si>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</si>
  <si>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</si>
  <si>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</si>
  <si>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</si>
  <si>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</si>
  <si>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</si>
  <si>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</si>
  <si>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</si>
  <si>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</si>
  <si>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</si>
  <si>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</si>
  <si>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</si>
  <si>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</si>
  <si>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</si>
  <si>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</si>
  <si>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</si>
  <si>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</si>
  <si>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</si>
  <si>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</si>
  <si>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</si>
  <si>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</si>
  <si>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</si>
  <si>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</si>
  <si>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</si>
  <si>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</si>
  <si>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</si>
  <si>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</si>
  <si>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</si>
  <si>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</si>
  <si>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</si>
  <si>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</si>
  <si>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</si>
  <si>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</si>
  <si>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</si>
  <si>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</si>
  <si>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</si>
  <si>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</si>
  <si>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</si>
  <si>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</si>
  <si>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</si>
  <si>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</si>
  <si>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</si>
  <si>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</si>
  <si>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</si>
  <si>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</si>
  <si>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</si>
  <si>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</si>
  <si>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</si>
  <si>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</si>
  <si>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</si>
  <si>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</si>
  <si>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</si>
  <si>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</si>
  <si>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</si>
  <si>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</si>
  <si>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</si>
  <si>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予算編成支援システムの整備及び運用（情報通信技術調達等適正・効率化推進費）</t>
    <phoneticPr fontId="5"/>
  </si>
  <si>
    <t>内閣官房副長官補</t>
    <phoneticPr fontId="5"/>
  </si>
  <si>
    <t>情報通信技術（ＩＴ）総合戦略室</t>
    <phoneticPr fontId="5"/>
  </si>
  <si>
    <t>財務省設置法　第4条第2号
財務省組織令　第23条第8号</t>
    <phoneticPr fontId="5"/>
  </si>
  <si>
    <t>○</t>
  </si>
  <si>
    <t>　予算編成支援システムは、国の予算編成業務及び決算作成業務の複雑多様化、予算書・決算書等の国会への早期提出、限られた人員での事務処理等に対処するため、効率性及び信頼性の高いシステムを構築することにより、国の予算編成業務、決算作成業務等の効率化・合理化を図ることを目的としている。</t>
    <phoneticPr fontId="5"/>
  </si>
  <si>
    <t>A.富士通（株）、東京センチュリー（株）</t>
    <phoneticPr fontId="5"/>
  </si>
  <si>
    <t>B.富士通（株）</t>
    <phoneticPr fontId="5"/>
  </si>
  <si>
    <t>C.KDDI（株）</t>
    <phoneticPr fontId="5"/>
  </si>
  <si>
    <t>D.（株）インターフュージョン・コンサルティング</t>
    <phoneticPr fontId="5"/>
  </si>
  <si>
    <t>‐</t>
  </si>
  <si>
    <t>役務費</t>
    <phoneticPr fontId="5"/>
  </si>
  <si>
    <t>予算編成支援システムの機器（サーバ、端末機、プリンタ等）の賃貸借</t>
    <phoneticPr fontId="5"/>
  </si>
  <si>
    <t>役務費</t>
    <phoneticPr fontId="5"/>
  </si>
  <si>
    <t>回線使用料</t>
    <phoneticPr fontId="5"/>
  </si>
  <si>
    <t>財務省～政府関係機関、九段第三合同庁舎間の専用回線使用料</t>
    <phoneticPr fontId="5"/>
  </si>
  <si>
    <t>システム刷新に向けたPJMO支援業務、システムの調達に係る支援、システム運用に係る各種支援業務等</t>
    <phoneticPr fontId="5"/>
  </si>
  <si>
    <t>役務費</t>
    <phoneticPr fontId="5"/>
  </si>
  <si>
    <t>プリンタートナー等の購入</t>
    <phoneticPr fontId="5"/>
  </si>
  <si>
    <t>消耗品費</t>
    <phoneticPr fontId="5"/>
  </si>
  <si>
    <t>東京センチュリー（株）</t>
    <phoneticPr fontId="5"/>
  </si>
  <si>
    <t>東京センチュリー（株）</t>
    <phoneticPr fontId="5"/>
  </si>
  <si>
    <t>予算編成支援システムの刷新に係る設計開発業務</t>
    <phoneticPr fontId="5"/>
  </si>
  <si>
    <t>国庫債務負担行為等</t>
  </si>
  <si>
    <t>富士通（株）</t>
    <phoneticPr fontId="5"/>
  </si>
  <si>
    <t>一般競争契約
（総合評価）</t>
    <phoneticPr fontId="5"/>
  </si>
  <si>
    <t>KDDI（株）</t>
    <phoneticPr fontId="5"/>
  </si>
  <si>
    <t>（株）インターフュージョン・コンサルティング</t>
    <phoneticPr fontId="5"/>
  </si>
  <si>
    <t>システム刷新に向けたPJMO支援業務、調達支援、システム運用に係る各種支援業務等</t>
    <phoneticPr fontId="5"/>
  </si>
  <si>
    <t>（株）BGS</t>
    <phoneticPr fontId="5"/>
  </si>
  <si>
    <t>一般競争契約
（最低価格）</t>
    <phoneticPr fontId="5"/>
  </si>
  <si>
    <t>東日本電信電話（株）</t>
    <phoneticPr fontId="5"/>
  </si>
  <si>
    <t>財務省～西ケ原研修合同庁舎間の専用回線使用料（長期継続契約）</t>
    <phoneticPr fontId="5"/>
  </si>
  <si>
    <t>その他</t>
    <phoneticPr fontId="5"/>
  </si>
  <si>
    <t>A</t>
  </si>
  <si>
    <t>機器借料</t>
    <phoneticPr fontId="5"/>
  </si>
  <si>
    <t>役務費</t>
    <phoneticPr fontId="5"/>
  </si>
  <si>
    <t>機器借料</t>
    <phoneticPr fontId="5"/>
  </si>
  <si>
    <t>予算編成支援システムの安定的な稼働を実現する。</t>
    <phoneticPr fontId="5"/>
  </si>
  <si>
    <t>システム稼働率
（目標値：99.99％）
稼働率＝（稼働予定時間-停止時間）÷稼働予定時間×100</t>
    <phoneticPr fontId="5"/>
  </si>
  <si>
    <t>％</t>
    <phoneticPr fontId="5"/>
  </si>
  <si>
    <t>-</t>
    <phoneticPr fontId="5"/>
  </si>
  <si>
    <t>-</t>
    <phoneticPr fontId="5"/>
  </si>
  <si>
    <t>ＩＴ戦略</t>
    <phoneticPr fontId="5"/>
  </si>
  <si>
    <t>平成25年度運用等経費
（2,438百万円）×0.3</t>
    <phoneticPr fontId="5"/>
  </si>
  <si>
    <t>各年度運用等経費-平成25年度運用等経費</t>
    <phoneticPr fontId="5"/>
  </si>
  <si>
    <t>運用等経費削減額</t>
    <phoneticPr fontId="5"/>
  </si>
  <si>
    <t>百万円</t>
    <phoneticPr fontId="5"/>
  </si>
  <si>
    <t>百万円</t>
    <phoneticPr fontId="5"/>
  </si>
  <si>
    <t>-</t>
    <phoneticPr fontId="5"/>
  </si>
  <si>
    <t>-</t>
    <phoneticPr fontId="5"/>
  </si>
  <si>
    <t>平成29年度予算編成支援システム刷新に係る設計開発
（平成29～令和2年度、4,964百万円、4,075人月）</t>
    <phoneticPr fontId="5"/>
  </si>
  <si>
    <t>97/62</t>
    <phoneticPr fontId="5"/>
  </si>
  <si>
    <t>百万円/人月</t>
    <phoneticPr fontId="5"/>
  </si>
  <si>
    <t>開発費総額／開発に係る総工数　　　　　　　　　　　</t>
    <phoneticPr fontId="5"/>
  </si>
  <si>
    <t>千円/人月</t>
    <phoneticPr fontId="5"/>
  </si>
  <si>
    <t>人月</t>
    <phoneticPr fontId="5"/>
  </si>
  <si>
    <t>2年度</t>
    <phoneticPr fontId="5"/>
  </si>
  <si>
    <t>　予算編成支援システムは、国の予算編成作業及び決算作成業務の効率化・合理化を図ること等を目的としており、一般会計と特別会計を合わせた歳出全体を必要性の高い分野に重点的に配分等を行う業務の円滑な実施に資するものとなっている。</t>
    <phoneticPr fontId="5"/>
  </si>
  <si>
    <t>-</t>
    <phoneticPr fontId="5"/>
  </si>
  <si>
    <t>-</t>
    <phoneticPr fontId="5"/>
  </si>
  <si>
    <t>-</t>
    <phoneticPr fontId="5"/>
  </si>
  <si>
    <t>　国の予算編成業務、決算作成業務等の効率化・合理化を図ることは、国民や社会のニーズを的確に反映している。</t>
    <phoneticPr fontId="5"/>
  </si>
  <si>
    <t>　財政法第21条、第38条等に基づく財務大臣（国庫大臣）業務であり、民間等に委ねることはできない。</t>
    <phoneticPr fontId="5"/>
  </si>
  <si>
    <t>　財政法第21条、第38条等に基づく財務大臣（国庫大臣）業務である、予算編成業務、決算作成業務等を実施するためのシステムを整備・運用しているものであり、優先度の高い事業である。</t>
    <phoneticPr fontId="5"/>
  </si>
  <si>
    <t>有</t>
  </si>
  <si>
    <t>○</t>
    <phoneticPr fontId="5"/>
  </si>
  <si>
    <t>　コストの水準については、第三者である外部コンサルティング業者の知見を基に、妥当と判断している。</t>
    <phoneticPr fontId="5"/>
  </si>
  <si>
    <t>　前年度の執行実績等を踏まえ、真に必要な経費のみを予算計上し、執行にあたっては節約に努めている。</t>
    <phoneticPr fontId="5"/>
  </si>
  <si>
    <t>　維持管理業務の中身を精査し、業務量を見直すことで随時コスト削減を図っている。</t>
    <phoneticPr fontId="5"/>
  </si>
  <si>
    <t>　システムの導入により、予算編成及び決算作成業務の効率的・合理的な実施が実現し、更にデータの信頼性・安全性も確保していることから、実効性の高い手段である。</t>
    <phoneticPr fontId="5"/>
  </si>
  <si>
    <t>　当初見込みどおりの活動を行った。</t>
    <phoneticPr fontId="5"/>
  </si>
  <si>
    <t>　整備されたシステムは、国の予算編成及び決算作成業務に活用している。</t>
    <phoneticPr fontId="5"/>
  </si>
  <si>
    <t>財務省</t>
  </si>
  <si>
    <t>官房</t>
  </si>
  <si>
    <t>-</t>
    <phoneticPr fontId="5"/>
  </si>
  <si>
    <t>-</t>
    <phoneticPr fontId="5"/>
  </si>
  <si>
    <t>-</t>
    <phoneticPr fontId="5"/>
  </si>
  <si>
    <t>落札率については、予定価格が類推される恐れがあることから非公表としている</t>
    <phoneticPr fontId="5"/>
  </si>
  <si>
    <t>落札率については、予定価格が類推される恐れがあることから非公表としている</t>
    <phoneticPr fontId="5"/>
  </si>
  <si>
    <t>落札率については、予定価格が類推される恐れがあることから非公表としている</t>
    <phoneticPr fontId="5"/>
  </si>
  <si>
    <t>予算編成支援システムの機器（サーバ、端末機、プリンタ等）の賃貸借（旧システム）</t>
    <rPh sb="33" eb="34">
      <t>キュウ</t>
    </rPh>
    <phoneticPr fontId="5"/>
  </si>
  <si>
    <t>予算編成支援システムの維持管理業務（新システム）</t>
    <rPh sb="18" eb="19">
      <t>シン</t>
    </rPh>
    <phoneticPr fontId="5"/>
  </si>
  <si>
    <t>予算編成支援システムの維持管理業務（旧システム）</t>
    <rPh sb="18" eb="19">
      <t>キュウ</t>
    </rPh>
    <phoneticPr fontId="5"/>
  </si>
  <si>
    <t>財務省～データセンタ間の専用回線使用料（旧システム）</t>
    <rPh sb="20" eb="21">
      <t>キュウ</t>
    </rPh>
    <phoneticPr fontId="5"/>
  </si>
  <si>
    <t>F. 東日本電信電話（株）</t>
    <rPh sb="3" eb="4">
      <t>ヒガシ</t>
    </rPh>
    <rPh sb="4" eb="6">
      <t>ニホン</t>
    </rPh>
    <rPh sb="6" eb="8">
      <t>デンシン</t>
    </rPh>
    <rPh sb="8" eb="10">
      <t>デンワ</t>
    </rPh>
    <rPh sb="11" eb="12">
      <t>カブ</t>
    </rPh>
    <phoneticPr fontId="5"/>
  </si>
  <si>
    <t>回線使用料</t>
    <phoneticPr fontId="5"/>
  </si>
  <si>
    <t>財務省～西ヶ原研修合同庁舎間の専用回線使用料</t>
    <rPh sb="0" eb="3">
      <t>ザイムショウ</t>
    </rPh>
    <rPh sb="4" eb="7">
      <t>ニシガハラ</t>
    </rPh>
    <rPh sb="7" eb="9">
      <t>ケンシュウ</t>
    </rPh>
    <rPh sb="9" eb="11">
      <t>ゴウドウ</t>
    </rPh>
    <rPh sb="11" eb="13">
      <t>チョウシャ</t>
    </rPh>
    <rPh sb="13" eb="14">
      <t>カン</t>
    </rPh>
    <rPh sb="15" eb="17">
      <t>センヨウ</t>
    </rPh>
    <rPh sb="17" eb="19">
      <t>カイセン</t>
    </rPh>
    <rPh sb="19" eb="22">
      <t>シヨウリョウ</t>
    </rPh>
    <phoneticPr fontId="5"/>
  </si>
  <si>
    <t>E.（株）BGS</t>
    <rPh sb="3" eb="4">
      <t>カブ</t>
    </rPh>
    <phoneticPr fontId="5"/>
  </si>
  <si>
    <t>世界最先端IT国家創造宣言・官民データ活用推進基本計画に基づき、令和3年度を目途に、システム刷新等により運用等経費の3割減を目指す。</t>
    <phoneticPr fontId="5"/>
  </si>
  <si>
    <t>予算編成支援システムの機器（サーバ、端末機、プリンタ等）の賃貸借等（新システム）</t>
    <rPh sb="32" eb="33">
      <t>トウ</t>
    </rPh>
    <rPh sb="34" eb="35">
      <t>シン</t>
    </rPh>
    <phoneticPr fontId="5"/>
  </si>
  <si>
    <t>予算編成支援システムの維持管理業務（新システム）</t>
    <phoneticPr fontId="5"/>
  </si>
  <si>
    <t>財務省～データセンタ間の専用回線使用料等（新システム）</t>
    <rPh sb="19" eb="20">
      <t>トウ</t>
    </rPh>
    <phoneticPr fontId="5"/>
  </si>
  <si>
    <t>予算編成支援システムの維持管理業務（旧システム）</t>
    <phoneticPr fontId="5"/>
  </si>
  <si>
    <t>財務省～データセンタ間の専用回線使用料（旧システム）</t>
    <phoneticPr fontId="5"/>
  </si>
  <si>
    <t>・平成23年5月に最適化計画に基づき完全オープン化されたシステムに移行し、平成27年度の機器更改において、サーバの仮想化技術の導入によるシステム構成の見直しを行うことで、運用経費の削減に努めてきたところ。
・令和2年6月の機種更新に向けたシステム刷新開発を行い、システムの長期使用による「陳腐化」に対応するとともに「複雑化」の解消を図ることで運用経費の削減を実施した。
・一般競争（総合評価方式）による入札を実施しており、調達における透明性及び競争性の確保に取り組んでいる。
・意見招請のほか、平成29年度から実施しているRFIでは、複数の事業者との意見交換を行っている。また、ＲＦＩで得られた意見を踏まえ、一者応札改善に向けた取り組みを続けている。</t>
    <rPh sb="179" eb="181">
      <t>ジッシ</t>
    </rPh>
    <phoneticPr fontId="5"/>
  </si>
  <si>
    <t>財務省～データセンタ間の専用回線使用料等（新システム）</t>
    <rPh sb="19" eb="20">
      <t>トウ</t>
    </rPh>
    <rPh sb="21" eb="22">
      <t>シン</t>
    </rPh>
    <phoneticPr fontId="5"/>
  </si>
  <si>
    <t>サービスレベル達成状況報告書（令和2年度）</t>
    <rPh sb="7" eb="9">
      <t>タッセイ</t>
    </rPh>
    <rPh sb="9" eb="11">
      <t>ジョウキョウ</t>
    </rPh>
    <rPh sb="11" eb="14">
      <t>ホウコクショ</t>
    </rPh>
    <rPh sb="15" eb="17">
      <t>レイワ</t>
    </rPh>
    <rPh sb="18" eb="20">
      <t>ネンド</t>
    </rPh>
    <phoneticPr fontId="5"/>
  </si>
  <si>
    <t>　システムの安定稼働を実現できている。システムの「陳腐化」、「複雑化」の解消を目的としたシステムの刷新開発等を通じて、政府目標である３割削減に努めている。</t>
    <rPh sb="71" eb="72">
      <t>ツト</t>
    </rPh>
    <phoneticPr fontId="5"/>
  </si>
  <si>
    <t>・引き続き、原則として一般競争（総合評価方式）による入札を実施するとともに、RFIやそれに伴う意見交換で得られた結果を踏まえ、競争性向上に向けた各種検討及び取組みを実施する。
・令和7年度に予定している機種更新に向けて、更なる運用コスト削減に向けた取組み等を検討する。</t>
    <rPh sb="95" eb="97">
      <t>ヨテイ</t>
    </rPh>
    <rPh sb="101" eb="103">
      <t>キシュ</t>
    </rPh>
    <rPh sb="103" eb="105">
      <t>コウシン</t>
    </rPh>
    <rPh sb="106" eb="107">
      <t>ム</t>
    </rPh>
    <rPh sb="110" eb="111">
      <t>サラ</t>
    </rPh>
    <rPh sb="127" eb="128">
      <t>トウ</t>
    </rPh>
    <rPh sb="129" eb="131">
      <t>ケントウ</t>
    </rPh>
    <phoneticPr fontId="5"/>
  </si>
  <si>
    <t>　調達にあたっては、原則一般競争による入札を実施することとし、透明性及び競争性を確保することによりコスト削減に努めている。また、一者応札が続いている維持管理業務は、引き続き入札公告前に意見招請を実施し、入札情報の積極的な発信を行うほか、平成29年度から実施している情報提供依頼（以下、「RFI」という。）では、複数の事業者との意見交換を行うなど、ＲＦＩで得られた意見を踏まえ、応札への阻害要因の解消に努める（維持管理業務の複数年契約化）などの競争性向上に係る取り組みを行っている。
　また、競争性のない随意契約については、令和2年6月の機種更新までの間、旧システム向けの機器を継続して使用するために契約延長を行ったものである。</t>
    <rPh sb="204" eb="206">
      <t>イジ</t>
    </rPh>
    <rPh sb="206" eb="208">
      <t>カンリ</t>
    </rPh>
    <rPh sb="208" eb="210">
      <t>ギョウム</t>
    </rPh>
    <rPh sb="211" eb="213">
      <t>フクスウ</t>
    </rPh>
    <rPh sb="213" eb="214">
      <t>ネン</t>
    </rPh>
    <rPh sb="214" eb="216">
      <t>ケイヤク</t>
    </rPh>
    <rPh sb="216" eb="217">
      <t>カ</t>
    </rPh>
    <rPh sb="245" eb="248">
      <t>キョウソウセイ</t>
    </rPh>
    <rPh sb="251" eb="253">
      <t>ズイイ</t>
    </rPh>
    <rPh sb="253" eb="255">
      <t>ケイヤク</t>
    </rPh>
    <rPh sb="261" eb="263">
      <t>レイワ</t>
    </rPh>
    <rPh sb="264" eb="265">
      <t>ネン</t>
    </rPh>
    <rPh sb="266" eb="267">
      <t>ガツ</t>
    </rPh>
    <rPh sb="268" eb="270">
      <t>キシュ</t>
    </rPh>
    <rPh sb="270" eb="272">
      <t>コウシン</t>
    </rPh>
    <rPh sb="275" eb="276">
      <t>カン</t>
    </rPh>
    <rPh sb="277" eb="278">
      <t>キュウ</t>
    </rPh>
    <rPh sb="282" eb="283">
      <t>ム</t>
    </rPh>
    <rPh sb="285" eb="287">
      <t>キキ</t>
    </rPh>
    <rPh sb="288" eb="290">
      <t>ケイゾク</t>
    </rPh>
    <rPh sb="292" eb="294">
      <t>シヨウ</t>
    </rPh>
    <rPh sb="299" eb="301">
      <t>ケイヤク</t>
    </rPh>
    <rPh sb="301" eb="303">
      <t>エンチョウ</t>
    </rPh>
    <rPh sb="304" eb="305">
      <t>オコナ</t>
    </rPh>
    <phoneticPr fontId="5"/>
  </si>
  <si>
    <t>環境構築期間が短期間であったこと等の理由により一者応札となったと考えられる。次回調達時には、可能な限り環境構築期間の確保に努めるほか、分離調達についても検討する。
また、落札率については、予定価格が類推される恐れがあることから非公表としている。</t>
    <rPh sb="0" eb="2">
      <t>カンキョウ</t>
    </rPh>
    <rPh sb="2" eb="4">
      <t>コウチク</t>
    </rPh>
    <rPh sb="4" eb="6">
      <t>キカン</t>
    </rPh>
    <rPh sb="7" eb="9">
      <t>タンキ</t>
    </rPh>
    <rPh sb="9" eb="10">
      <t>カン</t>
    </rPh>
    <rPh sb="16" eb="17">
      <t>トウ</t>
    </rPh>
    <rPh sb="18" eb="20">
      <t>リユウ</t>
    </rPh>
    <rPh sb="23" eb="25">
      <t>イッシャ</t>
    </rPh>
    <rPh sb="25" eb="27">
      <t>オウサツ</t>
    </rPh>
    <rPh sb="32" eb="33">
      <t>カンガ</t>
    </rPh>
    <rPh sb="38" eb="40">
      <t>ジカイ</t>
    </rPh>
    <rPh sb="40" eb="42">
      <t>チョウタツ</t>
    </rPh>
    <rPh sb="42" eb="43">
      <t>ジ</t>
    </rPh>
    <rPh sb="46" eb="48">
      <t>カノウ</t>
    </rPh>
    <rPh sb="49" eb="50">
      <t>カギ</t>
    </rPh>
    <rPh sb="51" eb="53">
      <t>カンキョウ</t>
    </rPh>
    <rPh sb="53" eb="55">
      <t>コウチク</t>
    </rPh>
    <rPh sb="55" eb="57">
      <t>キカン</t>
    </rPh>
    <rPh sb="58" eb="60">
      <t>カクホ</t>
    </rPh>
    <rPh sb="61" eb="62">
      <t>ツト</t>
    </rPh>
    <rPh sb="67" eb="69">
      <t>ブンリ</t>
    </rPh>
    <rPh sb="69" eb="71">
      <t>チョウタツ</t>
    </rPh>
    <rPh sb="76" eb="78">
      <t>ケントウ</t>
    </rPh>
    <phoneticPr fontId="5"/>
  </si>
  <si>
    <t xml:space="preserve">
　令和３年度予算においては、新型コロナウイルス感染症の感染拡大防止に万全を期すとともに、デジタル社会・グリーン社会の実現や、全世代型社会保障の構築など、中長期的な課題に的確に対応する一方で、「新経済・財政再生計画」に沿って社会保障関係費の実質的な伸びを高齢化による増加分におさめるなど、歳出改革の取組を継続し、「目安」を達成する予算とすることができた。
</t>
    <rPh sb="165" eb="167">
      <t>ヨサン</t>
    </rPh>
    <phoneticPr fontId="5"/>
  </si>
  <si>
    <t>・予算・決算業務の業務・システム最適化計画
（以下、「最適化計画」という。）
・世界最先端デジタル国家創造宣言・官民データ活用推進基本計画</t>
    <phoneticPr fontId="5"/>
  </si>
  <si>
    <t>　予算編成支援システムは、財務省主計局と各省庁を、政府共通ネットワーク等で結び、
　　１．予算編成業務
　　　　　概算要求～決定までの計数管理・集計、予算書等の作成
　　２．決算作成業務
　　　　　官庁会計システム(ADAMSⅡ)で管理されている各省庁の歳入・歳出データ等を活用し、決算数値の集計、決算書等の作成
 　 等を行うものである。</t>
    <phoneticPr fontId="5"/>
  </si>
  <si>
    <t>-</t>
    <phoneticPr fontId="5"/>
  </si>
  <si>
    <t>（財務省政策）政策目標１：健全な財政の確保</t>
    <rPh sb="1" eb="4">
      <t>ザイムショウ</t>
    </rPh>
    <rPh sb="4" eb="6">
      <t>セイサク</t>
    </rPh>
    <phoneticPr fontId="5"/>
  </si>
  <si>
    <t>-</t>
    <phoneticPr fontId="5"/>
  </si>
  <si>
    <t>財務省（0012）</t>
    <rPh sb="0" eb="3">
      <t>ザイムショウ</t>
    </rPh>
    <phoneticPr fontId="5"/>
  </si>
  <si>
    <t>財務省（0008）</t>
    <rPh sb="0" eb="3">
      <t>ザイムショウ</t>
    </rPh>
    <phoneticPr fontId="5"/>
  </si>
  <si>
    <t>財務省（0009）</t>
    <rPh sb="0" eb="3">
      <t>ザイムショウ</t>
    </rPh>
    <phoneticPr fontId="5"/>
  </si>
  <si>
    <t>財務省（0003）</t>
    <rPh sb="0" eb="3">
      <t>ザイムショウ</t>
    </rPh>
    <phoneticPr fontId="5"/>
  </si>
  <si>
    <t>財務省（0003）</t>
    <rPh sb="0" eb="2">
      <t>ザイム</t>
    </rPh>
    <rPh sb="2" eb="3">
      <t>ショウ</t>
    </rPh>
    <phoneticPr fontId="5"/>
  </si>
  <si>
    <t>財務省（0002）</t>
    <rPh sb="0" eb="3">
      <t>ザイムショウ</t>
    </rPh>
    <phoneticPr fontId="5"/>
  </si>
  <si>
    <t>財務省（0001）</t>
    <rPh sb="0" eb="3">
      <t>ザイムショウ</t>
    </rPh>
    <phoneticPr fontId="5"/>
  </si>
  <si>
    <t>-</t>
    <phoneticPr fontId="5"/>
  </si>
  <si>
    <t>政策目標１－１：重点的な予算配分を通じた財政の効率化・質的改善の推進</t>
    <phoneticPr fontId="5"/>
  </si>
  <si>
    <t>政1-1-1-B-1：予算編成における重点的な配分と財政健全化目標の達成に向けた取組の実施</t>
    <phoneticPr fontId="5"/>
  </si>
  <si>
    <t>一般会計と特別会計を合わせた歳出全体を必要性の高い分野に重点的に配分し、逆に重要性や必要性の低い分野、相対的な優先度の低い分野には配分しないという考えの下、財政活動全般を効率的、効果的なものにする。また、「経済財政運営と改革の基本方針2018」に盛り込まれた「新経済・財政再生計画」においては、財政健全化目標として、①2025年度の国・地方を合わせたプライマリーバランス黒字化を目指す、②同時に債務残高対ＧＤＰ比の安定的な引下げを目指すことを堅持する、ことが掲げられており、この目標達成に向けて、2019年度から2021年度の３年間について、社会保障関係費については、高齢化による増加分に相当する伸びにおさめる、非社会保障関係費については、これまでの歳出改革の取組を継続するといった歳出改革の取組方針が示されており、この方針を踏まえ、財政健全化に向けた取組を進める。</t>
    <phoneticPr fontId="5"/>
  </si>
  <si>
    <t>内閣参事官　吉田　宏平
内閣参事官　奥田　直彦</t>
    <phoneticPr fontId="5"/>
  </si>
  <si>
    <t>次年度予算計上省庁において、適切な執行に努めるとともに効率的に執行した実績を、引き続き概算要求に反映させること。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</si>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</sst>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11" fillId="3" borderId="66" xfId="0" applyFont="1" applyFill="1" applyBorder="1" applyAlignment="1">
      <alignment vertical="center" textRotation="255"/>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9"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11" fillId="0" borderId="0" xfId="0" applyFont="1">
      <alignment vertical="center"/>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0" fontId="0" fillId="3" borderId="11"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4" borderId="26" xfId="0" applyFont="1" applyFill="1" applyBorder="1" applyAlignment="1">
      <alignment horizontal="center" vertical="center"/>
    </xf>
    <xf numFmtId="49" fontId="20" fillId="0" borderId="26" xfId="0" applyNumberFormat="1"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2" borderId="14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53"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7"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1" fillId="5" borderId="11" xfId="0" applyFont="1" applyFill="1" applyBorder="1" applyAlignment="1" applyProtection="1">
      <alignment horizontal="left" vertical="center" wrapText="1"/>
      <protection locked="0"/>
    </xf>
    <xf numFmtId="0" fontId="11" fillId="5" borderId="123" xfId="0" applyFont="1" applyFill="1" applyBorder="1" applyAlignment="1" applyProtection="1">
      <alignment horizontal="left" vertical="center" wrapText="1"/>
      <protection locked="0"/>
    </xf>
    <xf numFmtId="0" fontId="11" fillId="5" borderId="40"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31"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31"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32"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3"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31"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33"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0" borderId="11" xfId="0" applyFont="1" applyBorder="1" applyAlignment="1">
      <alignment horizontal="center" vertical="center"/>
    </xf>
    <xf numFmtId="0" fontId="11" fillId="3" borderId="11" xfId="0" applyFont="1"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3" borderId="11"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15" fillId="3" borderId="42"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23"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136" xfId="0" applyFont="1" applyFill="1" applyBorder="1" applyAlignment="1">
      <alignment horizontal="center" vertical="center" wrapText="1"/>
    </xf>
    <xf numFmtId="0" fontId="13" fillId="2" borderId="137" xfId="0" applyFont="1" applyFill="1" applyBorder="1" applyAlignment="1">
      <alignment horizontal="center" vertical="center"/>
    </xf>
    <xf numFmtId="0" fontId="13" fillId="2" borderId="15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7" fontId="0" fillId="0" borderId="95" xfId="0" applyNumberFormat="1" applyFont="1" applyFill="1" applyBorder="1" applyAlignment="1" applyProtection="1">
      <alignment horizontal="center"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5"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30" xfId="0" applyNumberFormat="1" applyFont="1" applyFill="1" applyBorder="1" applyAlignment="1" applyProtection="1">
      <alignment horizontal="center" vertical="center"/>
      <protection locked="0"/>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2" xfId="0" applyFont="1" applyFill="1" applyBorder="1" applyAlignment="1">
      <alignment horizontal="center" vertical="center"/>
    </xf>
    <xf numFmtId="0" fontId="0" fillId="0" borderId="53" xfId="0" applyFont="1" applyBorder="1" applyAlignment="1">
      <alignment horizontal="center" vertical="center"/>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6" xfId="0" applyFont="1" applyFill="1" applyBorder="1" applyAlignment="1">
      <alignment horizontal="center" vertical="center" wrapText="1"/>
    </xf>
    <xf numFmtId="0" fontId="0" fillId="3" borderId="137" xfId="0" applyFont="1" applyFill="1" applyBorder="1" applyAlignment="1">
      <alignment horizontal="center" vertical="center" wrapText="1"/>
    </xf>
    <xf numFmtId="0" fontId="0" fillId="3" borderId="138" xfId="0" applyFont="1" applyFill="1" applyBorder="1" applyAlignment="1">
      <alignment horizontal="center" vertical="center" wrapText="1"/>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1" fillId="3" borderId="125" xfId="0" applyFont="1" applyFill="1" applyBorder="1" applyAlignment="1">
      <alignment horizontal="center" vertical="center" textRotation="255"/>
    </xf>
    <xf numFmtId="0" fontId="11" fillId="3" borderId="126" xfId="0" applyFont="1" applyFill="1" applyBorder="1" applyAlignment="1">
      <alignment horizontal="center" vertical="center" textRotation="255"/>
    </xf>
    <xf numFmtId="0" fontId="11" fillId="3" borderId="127" xfId="0" applyFont="1" applyFill="1" applyBorder="1" applyAlignment="1">
      <alignment horizontal="center" vertical="center" textRotation="255"/>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13" fillId="6" borderId="116"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49" fontId="0" fillId="0" borderId="123"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7"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13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49" xfId="0" applyFont="1" applyFill="1" applyBorder="1" applyAlignment="1">
      <alignment horizontal="center" vertical="center"/>
    </xf>
    <xf numFmtId="0" fontId="0" fillId="5" borderId="150" xfId="0" applyFont="1" applyFill="1" applyBorder="1" applyAlignment="1">
      <alignment horizontal="center" vertical="center"/>
    </xf>
    <xf numFmtId="0" fontId="0" fillId="5" borderId="151" xfId="0" applyFont="1" applyFill="1" applyBorder="1" applyAlignment="1">
      <alignment horizontal="center" vertical="center"/>
    </xf>
    <xf numFmtId="0" fontId="13" fillId="3" borderId="44" xfId="0" applyFont="1" applyFill="1" applyBorder="1" applyAlignment="1" applyProtection="1">
      <alignment horizontal="center" vertical="center" wrapText="1"/>
    </xf>
    <xf numFmtId="0" fontId="13" fillId="3" borderId="41" xfId="0" applyFont="1" applyFill="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6" xfId="0" applyFont="1" applyFill="1" applyBorder="1" applyAlignment="1" applyProtection="1">
      <alignment horizontal="center" vertical="center" wrapTex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protection locked="0"/>
    </xf>
    <xf numFmtId="0" fontId="3" fillId="0" borderId="11" xfId="0" applyFont="1" applyBorder="1" applyAlignment="1">
      <alignment vertical="center" wrapText="1"/>
    </xf>
    <xf numFmtId="0" fontId="0" fillId="3" borderId="11" xfId="0"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3" borderId="17" xfId="0" applyFont="1" applyFill="1" applyBorder="1" applyAlignment="1" applyProtection="1">
      <alignment horizontal="center" vertical="center" wrapText="1"/>
    </xf>
    <xf numFmtId="0" fontId="13" fillId="3" borderId="48" xfId="0" applyFont="1" applyFill="1" applyBorder="1" applyAlignment="1" applyProtection="1">
      <alignment horizontal="center" vertical="center" wrapText="1"/>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3" borderId="14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3" xfId="0" applyFont="1" applyFill="1" applyBorder="1" applyAlignment="1">
      <alignment horizontal="center" vertical="center"/>
    </xf>
    <xf numFmtId="0" fontId="0" fillId="6" borderId="146" xfId="0" applyFont="1" applyFill="1" applyBorder="1" applyAlignment="1">
      <alignment horizontal="center" vertical="center"/>
    </xf>
    <xf numFmtId="0" fontId="0" fillId="6" borderId="143"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44" xfId="0" applyFont="1" applyFill="1" applyBorder="1" applyAlignment="1">
      <alignment horizontal="center" vertical="center"/>
    </xf>
    <xf numFmtId="0" fontId="0" fillId="6" borderId="16" xfId="0" applyFont="1" applyFill="1" applyBorder="1" applyAlignment="1">
      <alignment horizontal="center" vertical="center"/>
    </xf>
    <xf numFmtId="0" fontId="15" fillId="3" borderId="144" xfId="0" applyFont="1" applyFill="1" applyBorder="1" applyAlignment="1">
      <alignment horizontal="center" vertical="center" textRotation="255" wrapText="1"/>
    </xf>
    <xf numFmtId="0" fontId="15" fillId="3" borderId="143"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11" fillId="5" borderId="148"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129" xfId="0" applyFont="1" applyFill="1" applyBorder="1" applyAlignment="1" applyProtection="1">
      <alignment horizontal="left" vertical="center" wrapText="1"/>
      <protection locked="0"/>
    </xf>
    <xf numFmtId="0" fontId="11" fillId="5" borderId="135" xfId="0" applyFont="1" applyFill="1" applyBorder="1" applyAlignment="1" applyProtection="1">
      <alignment horizontal="left" vertical="center" wrapText="1"/>
      <protection locked="0"/>
    </xf>
    <xf numFmtId="0" fontId="0" fillId="3" borderId="73" xfId="0" applyFont="1" applyFill="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112058</xdr:colOff>
      <xdr:row>119</xdr:row>
      <xdr:rowOff>280147</xdr:rowOff>
    </xdr:from>
    <xdr:to>
      <xdr:col>49</xdr:col>
      <xdr:colOff>367552</xdr:colOff>
      <xdr:row>151</xdr:row>
      <xdr:rowOff>52107</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2293" y="54987265"/>
          <a:ext cx="8928847" cy="11594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134471</xdr:colOff>
      <xdr:row>27</xdr:row>
      <xdr:rowOff>11205</xdr:rowOff>
    </xdr:from>
    <xdr:to>
      <xdr:col>49</xdr:col>
      <xdr:colOff>435514</xdr:colOff>
      <xdr:row>27</xdr:row>
      <xdr:rowOff>256133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14647" y="11833411"/>
          <a:ext cx="704455" cy="24492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n-ea"/>
              <a:ea typeface="+mn-ea"/>
            </a:rPr>
            <a:t>99.99</a:t>
          </a:r>
        </a:p>
      </xdr:txBody>
    </xdr:sp>
    <xdr:clientData/>
  </xdr:twoCellAnchor>
  <xdr:twoCellAnchor>
    <xdr:from>
      <xdr:col>38</xdr:col>
      <xdr:colOff>181695</xdr:colOff>
      <xdr:row>27</xdr:row>
      <xdr:rowOff>11205</xdr:rowOff>
    </xdr:from>
    <xdr:to>
      <xdr:col>41</xdr:col>
      <xdr:colOff>159283</xdr:colOff>
      <xdr:row>27</xdr:row>
      <xdr:rowOff>257735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937766" y="10420669"/>
          <a:ext cx="589910" cy="24653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n-ea"/>
              <a:ea typeface="+mn-ea"/>
            </a:rPr>
            <a:t>99.99</a:t>
          </a:r>
        </a:p>
      </xdr:txBody>
    </xdr:sp>
    <xdr:clientData/>
  </xdr:twoCellAnchor>
  <xdr:twoCellAnchor>
    <xdr:from>
      <xdr:col>7</xdr:col>
      <xdr:colOff>38100</xdr:colOff>
      <xdr:row>129</xdr:row>
      <xdr:rowOff>330200</xdr:rowOff>
    </xdr:from>
    <xdr:to>
      <xdr:col>17</xdr:col>
      <xdr:colOff>63500</xdr:colOff>
      <xdr:row>132</xdr:row>
      <xdr:rowOff>101600</xdr:rowOff>
    </xdr:to>
    <xdr:sp macro="" textlink="">
      <xdr:nvSpPr>
        <xdr:cNvPr id="5" name="Text Box 1">
          <a:extLst>
            <a:ext uri="{FF2B5EF4-FFF2-40B4-BE49-F238E27FC236}">
              <a16:creationId xmlns:a16="http://schemas.microsoft.com/office/drawing/2014/main" id="{CF8FB23E-8916-402D-BA5F-F13F855EA656}"/>
            </a:ext>
          </a:extLst>
        </xdr:cNvPr>
        <xdr:cNvSpPr txBox="1">
          <a:spLocks noChangeArrowheads="1"/>
        </xdr:cNvSpPr>
      </xdr:nvSpPr>
      <xdr:spPr bwMode="auto">
        <a:xfrm>
          <a:off x="1460500" y="57442100"/>
          <a:ext cx="2057400" cy="838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内閣官房</a:t>
          </a:r>
        </a:p>
      </xdr:txBody>
    </xdr:sp>
    <xdr:clientData/>
  </xdr:twoCellAnchor>
  <xdr:twoCellAnchor>
    <xdr:from>
      <xdr:col>12</xdr:col>
      <xdr:colOff>24493</xdr:colOff>
      <xdr:row>132</xdr:row>
      <xdr:rowOff>94797</xdr:rowOff>
    </xdr:from>
    <xdr:to>
      <xdr:col>12</xdr:col>
      <xdr:colOff>24495</xdr:colOff>
      <xdr:row>134</xdr:row>
      <xdr:rowOff>179615</xdr:rowOff>
    </xdr:to>
    <xdr:cxnSp macro="">
      <xdr:nvCxnSpPr>
        <xdr:cNvPr id="6" name="直線矢印コネクタ 5">
          <a:extLst>
            <a:ext uri="{FF2B5EF4-FFF2-40B4-BE49-F238E27FC236}">
              <a16:creationId xmlns:a16="http://schemas.microsoft.com/office/drawing/2014/main" id="{5792561B-CD9E-4F55-AC92-9C929520ED5A}"/>
            </a:ext>
          </a:extLst>
        </xdr:cNvPr>
        <xdr:cNvCxnSpPr/>
      </xdr:nvCxnSpPr>
      <xdr:spPr bwMode="auto">
        <a:xfrm flipH="1">
          <a:off x="2462893" y="58273497"/>
          <a:ext cx="2" cy="79601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144235</xdr:colOff>
      <xdr:row>132</xdr:row>
      <xdr:rowOff>261258</xdr:rowOff>
    </xdr:from>
    <xdr:to>
      <xdr:col>18</xdr:col>
      <xdr:colOff>14483</xdr:colOff>
      <xdr:row>133</xdr:row>
      <xdr:rowOff>231416</xdr:rowOff>
    </xdr:to>
    <xdr:sp macro="" textlink="">
      <xdr:nvSpPr>
        <xdr:cNvPr id="7" name="大かっこ 6">
          <a:extLst>
            <a:ext uri="{FF2B5EF4-FFF2-40B4-BE49-F238E27FC236}">
              <a16:creationId xmlns:a16="http://schemas.microsoft.com/office/drawing/2014/main" id="{A582E032-4BF3-4570-B147-E89E64CBE267}"/>
            </a:ext>
          </a:extLst>
        </xdr:cNvPr>
        <xdr:cNvSpPr/>
      </xdr:nvSpPr>
      <xdr:spPr bwMode="auto">
        <a:xfrm>
          <a:off x="2582635" y="58439958"/>
          <a:ext cx="1089448" cy="325758"/>
        </a:xfrm>
        <a:prstGeom prst="bracketPair">
          <a:avLst/>
        </a:prstGeom>
        <a:no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6"/>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77" t="s">
        <v>0</v>
      </c>
      <c r="Y2" s="67"/>
      <c r="Z2" s="46"/>
      <c r="AA2" s="46"/>
      <c r="AB2" s="46"/>
      <c r="AC2" s="46"/>
      <c r="AD2" s="151">
        <v>2021</v>
      </c>
      <c r="AE2" s="151"/>
      <c r="AF2" s="151"/>
      <c r="AG2" s="151"/>
      <c r="AH2" s="151"/>
      <c r="AI2" s="79" t="s">
        <v>294</v>
      </c>
      <c r="AJ2" s="151" t="s">
        <v>670</v>
      </c>
      <c r="AK2" s="151"/>
      <c r="AL2" s="151"/>
      <c r="AM2" s="151"/>
      <c r="AN2" s="79" t="s">
        <v>294</v>
      </c>
      <c r="AO2" s="151">
        <v>20</v>
      </c>
      <c r="AP2" s="151"/>
      <c r="AQ2" s="151"/>
      <c r="AR2" s="80" t="s">
        <v>595</v>
      </c>
      <c r="AS2" s="141">
        <v>22</v>
      </c>
      <c r="AT2" s="141"/>
      <c r="AU2" s="141"/>
      <c r="AV2" s="79" t="str">
        <f>IF(AW2="","","-")</f>
        <v/>
      </c>
      <c r="AW2" s="226"/>
      <c r="AX2" s="226"/>
    </row>
    <row r="3" spans="1:50" ht="21" customHeight="1" thickBot="1" x14ac:dyDescent="0.25">
      <c r="A3" s="339" t="s">
        <v>588</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23" t="s">
        <v>60</v>
      </c>
      <c r="AJ3" s="341" t="s">
        <v>143</v>
      </c>
      <c r="AK3" s="341"/>
      <c r="AL3" s="341"/>
      <c r="AM3" s="341"/>
      <c r="AN3" s="341"/>
      <c r="AO3" s="341"/>
      <c r="AP3" s="341"/>
      <c r="AQ3" s="341"/>
      <c r="AR3" s="341"/>
      <c r="AS3" s="341"/>
      <c r="AT3" s="341"/>
      <c r="AU3" s="341"/>
      <c r="AV3" s="341"/>
      <c r="AW3" s="341"/>
      <c r="AX3" s="24" t="s">
        <v>61</v>
      </c>
    </row>
    <row r="4" spans="1:50" ht="24.75" customHeight="1" x14ac:dyDescent="0.2">
      <c r="A4" s="523" t="s">
        <v>25</v>
      </c>
      <c r="B4" s="524"/>
      <c r="C4" s="524"/>
      <c r="D4" s="524"/>
      <c r="E4" s="524"/>
      <c r="F4" s="524"/>
      <c r="G4" s="499" t="s">
        <v>596</v>
      </c>
      <c r="H4" s="500"/>
      <c r="I4" s="500"/>
      <c r="J4" s="500"/>
      <c r="K4" s="500"/>
      <c r="L4" s="500"/>
      <c r="M4" s="500"/>
      <c r="N4" s="500"/>
      <c r="O4" s="500"/>
      <c r="P4" s="500"/>
      <c r="Q4" s="500"/>
      <c r="R4" s="500"/>
      <c r="S4" s="500"/>
      <c r="T4" s="500"/>
      <c r="U4" s="500"/>
      <c r="V4" s="500"/>
      <c r="W4" s="500"/>
      <c r="X4" s="500"/>
      <c r="Y4" s="501" t="s">
        <v>1</v>
      </c>
      <c r="Z4" s="502"/>
      <c r="AA4" s="502"/>
      <c r="AB4" s="502"/>
      <c r="AC4" s="502"/>
      <c r="AD4" s="503"/>
      <c r="AE4" s="504" t="s">
        <v>597</v>
      </c>
      <c r="AF4" s="505"/>
      <c r="AG4" s="505"/>
      <c r="AH4" s="505"/>
      <c r="AI4" s="505"/>
      <c r="AJ4" s="505"/>
      <c r="AK4" s="505"/>
      <c r="AL4" s="505"/>
      <c r="AM4" s="505"/>
      <c r="AN4" s="505"/>
      <c r="AO4" s="505"/>
      <c r="AP4" s="506"/>
      <c r="AQ4" s="507" t="s">
        <v>2</v>
      </c>
      <c r="AR4" s="502"/>
      <c r="AS4" s="502"/>
      <c r="AT4" s="502"/>
      <c r="AU4" s="502"/>
      <c r="AV4" s="502"/>
      <c r="AW4" s="502"/>
      <c r="AX4" s="508"/>
    </row>
    <row r="5" spans="1:50" ht="30" customHeight="1" x14ac:dyDescent="0.2">
      <c r="A5" s="509" t="s">
        <v>63</v>
      </c>
      <c r="B5" s="510"/>
      <c r="C5" s="510"/>
      <c r="D5" s="510"/>
      <c r="E5" s="510"/>
      <c r="F5" s="511"/>
      <c r="G5" s="361" t="s">
        <v>396</v>
      </c>
      <c r="H5" s="362"/>
      <c r="I5" s="362"/>
      <c r="J5" s="362"/>
      <c r="K5" s="362"/>
      <c r="L5" s="362"/>
      <c r="M5" s="363" t="s">
        <v>62</v>
      </c>
      <c r="N5" s="364"/>
      <c r="O5" s="364"/>
      <c r="P5" s="364"/>
      <c r="Q5" s="364"/>
      <c r="R5" s="365"/>
      <c r="S5" s="366" t="s">
        <v>396</v>
      </c>
      <c r="T5" s="362"/>
      <c r="U5" s="362"/>
      <c r="V5" s="362"/>
      <c r="W5" s="362"/>
      <c r="X5" s="367"/>
      <c r="Y5" s="515" t="s">
        <v>3</v>
      </c>
      <c r="Z5" s="516"/>
      <c r="AA5" s="516"/>
      <c r="AB5" s="516"/>
      <c r="AC5" s="516"/>
      <c r="AD5" s="517"/>
      <c r="AE5" s="518" t="s">
        <v>598</v>
      </c>
      <c r="AF5" s="518"/>
      <c r="AG5" s="518"/>
      <c r="AH5" s="518"/>
      <c r="AI5" s="518"/>
      <c r="AJ5" s="518"/>
      <c r="AK5" s="518"/>
      <c r="AL5" s="518"/>
      <c r="AM5" s="518"/>
      <c r="AN5" s="518"/>
      <c r="AO5" s="518"/>
      <c r="AP5" s="519"/>
      <c r="AQ5" s="520" t="s">
        <v>715</v>
      </c>
      <c r="AR5" s="521"/>
      <c r="AS5" s="521"/>
      <c r="AT5" s="521"/>
      <c r="AU5" s="521"/>
      <c r="AV5" s="521"/>
      <c r="AW5" s="521"/>
      <c r="AX5" s="522"/>
    </row>
    <row r="6" spans="1:50" ht="39" customHeight="1" x14ac:dyDescent="0.2">
      <c r="A6" s="525" t="s">
        <v>4</v>
      </c>
      <c r="B6" s="526"/>
      <c r="C6" s="526"/>
      <c r="D6" s="526"/>
      <c r="E6" s="526"/>
      <c r="F6" s="526"/>
      <c r="G6" s="393" t="str">
        <f>入力規則等!F39</f>
        <v>一般会計</v>
      </c>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4"/>
      <c r="AR6" s="394"/>
      <c r="AS6" s="394"/>
      <c r="AT6" s="394"/>
      <c r="AU6" s="394"/>
      <c r="AV6" s="394"/>
      <c r="AW6" s="394"/>
      <c r="AX6" s="395"/>
    </row>
    <row r="7" spans="1:50" ht="60.75" customHeight="1" x14ac:dyDescent="0.2">
      <c r="A7" s="387" t="s">
        <v>22</v>
      </c>
      <c r="B7" s="388"/>
      <c r="C7" s="388"/>
      <c r="D7" s="388"/>
      <c r="E7" s="388"/>
      <c r="F7" s="389"/>
      <c r="G7" s="390" t="s">
        <v>599</v>
      </c>
      <c r="H7" s="391"/>
      <c r="I7" s="391"/>
      <c r="J7" s="391"/>
      <c r="K7" s="391"/>
      <c r="L7" s="391"/>
      <c r="M7" s="391"/>
      <c r="N7" s="391"/>
      <c r="O7" s="391"/>
      <c r="P7" s="391"/>
      <c r="Q7" s="391"/>
      <c r="R7" s="391"/>
      <c r="S7" s="391"/>
      <c r="T7" s="391"/>
      <c r="U7" s="391"/>
      <c r="V7" s="391"/>
      <c r="W7" s="391"/>
      <c r="X7" s="392"/>
      <c r="Y7" s="377" t="s">
        <v>279</v>
      </c>
      <c r="Z7" s="378"/>
      <c r="AA7" s="378"/>
      <c r="AB7" s="378"/>
      <c r="AC7" s="378"/>
      <c r="AD7" s="379"/>
      <c r="AE7" s="227" t="s">
        <v>699</v>
      </c>
      <c r="AF7" s="228"/>
      <c r="AG7" s="228"/>
      <c r="AH7" s="228"/>
      <c r="AI7" s="228"/>
      <c r="AJ7" s="228"/>
      <c r="AK7" s="228"/>
      <c r="AL7" s="228"/>
      <c r="AM7" s="228"/>
      <c r="AN7" s="228"/>
      <c r="AO7" s="228"/>
      <c r="AP7" s="228"/>
      <c r="AQ7" s="228"/>
      <c r="AR7" s="228"/>
      <c r="AS7" s="228"/>
      <c r="AT7" s="228"/>
      <c r="AU7" s="228"/>
      <c r="AV7" s="228"/>
      <c r="AW7" s="228"/>
      <c r="AX7" s="229"/>
    </row>
    <row r="8" spans="1:50" ht="53.25" customHeight="1" x14ac:dyDescent="0.2">
      <c r="A8" s="387" t="s">
        <v>197</v>
      </c>
      <c r="B8" s="388"/>
      <c r="C8" s="388"/>
      <c r="D8" s="388"/>
      <c r="E8" s="388"/>
      <c r="F8" s="389"/>
      <c r="G8" s="152" t="str">
        <f>入力規則等!A27</f>
        <v>ＩＴ戦略</v>
      </c>
      <c r="H8" s="153"/>
      <c r="I8" s="153"/>
      <c r="J8" s="153"/>
      <c r="K8" s="153"/>
      <c r="L8" s="153"/>
      <c r="M8" s="153"/>
      <c r="N8" s="153"/>
      <c r="O8" s="153"/>
      <c r="P8" s="153"/>
      <c r="Q8" s="153"/>
      <c r="R8" s="153"/>
      <c r="S8" s="153"/>
      <c r="T8" s="153"/>
      <c r="U8" s="153"/>
      <c r="V8" s="153"/>
      <c r="W8" s="153"/>
      <c r="X8" s="154"/>
      <c r="Y8" s="368" t="s">
        <v>198</v>
      </c>
      <c r="Z8" s="369"/>
      <c r="AA8" s="369"/>
      <c r="AB8" s="369"/>
      <c r="AC8" s="369"/>
      <c r="AD8" s="370"/>
      <c r="AE8" s="383" t="str">
        <f>入力規則等!K13</f>
        <v>その他の事項経費</v>
      </c>
      <c r="AF8" s="153"/>
      <c r="AG8" s="153"/>
      <c r="AH8" s="153"/>
      <c r="AI8" s="153"/>
      <c r="AJ8" s="153"/>
      <c r="AK8" s="153"/>
      <c r="AL8" s="153"/>
      <c r="AM8" s="153"/>
      <c r="AN8" s="153"/>
      <c r="AO8" s="153"/>
      <c r="AP8" s="153"/>
      <c r="AQ8" s="153"/>
      <c r="AR8" s="153"/>
      <c r="AS8" s="153"/>
      <c r="AT8" s="153"/>
      <c r="AU8" s="153"/>
      <c r="AV8" s="153"/>
      <c r="AW8" s="153"/>
      <c r="AX8" s="384"/>
    </row>
    <row r="9" spans="1:50" ht="58.5" customHeight="1" x14ac:dyDescent="0.2">
      <c r="A9" s="161" t="s">
        <v>23</v>
      </c>
      <c r="B9" s="162"/>
      <c r="C9" s="162"/>
      <c r="D9" s="162"/>
      <c r="E9" s="162"/>
      <c r="F9" s="162"/>
      <c r="G9" s="371" t="s">
        <v>601</v>
      </c>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3"/>
    </row>
    <row r="10" spans="1:50" ht="80.25" customHeight="1" x14ac:dyDescent="0.2">
      <c r="A10" s="385" t="s">
        <v>29</v>
      </c>
      <c r="B10" s="386"/>
      <c r="C10" s="386"/>
      <c r="D10" s="386"/>
      <c r="E10" s="386"/>
      <c r="F10" s="386"/>
      <c r="G10" s="380" t="s">
        <v>700</v>
      </c>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381"/>
      <c r="AS10" s="381"/>
      <c r="AT10" s="381"/>
      <c r="AU10" s="381"/>
      <c r="AV10" s="381"/>
      <c r="AW10" s="381"/>
      <c r="AX10" s="382"/>
    </row>
    <row r="11" spans="1:50" ht="42" customHeight="1" x14ac:dyDescent="0.2">
      <c r="A11" s="385" t="s">
        <v>5</v>
      </c>
      <c r="B11" s="386"/>
      <c r="C11" s="386"/>
      <c r="D11" s="386"/>
      <c r="E11" s="386"/>
      <c r="F11" s="546"/>
      <c r="G11" s="512" t="str">
        <f>入力規則等!P10</f>
        <v>委託・請負</v>
      </c>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4"/>
    </row>
    <row r="12" spans="1:50" ht="21" customHeight="1" x14ac:dyDescent="0.2">
      <c r="A12" s="155" t="s">
        <v>24</v>
      </c>
      <c r="B12" s="156"/>
      <c r="C12" s="156"/>
      <c r="D12" s="156"/>
      <c r="E12" s="156"/>
      <c r="F12" s="157"/>
      <c r="G12" s="454"/>
      <c r="H12" s="455"/>
      <c r="I12" s="455"/>
      <c r="J12" s="455"/>
      <c r="K12" s="455"/>
      <c r="L12" s="455"/>
      <c r="M12" s="455"/>
      <c r="N12" s="455"/>
      <c r="O12" s="455"/>
      <c r="P12" s="322" t="s">
        <v>280</v>
      </c>
      <c r="Q12" s="323"/>
      <c r="R12" s="323"/>
      <c r="S12" s="323"/>
      <c r="T12" s="323"/>
      <c r="U12" s="323"/>
      <c r="V12" s="324"/>
      <c r="W12" s="322" t="s">
        <v>299</v>
      </c>
      <c r="X12" s="323"/>
      <c r="Y12" s="323"/>
      <c r="Z12" s="323"/>
      <c r="AA12" s="323"/>
      <c r="AB12" s="323"/>
      <c r="AC12" s="324"/>
      <c r="AD12" s="322" t="s">
        <v>586</v>
      </c>
      <c r="AE12" s="323"/>
      <c r="AF12" s="323"/>
      <c r="AG12" s="323"/>
      <c r="AH12" s="323"/>
      <c r="AI12" s="323"/>
      <c r="AJ12" s="324"/>
      <c r="AK12" s="322" t="s">
        <v>589</v>
      </c>
      <c r="AL12" s="323"/>
      <c r="AM12" s="323"/>
      <c r="AN12" s="323"/>
      <c r="AO12" s="323"/>
      <c r="AP12" s="323"/>
      <c r="AQ12" s="324"/>
      <c r="AR12" s="322" t="s">
        <v>590</v>
      </c>
      <c r="AS12" s="323"/>
      <c r="AT12" s="323"/>
      <c r="AU12" s="323"/>
      <c r="AV12" s="323"/>
      <c r="AW12" s="323"/>
      <c r="AX12" s="464"/>
    </row>
    <row r="13" spans="1:50" ht="21" customHeight="1" x14ac:dyDescent="0.2">
      <c r="A13" s="158"/>
      <c r="B13" s="159"/>
      <c r="C13" s="159"/>
      <c r="D13" s="159"/>
      <c r="E13" s="159"/>
      <c r="F13" s="160"/>
      <c r="G13" s="465" t="s">
        <v>6</v>
      </c>
      <c r="H13" s="466"/>
      <c r="I13" s="458" t="s">
        <v>7</v>
      </c>
      <c r="J13" s="459"/>
      <c r="K13" s="459"/>
      <c r="L13" s="459"/>
      <c r="M13" s="459"/>
      <c r="N13" s="459"/>
      <c r="O13" s="460"/>
      <c r="P13" s="357" t="s">
        <v>637</v>
      </c>
      <c r="Q13" s="358"/>
      <c r="R13" s="358"/>
      <c r="S13" s="358"/>
      <c r="T13" s="358"/>
      <c r="U13" s="358"/>
      <c r="V13" s="359"/>
      <c r="W13" s="357" t="s">
        <v>637</v>
      </c>
      <c r="X13" s="358"/>
      <c r="Y13" s="358"/>
      <c r="Z13" s="358"/>
      <c r="AA13" s="358"/>
      <c r="AB13" s="358"/>
      <c r="AC13" s="359"/>
      <c r="AD13" s="357" t="s">
        <v>637</v>
      </c>
      <c r="AE13" s="358"/>
      <c r="AF13" s="358"/>
      <c r="AG13" s="358"/>
      <c r="AH13" s="358"/>
      <c r="AI13" s="358"/>
      <c r="AJ13" s="359"/>
      <c r="AK13" s="357" t="s">
        <v>673</v>
      </c>
      <c r="AL13" s="358"/>
      <c r="AM13" s="358"/>
      <c r="AN13" s="358"/>
      <c r="AO13" s="358"/>
      <c r="AP13" s="358"/>
      <c r="AQ13" s="359"/>
      <c r="AR13" s="145" t="s">
        <v>701</v>
      </c>
      <c r="AS13" s="146"/>
      <c r="AT13" s="146"/>
      <c r="AU13" s="146"/>
      <c r="AV13" s="146"/>
      <c r="AW13" s="146"/>
      <c r="AX13" s="396"/>
    </row>
    <row r="14" spans="1:50" ht="21" customHeight="1" x14ac:dyDescent="0.2">
      <c r="A14" s="158"/>
      <c r="B14" s="159"/>
      <c r="C14" s="159"/>
      <c r="D14" s="159"/>
      <c r="E14" s="159"/>
      <c r="F14" s="160"/>
      <c r="G14" s="467"/>
      <c r="H14" s="468"/>
      <c r="I14" s="374" t="s">
        <v>8</v>
      </c>
      <c r="J14" s="456"/>
      <c r="K14" s="456"/>
      <c r="L14" s="456"/>
      <c r="M14" s="456"/>
      <c r="N14" s="456"/>
      <c r="O14" s="457"/>
      <c r="P14" s="357" t="s">
        <v>645</v>
      </c>
      <c r="Q14" s="358"/>
      <c r="R14" s="358"/>
      <c r="S14" s="358"/>
      <c r="T14" s="358"/>
      <c r="U14" s="358"/>
      <c r="V14" s="359"/>
      <c r="W14" s="357" t="s">
        <v>671</v>
      </c>
      <c r="X14" s="358"/>
      <c r="Y14" s="358"/>
      <c r="Z14" s="358"/>
      <c r="AA14" s="358"/>
      <c r="AB14" s="358"/>
      <c r="AC14" s="359"/>
      <c r="AD14" s="357" t="s">
        <v>637</v>
      </c>
      <c r="AE14" s="358"/>
      <c r="AF14" s="358"/>
      <c r="AG14" s="358"/>
      <c r="AH14" s="358"/>
      <c r="AI14" s="358"/>
      <c r="AJ14" s="359"/>
      <c r="AK14" s="357" t="s">
        <v>637</v>
      </c>
      <c r="AL14" s="358"/>
      <c r="AM14" s="358"/>
      <c r="AN14" s="358"/>
      <c r="AO14" s="358"/>
      <c r="AP14" s="358"/>
      <c r="AQ14" s="359"/>
      <c r="AR14" s="461"/>
      <c r="AS14" s="461"/>
      <c r="AT14" s="461"/>
      <c r="AU14" s="461"/>
      <c r="AV14" s="461"/>
      <c r="AW14" s="461"/>
      <c r="AX14" s="462"/>
    </row>
    <row r="15" spans="1:50" ht="21" customHeight="1" x14ac:dyDescent="0.2">
      <c r="A15" s="158"/>
      <c r="B15" s="159"/>
      <c r="C15" s="159"/>
      <c r="D15" s="159"/>
      <c r="E15" s="159"/>
      <c r="F15" s="160"/>
      <c r="G15" s="467"/>
      <c r="H15" s="468"/>
      <c r="I15" s="374" t="s">
        <v>50</v>
      </c>
      <c r="J15" s="375"/>
      <c r="K15" s="375"/>
      <c r="L15" s="375"/>
      <c r="M15" s="375"/>
      <c r="N15" s="375"/>
      <c r="O15" s="376"/>
      <c r="P15" s="357" t="s">
        <v>637</v>
      </c>
      <c r="Q15" s="358"/>
      <c r="R15" s="358"/>
      <c r="S15" s="358"/>
      <c r="T15" s="358"/>
      <c r="U15" s="358"/>
      <c r="V15" s="359"/>
      <c r="W15" s="357" t="s">
        <v>637</v>
      </c>
      <c r="X15" s="358"/>
      <c r="Y15" s="358"/>
      <c r="Z15" s="358"/>
      <c r="AA15" s="358"/>
      <c r="AB15" s="358"/>
      <c r="AC15" s="359"/>
      <c r="AD15" s="357" t="s">
        <v>645</v>
      </c>
      <c r="AE15" s="358"/>
      <c r="AF15" s="358"/>
      <c r="AG15" s="358"/>
      <c r="AH15" s="358"/>
      <c r="AI15" s="358"/>
      <c r="AJ15" s="359"/>
      <c r="AK15" s="357" t="s">
        <v>637</v>
      </c>
      <c r="AL15" s="358"/>
      <c r="AM15" s="358"/>
      <c r="AN15" s="358"/>
      <c r="AO15" s="358"/>
      <c r="AP15" s="358"/>
      <c r="AQ15" s="359"/>
      <c r="AR15" s="357" t="s">
        <v>701</v>
      </c>
      <c r="AS15" s="358"/>
      <c r="AT15" s="358"/>
      <c r="AU15" s="358"/>
      <c r="AV15" s="358"/>
      <c r="AW15" s="358"/>
      <c r="AX15" s="463"/>
    </row>
    <row r="16" spans="1:50" ht="21" customHeight="1" x14ac:dyDescent="0.2">
      <c r="A16" s="158"/>
      <c r="B16" s="159"/>
      <c r="C16" s="159"/>
      <c r="D16" s="159"/>
      <c r="E16" s="159"/>
      <c r="F16" s="160"/>
      <c r="G16" s="467"/>
      <c r="H16" s="468"/>
      <c r="I16" s="374" t="s">
        <v>51</v>
      </c>
      <c r="J16" s="375"/>
      <c r="K16" s="375"/>
      <c r="L16" s="375"/>
      <c r="M16" s="375"/>
      <c r="N16" s="375"/>
      <c r="O16" s="376"/>
      <c r="P16" s="357" t="s">
        <v>637</v>
      </c>
      <c r="Q16" s="358"/>
      <c r="R16" s="358"/>
      <c r="S16" s="358"/>
      <c r="T16" s="358"/>
      <c r="U16" s="358"/>
      <c r="V16" s="359"/>
      <c r="W16" s="357" t="s">
        <v>637</v>
      </c>
      <c r="X16" s="358"/>
      <c r="Y16" s="358"/>
      <c r="Z16" s="358"/>
      <c r="AA16" s="358"/>
      <c r="AB16" s="358"/>
      <c r="AC16" s="359"/>
      <c r="AD16" s="357" t="s">
        <v>637</v>
      </c>
      <c r="AE16" s="358"/>
      <c r="AF16" s="358"/>
      <c r="AG16" s="358"/>
      <c r="AH16" s="358"/>
      <c r="AI16" s="358"/>
      <c r="AJ16" s="359"/>
      <c r="AK16" s="357" t="s">
        <v>637</v>
      </c>
      <c r="AL16" s="358"/>
      <c r="AM16" s="358"/>
      <c r="AN16" s="358"/>
      <c r="AO16" s="358"/>
      <c r="AP16" s="358"/>
      <c r="AQ16" s="359"/>
      <c r="AR16" s="451"/>
      <c r="AS16" s="452"/>
      <c r="AT16" s="452"/>
      <c r="AU16" s="452"/>
      <c r="AV16" s="452"/>
      <c r="AW16" s="452"/>
      <c r="AX16" s="453"/>
    </row>
    <row r="17" spans="1:51" ht="24.75" customHeight="1" x14ac:dyDescent="0.2">
      <c r="A17" s="158"/>
      <c r="B17" s="159"/>
      <c r="C17" s="159"/>
      <c r="D17" s="159"/>
      <c r="E17" s="159"/>
      <c r="F17" s="160"/>
      <c r="G17" s="467"/>
      <c r="H17" s="468"/>
      <c r="I17" s="374" t="s">
        <v>49</v>
      </c>
      <c r="J17" s="456"/>
      <c r="K17" s="456"/>
      <c r="L17" s="456"/>
      <c r="M17" s="456"/>
      <c r="N17" s="456"/>
      <c r="O17" s="457"/>
      <c r="P17" s="357" t="s">
        <v>637</v>
      </c>
      <c r="Q17" s="358"/>
      <c r="R17" s="358"/>
      <c r="S17" s="358"/>
      <c r="T17" s="358"/>
      <c r="U17" s="358"/>
      <c r="V17" s="359"/>
      <c r="W17" s="357" t="s">
        <v>637</v>
      </c>
      <c r="X17" s="358"/>
      <c r="Y17" s="358"/>
      <c r="Z17" s="358"/>
      <c r="AA17" s="358"/>
      <c r="AB17" s="358"/>
      <c r="AC17" s="359"/>
      <c r="AD17" s="357">
        <v>1994</v>
      </c>
      <c r="AE17" s="358"/>
      <c r="AF17" s="358"/>
      <c r="AG17" s="358"/>
      <c r="AH17" s="358"/>
      <c r="AI17" s="358"/>
      <c r="AJ17" s="359"/>
      <c r="AK17" s="357">
        <v>1515</v>
      </c>
      <c r="AL17" s="358"/>
      <c r="AM17" s="358"/>
      <c r="AN17" s="358"/>
      <c r="AO17" s="358"/>
      <c r="AP17" s="358"/>
      <c r="AQ17" s="359"/>
      <c r="AR17" s="471"/>
      <c r="AS17" s="471"/>
      <c r="AT17" s="471"/>
      <c r="AU17" s="471"/>
      <c r="AV17" s="471"/>
      <c r="AW17" s="471"/>
      <c r="AX17" s="472"/>
    </row>
    <row r="18" spans="1:51" ht="24.75" customHeight="1" x14ac:dyDescent="0.2">
      <c r="A18" s="158"/>
      <c r="B18" s="159"/>
      <c r="C18" s="159"/>
      <c r="D18" s="159"/>
      <c r="E18" s="159"/>
      <c r="F18" s="160"/>
      <c r="G18" s="469"/>
      <c r="H18" s="470"/>
      <c r="I18" s="532" t="s">
        <v>20</v>
      </c>
      <c r="J18" s="533"/>
      <c r="K18" s="533"/>
      <c r="L18" s="533"/>
      <c r="M18" s="533"/>
      <c r="N18" s="533"/>
      <c r="O18" s="534"/>
      <c r="P18" s="353">
        <f>SUM(P13:V17)</f>
        <v>0</v>
      </c>
      <c r="Q18" s="354"/>
      <c r="R18" s="354"/>
      <c r="S18" s="354"/>
      <c r="T18" s="354"/>
      <c r="U18" s="354"/>
      <c r="V18" s="355"/>
      <c r="W18" s="353">
        <f>SUM(W13:AC17)</f>
        <v>0</v>
      </c>
      <c r="X18" s="354"/>
      <c r="Y18" s="354"/>
      <c r="Z18" s="354"/>
      <c r="AA18" s="354"/>
      <c r="AB18" s="354"/>
      <c r="AC18" s="355"/>
      <c r="AD18" s="353">
        <f>SUM(AD13:AJ17)</f>
        <v>1994</v>
      </c>
      <c r="AE18" s="354"/>
      <c r="AF18" s="354"/>
      <c r="AG18" s="354"/>
      <c r="AH18" s="354"/>
      <c r="AI18" s="354"/>
      <c r="AJ18" s="355"/>
      <c r="AK18" s="353">
        <f>SUM(AK13:AQ17)</f>
        <v>1515</v>
      </c>
      <c r="AL18" s="354"/>
      <c r="AM18" s="354"/>
      <c r="AN18" s="354"/>
      <c r="AO18" s="354"/>
      <c r="AP18" s="354"/>
      <c r="AQ18" s="355"/>
      <c r="AR18" s="353">
        <f>SUM(AR13:AX17)</f>
        <v>0</v>
      </c>
      <c r="AS18" s="354"/>
      <c r="AT18" s="354"/>
      <c r="AU18" s="354"/>
      <c r="AV18" s="354"/>
      <c r="AW18" s="354"/>
      <c r="AX18" s="356"/>
    </row>
    <row r="19" spans="1:51" ht="24.75" customHeight="1" x14ac:dyDescent="0.2">
      <c r="A19" s="158"/>
      <c r="B19" s="159"/>
      <c r="C19" s="159"/>
      <c r="D19" s="159"/>
      <c r="E19" s="159"/>
      <c r="F19" s="160"/>
      <c r="G19" s="351" t="s">
        <v>9</v>
      </c>
      <c r="H19" s="352"/>
      <c r="I19" s="352"/>
      <c r="J19" s="352"/>
      <c r="K19" s="352"/>
      <c r="L19" s="352"/>
      <c r="M19" s="352"/>
      <c r="N19" s="352"/>
      <c r="O19" s="352"/>
      <c r="P19" s="357" t="s">
        <v>637</v>
      </c>
      <c r="Q19" s="358"/>
      <c r="R19" s="358"/>
      <c r="S19" s="358"/>
      <c r="T19" s="358"/>
      <c r="U19" s="358"/>
      <c r="V19" s="359"/>
      <c r="W19" s="357" t="s">
        <v>672</v>
      </c>
      <c r="X19" s="358"/>
      <c r="Y19" s="358"/>
      <c r="Z19" s="358"/>
      <c r="AA19" s="358"/>
      <c r="AB19" s="358"/>
      <c r="AC19" s="359"/>
      <c r="AD19" s="357">
        <v>1961</v>
      </c>
      <c r="AE19" s="358"/>
      <c r="AF19" s="358"/>
      <c r="AG19" s="358"/>
      <c r="AH19" s="358"/>
      <c r="AI19" s="358"/>
      <c r="AJ19" s="359"/>
      <c r="AK19" s="230"/>
      <c r="AL19" s="230"/>
      <c r="AM19" s="230"/>
      <c r="AN19" s="230"/>
      <c r="AO19" s="230"/>
      <c r="AP19" s="230"/>
      <c r="AQ19" s="230"/>
      <c r="AR19" s="230"/>
      <c r="AS19" s="230"/>
      <c r="AT19" s="230"/>
      <c r="AU19" s="230"/>
      <c r="AV19" s="230"/>
      <c r="AW19" s="230"/>
      <c r="AX19" s="232"/>
    </row>
    <row r="20" spans="1:51" ht="24.75" customHeight="1" x14ac:dyDescent="0.2">
      <c r="A20" s="158"/>
      <c r="B20" s="159"/>
      <c r="C20" s="159"/>
      <c r="D20" s="159"/>
      <c r="E20" s="159"/>
      <c r="F20" s="160"/>
      <c r="G20" s="351" t="s">
        <v>10</v>
      </c>
      <c r="H20" s="352"/>
      <c r="I20" s="352"/>
      <c r="J20" s="352"/>
      <c r="K20" s="352"/>
      <c r="L20" s="352"/>
      <c r="M20" s="352"/>
      <c r="N20" s="352"/>
      <c r="O20" s="352"/>
      <c r="P20" s="360" t="str">
        <f>IF(P18=0, "-", SUM(P19)/P18)</f>
        <v>-</v>
      </c>
      <c r="Q20" s="360"/>
      <c r="R20" s="360"/>
      <c r="S20" s="360"/>
      <c r="T20" s="360"/>
      <c r="U20" s="360"/>
      <c r="V20" s="360"/>
      <c r="W20" s="360" t="str">
        <f t="shared" ref="W20" si="0">IF(W18=0, "-", SUM(W19)/W18)</f>
        <v>-</v>
      </c>
      <c r="X20" s="360"/>
      <c r="Y20" s="360"/>
      <c r="Z20" s="360"/>
      <c r="AA20" s="360"/>
      <c r="AB20" s="360"/>
      <c r="AC20" s="360"/>
      <c r="AD20" s="360">
        <f t="shared" ref="AD20" si="1">IF(AD18=0, "-", SUM(AD19)/AD18)</f>
        <v>0.98345035105315948</v>
      </c>
      <c r="AE20" s="360"/>
      <c r="AF20" s="360"/>
      <c r="AG20" s="360"/>
      <c r="AH20" s="360"/>
      <c r="AI20" s="360"/>
      <c r="AJ20" s="360"/>
      <c r="AK20" s="230"/>
      <c r="AL20" s="230"/>
      <c r="AM20" s="230"/>
      <c r="AN20" s="230"/>
      <c r="AO20" s="230"/>
      <c r="AP20" s="230"/>
      <c r="AQ20" s="231"/>
      <c r="AR20" s="231"/>
      <c r="AS20" s="231"/>
      <c r="AT20" s="231"/>
      <c r="AU20" s="230"/>
      <c r="AV20" s="230"/>
      <c r="AW20" s="230"/>
      <c r="AX20" s="232"/>
    </row>
    <row r="21" spans="1:51" ht="25.5" customHeight="1" x14ac:dyDescent="0.2">
      <c r="A21" s="161"/>
      <c r="B21" s="162"/>
      <c r="C21" s="162"/>
      <c r="D21" s="162"/>
      <c r="E21" s="162"/>
      <c r="F21" s="163"/>
      <c r="G21" s="723" t="s">
        <v>254</v>
      </c>
      <c r="H21" s="724"/>
      <c r="I21" s="724"/>
      <c r="J21" s="724"/>
      <c r="K21" s="724"/>
      <c r="L21" s="724"/>
      <c r="M21" s="724"/>
      <c r="N21" s="724"/>
      <c r="O21" s="724"/>
      <c r="P21" s="360" t="e">
        <f>IF(P19=0, "-", SUM(P19)/SUM(P13,P14))</f>
        <v>#DIV/0!</v>
      </c>
      <c r="Q21" s="360"/>
      <c r="R21" s="360"/>
      <c r="S21" s="360"/>
      <c r="T21" s="360"/>
      <c r="U21" s="360"/>
      <c r="V21" s="360"/>
      <c r="W21" s="360" t="e">
        <f t="shared" ref="W21" si="2">IF(W19=0, "-", SUM(W19)/SUM(W13,W14))</f>
        <v>#DIV/0!</v>
      </c>
      <c r="X21" s="360"/>
      <c r="Y21" s="360"/>
      <c r="Z21" s="360"/>
      <c r="AA21" s="360"/>
      <c r="AB21" s="360"/>
      <c r="AC21" s="360"/>
      <c r="AD21" s="360" t="e">
        <f t="shared" ref="AD21" si="3">IF(AD19=0, "-", SUM(AD19)/SUM(AD13,AD14))</f>
        <v>#DIV/0!</v>
      </c>
      <c r="AE21" s="360"/>
      <c r="AF21" s="360"/>
      <c r="AG21" s="360"/>
      <c r="AH21" s="360"/>
      <c r="AI21" s="360"/>
      <c r="AJ21" s="360"/>
      <c r="AK21" s="230"/>
      <c r="AL21" s="230"/>
      <c r="AM21" s="230"/>
      <c r="AN21" s="230"/>
      <c r="AO21" s="230"/>
      <c r="AP21" s="230"/>
      <c r="AQ21" s="231"/>
      <c r="AR21" s="231"/>
      <c r="AS21" s="231"/>
      <c r="AT21" s="231"/>
      <c r="AU21" s="230"/>
      <c r="AV21" s="230"/>
      <c r="AW21" s="230"/>
      <c r="AX21" s="232"/>
    </row>
    <row r="22" spans="1:51" ht="18.75" customHeight="1" x14ac:dyDescent="0.2">
      <c r="A22" s="101" t="s">
        <v>593</v>
      </c>
      <c r="B22" s="102"/>
      <c r="C22" s="102"/>
      <c r="D22" s="102"/>
      <c r="E22" s="102"/>
      <c r="F22" s="103"/>
      <c r="G22" s="167" t="s">
        <v>238</v>
      </c>
      <c r="H22" s="111"/>
      <c r="I22" s="111"/>
      <c r="J22" s="111"/>
      <c r="K22" s="111"/>
      <c r="L22" s="111"/>
      <c r="M22" s="111"/>
      <c r="N22" s="111"/>
      <c r="O22" s="118"/>
      <c r="P22" s="110" t="s">
        <v>591</v>
      </c>
      <c r="Q22" s="111"/>
      <c r="R22" s="111"/>
      <c r="S22" s="111"/>
      <c r="T22" s="111"/>
      <c r="U22" s="111"/>
      <c r="V22" s="118"/>
      <c r="W22" s="110" t="s">
        <v>592</v>
      </c>
      <c r="X22" s="111"/>
      <c r="Y22" s="111"/>
      <c r="Z22" s="111"/>
      <c r="AA22" s="111"/>
      <c r="AB22" s="111"/>
      <c r="AC22" s="118"/>
      <c r="AD22" s="110" t="s">
        <v>237</v>
      </c>
      <c r="AE22" s="111"/>
      <c r="AF22" s="111"/>
      <c r="AG22" s="111"/>
      <c r="AH22" s="111"/>
      <c r="AI22" s="111"/>
      <c r="AJ22" s="111"/>
      <c r="AK22" s="111"/>
      <c r="AL22" s="111"/>
      <c r="AM22" s="111"/>
      <c r="AN22" s="111"/>
      <c r="AO22" s="111"/>
      <c r="AP22" s="111"/>
      <c r="AQ22" s="111"/>
      <c r="AR22" s="111"/>
      <c r="AS22" s="111"/>
      <c r="AT22" s="111"/>
      <c r="AU22" s="111"/>
      <c r="AV22" s="111"/>
      <c r="AW22" s="111"/>
      <c r="AX22" s="112"/>
    </row>
    <row r="23" spans="1:51" ht="25.5" customHeight="1" x14ac:dyDescent="0.2">
      <c r="A23" s="104"/>
      <c r="B23" s="105"/>
      <c r="C23" s="105"/>
      <c r="D23" s="105"/>
      <c r="E23" s="105"/>
      <c r="F23" s="106"/>
      <c r="G23" s="168" t="s">
        <v>672</v>
      </c>
      <c r="H23" s="169"/>
      <c r="I23" s="169"/>
      <c r="J23" s="169"/>
      <c r="K23" s="169"/>
      <c r="L23" s="169"/>
      <c r="M23" s="169"/>
      <c r="N23" s="169"/>
      <c r="O23" s="170"/>
      <c r="P23" s="145" t="s">
        <v>294</v>
      </c>
      <c r="Q23" s="146"/>
      <c r="R23" s="146"/>
      <c r="S23" s="146"/>
      <c r="T23" s="146"/>
      <c r="U23" s="146"/>
      <c r="V23" s="147"/>
      <c r="W23" s="145" t="s">
        <v>701</v>
      </c>
      <c r="X23" s="146"/>
      <c r="Y23" s="146"/>
      <c r="Z23" s="146"/>
      <c r="AA23" s="146"/>
      <c r="AB23" s="146"/>
      <c r="AC23" s="147"/>
      <c r="AD23" s="113"/>
      <c r="AE23" s="114"/>
      <c r="AF23" s="114"/>
      <c r="AG23" s="114"/>
      <c r="AH23" s="114"/>
      <c r="AI23" s="114"/>
      <c r="AJ23" s="114"/>
      <c r="AK23" s="114"/>
      <c r="AL23" s="114"/>
      <c r="AM23" s="114"/>
      <c r="AN23" s="114"/>
      <c r="AO23" s="114"/>
      <c r="AP23" s="114"/>
      <c r="AQ23" s="114"/>
      <c r="AR23" s="114"/>
      <c r="AS23" s="114"/>
      <c r="AT23" s="114"/>
      <c r="AU23" s="114"/>
      <c r="AV23" s="114"/>
      <c r="AW23" s="114"/>
      <c r="AX23" s="115"/>
    </row>
    <row r="24" spans="1:51" ht="25.5" customHeight="1" thickBot="1" x14ac:dyDescent="0.25">
      <c r="A24" s="107"/>
      <c r="B24" s="108"/>
      <c r="C24" s="108"/>
      <c r="D24" s="108"/>
      <c r="E24" s="108"/>
      <c r="F24" s="109"/>
      <c r="G24" s="148" t="s">
        <v>239</v>
      </c>
      <c r="H24" s="149"/>
      <c r="I24" s="149"/>
      <c r="J24" s="149"/>
      <c r="K24" s="149"/>
      <c r="L24" s="149"/>
      <c r="M24" s="149"/>
      <c r="N24" s="149"/>
      <c r="O24" s="150"/>
      <c r="P24" s="142" t="str">
        <f>AK13</f>
        <v>-</v>
      </c>
      <c r="Q24" s="143"/>
      <c r="R24" s="143"/>
      <c r="S24" s="143"/>
      <c r="T24" s="143"/>
      <c r="U24" s="143"/>
      <c r="V24" s="144"/>
      <c r="W24" s="142" t="str">
        <f>AR13</f>
        <v>-</v>
      </c>
      <c r="X24" s="143"/>
      <c r="Y24" s="143"/>
      <c r="Z24" s="143"/>
      <c r="AA24" s="143"/>
      <c r="AB24" s="143"/>
      <c r="AC24" s="144"/>
      <c r="AD24" s="116"/>
      <c r="AE24" s="116"/>
      <c r="AF24" s="116"/>
      <c r="AG24" s="116"/>
      <c r="AH24" s="116"/>
      <c r="AI24" s="116"/>
      <c r="AJ24" s="116"/>
      <c r="AK24" s="116"/>
      <c r="AL24" s="116"/>
      <c r="AM24" s="116"/>
      <c r="AN24" s="116"/>
      <c r="AO24" s="116"/>
      <c r="AP24" s="116"/>
      <c r="AQ24" s="116"/>
      <c r="AR24" s="116"/>
      <c r="AS24" s="116"/>
      <c r="AT24" s="116"/>
      <c r="AU24" s="116"/>
      <c r="AV24" s="116"/>
      <c r="AW24" s="116"/>
      <c r="AX24" s="117"/>
    </row>
    <row r="25" spans="1:51" ht="18.75" customHeight="1" x14ac:dyDescent="0.2">
      <c r="A25" s="328" t="s">
        <v>250</v>
      </c>
      <c r="B25" s="329"/>
      <c r="C25" s="329"/>
      <c r="D25" s="329"/>
      <c r="E25" s="329"/>
      <c r="F25" s="330"/>
      <c r="G25" s="737" t="s">
        <v>140</v>
      </c>
      <c r="H25" s="134"/>
      <c r="I25" s="134"/>
      <c r="J25" s="134"/>
      <c r="K25" s="134"/>
      <c r="L25" s="134"/>
      <c r="M25" s="134"/>
      <c r="N25" s="134"/>
      <c r="O25" s="738"/>
      <c r="P25" s="746" t="s">
        <v>58</v>
      </c>
      <c r="Q25" s="134"/>
      <c r="R25" s="134"/>
      <c r="S25" s="134"/>
      <c r="T25" s="134"/>
      <c r="U25" s="134"/>
      <c r="V25" s="134"/>
      <c r="W25" s="134"/>
      <c r="X25" s="738"/>
      <c r="Y25" s="298"/>
      <c r="Z25" s="299"/>
      <c r="AA25" s="300"/>
      <c r="AB25" s="126" t="s">
        <v>11</v>
      </c>
      <c r="AC25" s="127"/>
      <c r="AD25" s="128"/>
      <c r="AE25" s="126" t="s">
        <v>280</v>
      </c>
      <c r="AF25" s="127"/>
      <c r="AG25" s="127"/>
      <c r="AH25" s="128"/>
      <c r="AI25" s="132" t="s">
        <v>299</v>
      </c>
      <c r="AJ25" s="132"/>
      <c r="AK25" s="132"/>
      <c r="AL25" s="126"/>
      <c r="AM25" s="132" t="s">
        <v>396</v>
      </c>
      <c r="AN25" s="132"/>
      <c r="AO25" s="132"/>
      <c r="AP25" s="126"/>
      <c r="AQ25" s="734" t="s">
        <v>175</v>
      </c>
      <c r="AR25" s="735"/>
      <c r="AS25" s="735"/>
      <c r="AT25" s="736"/>
      <c r="AU25" s="134" t="s">
        <v>130</v>
      </c>
      <c r="AV25" s="134"/>
      <c r="AW25" s="134"/>
      <c r="AX25" s="135"/>
    </row>
    <row r="26" spans="1:51" ht="18.75" customHeight="1" x14ac:dyDescent="0.2">
      <c r="A26" s="331"/>
      <c r="B26" s="332"/>
      <c r="C26" s="332"/>
      <c r="D26" s="332"/>
      <c r="E26" s="332"/>
      <c r="F26" s="333"/>
      <c r="G26" s="739"/>
      <c r="H26" s="325"/>
      <c r="I26" s="325"/>
      <c r="J26" s="325"/>
      <c r="K26" s="325"/>
      <c r="L26" s="325"/>
      <c r="M26" s="325"/>
      <c r="N26" s="325"/>
      <c r="O26" s="740"/>
      <c r="P26" s="747"/>
      <c r="Q26" s="325"/>
      <c r="R26" s="325"/>
      <c r="S26" s="325"/>
      <c r="T26" s="325"/>
      <c r="U26" s="325"/>
      <c r="V26" s="325"/>
      <c r="W26" s="325"/>
      <c r="X26" s="740"/>
      <c r="Y26" s="741"/>
      <c r="Z26" s="742"/>
      <c r="AA26" s="743"/>
      <c r="AB26" s="129"/>
      <c r="AC26" s="130"/>
      <c r="AD26" s="131"/>
      <c r="AE26" s="129"/>
      <c r="AF26" s="130"/>
      <c r="AG26" s="130"/>
      <c r="AH26" s="131"/>
      <c r="AI26" s="133"/>
      <c r="AJ26" s="133"/>
      <c r="AK26" s="133"/>
      <c r="AL26" s="129"/>
      <c r="AM26" s="133"/>
      <c r="AN26" s="133"/>
      <c r="AO26" s="133"/>
      <c r="AP26" s="129"/>
      <c r="AQ26" s="236" t="s">
        <v>637</v>
      </c>
      <c r="AR26" s="237"/>
      <c r="AS26" s="208" t="s">
        <v>176</v>
      </c>
      <c r="AT26" s="209"/>
      <c r="AU26" s="281">
        <v>3</v>
      </c>
      <c r="AV26" s="281"/>
      <c r="AW26" s="325" t="s">
        <v>169</v>
      </c>
      <c r="AX26" s="326"/>
    </row>
    <row r="27" spans="1:51" ht="23.25" customHeight="1" x14ac:dyDescent="0.2">
      <c r="A27" s="334"/>
      <c r="B27" s="332"/>
      <c r="C27" s="332"/>
      <c r="D27" s="332"/>
      <c r="E27" s="332"/>
      <c r="F27" s="333"/>
      <c r="G27" s="537" t="s">
        <v>634</v>
      </c>
      <c r="H27" s="538"/>
      <c r="I27" s="538"/>
      <c r="J27" s="538"/>
      <c r="K27" s="538"/>
      <c r="L27" s="538"/>
      <c r="M27" s="538"/>
      <c r="N27" s="538"/>
      <c r="O27" s="539"/>
      <c r="P27" s="180" t="s">
        <v>635</v>
      </c>
      <c r="Q27" s="180"/>
      <c r="R27" s="180"/>
      <c r="S27" s="180"/>
      <c r="T27" s="180"/>
      <c r="U27" s="180"/>
      <c r="V27" s="180"/>
      <c r="W27" s="180"/>
      <c r="X27" s="181"/>
      <c r="Y27" s="655" t="s">
        <v>12</v>
      </c>
      <c r="Z27" s="744"/>
      <c r="AA27" s="745"/>
      <c r="AB27" s="327" t="s">
        <v>636</v>
      </c>
      <c r="AC27" s="327"/>
      <c r="AD27" s="327"/>
      <c r="AE27" s="136" t="s">
        <v>637</v>
      </c>
      <c r="AF27" s="137"/>
      <c r="AG27" s="137"/>
      <c r="AH27" s="137"/>
      <c r="AI27" s="136" t="s">
        <v>637</v>
      </c>
      <c r="AJ27" s="137"/>
      <c r="AK27" s="137"/>
      <c r="AL27" s="137"/>
      <c r="AM27" s="136">
        <v>100</v>
      </c>
      <c r="AN27" s="137"/>
      <c r="AO27" s="137"/>
      <c r="AP27" s="137"/>
      <c r="AQ27" s="243" t="s">
        <v>637</v>
      </c>
      <c r="AR27" s="225"/>
      <c r="AS27" s="225"/>
      <c r="AT27" s="244"/>
      <c r="AU27" s="137" t="s">
        <v>637</v>
      </c>
      <c r="AV27" s="137"/>
      <c r="AW27" s="137"/>
      <c r="AX27" s="210"/>
    </row>
    <row r="28" spans="1:51" ht="23.25" customHeight="1" x14ac:dyDescent="0.2">
      <c r="A28" s="335"/>
      <c r="B28" s="336"/>
      <c r="C28" s="336"/>
      <c r="D28" s="336"/>
      <c r="E28" s="336"/>
      <c r="F28" s="337"/>
      <c r="G28" s="540"/>
      <c r="H28" s="541"/>
      <c r="I28" s="541"/>
      <c r="J28" s="541"/>
      <c r="K28" s="541"/>
      <c r="L28" s="541"/>
      <c r="M28" s="541"/>
      <c r="N28" s="541"/>
      <c r="O28" s="542"/>
      <c r="P28" s="240"/>
      <c r="Q28" s="240"/>
      <c r="R28" s="240"/>
      <c r="S28" s="240"/>
      <c r="T28" s="240"/>
      <c r="U28" s="240"/>
      <c r="V28" s="240"/>
      <c r="W28" s="240"/>
      <c r="X28" s="241"/>
      <c r="Y28" s="322" t="s">
        <v>53</v>
      </c>
      <c r="Z28" s="323"/>
      <c r="AA28" s="324"/>
      <c r="AB28" s="338" t="s">
        <v>636</v>
      </c>
      <c r="AC28" s="338"/>
      <c r="AD28" s="338"/>
      <c r="AE28" s="136" t="s">
        <v>637</v>
      </c>
      <c r="AF28" s="137"/>
      <c r="AG28" s="137"/>
      <c r="AH28" s="137"/>
      <c r="AI28" s="136" t="s">
        <v>637</v>
      </c>
      <c r="AJ28" s="137"/>
      <c r="AK28" s="137"/>
      <c r="AL28" s="137"/>
      <c r="AM28" s="136">
        <v>99.99</v>
      </c>
      <c r="AN28" s="137"/>
      <c r="AO28" s="137"/>
      <c r="AP28" s="137"/>
      <c r="AQ28" s="243" t="s">
        <v>637</v>
      </c>
      <c r="AR28" s="225"/>
      <c r="AS28" s="225"/>
      <c r="AT28" s="244"/>
      <c r="AU28" s="137">
        <v>99.99</v>
      </c>
      <c r="AV28" s="137"/>
      <c r="AW28" s="137"/>
      <c r="AX28" s="210"/>
    </row>
    <row r="29" spans="1:51" ht="23.25" customHeight="1" x14ac:dyDescent="0.2">
      <c r="A29" s="334"/>
      <c r="B29" s="332"/>
      <c r="C29" s="332"/>
      <c r="D29" s="332"/>
      <c r="E29" s="332"/>
      <c r="F29" s="333"/>
      <c r="G29" s="543"/>
      <c r="H29" s="544"/>
      <c r="I29" s="544"/>
      <c r="J29" s="544"/>
      <c r="K29" s="544"/>
      <c r="L29" s="544"/>
      <c r="M29" s="544"/>
      <c r="N29" s="544"/>
      <c r="O29" s="545"/>
      <c r="P29" s="183"/>
      <c r="Q29" s="183"/>
      <c r="R29" s="183"/>
      <c r="S29" s="183"/>
      <c r="T29" s="183"/>
      <c r="U29" s="183"/>
      <c r="V29" s="183"/>
      <c r="W29" s="183"/>
      <c r="X29" s="184"/>
      <c r="Y29" s="322" t="s">
        <v>13</v>
      </c>
      <c r="Z29" s="323"/>
      <c r="AA29" s="324"/>
      <c r="AB29" s="548" t="s">
        <v>170</v>
      </c>
      <c r="AC29" s="548"/>
      <c r="AD29" s="548"/>
      <c r="AE29" s="136" t="s">
        <v>637</v>
      </c>
      <c r="AF29" s="137"/>
      <c r="AG29" s="137"/>
      <c r="AH29" s="137"/>
      <c r="AI29" s="136" t="s">
        <v>637</v>
      </c>
      <c r="AJ29" s="137"/>
      <c r="AK29" s="137"/>
      <c r="AL29" s="137"/>
      <c r="AM29" s="136">
        <v>100</v>
      </c>
      <c r="AN29" s="137"/>
      <c r="AO29" s="137"/>
      <c r="AP29" s="137"/>
      <c r="AQ29" s="243" t="s">
        <v>638</v>
      </c>
      <c r="AR29" s="225"/>
      <c r="AS29" s="225"/>
      <c r="AT29" s="244"/>
      <c r="AU29" s="137" t="s">
        <v>637</v>
      </c>
      <c r="AV29" s="137"/>
      <c r="AW29" s="137"/>
      <c r="AX29" s="210"/>
    </row>
    <row r="30" spans="1:51" ht="18.75" customHeight="1" x14ac:dyDescent="0.2">
      <c r="A30" s="698" t="s">
        <v>271</v>
      </c>
      <c r="B30" s="699"/>
      <c r="C30" s="699"/>
      <c r="D30" s="699"/>
      <c r="E30" s="699"/>
      <c r="F30" s="700"/>
      <c r="G30" s="704" t="s">
        <v>693</v>
      </c>
      <c r="H30" s="705"/>
      <c r="I30" s="705"/>
      <c r="J30" s="705"/>
      <c r="K30" s="705"/>
      <c r="L30" s="705"/>
      <c r="M30" s="705"/>
      <c r="N30" s="705"/>
      <c r="O30" s="705"/>
      <c r="P30" s="705"/>
      <c r="Q30" s="705"/>
      <c r="R30" s="705"/>
      <c r="S30" s="705"/>
      <c r="T30" s="705"/>
      <c r="U30" s="705"/>
      <c r="V30" s="705"/>
      <c r="W30" s="705"/>
      <c r="X30" s="705"/>
      <c r="Y30" s="705"/>
      <c r="Z30" s="705"/>
      <c r="AA30" s="705"/>
      <c r="AB30" s="705"/>
      <c r="AC30" s="705"/>
      <c r="AD30" s="705"/>
      <c r="AE30" s="705"/>
      <c r="AF30" s="705"/>
      <c r="AG30" s="705"/>
      <c r="AH30" s="705"/>
      <c r="AI30" s="705"/>
      <c r="AJ30" s="705"/>
      <c r="AK30" s="705"/>
      <c r="AL30" s="705"/>
      <c r="AM30" s="705"/>
      <c r="AN30" s="705"/>
      <c r="AO30" s="705"/>
      <c r="AP30" s="705"/>
      <c r="AQ30" s="705"/>
      <c r="AR30" s="705"/>
      <c r="AS30" s="705"/>
      <c r="AT30" s="705"/>
      <c r="AU30" s="705"/>
      <c r="AV30" s="705"/>
      <c r="AW30" s="705"/>
      <c r="AX30" s="706"/>
    </row>
    <row r="31" spans="1:51" ht="18.75" customHeight="1" x14ac:dyDescent="0.2">
      <c r="A31" s="701"/>
      <c r="B31" s="702"/>
      <c r="C31" s="702"/>
      <c r="D31" s="702"/>
      <c r="E31" s="702"/>
      <c r="F31" s="703"/>
      <c r="G31" s="707"/>
      <c r="H31" s="708"/>
      <c r="I31" s="708"/>
      <c r="J31" s="708"/>
      <c r="K31" s="708"/>
      <c r="L31" s="708"/>
      <c r="M31" s="708"/>
      <c r="N31" s="708"/>
      <c r="O31" s="708"/>
      <c r="P31" s="708"/>
      <c r="Q31" s="708"/>
      <c r="R31" s="708"/>
      <c r="S31" s="708"/>
      <c r="T31" s="708"/>
      <c r="U31" s="708"/>
      <c r="V31" s="708"/>
      <c r="W31" s="708"/>
      <c r="X31" s="708"/>
      <c r="Y31" s="708"/>
      <c r="Z31" s="708"/>
      <c r="AA31" s="708"/>
      <c r="AB31" s="708"/>
      <c r="AC31" s="708"/>
      <c r="AD31" s="708"/>
      <c r="AE31" s="709"/>
      <c r="AF31" s="709"/>
      <c r="AG31" s="709"/>
      <c r="AH31" s="709"/>
      <c r="AI31" s="709"/>
      <c r="AJ31" s="709"/>
      <c r="AK31" s="709"/>
      <c r="AL31" s="709"/>
      <c r="AM31" s="709"/>
      <c r="AN31" s="709"/>
      <c r="AO31" s="709"/>
      <c r="AP31" s="709"/>
      <c r="AQ31" s="708"/>
      <c r="AR31" s="708"/>
      <c r="AS31" s="708"/>
      <c r="AT31" s="708"/>
      <c r="AU31" s="708"/>
      <c r="AV31" s="708"/>
      <c r="AW31" s="708"/>
      <c r="AX31" s="710"/>
    </row>
    <row r="32" spans="1:51" ht="18.75" customHeight="1" x14ac:dyDescent="0.2">
      <c r="A32" s="668" t="s">
        <v>251</v>
      </c>
      <c r="B32" s="669"/>
      <c r="C32" s="669"/>
      <c r="D32" s="669"/>
      <c r="E32" s="669"/>
      <c r="F32" s="670"/>
      <c r="G32" s="663"/>
      <c r="H32" s="205" t="s">
        <v>140</v>
      </c>
      <c r="I32" s="205"/>
      <c r="J32" s="205"/>
      <c r="K32" s="205"/>
      <c r="L32" s="205"/>
      <c r="M32" s="205"/>
      <c r="N32" s="205"/>
      <c r="O32" s="206"/>
      <c r="P32" s="217" t="s">
        <v>58</v>
      </c>
      <c r="Q32" s="205"/>
      <c r="R32" s="205"/>
      <c r="S32" s="205"/>
      <c r="T32" s="205"/>
      <c r="U32" s="205"/>
      <c r="V32" s="205"/>
      <c r="W32" s="205"/>
      <c r="X32" s="206"/>
      <c r="Y32" s="665"/>
      <c r="Z32" s="666"/>
      <c r="AA32" s="667"/>
      <c r="AB32" s="217" t="s">
        <v>11</v>
      </c>
      <c r="AC32" s="205"/>
      <c r="AD32" s="206"/>
      <c r="AE32" s="216" t="s">
        <v>280</v>
      </c>
      <c r="AF32" s="216"/>
      <c r="AG32" s="216"/>
      <c r="AH32" s="216"/>
      <c r="AI32" s="216" t="s">
        <v>299</v>
      </c>
      <c r="AJ32" s="216"/>
      <c r="AK32" s="216"/>
      <c r="AL32" s="216"/>
      <c r="AM32" s="216" t="s">
        <v>396</v>
      </c>
      <c r="AN32" s="216"/>
      <c r="AO32" s="216"/>
      <c r="AP32" s="216"/>
      <c r="AQ32" s="217" t="s">
        <v>175</v>
      </c>
      <c r="AR32" s="205"/>
      <c r="AS32" s="205"/>
      <c r="AT32" s="206"/>
      <c r="AU32" s="630" t="s">
        <v>130</v>
      </c>
      <c r="AV32" s="631"/>
      <c r="AW32" s="631"/>
      <c r="AX32" s="632"/>
      <c r="AY32">
        <f>COUNTA($H$34)</f>
        <v>1</v>
      </c>
    </row>
    <row r="33" spans="1:51" ht="18.75" customHeight="1" x14ac:dyDescent="0.2">
      <c r="A33" s="671"/>
      <c r="B33" s="672"/>
      <c r="C33" s="672"/>
      <c r="D33" s="672"/>
      <c r="E33" s="672"/>
      <c r="F33" s="673"/>
      <c r="G33" s="664"/>
      <c r="H33" s="208"/>
      <c r="I33" s="208"/>
      <c r="J33" s="208"/>
      <c r="K33" s="208"/>
      <c r="L33" s="208"/>
      <c r="M33" s="208"/>
      <c r="N33" s="208"/>
      <c r="O33" s="209"/>
      <c r="P33" s="218"/>
      <c r="Q33" s="208"/>
      <c r="R33" s="208"/>
      <c r="S33" s="208"/>
      <c r="T33" s="208"/>
      <c r="U33" s="208"/>
      <c r="V33" s="208"/>
      <c r="W33" s="208"/>
      <c r="X33" s="209"/>
      <c r="Y33" s="288"/>
      <c r="Z33" s="289"/>
      <c r="AA33" s="290"/>
      <c r="AB33" s="218"/>
      <c r="AC33" s="208"/>
      <c r="AD33" s="209"/>
      <c r="AE33" s="216"/>
      <c r="AF33" s="216"/>
      <c r="AG33" s="216"/>
      <c r="AH33" s="216"/>
      <c r="AI33" s="216"/>
      <c r="AJ33" s="216"/>
      <c r="AK33" s="216"/>
      <c r="AL33" s="216"/>
      <c r="AM33" s="216"/>
      <c r="AN33" s="216"/>
      <c r="AO33" s="216"/>
      <c r="AP33" s="216"/>
      <c r="AQ33" s="236" t="s">
        <v>637</v>
      </c>
      <c r="AR33" s="237"/>
      <c r="AS33" s="208" t="s">
        <v>176</v>
      </c>
      <c r="AT33" s="209"/>
      <c r="AU33" s="236">
        <v>3</v>
      </c>
      <c r="AV33" s="237"/>
      <c r="AW33" s="208" t="s">
        <v>169</v>
      </c>
      <c r="AX33" s="238"/>
      <c r="AY33">
        <f>$AY$32</f>
        <v>1</v>
      </c>
    </row>
    <row r="34" spans="1:51" ht="37.5" customHeight="1" x14ac:dyDescent="0.2">
      <c r="A34" s="671"/>
      <c r="B34" s="672"/>
      <c r="C34" s="672"/>
      <c r="D34" s="672"/>
      <c r="E34" s="672"/>
      <c r="F34" s="673"/>
      <c r="G34" s="591" t="s">
        <v>177</v>
      </c>
      <c r="H34" s="180" t="s">
        <v>685</v>
      </c>
      <c r="I34" s="180"/>
      <c r="J34" s="180"/>
      <c r="K34" s="180"/>
      <c r="L34" s="180"/>
      <c r="M34" s="180"/>
      <c r="N34" s="180"/>
      <c r="O34" s="181"/>
      <c r="P34" s="180" t="s">
        <v>642</v>
      </c>
      <c r="Q34" s="180"/>
      <c r="R34" s="180"/>
      <c r="S34" s="180"/>
      <c r="T34" s="180"/>
      <c r="U34" s="180"/>
      <c r="V34" s="180"/>
      <c r="W34" s="180"/>
      <c r="X34" s="181"/>
      <c r="Y34" s="219" t="s">
        <v>12</v>
      </c>
      <c r="Z34" s="220"/>
      <c r="AA34" s="221"/>
      <c r="AB34" s="242" t="s">
        <v>643</v>
      </c>
      <c r="AC34" s="242"/>
      <c r="AD34" s="242"/>
      <c r="AE34" s="243" t="s">
        <v>637</v>
      </c>
      <c r="AF34" s="225"/>
      <c r="AG34" s="225"/>
      <c r="AH34" s="225"/>
      <c r="AI34" s="243" t="s">
        <v>637</v>
      </c>
      <c r="AJ34" s="225"/>
      <c r="AK34" s="225"/>
      <c r="AL34" s="225"/>
      <c r="AM34" s="243">
        <v>826.4</v>
      </c>
      <c r="AN34" s="225"/>
      <c r="AO34" s="225"/>
      <c r="AP34" s="225"/>
      <c r="AQ34" s="243" t="s">
        <v>645</v>
      </c>
      <c r="AR34" s="225"/>
      <c r="AS34" s="225"/>
      <c r="AT34" s="244"/>
      <c r="AU34" s="137" t="s">
        <v>637</v>
      </c>
      <c r="AV34" s="137"/>
      <c r="AW34" s="137"/>
      <c r="AX34" s="210"/>
      <c r="AY34">
        <f t="shared" ref="AY34:AY37" si="4">$AY$32</f>
        <v>1</v>
      </c>
    </row>
    <row r="35" spans="1:51" ht="37.5" customHeight="1" x14ac:dyDescent="0.2">
      <c r="A35" s="671"/>
      <c r="B35" s="672"/>
      <c r="C35" s="672"/>
      <c r="D35" s="672"/>
      <c r="E35" s="672"/>
      <c r="F35" s="673"/>
      <c r="G35" s="592"/>
      <c r="H35" s="240"/>
      <c r="I35" s="240"/>
      <c r="J35" s="240"/>
      <c r="K35" s="240"/>
      <c r="L35" s="240"/>
      <c r="M35" s="240"/>
      <c r="N35" s="240"/>
      <c r="O35" s="241"/>
      <c r="P35" s="240"/>
      <c r="Q35" s="240"/>
      <c r="R35" s="240"/>
      <c r="S35" s="240"/>
      <c r="T35" s="240"/>
      <c r="U35" s="240"/>
      <c r="V35" s="240"/>
      <c r="W35" s="240"/>
      <c r="X35" s="241"/>
      <c r="Y35" s="294" t="s">
        <v>53</v>
      </c>
      <c r="Z35" s="139"/>
      <c r="AA35" s="140"/>
      <c r="AB35" s="223" t="s">
        <v>644</v>
      </c>
      <c r="AC35" s="223"/>
      <c r="AD35" s="223"/>
      <c r="AE35" s="243" t="s">
        <v>637</v>
      </c>
      <c r="AF35" s="225"/>
      <c r="AG35" s="225"/>
      <c r="AH35" s="225"/>
      <c r="AI35" s="243" t="s">
        <v>637</v>
      </c>
      <c r="AJ35" s="225"/>
      <c r="AK35" s="225"/>
      <c r="AL35" s="225"/>
      <c r="AM35" s="243" t="s">
        <v>637</v>
      </c>
      <c r="AN35" s="225"/>
      <c r="AO35" s="225"/>
      <c r="AP35" s="225"/>
      <c r="AQ35" s="243" t="s">
        <v>637</v>
      </c>
      <c r="AR35" s="225"/>
      <c r="AS35" s="225"/>
      <c r="AT35" s="244"/>
      <c r="AU35" s="137">
        <v>731.4</v>
      </c>
      <c r="AV35" s="137"/>
      <c r="AW35" s="137"/>
      <c r="AX35" s="210"/>
      <c r="AY35">
        <f t="shared" si="4"/>
        <v>1</v>
      </c>
    </row>
    <row r="36" spans="1:51" ht="37.5" customHeight="1" x14ac:dyDescent="0.2">
      <c r="A36" s="671"/>
      <c r="B36" s="672"/>
      <c r="C36" s="672"/>
      <c r="D36" s="672"/>
      <c r="E36" s="672"/>
      <c r="F36" s="673"/>
      <c r="G36" s="593"/>
      <c r="H36" s="183"/>
      <c r="I36" s="183"/>
      <c r="J36" s="183"/>
      <c r="K36" s="183"/>
      <c r="L36" s="183"/>
      <c r="M36" s="183"/>
      <c r="N36" s="183"/>
      <c r="O36" s="184"/>
      <c r="P36" s="240"/>
      <c r="Q36" s="240"/>
      <c r="R36" s="240"/>
      <c r="S36" s="240"/>
      <c r="T36" s="240"/>
      <c r="U36" s="240"/>
      <c r="V36" s="240"/>
      <c r="W36" s="240"/>
      <c r="X36" s="241"/>
      <c r="Y36" s="217" t="s">
        <v>13</v>
      </c>
      <c r="Z36" s="205"/>
      <c r="AA36" s="206"/>
      <c r="AB36" s="295" t="s">
        <v>14</v>
      </c>
      <c r="AC36" s="295"/>
      <c r="AD36" s="295"/>
      <c r="AE36" s="641" t="s">
        <v>637</v>
      </c>
      <c r="AF36" s="642"/>
      <c r="AG36" s="642"/>
      <c r="AH36" s="642"/>
      <c r="AI36" s="641" t="s">
        <v>637</v>
      </c>
      <c r="AJ36" s="642"/>
      <c r="AK36" s="642"/>
      <c r="AL36" s="642"/>
      <c r="AM36" s="641">
        <v>112.99</v>
      </c>
      <c r="AN36" s="642"/>
      <c r="AO36" s="642"/>
      <c r="AP36" s="642"/>
      <c r="AQ36" s="243" t="s">
        <v>646</v>
      </c>
      <c r="AR36" s="225"/>
      <c r="AS36" s="225"/>
      <c r="AT36" s="244"/>
      <c r="AU36" s="137"/>
      <c r="AV36" s="137"/>
      <c r="AW36" s="137"/>
      <c r="AX36" s="210"/>
      <c r="AY36">
        <f t="shared" si="4"/>
        <v>1</v>
      </c>
    </row>
    <row r="37" spans="1:51" ht="69.75" customHeight="1" x14ac:dyDescent="0.2">
      <c r="A37" s="713" t="s">
        <v>639</v>
      </c>
      <c r="B37" s="714"/>
      <c r="C37" s="714"/>
      <c r="D37" s="714"/>
      <c r="E37" s="711" t="s">
        <v>233</v>
      </c>
      <c r="F37" s="712"/>
      <c r="G37" s="45" t="s">
        <v>178</v>
      </c>
      <c r="H37" s="732" t="s">
        <v>640</v>
      </c>
      <c r="I37" s="314"/>
      <c r="J37" s="314"/>
      <c r="K37" s="314"/>
      <c r="L37" s="314"/>
      <c r="M37" s="314"/>
      <c r="N37" s="314"/>
      <c r="O37" s="733"/>
      <c r="P37" s="633" t="s">
        <v>641</v>
      </c>
      <c r="Q37" s="633"/>
      <c r="R37" s="633"/>
      <c r="S37" s="633"/>
      <c r="T37" s="633"/>
      <c r="U37" s="633"/>
      <c r="V37" s="633"/>
      <c r="W37" s="633"/>
      <c r="X37" s="633"/>
      <c r="Y37" s="639"/>
      <c r="Z37" s="639"/>
      <c r="AA37" s="639"/>
      <c r="AB37" s="639"/>
      <c r="AC37" s="639"/>
      <c r="AD37" s="639"/>
      <c r="AE37" s="639"/>
      <c r="AF37" s="639"/>
      <c r="AG37" s="639"/>
      <c r="AH37" s="639"/>
      <c r="AI37" s="639"/>
      <c r="AJ37" s="639"/>
      <c r="AK37" s="639"/>
      <c r="AL37" s="639"/>
      <c r="AM37" s="639"/>
      <c r="AN37" s="639"/>
      <c r="AO37" s="639"/>
      <c r="AP37" s="639"/>
      <c r="AQ37" s="639"/>
      <c r="AR37" s="639"/>
      <c r="AS37" s="639"/>
      <c r="AT37" s="639"/>
      <c r="AU37" s="639"/>
      <c r="AV37" s="639"/>
      <c r="AW37" s="639"/>
      <c r="AX37" s="640"/>
      <c r="AY37">
        <f t="shared" si="4"/>
        <v>1</v>
      </c>
    </row>
    <row r="38" spans="1:51" ht="18.75" customHeight="1" thickBot="1" x14ac:dyDescent="0.25">
      <c r="A38" s="628" t="s">
        <v>142</v>
      </c>
      <c r="B38" s="629"/>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c r="AK38" s="629"/>
      <c r="AL38" s="629"/>
      <c r="AM38" s="629"/>
      <c r="AN38" s="629"/>
      <c r="AO38" s="164" t="s">
        <v>247</v>
      </c>
      <c r="AP38" s="165"/>
      <c r="AQ38" s="165"/>
      <c r="AR38" s="62"/>
      <c r="AS38" s="164"/>
      <c r="AT38" s="165"/>
      <c r="AU38" s="165"/>
      <c r="AV38" s="165"/>
      <c r="AW38" s="165"/>
      <c r="AX38" s="166"/>
      <c r="AY38">
        <f>COUNTIF($AR$38,"☑")</f>
        <v>0</v>
      </c>
    </row>
    <row r="39" spans="1:51" ht="31.5" customHeight="1" x14ac:dyDescent="0.2">
      <c r="A39" s="610" t="s">
        <v>252</v>
      </c>
      <c r="B39" s="611"/>
      <c r="C39" s="611"/>
      <c r="D39" s="611"/>
      <c r="E39" s="611"/>
      <c r="F39" s="612"/>
      <c r="G39" s="619" t="s">
        <v>59</v>
      </c>
      <c r="H39" s="619"/>
      <c r="I39" s="619"/>
      <c r="J39" s="619"/>
      <c r="K39" s="619"/>
      <c r="L39" s="619"/>
      <c r="M39" s="619"/>
      <c r="N39" s="619"/>
      <c r="O39" s="619"/>
      <c r="P39" s="619"/>
      <c r="Q39" s="619"/>
      <c r="R39" s="619"/>
      <c r="S39" s="619"/>
      <c r="T39" s="619"/>
      <c r="U39" s="619"/>
      <c r="V39" s="619"/>
      <c r="W39" s="619"/>
      <c r="X39" s="620"/>
      <c r="Y39" s="298"/>
      <c r="Z39" s="299"/>
      <c r="AA39" s="300"/>
      <c r="AB39" s="659" t="s">
        <v>11</v>
      </c>
      <c r="AC39" s="659"/>
      <c r="AD39" s="659"/>
      <c r="AE39" s="643" t="s">
        <v>280</v>
      </c>
      <c r="AF39" s="644"/>
      <c r="AG39" s="644"/>
      <c r="AH39" s="645"/>
      <c r="AI39" s="643" t="s">
        <v>299</v>
      </c>
      <c r="AJ39" s="644"/>
      <c r="AK39" s="644"/>
      <c r="AL39" s="645"/>
      <c r="AM39" s="643" t="s">
        <v>396</v>
      </c>
      <c r="AN39" s="644"/>
      <c r="AO39" s="644"/>
      <c r="AP39" s="645"/>
      <c r="AQ39" s="725" t="s">
        <v>304</v>
      </c>
      <c r="AR39" s="726"/>
      <c r="AS39" s="726"/>
      <c r="AT39" s="727"/>
      <c r="AU39" s="725" t="s">
        <v>428</v>
      </c>
      <c r="AV39" s="726"/>
      <c r="AW39" s="726"/>
      <c r="AX39" s="728"/>
    </row>
    <row r="40" spans="1:51" ht="23.25" customHeight="1" x14ac:dyDescent="0.2">
      <c r="A40" s="613"/>
      <c r="B40" s="614"/>
      <c r="C40" s="614"/>
      <c r="D40" s="614"/>
      <c r="E40" s="614"/>
      <c r="F40" s="615"/>
      <c r="G40" s="180" t="s">
        <v>647</v>
      </c>
      <c r="H40" s="180"/>
      <c r="I40" s="180"/>
      <c r="J40" s="180"/>
      <c r="K40" s="180"/>
      <c r="L40" s="180"/>
      <c r="M40" s="180"/>
      <c r="N40" s="180"/>
      <c r="O40" s="180"/>
      <c r="P40" s="180"/>
      <c r="Q40" s="180"/>
      <c r="R40" s="180"/>
      <c r="S40" s="180"/>
      <c r="T40" s="180"/>
      <c r="U40" s="180"/>
      <c r="V40" s="180"/>
      <c r="W40" s="180"/>
      <c r="X40" s="181"/>
      <c r="Y40" s="646" t="s">
        <v>54</v>
      </c>
      <c r="Z40" s="516"/>
      <c r="AA40" s="517"/>
      <c r="AB40" s="327" t="s">
        <v>652</v>
      </c>
      <c r="AC40" s="327"/>
      <c r="AD40" s="327"/>
      <c r="AE40" s="638" t="s">
        <v>637</v>
      </c>
      <c r="AF40" s="638"/>
      <c r="AG40" s="638"/>
      <c r="AH40" s="638"/>
      <c r="AI40" s="638" t="s">
        <v>637</v>
      </c>
      <c r="AJ40" s="638"/>
      <c r="AK40" s="638"/>
      <c r="AL40" s="638"/>
      <c r="AM40" s="638">
        <v>62</v>
      </c>
      <c r="AN40" s="638"/>
      <c r="AO40" s="638"/>
      <c r="AP40" s="638"/>
      <c r="AQ40" s="638" t="s">
        <v>637</v>
      </c>
      <c r="AR40" s="638"/>
      <c r="AS40" s="638"/>
      <c r="AT40" s="638"/>
      <c r="AU40" s="136" t="s">
        <v>637</v>
      </c>
      <c r="AV40" s="137"/>
      <c r="AW40" s="137"/>
      <c r="AX40" s="210"/>
    </row>
    <row r="41" spans="1:51" ht="23.25" customHeight="1" x14ac:dyDescent="0.2">
      <c r="A41" s="616"/>
      <c r="B41" s="617"/>
      <c r="C41" s="617"/>
      <c r="D41" s="617"/>
      <c r="E41" s="617"/>
      <c r="F41" s="618"/>
      <c r="G41" s="183"/>
      <c r="H41" s="183"/>
      <c r="I41" s="183"/>
      <c r="J41" s="183"/>
      <c r="K41" s="183"/>
      <c r="L41" s="183"/>
      <c r="M41" s="183"/>
      <c r="N41" s="183"/>
      <c r="O41" s="183"/>
      <c r="P41" s="183"/>
      <c r="Q41" s="183"/>
      <c r="R41" s="183"/>
      <c r="S41" s="183"/>
      <c r="T41" s="183"/>
      <c r="U41" s="183"/>
      <c r="V41" s="183"/>
      <c r="W41" s="183"/>
      <c r="X41" s="184"/>
      <c r="Y41" s="652" t="s">
        <v>55</v>
      </c>
      <c r="Z41" s="653"/>
      <c r="AA41" s="654"/>
      <c r="AB41" s="327" t="s">
        <v>652</v>
      </c>
      <c r="AC41" s="327"/>
      <c r="AD41" s="327"/>
      <c r="AE41" s="638" t="s">
        <v>637</v>
      </c>
      <c r="AF41" s="638"/>
      <c r="AG41" s="638"/>
      <c r="AH41" s="638"/>
      <c r="AI41" s="638" t="s">
        <v>637</v>
      </c>
      <c r="AJ41" s="638"/>
      <c r="AK41" s="638"/>
      <c r="AL41" s="638"/>
      <c r="AM41" s="638">
        <v>53</v>
      </c>
      <c r="AN41" s="638"/>
      <c r="AO41" s="638"/>
      <c r="AP41" s="638"/>
      <c r="AQ41" s="638" t="s">
        <v>637</v>
      </c>
      <c r="AR41" s="638"/>
      <c r="AS41" s="638"/>
      <c r="AT41" s="638"/>
      <c r="AU41" s="729" t="s">
        <v>637</v>
      </c>
      <c r="AV41" s="730"/>
      <c r="AW41" s="730"/>
      <c r="AX41" s="731"/>
    </row>
    <row r="42" spans="1:51" ht="23.25" customHeight="1" x14ac:dyDescent="0.2">
      <c r="A42" s="715" t="s">
        <v>15</v>
      </c>
      <c r="B42" s="716"/>
      <c r="C42" s="716"/>
      <c r="D42" s="716"/>
      <c r="E42" s="716"/>
      <c r="F42" s="717"/>
      <c r="G42" s="323" t="s">
        <v>16</v>
      </c>
      <c r="H42" s="323"/>
      <c r="I42" s="323"/>
      <c r="J42" s="323"/>
      <c r="K42" s="323"/>
      <c r="L42" s="323"/>
      <c r="M42" s="323"/>
      <c r="N42" s="323"/>
      <c r="O42" s="323"/>
      <c r="P42" s="323"/>
      <c r="Q42" s="323"/>
      <c r="R42" s="323"/>
      <c r="S42" s="323"/>
      <c r="T42" s="323"/>
      <c r="U42" s="323"/>
      <c r="V42" s="323"/>
      <c r="W42" s="323"/>
      <c r="X42" s="324"/>
      <c r="Y42" s="602"/>
      <c r="Z42" s="603"/>
      <c r="AA42" s="604"/>
      <c r="AB42" s="322" t="s">
        <v>11</v>
      </c>
      <c r="AC42" s="323"/>
      <c r="AD42" s="324"/>
      <c r="AE42" s="216" t="s">
        <v>280</v>
      </c>
      <c r="AF42" s="216"/>
      <c r="AG42" s="216"/>
      <c r="AH42" s="216"/>
      <c r="AI42" s="216" t="s">
        <v>299</v>
      </c>
      <c r="AJ42" s="216"/>
      <c r="AK42" s="216"/>
      <c r="AL42" s="216"/>
      <c r="AM42" s="216" t="s">
        <v>396</v>
      </c>
      <c r="AN42" s="216"/>
      <c r="AO42" s="216"/>
      <c r="AP42" s="216"/>
      <c r="AQ42" s="635" t="s">
        <v>429</v>
      </c>
      <c r="AR42" s="636"/>
      <c r="AS42" s="636"/>
      <c r="AT42" s="636"/>
      <c r="AU42" s="636"/>
      <c r="AV42" s="636"/>
      <c r="AW42" s="636"/>
      <c r="AX42" s="637"/>
    </row>
    <row r="43" spans="1:51" ht="23.25" customHeight="1" x14ac:dyDescent="0.2">
      <c r="A43" s="718"/>
      <c r="B43" s="719"/>
      <c r="C43" s="719"/>
      <c r="D43" s="719"/>
      <c r="E43" s="719"/>
      <c r="F43" s="720"/>
      <c r="G43" s="605" t="s">
        <v>650</v>
      </c>
      <c r="H43" s="605"/>
      <c r="I43" s="605"/>
      <c r="J43" s="605"/>
      <c r="K43" s="605"/>
      <c r="L43" s="605"/>
      <c r="M43" s="605"/>
      <c r="N43" s="605"/>
      <c r="O43" s="605"/>
      <c r="P43" s="605"/>
      <c r="Q43" s="605"/>
      <c r="R43" s="605"/>
      <c r="S43" s="605"/>
      <c r="T43" s="605"/>
      <c r="U43" s="605"/>
      <c r="V43" s="605"/>
      <c r="W43" s="605"/>
      <c r="X43" s="605"/>
      <c r="Y43" s="607" t="s">
        <v>15</v>
      </c>
      <c r="Z43" s="608"/>
      <c r="AA43" s="609"/>
      <c r="AB43" s="660" t="s">
        <v>651</v>
      </c>
      <c r="AC43" s="661"/>
      <c r="AD43" s="662"/>
      <c r="AE43" s="638" t="s">
        <v>637</v>
      </c>
      <c r="AF43" s="638"/>
      <c r="AG43" s="638"/>
      <c r="AH43" s="638"/>
      <c r="AI43" s="638" t="s">
        <v>637</v>
      </c>
      <c r="AJ43" s="638"/>
      <c r="AK43" s="638"/>
      <c r="AL43" s="638"/>
      <c r="AM43" s="638">
        <v>1565</v>
      </c>
      <c r="AN43" s="638"/>
      <c r="AO43" s="638"/>
      <c r="AP43" s="638"/>
      <c r="AQ43" s="136" t="s">
        <v>637</v>
      </c>
      <c r="AR43" s="137"/>
      <c r="AS43" s="137"/>
      <c r="AT43" s="137"/>
      <c r="AU43" s="137"/>
      <c r="AV43" s="137"/>
      <c r="AW43" s="137"/>
      <c r="AX43" s="210"/>
    </row>
    <row r="44" spans="1:51" ht="46.5" customHeight="1" thickBot="1" x14ac:dyDescent="0.25">
      <c r="A44" s="721"/>
      <c r="B44" s="378"/>
      <c r="C44" s="378"/>
      <c r="D44" s="378"/>
      <c r="E44" s="378"/>
      <c r="F44" s="722"/>
      <c r="G44" s="606"/>
      <c r="H44" s="606"/>
      <c r="I44" s="606"/>
      <c r="J44" s="606"/>
      <c r="K44" s="606"/>
      <c r="L44" s="606"/>
      <c r="M44" s="606"/>
      <c r="N44" s="606"/>
      <c r="O44" s="606"/>
      <c r="P44" s="606"/>
      <c r="Q44" s="606"/>
      <c r="R44" s="606"/>
      <c r="S44" s="606"/>
      <c r="T44" s="606"/>
      <c r="U44" s="606"/>
      <c r="V44" s="606"/>
      <c r="W44" s="606"/>
      <c r="X44" s="606"/>
      <c r="Y44" s="655" t="s">
        <v>48</v>
      </c>
      <c r="Z44" s="653"/>
      <c r="AA44" s="654"/>
      <c r="AB44" s="656" t="s">
        <v>649</v>
      </c>
      <c r="AC44" s="657"/>
      <c r="AD44" s="658"/>
      <c r="AE44" s="301" t="s">
        <v>637</v>
      </c>
      <c r="AF44" s="301"/>
      <c r="AG44" s="301"/>
      <c r="AH44" s="301"/>
      <c r="AI44" s="301" t="s">
        <v>637</v>
      </c>
      <c r="AJ44" s="301"/>
      <c r="AK44" s="301"/>
      <c r="AL44" s="301"/>
      <c r="AM44" s="301" t="s">
        <v>648</v>
      </c>
      <c r="AN44" s="301"/>
      <c r="AO44" s="301"/>
      <c r="AP44" s="301"/>
      <c r="AQ44" s="301" t="s">
        <v>637</v>
      </c>
      <c r="AR44" s="301"/>
      <c r="AS44" s="301"/>
      <c r="AT44" s="301"/>
      <c r="AU44" s="301"/>
      <c r="AV44" s="301"/>
      <c r="AW44" s="301"/>
      <c r="AX44" s="634"/>
    </row>
    <row r="45" spans="1:51" ht="45" customHeight="1" x14ac:dyDescent="0.2">
      <c r="A45" s="750" t="s">
        <v>293</v>
      </c>
      <c r="B45" s="749"/>
      <c r="C45" s="748" t="s">
        <v>179</v>
      </c>
      <c r="D45" s="749"/>
      <c r="E45" s="189" t="s">
        <v>206</v>
      </c>
      <c r="F45" s="190"/>
      <c r="G45" s="191" t="s">
        <v>702</v>
      </c>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3"/>
      <c r="AY45">
        <f>COUNTA($G$45)</f>
        <v>1</v>
      </c>
    </row>
    <row r="46" spans="1:51" ht="45" customHeight="1" x14ac:dyDescent="0.2">
      <c r="A46" s="751"/>
      <c r="B46" s="297"/>
      <c r="C46" s="196"/>
      <c r="D46" s="297"/>
      <c r="E46" s="185" t="s">
        <v>205</v>
      </c>
      <c r="F46" s="186"/>
      <c r="G46" s="182" t="s">
        <v>712</v>
      </c>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8"/>
      <c r="AY46">
        <f>$AY$45</f>
        <v>1</v>
      </c>
    </row>
    <row r="47" spans="1:51" ht="18.75" customHeight="1" x14ac:dyDescent="0.2">
      <c r="A47" s="751"/>
      <c r="B47" s="297"/>
      <c r="C47" s="196"/>
      <c r="D47" s="297"/>
      <c r="E47" s="194" t="s">
        <v>180</v>
      </c>
      <c r="F47" s="195"/>
      <c r="G47" s="282" t="s">
        <v>187</v>
      </c>
      <c r="H47" s="212"/>
      <c r="I47" s="212"/>
      <c r="J47" s="212"/>
      <c r="K47" s="212"/>
      <c r="L47" s="212"/>
      <c r="M47" s="212"/>
      <c r="N47" s="212"/>
      <c r="O47" s="212"/>
      <c r="P47" s="212"/>
      <c r="Q47" s="212"/>
      <c r="R47" s="212"/>
      <c r="S47" s="212"/>
      <c r="T47" s="212"/>
      <c r="U47" s="212"/>
      <c r="V47" s="212"/>
      <c r="W47" s="212"/>
      <c r="X47" s="213"/>
      <c r="Y47" s="288"/>
      <c r="Z47" s="289"/>
      <c r="AA47" s="290"/>
      <c r="AB47" s="211" t="s">
        <v>11</v>
      </c>
      <c r="AC47" s="212"/>
      <c r="AD47" s="213"/>
      <c r="AE47" s="217" t="s">
        <v>280</v>
      </c>
      <c r="AF47" s="205"/>
      <c r="AG47" s="205"/>
      <c r="AH47" s="206"/>
      <c r="AI47" s="217" t="s">
        <v>299</v>
      </c>
      <c r="AJ47" s="205"/>
      <c r="AK47" s="205"/>
      <c r="AL47" s="206"/>
      <c r="AM47" s="217" t="s">
        <v>586</v>
      </c>
      <c r="AN47" s="205"/>
      <c r="AO47" s="205"/>
      <c r="AP47" s="206"/>
      <c r="AQ47" s="211" t="s">
        <v>175</v>
      </c>
      <c r="AR47" s="212"/>
      <c r="AS47" s="212"/>
      <c r="AT47" s="213"/>
      <c r="AU47" s="214" t="s">
        <v>189</v>
      </c>
      <c r="AV47" s="214"/>
      <c r="AW47" s="214"/>
      <c r="AX47" s="215"/>
      <c r="AY47">
        <f>COUNTA($G$49)</f>
        <v>1</v>
      </c>
    </row>
    <row r="48" spans="1:51" ht="18.75" customHeight="1" x14ac:dyDescent="0.2">
      <c r="A48" s="751"/>
      <c r="B48" s="297"/>
      <c r="C48" s="196"/>
      <c r="D48" s="297"/>
      <c r="E48" s="196"/>
      <c r="F48" s="197"/>
      <c r="G48" s="283"/>
      <c r="H48" s="208"/>
      <c r="I48" s="208"/>
      <c r="J48" s="208"/>
      <c r="K48" s="208"/>
      <c r="L48" s="208"/>
      <c r="M48" s="208"/>
      <c r="N48" s="208"/>
      <c r="O48" s="208"/>
      <c r="P48" s="208"/>
      <c r="Q48" s="208"/>
      <c r="R48" s="208"/>
      <c r="S48" s="208"/>
      <c r="T48" s="208"/>
      <c r="U48" s="208"/>
      <c r="V48" s="208"/>
      <c r="W48" s="208"/>
      <c r="X48" s="209"/>
      <c r="Y48" s="291"/>
      <c r="Z48" s="292"/>
      <c r="AA48" s="293"/>
      <c r="AB48" s="218"/>
      <c r="AC48" s="208"/>
      <c r="AD48" s="209"/>
      <c r="AE48" s="218"/>
      <c r="AF48" s="208"/>
      <c r="AG48" s="208"/>
      <c r="AH48" s="209"/>
      <c r="AI48" s="218"/>
      <c r="AJ48" s="208"/>
      <c r="AK48" s="208"/>
      <c r="AL48" s="209"/>
      <c r="AM48" s="218"/>
      <c r="AN48" s="208"/>
      <c r="AO48" s="208"/>
      <c r="AP48" s="209"/>
      <c r="AQ48" s="280" t="s">
        <v>637</v>
      </c>
      <c r="AR48" s="281"/>
      <c r="AS48" s="208" t="s">
        <v>176</v>
      </c>
      <c r="AT48" s="209"/>
      <c r="AU48" s="237" t="s">
        <v>637</v>
      </c>
      <c r="AV48" s="237"/>
      <c r="AW48" s="208" t="s">
        <v>169</v>
      </c>
      <c r="AX48" s="238"/>
      <c r="AY48">
        <f>$AY$47</f>
        <v>1</v>
      </c>
    </row>
    <row r="49" spans="1:51" ht="39.75" customHeight="1" x14ac:dyDescent="0.2">
      <c r="A49" s="751"/>
      <c r="B49" s="297"/>
      <c r="C49" s="196"/>
      <c r="D49" s="297"/>
      <c r="E49" s="196"/>
      <c r="F49" s="197"/>
      <c r="G49" s="179" t="s">
        <v>637</v>
      </c>
      <c r="H49" s="180"/>
      <c r="I49" s="180"/>
      <c r="J49" s="180"/>
      <c r="K49" s="180"/>
      <c r="L49" s="180"/>
      <c r="M49" s="180"/>
      <c r="N49" s="180"/>
      <c r="O49" s="180"/>
      <c r="P49" s="180"/>
      <c r="Q49" s="180"/>
      <c r="R49" s="180"/>
      <c r="S49" s="180"/>
      <c r="T49" s="180"/>
      <c r="U49" s="180"/>
      <c r="V49" s="180"/>
      <c r="W49" s="180"/>
      <c r="X49" s="181"/>
      <c r="Y49" s="219" t="s">
        <v>188</v>
      </c>
      <c r="Z49" s="220"/>
      <c r="AA49" s="221"/>
      <c r="AB49" s="222" t="s">
        <v>637</v>
      </c>
      <c r="AC49" s="223"/>
      <c r="AD49" s="223"/>
      <c r="AE49" s="224" t="s">
        <v>637</v>
      </c>
      <c r="AF49" s="225"/>
      <c r="AG49" s="225"/>
      <c r="AH49" s="225"/>
      <c r="AI49" s="224" t="s">
        <v>637</v>
      </c>
      <c r="AJ49" s="225"/>
      <c r="AK49" s="225"/>
      <c r="AL49" s="225"/>
      <c r="AM49" s="224" t="s">
        <v>637</v>
      </c>
      <c r="AN49" s="225"/>
      <c r="AO49" s="225"/>
      <c r="AP49" s="225"/>
      <c r="AQ49" s="224" t="s">
        <v>637</v>
      </c>
      <c r="AR49" s="225"/>
      <c r="AS49" s="225"/>
      <c r="AT49" s="225"/>
      <c r="AU49" s="224" t="s">
        <v>637</v>
      </c>
      <c r="AV49" s="225"/>
      <c r="AW49" s="225"/>
      <c r="AX49" s="245"/>
      <c r="AY49">
        <f t="shared" ref="AY49:AY50" si="5">$AY$47</f>
        <v>1</v>
      </c>
    </row>
    <row r="50" spans="1:51" ht="39.75" customHeight="1" x14ac:dyDescent="0.2">
      <c r="A50" s="751"/>
      <c r="B50" s="297"/>
      <c r="C50" s="196"/>
      <c r="D50" s="297"/>
      <c r="E50" s="196"/>
      <c r="F50" s="197"/>
      <c r="G50" s="182"/>
      <c r="H50" s="183"/>
      <c r="I50" s="183"/>
      <c r="J50" s="183"/>
      <c r="K50" s="183"/>
      <c r="L50" s="183"/>
      <c r="M50" s="183"/>
      <c r="N50" s="183"/>
      <c r="O50" s="183"/>
      <c r="P50" s="183"/>
      <c r="Q50" s="183"/>
      <c r="R50" s="183"/>
      <c r="S50" s="183"/>
      <c r="T50" s="183"/>
      <c r="U50" s="183"/>
      <c r="V50" s="183"/>
      <c r="W50" s="183"/>
      <c r="X50" s="184"/>
      <c r="Y50" s="294" t="s">
        <v>53</v>
      </c>
      <c r="Z50" s="139"/>
      <c r="AA50" s="140"/>
      <c r="AB50" s="547" t="s">
        <v>637</v>
      </c>
      <c r="AC50" s="242"/>
      <c r="AD50" s="242"/>
      <c r="AE50" s="224" t="s">
        <v>637</v>
      </c>
      <c r="AF50" s="225"/>
      <c r="AG50" s="225"/>
      <c r="AH50" s="225"/>
      <c r="AI50" s="224" t="s">
        <v>637</v>
      </c>
      <c r="AJ50" s="225"/>
      <c r="AK50" s="225"/>
      <c r="AL50" s="225"/>
      <c r="AM50" s="224" t="s">
        <v>645</v>
      </c>
      <c r="AN50" s="225"/>
      <c r="AO50" s="225"/>
      <c r="AP50" s="225"/>
      <c r="AQ50" s="224" t="s">
        <v>637</v>
      </c>
      <c r="AR50" s="225"/>
      <c r="AS50" s="225"/>
      <c r="AT50" s="225"/>
      <c r="AU50" s="224" t="s">
        <v>637</v>
      </c>
      <c r="AV50" s="225"/>
      <c r="AW50" s="225"/>
      <c r="AX50" s="245"/>
      <c r="AY50">
        <f t="shared" si="5"/>
        <v>1</v>
      </c>
    </row>
    <row r="51" spans="1:51" ht="22.5" customHeight="1" x14ac:dyDescent="0.2">
      <c r="A51" s="751"/>
      <c r="B51" s="297"/>
      <c r="C51" s="196"/>
      <c r="D51" s="297"/>
      <c r="E51" s="196"/>
      <c r="F51" s="197"/>
      <c r="G51" s="775" t="s">
        <v>190</v>
      </c>
      <c r="H51" s="205"/>
      <c r="I51" s="205"/>
      <c r="J51" s="205"/>
      <c r="K51" s="205"/>
      <c r="L51" s="205"/>
      <c r="M51" s="205"/>
      <c r="N51" s="205"/>
      <c r="O51" s="205"/>
      <c r="P51" s="206"/>
      <c r="Q51" s="217" t="s">
        <v>240</v>
      </c>
      <c r="R51" s="205"/>
      <c r="S51" s="205"/>
      <c r="T51" s="205"/>
      <c r="U51" s="205"/>
      <c r="V51" s="205"/>
      <c r="W51" s="205"/>
      <c r="X51" s="205"/>
      <c r="Y51" s="205"/>
      <c r="Z51" s="205"/>
      <c r="AA51" s="205"/>
      <c r="AB51" s="204" t="s">
        <v>241</v>
      </c>
      <c r="AC51" s="205"/>
      <c r="AD51" s="206"/>
      <c r="AE51" s="217" t="s">
        <v>191</v>
      </c>
      <c r="AF51" s="205"/>
      <c r="AG51" s="205"/>
      <c r="AH51" s="205"/>
      <c r="AI51" s="205"/>
      <c r="AJ51" s="205"/>
      <c r="AK51" s="205"/>
      <c r="AL51" s="205"/>
      <c r="AM51" s="205"/>
      <c r="AN51" s="205"/>
      <c r="AO51" s="205"/>
      <c r="AP51" s="205"/>
      <c r="AQ51" s="205"/>
      <c r="AR51" s="205"/>
      <c r="AS51" s="205"/>
      <c r="AT51" s="205"/>
      <c r="AU51" s="205"/>
      <c r="AV51" s="205"/>
      <c r="AW51" s="205"/>
      <c r="AX51" s="444"/>
      <c r="AY51">
        <f>COUNTA($G$53)</f>
        <v>1</v>
      </c>
    </row>
    <row r="52" spans="1:51" ht="22.5" customHeight="1" x14ac:dyDescent="0.2">
      <c r="A52" s="751"/>
      <c r="B52" s="297"/>
      <c r="C52" s="196"/>
      <c r="D52" s="297"/>
      <c r="E52" s="196"/>
      <c r="F52" s="197"/>
      <c r="G52" s="283"/>
      <c r="H52" s="208"/>
      <c r="I52" s="208"/>
      <c r="J52" s="208"/>
      <c r="K52" s="208"/>
      <c r="L52" s="208"/>
      <c r="M52" s="208"/>
      <c r="N52" s="208"/>
      <c r="O52" s="208"/>
      <c r="P52" s="209"/>
      <c r="Q52" s="218"/>
      <c r="R52" s="208"/>
      <c r="S52" s="208"/>
      <c r="T52" s="208"/>
      <c r="U52" s="208"/>
      <c r="V52" s="208"/>
      <c r="W52" s="208"/>
      <c r="X52" s="208"/>
      <c r="Y52" s="208"/>
      <c r="Z52" s="208"/>
      <c r="AA52" s="208"/>
      <c r="AB52" s="207"/>
      <c r="AC52" s="208"/>
      <c r="AD52" s="209"/>
      <c r="AE52" s="218"/>
      <c r="AF52" s="208"/>
      <c r="AG52" s="208"/>
      <c r="AH52" s="208"/>
      <c r="AI52" s="208"/>
      <c r="AJ52" s="208"/>
      <c r="AK52" s="208"/>
      <c r="AL52" s="208"/>
      <c r="AM52" s="208"/>
      <c r="AN52" s="208"/>
      <c r="AO52" s="208"/>
      <c r="AP52" s="208"/>
      <c r="AQ52" s="208"/>
      <c r="AR52" s="208"/>
      <c r="AS52" s="208"/>
      <c r="AT52" s="208"/>
      <c r="AU52" s="208"/>
      <c r="AV52" s="208"/>
      <c r="AW52" s="208"/>
      <c r="AX52" s="238"/>
      <c r="AY52">
        <f>$AY$51</f>
        <v>1</v>
      </c>
    </row>
    <row r="53" spans="1:51" ht="92.25" customHeight="1" x14ac:dyDescent="0.2">
      <c r="A53" s="751"/>
      <c r="B53" s="297"/>
      <c r="C53" s="196"/>
      <c r="D53" s="297"/>
      <c r="E53" s="196"/>
      <c r="F53" s="197"/>
      <c r="G53" s="179" t="s">
        <v>713</v>
      </c>
      <c r="H53" s="180"/>
      <c r="I53" s="180"/>
      <c r="J53" s="180"/>
      <c r="K53" s="180"/>
      <c r="L53" s="180"/>
      <c r="M53" s="180"/>
      <c r="N53" s="180"/>
      <c r="O53" s="180"/>
      <c r="P53" s="181"/>
      <c r="Q53" s="173" t="s">
        <v>714</v>
      </c>
      <c r="R53" s="174"/>
      <c r="S53" s="174"/>
      <c r="T53" s="174"/>
      <c r="U53" s="174"/>
      <c r="V53" s="174"/>
      <c r="W53" s="174"/>
      <c r="X53" s="174"/>
      <c r="Y53" s="174"/>
      <c r="Z53" s="174"/>
      <c r="AA53" s="770"/>
      <c r="AB53" s="198" t="s">
        <v>653</v>
      </c>
      <c r="AC53" s="199"/>
      <c r="AD53" s="199"/>
      <c r="AE53" s="171" t="s">
        <v>714</v>
      </c>
      <c r="AF53" s="171"/>
      <c r="AG53" s="171"/>
      <c r="AH53" s="171"/>
      <c r="AI53" s="171"/>
      <c r="AJ53" s="171"/>
      <c r="AK53" s="171"/>
      <c r="AL53" s="171"/>
      <c r="AM53" s="171"/>
      <c r="AN53" s="171"/>
      <c r="AO53" s="171"/>
      <c r="AP53" s="171"/>
      <c r="AQ53" s="171"/>
      <c r="AR53" s="171"/>
      <c r="AS53" s="171"/>
      <c r="AT53" s="171"/>
      <c r="AU53" s="171"/>
      <c r="AV53" s="171"/>
      <c r="AW53" s="171"/>
      <c r="AX53" s="172"/>
      <c r="AY53">
        <f t="shared" ref="AY53:AY57" si="6">$AY$51</f>
        <v>1</v>
      </c>
    </row>
    <row r="54" spans="1:51" ht="92.25" customHeight="1" x14ac:dyDescent="0.2">
      <c r="A54" s="751"/>
      <c r="B54" s="297"/>
      <c r="C54" s="196"/>
      <c r="D54" s="297"/>
      <c r="E54" s="196"/>
      <c r="F54" s="197"/>
      <c r="G54" s="239"/>
      <c r="H54" s="240"/>
      <c r="I54" s="240"/>
      <c r="J54" s="240"/>
      <c r="K54" s="240"/>
      <c r="L54" s="240"/>
      <c r="M54" s="240"/>
      <c r="N54" s="240"/>
      <c r="O54" s="240"/>
      <c r="P54" s="241"/>
      <c r="Q54" s="771"/>
      <c r="R54" s="772"/>
      <c r="S54" s="772"/>
      <c r="T54" s="772"/>
      <c r="U54" s="772"/>
      <c r="V54" s="772"/>
      <c r="W54" s="772"/>
      <c r="X54" s="772"/>
      <c r="Y54" s="772"/>
      <c r="Z54" s="772"/>
      <c r="AA54" s="773"/>
      <c r="AB54" s="200"/>
      <c r="AC54" s="201"/>
      <c r="AD54" s="201"/>
      <c r="AE54" s="171"/>
      <c r="AF54" s="171"/>
      <c r="AG54" s="171"/>
      <c r="AH54" s="171"/>
      <c r="AI54" s="171"/>
      <c r="AJ54" s="171"/>
      <c r="AK54" s="171"/>
      <c r="AL54" s="171"/>
      <c r="AM54" s="171"/>
      <c r="AN54" s="171"/>
      <c r="AO54" s="171"/>
      <c r="AP54" s="171"/>
      <c r="AQ54" s="171"/>
      <c r="AR54" s="171"/>
      <c r="AS54" s="171"/>
      <c r="AT54" s="171"/>
      <c r="AU54" s="171"/>
      <c r="AV54" s="171"/>
      <c r="AW54" s="171"/>
      <c r="AX54" s="172"/>
      <c r="AY54">
        <f t="shared" si="6"/>
        <v>1</v>
      </c>
    </row>
    <row r="55" spans="1:51" ht="25.5" customHeight="1" x14ac:dyDescent="0.2">
      <c r="A55" s="751"/>
      <c r="B55" s="297"/>
      <c r="C55" s="196"/>
      <c r="D55" s="297"/>
      <c r="E55" s="196"/>
      <c r="F55" s="197"/>
      <c r="G55" s="239"/>
      <c r="H55" s="240"/>
      <c r="I55" s="240"/>
      <c r="J55" s="240"/>
      <c r="K55" s="240"/>
      <c r="L55" s="240"/>
      <c r="M55" s="240"/>
      <c r="N55" s="240"/>
      <c r="O55" s="240"/>
      <c r="P55" s="241"/>
      <c r="Q55" s="771"/>
      <c r="R55" s="772"/>
      <c r="S55" s="772"/>
      <c r="T55" s="772"/>
      <c r="U55" s="772"/>
      <c r="V55" s="772"/>
      <c r="W55" s="772"/>
      <c r="X55" s="772"/>
      <c r="Y55" s="772"/>
      <c r="Z55" s="772"/>
      <c r="AA55" s="773"/>
      <c r="AB55" s="200"/>
      <c r="AC55" s="201"/>
      <c r="AD55" s="201"/>
      <c r="AE55" s="275" t="s">
        <v>192</v>
      </c>
      <c r="AF55" s="275"/>
      <c r="AG55" s="275"/>
      <c r="AH55" s="275"/>
      <c r="AI55" s="275"/>
      <c r="AJ55" s="275"/>
      <c r="AK55" s="275"/>
      <c r="AL55" s="275"/>
      <c r="AM55" s="275"/>
      <c r="AN55" s="275"/>
      <c r="AO55" s="275"/>
      <c r="AP55" s="275"/>
      <c r="AQ55" s="275"/>
      <c r="AR55" s="275"/>
      <c r="AS55" s="275"/>
      <c r="AT55" s="275"/>
      <c r="AU55" s="275"/>
      <c r="AV55" s="275"/>
      <c r="AW55" s="275"/>
      <c r="AX55" s="316"/>
      <c r="AY55">
        <f t="shared" si="6"/>
        <v>1</v>
      </c>
    </row>
    <row r="56" spans="1:51" ht="75.75" customHeight="1" x14ac:dyDescent="0.2">
      <c r="A56" s="751"/>
      <c r="B56" s="297"/>
      <c r="C56" s="196"/>
      <c r="D56" s="297"/>
      <c r="E56" s="196"/>
      <c r="F56" s="197"/>
      <c r="G56" s="239"/>
      <c r="H56" s="240"/>
      <c r="I56" s="240"/>
      <c r="J56" s="240"/>
      <c r="K56" s="240"/>
      <c r="L56" s="240"/>
      <c r="M56" s="240"/>
      <c r="N56" s="240"/>
      <c r="O56" s="240"/>
      <c r="P56" s="241"/>
      <c r="Q56" s="771"/>
      <c r="R56" s="772"/>
      <c r="S56" s="772"/>
      <c r="T56" s="772"/>
      <c r="U56" s="772"/>
      <c r="V56" s="772"/>
      <c r="W56" s="772"/>
      <c r="X56" s="772"/>
      <c r="Y56" s="772"/>
      <c r="Z56" s="772"/>
      <c r="AA56" s="773"/>
      <c r="AB56" s="200"/>
      <c r="AC56" s="201"/>
      <c r="AD56" s="201"/>
      <c r="AE56" s="173" t="s">
        <v>698</v>
      </c>
      <c r="AF56" s="174"/>
      <c r="AG56" s="174"/>
      <c r="AH56" s="174"/>
      <c r="AI56" s="174"/>
      <c r="AJ56" s="174"/>
      <c r="AK56" s="174"/>
      <c r="AL56" s="174"/>
      <c r="AM56" s="174"/>
      <c r="AN56" s="174"/>
      <c r="AO56" s="174"/>
      <c r="AP56" s="174"/>
      <c r="AQ56" s="174"/>
      <c r="AR56" s="174"/>
      <c r="AS56" s="174"/>
      <c r="AT56" s="174"/>
      <c r="AU56" s="174"/>
      <c r="AV56" s="174"/>
      <c r="AW56" s="174"/>
      <c r="AX56" s="175"/>
      <c r="AY56">
        <f t="shared" si="6"/>
        <v>1</v>
      </c>
    </row>
    <row r="57" spans="1:51" ht="75.75" customHeight="1" x14ac:dyDescent="0.2">
      <c r="A57" s="751"/>
      <c r="B57" s="297"/>
      <c r="C57" s="196"/>
      <c r="D57" s="297"/>
      <c r="E57" s="196"/>
      <c r="F57" s="197"/>
      <c r="G57" s="182"/>
      <c r="H57" s="183"/>
      <c r="I57" s="183"/>
      <c r="J57" s="183"/>
      <c r="K57" s="183"/>
      <c r="L57" s="183"/>
      <c r="M57" s="183"/>
      <c r="N57" s="183"/>
      <c r="O57" s="183"/>
      <c r="P57" s="184"/>
      <c r="Q57" s="176"/>
      <c r="R57" s="177"/>
      <c r="S57" s="177"/>
      <c r="T57" s="177"/>
      <c r="U57" s="177"/>
      <c r="V57" s="177"/>
      <c r="W57" s="177"/>
      <c r="X57" s="177"/>
      <c r="Y57" s="177"/>
      <c r="Z57" s="177"/>
      <c r="AA57" s="774"/>
      <c r="AB57" s="202"/>
      <c r="AC57" s="203"/>
      <c r="AD57" s="203"/>
      <c r="AE57" s="176"/>
      <c r="AF57" s="177"/>
      <c r="AG57" s="177"/>
      <c r="AH57" s="177"/>
      <c r="AI57" s="177"/>
      <c r="AJ57" s="177"/>
      <c r="AK57" s="177"/>
      <c r="AL57" s="177"/>
      <c r="AM57" s="177"/>
      <c r="AN57" s="177"/>
      <c r="AO57" s="177"/>
      <c r="AP57" s="177"/>
      <c r="AQ57" s="177"/>
      <c r="AR57" s="177"/>
      <c r="AS57" s="177"/>
      <c r="AT57" s="177"/>
      <c r="AU57" s="177"/>
      <c r="AV57" s="177"/>
      <c r="AW57" s="177"/>
      <c r="AX57" s="178"/>
      <c r="AY57">
        <f t="shared" si="6"/>
        <v>1</v>
      </c>
    </row>
    <row r="58" spans="1:51" ht="23.25" customHeight="1" x14ac:dyDescent="0.2">
      <c r="A58" s="751"/>
      <c r="B58" s="297"/>
      <c r="C58" s="196"/>
      <c r="D58" s="297"/>
      <c r="E58" s="320" t="s">
        <v>208</v>
      </c>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21"/>
      <c r="AY58">
        <f>COUNTA($E$59)</f>
        <v>1</v>
      </c>
    </row>
    <row r="59" spans="1:51" ht="24.75" customHeight="1" x14ac:dyDescent="0.2">
      <c r="A59" s="751"/>
      <c r="B59" s="297"/>
      <c r="C59" s="196"/>
      <c r="D59" s="297"/>
      <c r="E59" s="276" t="s">
        <v>654</v>
      </c>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277"/>
      <c r="AY59">
        <f>$AY$58</f>
        <v>1</v>
      </c>
    </row>
    <row r="60" spans="1:51" ht="24.75" customHeight="1" x14ac:dyDescent="0.2">
      <c r="A60" s="751"/>
      <c r="B60" s="297"/>
      <c r="C60" s="196"/>
      <c r="D60" s="297"/>
      <c r="E60" s="278"/>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0"/>
      <c r="AP60" s="240"/>
      <c r="AQ60" s="240"/>
      <c r="AR60" s="240"/>
      <c r="AS60" s="240"/>
      <c r="AT60" s="240"/>
      <c r="AU60" s="240"/>
      <c r="AV60" s="240"/>
      <c r="AW60" s="240"/>
      <c r="AX60" s="279"/>
      <c r="AY60">
        <f>$AY$58</f>
        <v>1</v>
      </c>
    </row>
    <row r="61" spans="1:51" ht="34.5" customHeight="1" x14ac:dyDescent="0.2">
      <c r="A61" s="751"/>
      <c r="B61" s="297"/>
      <c r="C61" s="194" t="s">
        <v>558</v>
      </c>
      <c r="D61" s="296"/>
      <c r="E61" s="185" t="s">
        <v>289</v>
      </c>
      <c r="F61" s="308"/>
      <c r="G61" s="309" t="s">
        <v>193</v>
      </c>
      <c r="H61" s="310"/>
      <c r="I61" s="310"/>
      <c r="J61" s="311" t="s">
        <v>637</v>
      </c>
      <c r="K61" s="312"/>
      <c r="L61" s="312"/>
      <c r="M61" s="312"/>
      <c r="N61" s="312"/>
      <c r="O61" s="312"/>
      <c r="P61" s="312"/>
      <c r="Q61" s="312"/>
      <c r="R61" s="312"/>
      <c r="S61" s="312"/>
      <c r="T61" s="313"/>
      <c r="U61" s="314" t="s">
        <v>703</v>
      </c>
      <c r="V61" s="314"/>
      <c r="W61" s="314"/>
      <c r="X61" s="314"/>
      <c r="Y61" s="314"/>
      <c r="Z61" s="314"/>
      <c r="AA61" s="314"/>
      <c r="AB61" s="314"/>
      <c r="AC61" s="314"/>
      <c r="AD61" s="314"/>
      <c r="AE61" s="314"/>
      <c r="AF61" s="314"/>
      <c r="AG61" s="314"/>
      <c r="AH61" s="314"/>
      <c r="AI61" s="314"/>
      <c r="AJ61" s="314"/>
      <c r="AK61" s="314"/>
      <c r="AL61" s="314"/>
      <c r="AM61" s="314"/>
      <c r="AN61" s="314"/>
      <c r="AO61" s="314"/>
      <c r="AP61" s="314"/>
      <c r="AQ61" s="314"/>
      <c r="AR61" s="314"/>
      <c r="AS61" s="314"/>
      <c r="AT61" s="314"/>
      <c r="AU61" s="314"/>
      <c r="AV61" s="314"/>
      <c r="AW61" s="314"/>
      <c r="AX61" s="315"/>
      <c r="AY61" s="74" t="str">
        <f>IF(SUBSTITUTE($J$61,"-","")="","0","1")</f>
        <v>0</v>
      </c>
    </row>
    <row r="62" spans="1:51" ht="18.75" customHeight="1" x14ac:dyDescent="0.2">
      <c r="A62" s="751"/>
      <c r="B62" s="297"/>
      <c r="C62" s="196"/>
      <c r="D62" s="297"/>
      <c r="E62" s="535" t="s">
        <v>183</v>
      </c>
      <c r="F62" s="536"/>
      <c r="G62" s="287" t="s">
        <v>181</v>
      </c>
      <c r="H62" s="205"/>
      <c r="I62" s="205"/>
      <c r="J62" s="205"/>
      <c r="K62" s="205"/>
      <c r="L62" s="205"/>
      <c r="M62" s="205"/>
      <c r="N62" s="205"/>
      <c r="O62" s="205"/>
      <c r="P62" s="205"/>
      <c r="Q62" s="205"/>
      <c r="R62" s="205"/>
      <c r="S62" s="205"/>
      <c r="T62" s="205"/>
      <c r="U62" s="205"/>
      <c r="V62" s="205"/>
      <c r="W62" s="205"/>
      <c r="X62" s="206"/>
      <c r="Y62" s="291"/>
      <c r="Z62" s="292"/>
      <c r="AA62" s="293"/>
      <c r="AB62" s="217" t="s">
        <v>11</v>
      </c>
      <c r="AC62" s="205"/>
      <c r="AD62" s="206"/>
      <c r="AE62" s="485" t="s">
        <v>182</v>
      </c>
      <c r="AF62" s="486"/>
      <c r="AG62" s="486"/>
      <c r="AH62" s="487"/>
      <c r="AI62" s="488" t="s">
        <v>430</v>
      </c>
      <c r="AJ62" s="488"/>
      <c r="AK62" s="488"/>
      <c r="AL62" s="217"/>
      <c r="AM62" s="488" t="s">
        <v>431</v>
      </c>
      <c r="AN62" s="488"/>
      <c r="AO62" s="488"/>
      <c r="AP62" s="217"/>
      <c r="AQ62" s="217" t="s">
        <v>175</v>
      </c>
      <c r="AR62" s="205"/>
      <c r="AS62" s="205"/>
      <c r="AT62" s="206"/>
      <c r="AU62" s="631" t="s">
        <v>130</v>
      </c>
      <c r="AV62" s="631"/>
      <c r="AW62" s="631"/>
      <c r="AX62" s="632"/>
      <c r="AY62">
        <f>COUNTA($G$64)</f>
        <v>1</v>
      </c>
    </row>
    <row r="63" spans="1:51" ht="18.75" customHeight="1" x14ac:dyDescent="0.2">
      <c r="A63" s="751"/>
      <c r="B63" s="297"/>
      <c r="C63" s="196"/>
      <c r="D63" s="297"/>
      <c r="E63" s="535"/>
      <c r="F63" s="536"/>
      <c r="G63" s="283"/>
      <c r="H63" s="208"/>
      <c r="I63" s="208"/>
      <c r="J63" s="208"/>
      <c r="K63" s="208"/>
      <c r="L63" s="208"/>
      <c r="M63" s="208"/>
      <c r="N63" s="208"/>
      <c r="O63" s="208"/>
      <c r="P63" s="208"/>
      <c r="Q63" s="208"/>
      <c r="R63" s="208"/>
      <c r="S63" s="208"/>
      <c r="T63" s="208"/>
      <c r="U63" s="208"/>
      <c r="V63" s="208"/>
      <c r="W63" s="208"/>
      <c r="X63" s="209"/>
      <c r="Y63" s="291"/>
      <c r="Z63" s="292"/>
      <c r="AA63" s="293"/>
      <c r="AB63" s="218"/>
      <c r="AC63" s="208"/>
      <c r="AD63" s="209"/>
      <c r="AE63" s="237" t="s">
        <v>637</v>
      </c>
      <c r="AF63" s="237"/>
      <c r="AG63" s="208" t="s">
        <v>176</v>
      </c>
      <c r="AH63" s="209"/>
      <c r="AI63" s="489"/>
      <c r="AJ63" s="489"/>
      <c r="AK63" s="489"/>
      <c r="AL63" s="218"/>
      <c r="AM63" s="489"/>
      <c r="AN63" s="489"/>
      <c r="AO63" s="489"/>
      <c r="AP63" s="218"/>
      <c r="AQ63" s="236" t="s">
        <v>637</v>
      </c>
      <c r="AR63" s="237"/>
      <c r="AS63" s="208" t="s">
        <v>176</v>
      </c>
      <c r="AT63" s="209"/>
      <c r="AU63" s="237" t="s">
        <v>637</v>
      </c>
      <c r="AV63" s="237"/>
      <c r="AW63" s="208" t="s">
        <v>169</v>
      </c>
      <c r="AX63" s="238"/>
      <c r="AY63">
        <f>$AY$62</f>
        <v>1</v>
      </c>
    </row>
    <row r="64" spans="1:51" ht="23.25" customHeight="1" x14ac:dyDescent="0.2">
      <c r="A64" s="751"/>
      <c r="B64" s="297"/>
      <c r="C64" s="196"/>
      <c r="D64" s="297"/>
      <c r="E64" s="535"/>
      <c r="F64" s="536"/>
      <c r="G64" s="179" t="s">
        <v>637</v>
      </c>
      <c r="H64" s="180"/>
      <c r="I64" s="180"/>
      <c r="J64" s="180"/>
      <c r="K64" s="180"/>
      <c r="L64" s="180"/>
      <c r="M64" s="180"/>
      <c r="N64" s="180"/>
      <c r="O64" s="180"/>
      <c r="P64" s="180"/>
      <c r="Q64" s="180"/>
      <c r="R64" s="180"/>
      <c r="S64" s="180"/>
      <c r="T64" s="180"/>
      <c r="U64" s="180"/>
      <c r="V64" s="180"/>
      <c r="W64" s="180"/>
      <c r="X64" s="181"/>
      <c r="Y64" s="219" t="s">
        <v>12</v>
      </c>
      <c r="Z64" s="220"/>
      <c r="AA64" s="221"/>
      <c r="AB64" s="242" t="s">
        <v>637</v>
      </c>
      <c r="AC64" s="242"/>
      <c r="AD64" s="242"/>
      <c r="AE64" s="243" t="s">
        <v>637</v>
      </c>
      <c r="AF64" s="225"/>
      <c r="AG64" s="225"/>
      <c r="AH64" s="225"/>
      <c r="AI64" s="243" t="s">
        <v>637</v>
      </c>
      <c r="AJ64" s="225"/>
      <c r="AK64" s="225"/>
      <c r="AL64" s="225"/>
      <c r="AM64" s="243" t="s">
        <v>637</v>
      </c>
      <c r="AN64" s="225"/>
      <c r="AO64" s="225"/>
      <c r="AP64" s="244"/>
      <c r="AQ64" s="243" t="s">
        <v>637</v>
      </c>
      <c r="AR64" s="225"/>
      <c r="AS64" s="225"/>
      <c r="AT64" s="244"/>
      <c r="AU64" s="225" t="s">
        <v>655</v>
      </c>
      <c r="AV64" s="225"/>
      <c r="AW64" s="225"/>
      <c r="AX64" s="245"/>
      <c r="AY64">
        <f t="shared" ref="AY64:AY66" si="7">$AY$62</f>
        <v>1</v>
      </c>
    </row>
    <row r="65" spans="1:51" ht="23.25" customHeight="1" x14ac:dyDescent="0.2">
      <c r="A65" s="751"/>
      <c r="B65" s="297"/>
      <c r="C65" s="196"/>
      <c r="D65" s="297"/>
      <c r="E65" s="535"/>
      <c r="F65" s="536"/>
      <c r="G65" s="239"/>
      <c r="H65" s="240"/>
      <c r="I65" s="240"/>
      <c r="J65" s="240"/>
      <c r="K65" s="240"/>
      <c r="L65" s="240"/>
      <c r="M65" s="240"/>
      <c r="N65" s="240"/>
      <c r="O65" s="240"/>
      <c r="P65" s="240"/>
      <c r="Q65" s="240"/>
      <c r="R65" s="240"/>
      <c r="S65" s="240"/>
      <c r="T65" s="240"/>
      <c r="U65" s="240"/>
      <c r="V65" s="240"/>
      <c r="W65" s="240"/>
      <c r="X65" s="241"/>
      <c r="Y65" s="294" t="s">
        <v>53</v>
      </c>
      <c r="Z65" s="139"/>
      <c r="AA65" s="140"/>
      <c r="AB65" s="223" t="s">
        <v>637</v>
      </c>
      <c r="AC65" s="223"/>
      <c r="AD65" s="223"/>
      <c r="AE65" s="243" t="s">
        <v>637</v>
      </c>
      <c r="AF65" s="225"/>
      <c r="AG65" s="225"/>
      <c r="AH65" s="244"/>
      <c r="AI65" s="243" t="s">
        <v>637</v>
      </c>
      <c r="AJ65" s="225"/>
      <c r="AK65" s="225"/>
      <c r="AL65" s="225"/>
      <c r="AM65" s="243" t="s">
        <v>637</v>
      </c>
      <c r="AN65" s="225"/>
      <c r="AO65" s="225"/>
      <c r="AP65" s="244"/>
      <c r="AQ65" s="243" t="s">
        <v>637</v>
      </c>
      <c r="AR65" s="225"/>
      <c r="AS65" s="225"/>
      <c r="AT65" s="244"/>
      <c r="AU65" s="225" t="s">
        <v>656</v>
      </c>
      <c r="AV65" s="225"/>
      <c r="AW65" s="225"/>
      <c r="AX65" s="245"/>
      <c r="AY65">
        <f t="shared" si="7"/>
        <v>1</v>
      </c>
    </row>
    <row r="66" spans="1:51" ht="23.25" customHeight="1" x14ac:dyDescent="0.2">
      <c r="A66" s="751"/>
      <c r="B66" s="297"/>
      <c r="C66" s="196"/>
      <c r="D66" s="297"/>
      <c r="E66" s="535"/>
      <c r="F66" s="536"/>
      <c r="G66" s="182"/>
      <c r="H66" s="183"/>
      <c r="I66" s="183"/>
      <c r="J66" s="183"/>
      <c r="K66" s="183"/>
      <c r="L66" s="183"/>
      <c r="M66" s="183"/>
      <c r="N66" s="183"/>
      <c r="O66" s="183"/>
      <c r="P66" s="183"/>
      <c r="Q66" s="183"/>
      <c r="R66" s="183"/>
      <c r="S66" s="183"/>
      <c r="T66" s="183"/>
      <c r="U66" s="183"/>
      <c r="V66" s="183"/>
      <c r="W66" s="183"/>
      <c r="X66" s="184"/>
      <c r="Y66" s="294" t="s">
        <v>13</v>
      </c>
      <c r="Z66" s="139"/>
      <c r="AA66" s="140"/>
      <c r="AB66" s="295" t="s">
        <v>170</v>
      </c>
      <c r="AC66" s="295"/>
      <c r="AD66" s="295"/>
      <c r="AE66" s="243" t="s">
        <v>637</v>
      </c>
      <c r="AF66" s="225"/>
      <c r="AG66" s="225"/>
      <c r="AH66" s="244"/>
      <c r="AI66" s="243" t="s">
        <v>637</v>
      </c>
      <c r="AJ66" s="225"/>
      <c r="AK66" s="225"/>
      <c r="AL66" s="225"/>
      <c r="AM66" s="243" t="s">
        <v>637</v>
      </c>
      <c r="AN66" s="225"/>
      <c r="AO66" s="225"/>
      <c r="AP66" s="244"/>
      <c r="AQ66" s="243" t="s">
        <v>637</v>
      </c>
      <c r="AR66" s="225"/>
      <c r="AS66" s="225"/>
      <c r="AT66" s="244"/>
      <c r="AU66" s="225" t="s">
        <v>637</v>
      </c>
      <c r="AV66" s="225"/>
      <c r="AW66" s="225"/>
      <c r="AX66" s="245"/>
      <c r="AY66">
        <f t="shared" si="7"/>
        <v>1</v>
      </c>
    </row>
    <row r="67" spans="1:51" ht="18.75" customHeight="1" x14ac:dyDescent="0.2">
      <c r="A67" s="751"/>
      <c r="B67" s="297"/>
      <c r="C67" s="196"/>
      <c r="D67" s="297"/>
      <c r="E67" s="535" t="s">
        <v>183</v>
      </c>
      <c r="F67" s="536"/>
      <c r="G67" s="287" t="s">
        <v>181</v>
      </c>
      <c r="H67" s="205"/>
      <c r="I67" s="205"/>
      <c r="J67" s="205"/>
      <c r="K67" s="205"/>
      <c r="L67" s="205"/>
      <c r="M67" s="205"/>
      <c r="N67" s="205"/>
      <c r="O67" s="205"/>
      <c r="P67" s="205"/>
      <c r="Q67" s="205"/>
      <c r="R67" s="205"/>
      <c r="S67" s="205"/>
      <c r="T67" s="205"/>
      <c r="U67" s="205"/>
      <c r="V67" s="205"/>
      <c r="W67" s="205"/>
      <c r="X67" s="206"/>
      <c r="Y67" s="291"/>
      <c r="Z67" s="292"/>
      <c r="AA67" s="293"/>
      <c r="AB67" s="217" t="s">
        <v>11</v>
      </c>
      <c r="AC67" s="205"/>
      <c r="AD67" s="206"/>
      <c r="AE67" s="485" t="s">
        <v>182</v>
      </c>
      <c r="AF67" s="486"/>
      <c r="AG67" s="486"/>
      <c r="AH67" s="487"/>
      <c r="AI67" s="488" t="s">
        <v>430</v>
      </c>
      <c r="AJ67" s="488"/>
      <c r="AK67" s="488"/>
      <c r="AL67" s="217"/>
      <c r="AM67" s="488" t="s">
        <v>431</v>
      </c>
      <c r="AN67" s="488"/>
      <c r="AO67" s="488"/>
      <c r="AP67" s="217"/>
      <c r="AQ67" s="217" t="s">
        <v>175</v>
      </c>
      <c r="AR67" s="205"/>
      <c r="AS67" s="205"/>
      <c r="AT67" s="206"/>
      <c r="AU67" s="631" t="s">
        <v>130</v>
      </c>
      <c r="AV67" s="631"/>
      <c r="AW67" s="631"/>
      <c r="AX67" s="632"/>
      <c r="AY67">
        <f>COUNTA($G$69)</f>
        <v>1</v>
      </c>
    </row>
    <row r="68" spans="1:51" ht="18.75" customHeight="1" x14ac:dyDescent="0.2">
      <c r="A68" s="751"/>
      <c r="B68" s="297"/>
      <c r="C68" s="196"/>
      <c r="D68" s="297"/>
      <c r="E68" s="535"/>
      <c r="F68" s="536"/>
      <c r="G68" s="283"/>
      <c r="H68" s="208"/>
      <c r="I68" s="208"/>
      <c r="J68" s="208"/>
      <c r="K68" s="208"/>
      <c r="L68" s="208"/>
      <c r="M68" s="208"/>
      <c r="N68" s="208"/>
      <c r="O68" s="208"/>
      <c r="P68" s="208"/>
      <c r="Q68" s="208"/>
      <c r="R68" s="208"/>
      <c r="S68" s="208"/>
      <c r="T68" s="208"/>
      <c r="U68" s="208"/>
      <c r="V68" s="208"/>
      <c r="W68" s="208"/>
      <c r="X68" s="209"/>
      <c r="Y68" s="291"/>
      <c r="Z68" s="292"/>
      <c r="AA68" s="293"/>
      <c r="AB68" s="218"/>
      <c r="AC68" s="208"/>
      <c r="AD68" s="209"/>
      <c r="AE68" s="237" t="s">
        <v>637</v>
      </c>
      <c r="AF68" s="237"/>
      <c r="AG68" s="208" t="s">
        <v>176</v>
      </c>
      <c r="AH68" s="209"/>
      <c r="AI68" s="489"/>
      <c r="AJ68" s="489"/>
      <c r="AK68" s="489"/>
      <c r="AL68" s="218"/>
      <c r="AM68" s="489"/>
      <c r="AN68" s="489"/>
      <c r="AO68" s="489"/>
      <c r="AP68" s="218"/>
      <c r="AQ68" s="236" t="s">
        <v>637</v>
      </c>
      <c r="AR68" s="237"/>
      <c r="AS68" s="208" t="s">
        <v>176</v>
      </c>
      <c r="AT68" s="209"/>
      <c r="AU68" s="237" t="s">
        <v>637</v>
      </c>
      <c r="AV68" s="237"/>
      <c r="AW68" s="208" t="s">
        <v>169</v>
      </c>
      <c r="AX68" s="238"/>
      <c r="AY68">
        <f>$AY$67</f>
        <v>1</v>
      </c>
    </row>
    <row r="69" spans="1:51" ht="23.25" customHeight="1" x14ac:dyDescent="0.2">
      <c r="A69" s="751"/>
      <c r="B69" s="297"/>
      <c r="C69" s="196"/>
      <c r="D69" s="297"/>
      <c r="E69" s="535"/>
      <c r="F69" s="536"/>
      <c r="G69" s="179" t="s">
        <v>637</v>
      </c>
      <c r="H69" s="180"/>
      <c r="I69" s="180"/>
      <c r="J69" s="180"/>
      <c r="K69" s="180"/>
      <c r="L69" s="180"/>
      <c r="M69" s="180"/>
      <c r="N69" s="180"/>
      <c r="O69" s="180"/>
      <c r="P69" s="180"/>
      <c r="Q69" s="180"/>
      <c r="R69" s="180"/>
      <c r="S69" s="180"/>
      <c r="T69" s="180"/>
      <c r="U69" s="180"/>
      <c r="V69" s="180"/>
      <c r="W69" s="180"/>
      <c r="X69" s="181"/>
      <c r="Y69" s="219" t="s">
        <v>12</v>
      </c>
      <c r="Z69" s="220"/>
      <c r="AA69" s="221"/>
      <c r="AB69" s="242" t="s">
        <v>637</v>
      </c>
      <c r="AC69" s="242"/>
      <c r="AD69" s="242"/>
      <c r="AE69" s="243" t="s">
        <v>637</v>
      </c>
      <c r="AF69" s="225"/>
      <c r="AG69" s="225"/>
      <c r="AH69" s="225"/>
      <c r="AI69" s="243" t="s">
        <v>637</v>
      </c>
      <c r="AJ69" s="225"/>
      <c r="AK69" s="225"/>
      <c r="AL69" s="225"/>
      <c r="AM69" s="243" t="s">
        <v>637</v>
      </c>
      <c r="AN69" s="225"/>
      <c r="AO69" s="225"/>
      <c r="AP69" s="244"/>
      <c r="AQ69" s="243" t="s">
        <v>637</v>
      </c>
      <c r="AR69" s="225"/>
      <c r="AS69" s="225"/>
      <c r="AT69" s="244"/>
      <c r="AU69" s="225" t="s">
        <v>637</v>
      </c>
      <c r="AV69" s="225"/>
      <c r="AW69" s="225"/>
      <c r="AX69" s="245"/>
      <c r="AY69">
        <f t="shared" ref="AY69:AY71" si="8">$AY$67</f>
        <v>1</v>
      </c>
    </row>
    <row r="70" spans="1:51" ht="23.25" customHeight="1" x14ac:dyDescent="0.2">
      <c r="A70" s="751"/>
      <c r="B70" s="297"/>
      <c r="C70" s="196"/>
      <c r="D70" s="297"/>
      <c r="E70" s="535"/>
      <c r="F70" s="536"/>
      <c r="G70" s="239"/>
      <c r="H70" s="240"/>
      <c r="I70" s="240"/>
      <c r="J70" s="240"/>
      <c r="K70" s="240"/>
      <c r="L70" s="240"/>
      <c r="M70" s="240"/>
      <c r="N70" s="240"/>
      <c r="O70" s="240"/>
      <c r="P70" s="240"/>
      <c r="Q70" s="240"/>
      <c r="R70" s="240"/>
      <c r="S70" s="240"/>
      <c r="T70" s="240"/>
      <c r="U70" s="240"/>
      <c r="V70" s="240"/>
      <c r="W70" s="240"/>
      <c r="X70" s="241"/>
      <c r="Y70" s="294" t="s">
        <v>53</v>
      </c>
      <c r="Z70" s="139"/>
      <c r="AA70" s="140"/>
      <c r="AB70" s="223" t="s">
        <v>637</v>
      </c>
      <c r="AC70" s="223"/>
      <c r="AD70" s="223"/>
      <c r="AE70" s="243" t="s">
        <v>637</v>
      </c>
      <c r="AF70" s="225"/>
      <c r="AG70" s="225"/>
      <c r="AH70" s="244"/>
      <c r="AI70" s="243" t="s">
        <v>637</v>
      </c>
      <c r="AJ70" s="225"/>
      <c r="AK70" s="225"/>
      <c r="AL70" s="225"/>
      <c r="AM70" s="243" t="s">
        <v>657</v>
      </c>
      <c r="AN70" s="225"/>
      <c r="AO70" s="225"/>
      <c r="AP70" s="244"/>
      <c r="AQ70" s="243" t="s">
        <v>637</v>
      </c>
      <c r="AR70" s="225"/>
      <c r="AS70" s="225"/>
      <c r="AT70" s="244"/>
      <c r="AU70" s="225" t="s">
        <v>637</v>
      </c>
      <c r="AV70" s="225"/>
      <c r="AW70" s="225"/>
      <c r="AX70" s="245"/>
      <c r="AY70">
        <f t="shared" si="8"/>
        <v>1</v>
      </c>
    </row>
    <row r="71" spans="1:51" ht="23.25" customHeight="1" x14ac:dyDescent="0.2">
      <c r="A71" s="751"/>
      <c r="B71" s="297"/>
      <c r="C71" s="196"/>
      <c r="D71" s="297"/>
      <c r="E71" s="535"/>
      <c r="F71" s="536"/>
      <c r="G71" s="182"/>
      <c r="H71" s="183"/>
      <c r="I71" s="183"/>
      <c r="J71" s="183"/>
      <c r="K71" s="183"/>
      <c r="L71" s="183"/>
      <c r="M71" s="183"/>
      <c r="N71" s="183"/>
      <c r="O71" s="183"/>
      <c r="P71" s="183"/>
      <c r="Q71" s="183"/>
      <c r="R71" s="183"/>
      <c r="S71" s="183"/>
      <c r="T71" s="183"/>
      <c r="U71" s="183"/>
      <c r="V71" s="183"/>
      <c r="W71" s="183"/>
      <c r="X71" s="184"/>
      <c r="Y71" s="294" t="s">
        <v>13</v>
      </c>
      <c r="Z71" s="139"/>
      <c r="AA71" s="140"/>
      <c r="AB71" s="295" t="s">
        <v>170</v>
      </c>
      <c r="AC71" s="295"/>
      <c r="AD71" s="295"/>
      <c r="AE71" s="243" t="s">
        <v>655</v>
      </c>
      <c r="AF71" s="225"/>
      <c r="AG71" s="225"/>
      <c r="AH71" s="244"/>
      <c r="AI71" s="243" t="s">
        <v>637</v>
      </c>
      <c r="AJ71" s="225"/>
      <c r="AK71" s="225"/>
      <c r="AL71" s="225"/>
      <c r="AM71" s="243" t="s">
        <v>637</v>
      </c>
      <c r="AN71" s="225"/>
      <c r="AO71" s="225"/>
      <c r="AP71" s="244"/>
      <c r="AQ71" s="243" t="s">
        <v>637</v>
      </c>
      <c r="AR71" s="225"/>
      <c r="AS71" s="225"/>
      <c r="AT71" s="244"/>
      <c r="AU71" s="225" t="s">
        <v>637</v>
      </c>
      <c r="AV71" s="225"/>
      <c r="AW71" s="225"/>
      <c r="AX71" s="245"/>
      <c r="AY71">
        <f t="shared" si="8"/>
        <v>1</v>
      </c>
    </row>
    <row r="72" spans="1:51" ht="23.85" customHeight="1" x14ac:dyDescent="0.2">
      <c r="A72" s="751"/>
      <c r="B72" s="297"/>
      <c r="C72" s="196"/>
      <c r="D72" s="297"/>
      <c r="E72" s="320" t="s">
        <v>295</v>
      </c>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0"/>
      <c r="AN72" s="310"/>
      <c r="AO72" s="310"/>
      <c r="AP72" s="310"/>
      <c r="AQ72" s="310"/>
      <c r="AR72" s="310"/>
      <c r="AS72" s="310"/>
      <c r="AT72" s="310"/>
      <c r="AU72" s="310"/>
      <c r="AV72" s="310"/>
      <c r="AW72" s="310"/>
      <c r="AX72" s="321"/>
      <c r="AY72">
        <f>COUNTA($E$73)</f>
        <v>1</v>
      </c>
    </row>
    <row r="73" spans="1:51" ht="24.75" customHeight="1" x14ac:dyDescent="0.2">
      <c r="A73" s="751"/>
      <c r="B73" s="297"/>
      <c r="C73" s="196"/>
      <c r="D73" s="297"/>
      <c r="E73" s="276" t="s">
        <v>637</v>
      </c>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277"/>
      <c r="AY73">
        <f>$AY$72</f>
        <v>1</v>
      </c>
    </row>
    <row r="74" spans="1:51" ht="24.75" customHeight="1" thickBot="1" x14ac:dyDescent="0.25">
      <c r="A74" s="751"/>
      <c r="B74" s="297"/>
      <c r="C74" s="196"/>
      <c r="D74" s="297"/>
      <c r="E74" s="589"/>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590"/>
      <c r="AY74">
        <f>$AY$73</f>
        <v>1</v>
      </c>
    </row>
    <row r="75" spans="1:51" ht="27" customHeight="1" x14ac:dyDescent="0.2">
      <c r="A75" s="284" t="s">
        <v>46</v>
      </c>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285"/>
      <c r="AP75" s="285"/>
      <c r="AQ75" s="285"/>
      <c r="AR75" s="285"/>
      <c r="AS75" s="285"/>
      <c r="AT75" s="285"/>
      <c r="AU75" s="285"/>
      <c r="AV75" s="285"/>
      <c r="AW75" s="285"/>
      <c r="AX75" s="286"/>
    </row>
    <row r="76" spans="1:51" ht="27" customHeight="1" x14ac:dyDescent="0.2">
      <c r="A76" s="5"/>
      <c r="B76" s="6"/>
      <c r="C76" s="674" t="s">
        <v>31</v>
      </c>
      <c r="D76" s="490"/>
      <c r="E76" s="490"/>
      <c r="F76" s="490"/>
      <c r="G76" s="490"/>
      <c r="H76" s="490"/>
      <c r="I76" s="490"/>
      <c r="J76" s="490"/>
      <c r="K76" s="490"/>
      <c r="L76" s="490"/>
      <c r="M76" s="490"/>
      <c r="N76" s="490"/>
      <c r="O76" s="490"/>
      <c r="P76" s="490"/>
      <c r="Q76" s="490"/>
      <c r="R76" s="490"/>
      <c r="S76" s="490"/>
      <c r="T76" s="490"/>
      <c r="U76" s="490"/>
      <c r="V76" s="490"/>
      <c r="W76" s="490"/>
      <c r="X76" s="490"/>
      <c r="Y76" s="490"/>
      <c r="Z76" s="490"/>
      <c r="AA76" s="490"/>
      <c r="AB76" s="490"/>
      <c r="AC76" s="675"/>
      <c r="AD76" s="490" t="s">
        <v>35</v>
      </c>
      <c r="AE76" s="490"/>
      <c r="AF76" s="490"/>
      <c r="AG76" s="495" t="s">
        <v>30</v>
      </c>
      <c r="AH76" s="490"/>
      <c r="AI76" s="490"/>
      <c r="AJ76" s="490"/>
      <c r="AK76" s="490"/>
      <c r="AL76" s="490"/>
      <c r="AM76" s="490"/>
      <c r="AN76" s="490"/>
      <c r="AO76" s="490"/>
      <c r="AP76" s="490"/>
      <c r="AQ76" s="490"/>
      <c r="AR76" s="490"/>
      <c r="AS76" s="490"/>
      <c r="AT76" s="490"/>
      <c r="AU76" s="490"/>
      <c r="AV76" s="490"/>
      <c r="AW76" s="490"/>
      <c r="AX76" s="496"/>
    </row>
    <row r="77" spans="1:51" ht="57" customHeight="1" x14ac:dyDescent="0.2">
      <c r="A77" s="345" t="s">
        <v>135</v>
      </c>
      <c r="B77" s="346"/>
      <c r="C77" s="527" t="s">
        <v>136</v>
      </c>
      <c r="D77" s="528"/>
      <c r="E77" s="528"/>
      <c r="F77" s="528"/>
      <c r="G77" s="528"/>
      <c r="H77" s="528"/>
      <c r="I77" s="528"/>
      <c r="J77" s="528"/>
      <c r="K77" s="528"/>
      <c r="L77" s="528"/>
      <c r="M77" s="528"/>
      <c r="N77" s="528"/>
      <c r="O77" s="528"/>
      <c r="P77" s="528"/>
      <c r="Q77" s="528"/>
      <c r="R77" s="528"/>
      <c r="S77" s="528"/>
      <c r="T77" s="528"/>
      <c r="U77" s="528"/>
      <c r="V77" s="528"/>
      <c r="W77" s="528"/>
      <c r="X77" s="528"/>
      <c r="Y77" s="528"/>
      <c r="Z77" s="528"/>
      <c r="AA77" s="528"/>
      <c r="AB77" s="528"/>
      <c r="AC77" s="529"/>
      <c r="AD77" s="776" t="s">
        <v>600</v>
      </c>
      <c r="AE77" s="777"/>
      <c r="AF77" s="777"/>
      <c r="AG77" s="676" t="s">
        <v>658</v>
      </c>
      <c r="AH77" s="677"/>
      <c r="AI77" s="677"/>
      <c r="AJ77" s="677"/>
      <c r="AK77" s="677"/>
      <c r="AL77" s="677"/>
      <c r="AM77" s="677"/>
      <c r="AN77" s="677"/>
      <c r="AO77" s="677"/>
      <c r="AP77" s="677"/>
      <c r="AQ77" s="677"/>
      <c r="AR77" s="677"/>
      <c r="AS77" s="677"/>
      <c r="AT77" s="677"/>
      <c r="AU77" s="677"/>
      <c r="AV77" s="677"/>
      <c r="AW77" s="677"/>
      <c r="AX77" s="678"/>
    </row>
    <row r="78" spans="1:51" ht="57" customHeight="1" x14ac:dyDescent="0.2">
      <c r="A78" s="347"/>
      <c r="B78" s="348"/>
      <c r="C78" s="647" t="s">
        <v>36</v>
      </c>
      <c r="D78" s="648"/>
      <c r="E78" s="648"/>
      <c r="F78" s="648"/>
      <c r="G78" s="648"/>
      <c r="H78" s="648"/>
      <c r="I78" s="648"/>
      <c r="J78" s="648"/>
      <c r="K78" s="648"/>
      <c r="L78" s="648"/>
      <c r="M78" s="648"/>
      <c r="N78" s="648"/>
      <c r="O78" s="648"/>
      <c r="P78" s="648"/>
      <c r="Q78" s="648"/>
      <c r="R78" s="648"/>
      <c r="S78" s="648"/>
      <c r="T78" s="648"/>
      <c r="U78" s="648"/>
      <c r="V78" s="648"/>
      <c r="W78" s="648"/>
      <c r="X78" s="648"/>
      <c r="Y78" s="648"/>
      <c r="Z78" s="648"/>
      <c r="AA78" s="648"/>
      <c r="AB78" s="648"/>
      <c r="AC78" s="446"/>
      <c r="AD78" s="123" t="s">
        <v>600</v>
      </c>
      <c r="AE78" s="124"/>
      <c r="AF78" s="124"/>
      <c r="AG78" s="476" t="s">
        <v>659</v>
      </c>
      <c r="AH78" s="477"/>
      <c r="AI78" s="477"/>
      <c r="AJ78" s="477"/>
      <c r="AK78" s="477"/>
      <c r="AL78" s="477"/>
      <c r="AM78" s="477"/>
      <c r="AN78" s="477"/>
      <c r="AO78" s="477"/>
      <c r="AP78" s="477"/>
      <c r="AQ78" s="477"/>
      <c r="AR78" s="477"/>
      <c r="AS78" s="477"/>
      <c r="AT78" s="477"/>
      <c r="AU78" s="477"/>
      <c r="AV78" s="477"/>
      <c r="AW78" s="477"/>
      <c r="AX78" s="478"/>
    </row>
    <row r="79" spans="1:51" ht="57" customHeight="1" x14ac:dyDescent="0.2">
      <c r="A79" s="349"/>
      <c r="B79" s="350"/>
      <c r="C79" s="649" t="s">
        <v>137</v>
      </c>
      <c r="D79" s="650"/>
      <c r="E79" s="650"/>
      <c r="F79" s="650"/>
      <c r="G79" s="650"/>
      <c r="H79" s="650"/>
      <c r="I79" s="650"/>
      <c r="J79" s="650"/>
      <c r="K79" s="650"/>
      <c r="L79" s="650"/>
      <c r="M79" s="650"/>
      <c r="N79" s="650"/>
      <c r="O79" s="650"/>
      <c r="P79" s="650"/>
      <c r="Q79" s="650"/>
      <c r="R79" s="650"/>
      <c r="S79" s="650"/>
      <c r="T79" s="650"/>
      <c r="U79" s="650"/>
      <c r="V79" s="650"/>
      <c r="W79" s="650"/>
      <c r="X79" s="650"/>
      <c r="Y79" s="650"/>
      <c r="Z79" s="650"/>
      <c r="AA79" s="650"/>
      <c r="AB79" s="650"/>
      <c r="AC79" s="651"/>
      <c r="AD79" s="425" t="s">
        <v>600</v>
      </c>
      <c r="AE79" s="426"/>
      <c r="AF79" s="426"/>
      <c r="AG79" s="278" t="s">
        <v>660</v>
      </c>
      <c r="AH79" s="240"/>
      <c r="AI79" s="240"/>
      <c r="AJ79" s="240"/>
      <c r="AK79" s="240"/>
      <c r="AL79" s="240"/>
      <c r="AM79" s="240"/>
      <c r="AN79" s="240"/>
      <c r="AO79" s="240"/>
      <c r="AP79" s="240"/>
      <c r="AQ79" s="240"/>
      <c r="AR79" s="240"/>
      <c r="AS79" s="240"/>
      <c r="AT79" s="240"/>
      <c r="AU79" s="240"/>
      <c r="AV79" s="240"/>
      <c r="AW79" s="240"/>
      <c r="AX79" s="279"/>
    </row>
    <row r="80" spans="1:51" ht="60" customHeight="1" x14ac:dyDescent="0.2">
      <c r="A80" s="437" t="s">
        <v>38</v>
      </c>
      <c r="B80" s="563"/>
      <c r="C80" s="491" t="s">
        <v>40</v>
      </c>
      <c r="D80" s="492"/>
      <c r="E80" s="493"/>
      <c r="F80" s="493"/>
      <c r="G80" s="493"/>
      <c r="H80" s="493"/>
      <c r="I80" s="493"/>
      <c r="J80" s="493"/>
      <c r="K80" s="493"/>
      <c r="L80" s="493"/>
      <c r="M80" s="493"/>
      <c r="N80" s="493"/>
      <c r="O80" s="493"/>
      <c r="P80" s="493"/>
      <c r="Q80" s="493"/>
      <c r="R80" s="493"/>
      <c r="S80" s="493"/>
      <c r="T80" s="493"/>
      <c r="U80" s="493"/>
      <c r="V80" s="493"/>
      <c r="W80" s="493"/>
      <c r="X80" s="493"/>
      <c r="Y80" s="493"/>
      <c r="Z80" s="493"/>
      <c r="AA80" s="493"/>
      <c r="AB80" s="493"/>
      <c r="AC80" s="494"/>
      <c r="AD80" s="530" t="s">
        <v>606</v>
      </c>
      <c r="AE80" s="531"/>
      <c r="AF80" s="531"/>
      <c r="AG80" s="276" t="s">
        <v>696</v>
      </c>
      <c r="AH80" s="180"/>
      <c r="AI80" s="180"/>
      <c r="AJ80" s="180"/>
      <c r="AK80" s="180"/>
      <c r="AL80" s="180"/>
      <c r="AM80" s="180"/>
      <c r="AN80" s="180"/>
      <c r="AO80" s="180"/>
      <c r="AP80" s="180"/>
      <c r="AQ80" s="180"/>
      <c r="AR80" s="180"/>
      <c r="AS80" s="180"/>
      <c r="AT80" s="180"/>
      <c r="AU80" s="180"/>
      <c r="AV80" s="180"/>
      <c r="AW80" s="180"/>
      <c r="AX80" s="277"/>
    </row>
    <row r="81" spans="1:50" ht="60" customHeight="1" x14ac:dyDescent="0.2">
      <c r="A81" s="564"/>
      <c r="B81" s="565"/>
      <c r="C81" s="430"/>
      <c r="D81" s="431"/>
      <c r="E81" s="622" t="s">
        <v>272</v>
      </c>
      <c r="F81" s="623"/>
      <c r="G81" s="623"/>
      <c r="H81" s="623"/>
      <c r="I81" s="623"/>
      <c r="J81" s="623"/>
      <c r="K81" s="623"/>
      <c r="L81" s="623"/>
      <c r="M81" s="623"/>
      <c r="N81" s="623"/>
      <c r="O81" s="623"/>
      <c r="P81" s="623"/>
      <c r="Q81" s="623"/>
      <c r="R81" s="623"/>
      <c r="S81" s="623"/>
      <c r="T81" s="623"/>
      <c r="U81" s="623"/>
      <c r="V81" s="623"/>
      <c r="W81" s="623"/>
      <c r="X81" s="623"/>
      <c r="Y81" s="623"/>
      <c r="Z81" s="623"/>
      <c r="AA81" s="623"/>
      <c r="AB81" s="623"/>
      <c r="AC81" s="624"/>
      <c r="AD81" s="123" t="s">
        <v>661</v>
      </c>
      <c r="AE81" s="124"/>
      <c r="AF81" s="125"/>
      <c r="AG81" s="278"/>
      <c r="AH81" s="240"/>
      <c r="AI81" s="240"/>
      <c r="AJ81" s="240"/>
      <c r="AK81" s="240"/>
      <c r="AL81" s="240"/>
      <c r="AM81" s="240"/>
      <c r="AN81" s="240"/>
      <c r="AO81" s="240"/>
      <c r="AP81" s="240"/>
      <c r="AQ81" s="240"/>
      <c r="AR81" s="240"/>
      <c r="AS81" s="240"/>
      <c r="AT81" s="240"/>
      <c r="AU81" s="240"/>
      <c r="AV81" s="240"/>
      <c r="AW81" s="240"/>
      <c r="AX81" s="279"/>
    </row>
    <row r="82" spans="1:50" ht="60" customHeight="1" x14ac:dyDescent="0.2">
      <c r="A82" s="564"/>
      <c r="B82" s="565"/>
      <c r="C82" s="432"/>
      <c r="D82" s="433"/>
      <c r="E82" s="625" t="s">
        <v>227</v>
      </c>
      <c r="F82" s="626"/>
      <c r="G82" s="626"/>
      <c r="H82" s="626"/>
      <c r="I82" s="626"/>
      <c r="J82" s="626"/>
      <c r="K82" s="626"/>
      <c r="L82" s="626"/>
      <c r="M82" s="626"/>
      <c r="N82" s="626"/>
      <c r="O82" s="626"/>
      <c r="P82" s="626"/>
      <c r="Q82" s="626"/>
      <c r="R82" s="626"/>
      <c r="S82" s="626"/>
      <c r="T82" s="626"/>
      <c r="U82" s="626"/>
      <c r="V82" s="626"/>
      <c r="W82" s="626"/>
      <c r="X82" s="626"/>
      <c r="Y82" s="626"/>
      <c r="Z82" s="626"/>
      <c r="AA82" s="626"/>
      <c r="AB82" s="626"/>
      <c r="AC82" s="627"/>
      <c r="AD82" s="423" t="s">
        <v>661</v>
      </c>
      <c r="AE82" s="424"/>
      <c r="AF82" s="424"/>
      <c r="AG82" s="278"/>
      <c r="AH82" s="240"/>
      <c r="AI82" s="240"/>
      <c r="AJ82" s="240"/>
      <c r="AK82" s="240"/>
      <c r="AL82" s="240"/>
      <c r="AM82" s="240"/>
      <c r="AN82" s="240"/>
      <c r="AO82" s="240"/>
      <c r="AP82" s="240"/>
      <c r="AQ82" s="240"/>
      <c r="AR82" s="240"/>
      <c r="AS82" s="240"/>
      <c r="AT82" s="240"/>
      <c r="AU82" s="240"/>
      <c r="AV82" s="240"/>
      <c r="AW82" s="240"/>
      <c r="AX82" s="279"/>
    </row>
    <row r="83" spans="1:50" ht="26.25" customHeight="1" x14ac:dyDescent="0.2">
      <c r="A83" s="564"/>
      <c r="B83" s="566"/>
      <c r="C83" s="686" t="s">
        <v>41</v>
      </c>
      <c r="D83" s="687"/>
      <c r="E83" s="687"/>
      <c r="F83" s="687"/>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575" t="s">
        <v>606</v>
      </c>
      <c r="AE83" s="576"/>
      <c r="AF83" s="576"/>
      <c r="AG83" s="342"/>
      <c r="AH83" s="343"/>
      <c r="AI83" s="343"/>
      <c r="AJ83" s="343"/>
      <c r="AK83" s="343"/>
      <c r="AL83" s="343"/>
      <c r="AM83" s="343"/>
      <c r="AN83" s="343"/>
      <c r="AO83" s="343"/>
      <c r="AP83" s="343"/>
      <c r="AQ83" s="343"/>
      <c r="AR83" s="343"/>
      <c r="AS83" s="343"/>
      <c r="AT83" s="343"/>
      <c r="AU83" s="343"/>
      <c r="AV83" s="343"/>
      <c r="AW83" s="343"/>
      <c r="AX83" s="344"/>
    </row>
    <row r="84" spans="1:50" ht="57" customHeight="1" x14ac:dyDescent="0.2">
      <c r="A84" s="564"/>
      <c r="B84" s="566"/>
      <c r="C84" s="445" t="s">
        <v>138</v>
      </c>
      <c r="D84" s="446"/>
      <c r="E84" s="446"/>
      <c r="F84" s="446"/>
      <c r="G84" s="446"/>
      <c r="H84" s="446"/>
      <c r="I84" s="446"/>
      <c r="J84" s="446"/>
      <c r="K84" s="446"/>
      <c r="L84" s="446"/>
      <c r="M84" s="446"/>
      <c r="N84" s="446"/>
      <c r="O84" s="446"/>
      <c r="P84" s="446"/>
      <c r="Q84" s="446"/>
      <c r="R84" s="446"/>
      <c r="S84" s="446"/>
      <c r="T84" s="446"/>
      <c r="U84" s="446"/>
      <c r="V84" s="446"/>
      <c r="W84" s="446"/>
      <c r="X84" s="446"/>
      <c r="Y84" s="446"/>
      <c r="Z84" s="446"/>
      <c r="AA84" s="446"/>
      <c r="AB84" s="446"/>
      <c r="AC84" s="446"/>
      <c r="AD84" s="123" t="s">
        <v>662</v>
      </c>
      <c r="AE84" s="124"/>
      <c r="AF84" s="124"/>
      <c r="AG84" s="476" t="s">
        <v>663</v>
      </c>
      <c r="AH84" s="477"/>
      <c r="AI84" s="477"/>
      <c r="AJ84" s="477"/>
      <c r="AK84" s="477"/>
      <c r="AL84" s="477"/>
      <c r="AM84" s="477"/>
      <c r="AN84" s="477"/>
      <c r="AO84" s="477"/>
      <c r="AP84" s="477"/>
      <c r="AQ84" s="477"/>
      <c r="AR84" s="477"/>
      <c r="AS84" s="477"/>
      <c r="AT84" s="477"/>
      <c r="AU84" s="477"/>
      <c r="AV84" s="477"/>
      <c r="AW84" s="477"/>
      <c r="AX84" s="478"/>
    </row>
    <row r="85" spans="1:50" ht="26.25" customHeight="1" x14ac:dyDescent="0.2">
      <c r="A85" s="564"/>
      <c r="B85" s="566"/>
      <c r="C85" s="445" t="s">
        <v>37</v>
      </c>
      <c r="D85" s="446"/>
      <c r="E85" s="446"/>
      <c r="F85" s="446"/>
      <c r="G85" s="446"/>
      <c r="H85" s="446"/>
      <c r="I85" s="446"/>
      <c r="J85" s="446"/>
      <c r="K85" s="446"/>
      <c r="L85" s="446"/>
      <c r="M85" s="446"/>
      <c r="N85" s="446"/>
      <c r="O85" s="446"/>
      <c r="P85" s="446"/>
      <c r="Q85" s="446"/>
      <c r="R85" s="446"/>
      <c r="S85" s="446"/>
      <c r="T85" s="446"/>
      <c r="U85" s="446"/>
      <c r="V85" s="446"/>
      <c r="W85" s="446"/>
      <c r="X85" s="446"/>
      <c r="Y85" s="446"/>
      <c r="Z85" s="446"/>
      <c r="AA85" s="446"/>
      <c r="AB85" s="446"/>
      <c r="AC85" s="446"/>
      <c r="AD85" s="123" t="s">
        <v>606</v>
      </c>
      <c r="AE85" s="124"/>
      <c r="AF85" s="124"/>
      <c r="AG85" s="476"/>
      <c r="AH85" s="477"/>
      <c r="AI85" s="477"/>
      <c r="AJ85" s="477"/>
      <c r="AK85" s="477"/>
      <c r="AL85" s="477"/>
      <c r="AM85" s="477"/>
      <c r="AN85" s="477"/>
      <c r="AO85" s="477"/>
      <c r="AP85" s="477"/>
      <c r="AQ85" s="477"/>
      <c r="AR85" s="477"/>
      <c r="AS85" s="477"/>
      <c r="AT85" s="477"/>
      <c r="AU85" s="477"/>
      <c r="AV85" s="477"/>
      <c r="AW85" s="477"/>
      <c r="AX85" s="478"/>
    </row>
    <row r="86" spans="1:50" ht="57" customHeight="1" x14ac:dyDescent="0.2">
      <c r="A86" s="564"/>
      <c r="B86" s="566"/>
      <c r="C86" s="445" t="s">
        <v>42</v>
      </c>
      <c r="D86" s="446"/>
      <c r="E86" s="446"/>
      <c r="F86" s="446"/>
      <c r="G86" s="446"/>
      <c r="H86" s="446"/>
      <c r="I86" s="446"/>
      <c r="J86" s="446"/>
      <c r="K86" s="446"/>
      <c r="L86" s="446"/>
      <c r="M86" s="446"/>
      <c r="N86" s="446"/>
      <c r="O86" s="446"/>
      <c r="P86" s="446"/>
      <c r="Q86" s="446"/>
      <c r="R86" s="446"/>
      <c r="S86" s="446"/>
      <c r="T86" s="446"/>
      <c r="U86" s="446"/>
      <c r="V86" s="446"/>
      <c r="W86" s="446"/>
      <c r="X86" s="446"/>
      <c r="Y86" s="446"/>
      <c r="Z86" s="446"/>
      <c r="AA86" s="446"/>
      <c r="AB86" s="446"/>
      <c r="AC86" s="447"/>
      <c r="AD86" s="123" t="s">
        <v>662</v>
      </c>
      <c r="AE86" s="124"/>
      <c r="AF86" s="124"/>
      <c r="AG86" s="476" t="s">
        <v>664</v>
      </c>
      <c r="AH86" s="477"/>
      <c r="AI86" s="477"/>
      <c r="AJ86" s="477"/>
      <c r="AK86" s="477"/>
      <c r="AL86" s="477"/>
      <c r="AM86" s="477"/>
      <c r="AN86" s="477"/>
      <c r="AO86" s="477"/>
      <c r="AP86" s="477"/>
      <c r="AQ86" s="477"/>
      <c r="AR86" s="477"/>
      <c r="AS86" s="477"/>
      <c r="AT86" s="477"/>
      <c r="AU86" s="477"/>
      <c r="AV86" s="477"/>
      <c r="AW86" s="477"/>
      <c r="AX86" s="478"/>
    </row>
    <row r="87" spans="1:50" ht="26.25" customHeight="1" x14ac:dyDescent="0.2">
      <c r="A87" s="564"/>
      <c r="B87" s="566"/>
      <c r="C87" s="445" t="s">
        <v>248</v>
      </c>
      <c r="D87" s="446"/>
      <c r="E87" s="446"/>
      <c r="F87" s="446"/>
      <c r="G87" s="446"/>
      <c r="H87" s="446"/>
      <c r="I87" s="446"/>
      <c r="J87" s="446"/>
      <c r="K87" s="446"/>
      <c r="L87" s="446"/>
      <c r="M87" s="446"/>
      <c r="N87" s="446"/>
      <c r="O87" s="446"/>
      <c r="P87" s="446"/>
      <c r="Q87" s="446"/>
      <c r="R87" s="446"/>
      <c r="S87" s="446"/>
      <c r="T87" s="446"/>
      <c r="U87" s="446"/>
      <c r="V87" s="446"/>
      <c r="W87" s="446"/>
      <c r="X87" s="446"/>
      <c r="Y87" s="446"/>
      <c r="Z87" s="446"/>
      <c r="AA87" s="446"/>
      <c r="AB87" s="446"/>
      <c r="AC87" s="447"/>
      <c r="AD87" s="425" t="s">
        <v>606</v>
      </c>
      <c r="AE87" s="426"/>
      <c r="AF87" s="426"/>
      <c r="AG87" s="683"/>
      <c r="AH87" s="684"/>
      <c r="AI87" s="684"/>
      <c r="AJ87" s="684"/>
      <c r="AK87" s="684"/>
      <c r="AL87" s="684"/>
      <c r="AM87" s="684"/>
      <c r="AN87" s="684"/>
      <c r="AO87" s="684"/>
      <c r="AP87" s="684"/>
      <c r="AQ87" s="684"/>
      <c r="AR87" s="684"/>
      <c r="AS87" s="684"/>
      <c r="AT87" s="684"/>
      <c r="AU87" s="684"/>
      <c r="AV87" s="684"/>
      <c r="AW87" s="684"/>
      <c r="AX87" s="685"/>
    </row>
    <row r="88" spans="1:50" ht="26.25" customHeight="1" x14ac:dyDescent="0.2">
      <c r="A88" s="564"/>
      <c r="B88" s="566"/>
      <c r="C88" s="120" t="s">
        <v>249</v>
      </c>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2"/>
      <c r="AD88" s="123" t="s">
        <v>606</v>
      </c>
      <c r="AE88" s="124"/>
      <c r="AF88" s="125"/>
      <c r="AG88" s="476"/>
      <c r="AH88" s="477"/>
      <c r="AI88" s="477"/>
      <c r="AJ88" s="477"/>
      <c r="AK88" s="477"/>
      <c r="AL88" s="477"/>
      <c r="AM88" s="477"/>
      <c r="AN88" s="477"/>
      <c r="AO88" s="477"/>
      <c r="AP88" s="477"/>
      <c r="AQ88" s="477"/>
      <c r="AR88" s="477"/>
      <c r="AS88" s="477"/>
      <c r="AT88" s="477"/>
      <c r="AU88" s="477"/>
      <c r="AV88" s="477"/>
      <c r="AW88" s="477"/>
      <c r="AX88" s="478"/>
    </row>
    <row r="89" spans="1:50" ht="57" customHeight="1" x14ac:dyDescent="0.2">
      <c r="A89" s="567"/>
      <c r="B89" s="568"/>
      <c r="C89" s="569" t="s">
        <v>230</v>
      </c>
      <c r="D89" s="570"/>
      <c r="E89" s="570"/>
      <c r="F89" s="570"/>
      <c r="G89" s="570"/>
      <c r="H89" s="570"/>
      <c r="I89" s="570"/>
      <c r="J89" s="570"/>
      <c r="K89" s="570"/>
      <c r="L89" s="570"/>
      <c r="M89" s="570"/>
      <c r="N89" s="570"/>
      <c r="O89" s="570"/>
      <c r="P89" s="570"/>
      <c r="Q89" s="570"/>
      <c r="R89" s="570"/>
      <c r="S89" s="570"/>
      <c r="T89" s="570"/>
      <c r="U89" s="570"/>
      <c r="V89" s="570"/>
      <c r="W89" s="570"/>
      <c r="X89" s="570"/>
      <c r="Y89" s="570"/>
      <c r="Z89" s="570"/>
      <c r="AA89" s="570"/>
      <c r="AB89" s="570"/>
      <c r="AC89" s="571"/>
      <c r="AD89" s="448" t="s">
        <v>600</v>
      </c>
      <c r="AE89" s="449"/>
      <c r="AF89" s="450"/>
      <c r="AG89" s="473" t="s">
        <v>665</v>
      </c>
      <c r="AH89" s="474"/>
      <c r="AI89" s="474"/>
      <c r="AJ89" s="474"/>
      <c r="AK89" s="474"/>
      <c r="AL89" s="474"/>
      <c r="AM89" s="474"/>
      <c r="AN89" s="474"/>
      <c r="AO89" s="474"/>
      <c r="AP89" s="474"/>
      <c r="AQ89" s="474"/>
      <c r="AR89" s="474"/>
      <c r="AS89" s="474"/>
      <c r="AT89" s="474"/>
      <c r="AU89" s="474"/>
      <c r="AV89" s="474"/>
      <c r="AW89" s="474"/>
      <c r="AX89" s="475"/>
    </row>
    <row r="90" spans="1:50" ht="57" customHeight="1" x14ac:dyDescent="0.2">
      <c r="A90" s="437" t="s">
        <v>39</v>
      </c>
      <c r="B90" s="585"/>
      <c r="C90" s="586" t="s">
        <v>231</v>
      </c>
      <c r="D90" s="587"/>
      <c r="E90" s="587"/>
      <c r="F90" s="587"/>
      <c r="G90" s="587"/>
      <c r="H90" s="587"/>
      <c r="I90" s="587"/>
      <c r="J90" s="587"/>
      <c r="K90" s="587"/>
      <c r="L90" s="587"/>
      <c r="M90" s="587"/>
      <c r="N90" s="587"/>
      <c r="O90" s="587"/>
      <c r="P90" s="587"/>
      <c r="Q90" s="587"/>
      <c r="R90" s="587"/>
      <c r="S90" s="587"/>
      <c r="T90" s="587"/>
      <c r="U90" s="587"/>
      <c r="V90" s="587"/>
      <c r="W90" s="587"/>
      <c r="X90" s="587"/>
      <c r="Y90" s="587"/>
      <c r="Z90" s="587"/>
      <c r="AA90" s="587"/>
      <c r="AB90" s="587"/>
      <c r="AC90" s="588"/>
      <c r="AD90" s="575" t="s">
        <v>600</v>
      </c>
      <c r="AE90" s="576"/>
      <c r="AF90" s="577"/>
      <c r="AG90" s="342" t="s">
        <v>694</v>
      </c>
      <c r="AH90" s="343"/>
      <c r="AI90" s="343"/>
      <c r="AJ90" s="343"/>
      <c r="AK90" s="343"/>
      <c r="AL90" s="343"/>
      <c r="AM90" s="343"/>
      <c r="AN90" s="343"/>
      <c r="AO90" s="343"/>
      <c r="AP90" s="343"/>
      <c r="AQ90" s="343"/>
      <c r="AR90" s="343"/>
      <c r="AS90" s="343"/>
      <c r="AT90" s="343"/>
      <c r="AU90" s="343"/>
      <c r="AV90" s="343"/>
      <c r="AW90" s="343"/>
      <c r="AX90" s="344"/>
    </row>
    <row r="91" spans="1:50" ht="57" customHeight="1" x14ac:dyDescent="0.2">
      <c r="A91" s="564"/>
      <c r="B91" s="566"/>
      <c r="C91" s="597" t="s">
        <v>44</v>
      </c>
      <c r="D91" s="598"/>
      <c r="E91" s="598"/>
      <c r="F91" s="598"/>
      <c r="G91" s="598"/>
      <c r="H91" s="598"/>
      <c r="I91" s="598"/>
      <c r="J91" s="598"/>
      <c r="K91" s="598"/>
      <c r="L91" s="598"/>
      <c r="M91" s="598"/>
      <c r="N91" s="598"/>
      <c r="O91" s="598"/>
      <c r="P91" s="598"/>
      <c r="Q91" s="598"/>
      <c r="R91" s="598"/>
      <c r="S91" s="598"/>
      <c r="T91" s="598"/>
      <c r="U91" s="598"/>
      <c r="V91" s="598"/>
      <c r="W91" s="598"/>
      <c r="X91" s="598"/>
      <c r="Y91" s="598"/>
      <c r="Z91" s="598"/>
      <c r="AA91" s="598"/>
      <c r="AB91" s="598"/>
      <c r="AC91" s="599"/>
      <c r="AD91" s="549" t="s">
        <v>600</v>
      </c>
      <c r="AE91" s="550"/>
      <c r="AF91" s="550"/>
      <c r="AG91" s="476" t="s">
        <v>666</v>
      </c>
      <c r="AH91" s="477"/>
      <c r="AI91" s="477"/>
      <c r="AJ91" s="477"/>
      <c r="AK91" s="477"/>
      <c r="AL91" s="477"/>
      <c r="AM91" s="477"/>
      <c r="AN91" s="477"/>
      <c r="AO91" s="477"/>
      <c r="AP91" s="477"/>
      <c r="AQ91" s="477"/>
      <c r="AR91" s="477"/>
      <c r="AS91" s="477"/>
      <c r="AT91" s="477"/>
      <c r="AU91" s="477"/>
      <c r="AV91" s="477"/>
      <c r="AW91" s="477"/>
      <c r="AX91" s="478"/>
    </row>
    <row r="92" spans="1:50" ht="57" customHeight="1" x14ac:dyDescent="0.2">
      <c r="A92" s="564"/>
      <c r="B92" s="566"/>
      <c r="C92" s="445" t="s">
        <v>184</v>
      </c>
      <c r="D92" s="446"/>
      <c r="E92" s="446"/>
      <c r="F92" s="446"/>
      <c r="G92" s="446"/>
      <c r="H92" s="446"/>
      <c r="I92" s="446"/>
      <c r="J92" s="446"/>
      <c r="K92" s="446"/>
      <c r="L92" s="446"/>
      <c r="M92" s="446"/>
      <c r="N92" s="446"/>
      <c r="O92" s="446"/>
      <c r="P92" s="446"/>
      <c r="Q92" s="446"/>
      <c r="R92" s="446"/>
      <c r="S92" s="446"/>
      <c r="T92" s="446"/>
      <c r="U92" s="446"/>
      <c r="V92" s="446"/>
      <c r="W92" s="446"/>
      <c r="X92" s="446"/>
      <c r="Y92" s="446"/>
      <c r="Z92" s="446"/>
      <c r="AA92" s="446"/>
      <c r="AB92" s="446"/>
      <c r="AC92" s="446"/>
      <c r="AD92" s="123" t="s">
        <v>600</v>
      </c>
      <c r="AE92" s="124"/>
      <c r="AF92" s="124"/>
      <c r="AG92" s="476" t="s">
        <v>667</v>
      </c>
      <c r="AH92" s="477"/>
      <c r="AI92" s="477"/>
      <c r="AJ92" s="477"/>
      <c r="AK92" s="477"/>
      <c r="AL92" s="477"/>
      <c r="AM92" s="477"/>
      <c r="AN92" s="477"/>
      <c r="AO92" s="477"/>
      <c r="AP92" s="477"/>
      <c r="AQ92" s="477"/>
      <c r="AR92" s="477"/>
      <c r="AS92" s="477"/>
      <c r="AT92" s="477"/>
      <c r="AU92" s="477"/>
      <c r="AV92" s="477"/>
      <c r="AW92" s="477"/>
      <c r="AX92" s="478"/>
    </row>
    <row r="93" spans="1:50" ht="57" customHeight="1" x14ac:dyDescent="0.2">
      <c r="A93" s="567"/>
      <c r="B93" s="568"/>
      <c r="C93" s="445" t="s">
        <v>43</v>
      </c>
      <c r="D93" s="446"/>
      <c r="E93" s="446"/>
      <c r="F93" s="446"/>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123" t="s">
        <v>600</v>
      </c>
      <c r="AE93" s="124"/>
      <c r="AF93" s="124"/>
      <c r="AG93" s="589" t="s">
        <v>668</v>
      </c>
      <c r="AH93" s="183"/>
      <c r="AI93" s="183"/>
      <c r="AJ93" s="183"/>
      <c r="AK93" s="183"/>
      <c r="AL93" s="183"/>
      <c r="AM93" s="183"/>
      <c r="AN93" s="183"/>
      <c r="AO93" s="183"/>
      <c r="AP93" s="183"/>
      <c r="AQ93" s="183"/>
      <c r="AR93" s="183"/>
      <c r="AS93" s="183"/>
      <c r="AT93" s="183"/>
      <c r="AU93" s="183"/>
      <c r="AV93" s="183"/>
      <c r="AW93" s="183"/>
      <c r="AX93" s="590"/>
    </row>
    <row r="94" spans="1:50" ht="41.25" customHeight="1" x14ac:dyDescent="0.2">
      <c r="A94" s="581" t="s">
        <v>57</v>
      </c>
      <c r="B94" s="582"/>
      <c r="C94" s="600" t="s">
        <v>139</v>
      </c>
      <c r="D94" s="601"/>
      <c r="E94" s="601"/>
      <c r="F94" s="601"/>
      <c r="G94" s="601"/>
      <c r="H94" s="601"/>
      <c r="I94" s="601"/>
      <c r="J94" s="601"/>
      <c r="K94" s="601"/>
      <c r="L94" s="601"/>
      <c r="M94" s="601"/>
      <c r="N94" s="601"/>
      <c r="O94" s="601"/>
      <c r="P94" s="601"/>
      <c r="Q94" s="601"/>
      <c r="R94" s="601"/>
      <c r="S94" s="601"/>
      <c r="T94" s="601"/>
      <c r="U94" s="601"/>
      <c r="V94" s="601"/>
      <c r="W94" s="601"/>
      <c r="X94" s="601"/>
      <c r="Y94" s="601"/>
      <c r="Z94" s="601"/>
      <c r="AA94" s="601"/>
      <c r="AB94" s="601"/>
      <c r="AC94" s="493"/>
      <c r="AD94" s="575" t="s">
        <v>606</v>
      </c>
      <c r="AE94" s="576"/>
      <c r="AF94" s="576"/>
      <c r="AG94" s="276" t="s">
        <v>637</v>
      </c>
      <c r="AH94" s="180"/>
      <c r="AI94" s="180"/>
      <c r="AJ94" s="180"/>
      <c r="AK94" s="180"/>
      <c r="AL94" s="180"/>
      <c r="AM94" s="180"/>
      <c r="AN94" s="180"/>
      <c r="AO94" s="180"/>
      <c r="AP94" s="180"/>
      <c r="AQ94" s="180"/>
      <c r="AR94" s="180"/>
      <c r="AS94" s="180"/>
      <c r="AT94" s="180"/>
      <c r="AU94" s="180"/>
      <c r="AV94" s="180"/>
      <c r="AW94" s="180"/>
      <c r="AX94" s="277"/>
    </row>
    <row r="95" spans="1:50" ht="19.8" customHeight="1" x14ac:dyDescent="0.2">
      <c r="A95" s="583"/>
      <c r="B95" s="584"/>
      <c r="C95" s="762" t="s">
        <v>243</v>
      </c>
      <c r="D95" s="760"/>
      <c r="E95" s="760"/>
      <c r="F95" s="763"/>
      <c r="G95" s="759" t="s">
        <v>244</v>
      </c>
      <c r="H95" s="760"/>
      <c r="I95" s="760"/>
      <c r="J95" s="760"/>
      <c r="K95" s="760"/>
      <c r="L95" s="760"/>
      <c r="M95" s="760"/>
      <c r="N95" s="759" t="s">
        <v>246</v>
      </c>
      <c r="O95" s="760"/>
      <c r="P95" s="760"/>
      <c r="Q95" s="760"/>
      <c r="R95" s="760"/>
      <c r="S95" s="760"/>
      <c r="T95" s="760"/>
      <c r="U95" s="760"/>
      <c r="V95" s="760"/>
      <c r="W95" s="760"/>
      <c r="X95" s="760"/>
      <c r="Y95" s="760"/>
      <c r="Z95" s="760"/>
      <c r="AA95" s="760"/>
      <c r="AB95" s="760"/>
      <c r="AC95" s="760"/>
      <c r="AD95" s="760"/>
      <c r="AE95" s="760"/>
      <c r="AF95" s="761"/>
      <c r="AG95" s="278"/>
      <c r="AH95" s="240"/>
      <c r="AI95" s="240"/>
      <c r="AJ95" s="240"/>
      <c r="AK95" s="240"/>
      <c r="AL95" s="240"/>
      <c r="AM95" s="240"/>
      <c r="AN95" s="240"/>
      <c r="AO95" s="240"/>
      <c r="AP95" s="240"/>
      <c r="AQ95" s="240"/>
      <c r="AR95" s="240"/>
      <c r="AS95" s="240"/>
      <c r="AT95" s="240"/>
      <c r="AU95" s="240"/>
      <c r="AV95" s="240"/>
      <c r="AW95" s="240"/>
      <c r="AX95" s="279"/>
    </row>
    <row r="96" spans="1:50" ht="24.75" customHeight="1" x14ac:dyDescent="0.2">
      <c r="A96" s="583"/>
      <c r="B96" s="584"/>
      <c r="C96" s="756"/>
      <c r="D96" s="757"/>
      <c r="E96" s="757"/>
      <c r="F96" s="758"/>
      <c r="G96" s="764"/>
      <c r="H96" s="765"/>
      <c r="I96" s="63" t="str">
        <f>IF(OR(G96="　", G96=""), "", "-")</f>
        <v/>
      </c>
      <c r="J96" s="769"/>
      <c r="K96" s="769"/>
      <c r="L96" s="63" t="str">
        <f>IF(M96="","","-")</f>
        <v/>
      </c>
      <c r="M96" s="64"/>
      <c r="N96" s="766"/>
      <c r="O96" s="767"/>
      <c r="P96" s="767"/>
      <c r="Q96" s="767"/>
      <c r="R96" s="767"/>
      <c r="S96" s="767"/>
      <c r="T96" s="767"/>
      <c r="U96" s="767"/>
      <c r="V96" s="767"/>
      <c r="W96" s="767"/>
      <c r="X96" s="767"/>
      <c r="Y96" s="767"/>
      <c r="Z96" s="767"/>
      <c r="AA96" s="767"/>
      <c r="AB96" s="767"/>
      <c r="AC96" s="767"/>
      <c r="AD96" s="767"/>
      <c r="AE96" s="767"/>
      <c r="AF96" s="768"/>
      <c r="AG96" s="278"/>
      <c r="AH96" s="240"/>
      <c r="AI96" s="240"/>
      <c r="AJ96" s="240"/>
      <c r="AK96" s="240"/>
      <c r="AL96" s="240"/>
      <c r="AM96" s="240"/>
      <c r="AN96" s="240"/>
      <c r="AO96" s="240"/>
      <c r="AP96" s="240"/>
      <c r="AQ96" s="240"/>
      <c r="AR96" s="240"/>
      <c r="AS96" s="240"/>
      <c r="AT96" s="240"/>
      <c r="AU96" s="240"/>
      <c r="AV96" s="240"/>
      <c r="AW96" s="240"/>
      <c r="AX96" s="279"/>
    </row>
    <row r="97" spans="1:52" ht="126" customHeight="1" x14ac:dyDescent="0.2">
      <c r="A97" s="437" t="s">
        <v>47</v>
      </c>
      <c r="B97" s="438"/>
      <c r="C97" s="306" t="s">
        <v>52</v>
      </c>
      <c r="D97" s="497"/>
      <c r="E97" s="497"/>
      <c r="F97" s="498"/>
      <c r="G97" s="681" t="s">
        <v>691</v>
      </c>
      <c r="H97" s="681"/>
      <c r="I97" s="681"/>
      <c r="J97" s="681"/>
      <c r="K97" s="681"/>
      <c r="L97" s="681"/>
      <c r="M97" s="681"/>
      <c r="N97" s="681"/>
      <c r="O97" s="681"/>
      <c r="P97" s="681"/>
      <c r="Q97" s="681"/>
      <c r="R97" s="681"/>
      <c r="S97" s="681"/>
      <c r="T97" s="681"/>
      <c r="U97" s="681"/>
      <c r="V97" s="681"/>
      <c r="W97" s="681"/>
      <c r="X97" s="681"/>
      <c r="Y97" s="681"/>
      <c r="Z97" s="681"/>
      <c r="AA97" s="681"/>
      <c r="AB97" s="681"/>
      <c r="AC97" s="681"/>
      <c r="AD97" s="681"/>
      <c r="AE97" s="681"/>
      <c r="AF97" s="681"/>
      <c r="AG97" s="681"/>
      <c r="AH97" s="681"/>
      <c r="AI97" s="681"/>
      <c r="AJ97" s="681"/>
      <c r="AK97" s="681"/>
      <c r="AL97" s="681"/>
      <c r="AM97" s="681"/>
      <c r="AN97" s="681"/>
      <c r="AO97" s="681"/>
      <c r="AP97" s="681"/>
      <c r="AQ97" s="681"/>
      <c r="AR97" s="681"/>
      <c r="AS97" s="681"/>
      <c r="AT97" s="681"/>
      <c r="AU97" s="681"/>
      <c r="AV97" s="681"/>
      <c r="AW97" s="681"/>
      <c r="AX97" s="682"/>
    </row>
    <row r="98" spans="1:52" ht="75" customHeight="1" thickBot="1" x14ac:dyDescent="0.25">
      <c r="A98" s="439"/>
      <c r="B98" s="440"/>
      <c r="C98" s="482" t="s">
        <v>56</v>
      </c>
      <c r="D98" s="483"/>
      <c r="E98" s="483"/>
      <c r="F98" s="484"/>
      <c r="G98" s="679" t="s">
        <v>695</v>
      </c>
      <c r="H98" s="679"/>
      <c r="I98" s="679"/>
      <c r="J98" s="679"/>
      <c r="K98" s="679"/>
      <c r="L98" s="679"/>
      <c r="M98" s="679"/>
      <c r="N98" s="679"/>
      <c r="O98" s="679"/>
      <c r="P98" s="679"/>
      <c r="Q98" s="679"/>
      <c r="R98" s="679"/>
      <c r="S98" s="679"/>
      <c r="T98" s="679"/>
      <c r="U98" s="679"/>
      <c r="V98" s="679"/>
      <c r="W98" s="679"/>
      <c r="X98" s="679"/>
      <c r="Y98" s="679"/>
      <c r="Z98" s="679"/>
      <c r="AA98" s="679"/>
      <c r="AB98" s="679"/>
      <c r="AC98" s="679"/>
      <c r="AD98" s="679"/>
      <c r="AE98" s="679"/>
      <c r="AF98" s="679"/>
      <c r="AG98" s="679"/>
      <c r="AH98" s="679"/>
      <c r="AI98" s="679"/>
      <c r="AJ98" s="679"/>
      <c r="AK98" s="679"/>
      <c r="AL98" s="679"/>
      <c r="AM98" s="679"/>
      <c r="AN98" s="679"/>
      <c r="AO98" s="679"/>
      <c r="AP98" s="679"/>
      <c r="AQ98" s="679"/>
      <c r="AR98" s="679"/>
      <c r="AS98" s="679"/>
      <c r="AT98" s="679"/>
      <c r="AU98" s="679"/>
      <c r="AV98" s="679"/>
      <c r="AW98" s="679"/>
      <c r="AX98" s="680"/>
    </row>
    <row r="99" spans="1:52" ht="24" customHeight="1" x14ac:dyDescent="0.2">
      <c r="A99" s="479" t="s">
        <v>32</v>
      </c>
      <c r="B99" s="480"/>
      <c r="C99" s="480"/>
      <c r="D99" s="480"/>
      <c r="E99" s="480"/>
      <c r="F99" s="480"/>
      <c r="G99" s="480"/>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480"/>
      <c r="AM99" s="480"/>
      <c r="AN99" s="480"/>
      <c r="AO99" s="480"/>
      <c r="AP99" s="480"/>
      <c r="AQ99" s="480"/>
      <c r="AR99" s="480"/>
      <c r="AS99" s="480"/>
      <c r="AT99" s="480"/>
      <c r="AU99" s="480"/>
      <c r="AV99" s="480"/>
      <c r="AW99" s="480"/>
      <c r="AX99" s="481"/>
    </row>
    <row r="100" spans="1:52" ht="67.5" customHeight="1" thickBot="1" x14ac:dyDescent="0.25">
      <c r="A100" s="557" t="s">
        <v>718</v>
      </c>
      <c r="B100" s="558"/>
      <c r="C100" s="558"/>
      <c r="D100" s="558"/>
      <c r="E100" s="558"/>
      <c r="F100" s="558"/>
      <c r="G100" s="558"/>
      <c r="H100" s="558"/>
      <c r="I100" s="558"/>
      <c r="J100" s="558"/>
      <c r="K100" s="558"/>
      <c r="L100" s="558"/>
      <c r="M100" s="558"/>
      <c r="N100" s="558"/>
      <c r="O100" s="558"/>
      <c r="P100" s="558"/>
      <c r="Q100" s="558"/>
      <c r="R100" s="558"/>
      <c r="S100" s="558"/>
      <c r="T100" s="558"/>
      <c r="U100" s="558"/>
      <c r="V100" s="558"/>
      <c r="W100" s="558"/>
      <c r="X100" s="558"/>
      <c r="Y100" s="558"/>
      <c r="Z100" s="558"/>
      <c r="AA100" s="558"/>
      <c r="AB100" s="558"/>
      <c r="AC100" s="558"/>
      <c r="AD100" s="558"/>
      <c r="AE100" s="558"/>
      <c r="AF100" s="558"/>
      <c r="AG100" s="558"/>
      <c r="AH100" s="558"/>
      <c r="AI100" s="558"/>
      <c r="AJ100" s="558"/>
      <c r="AK100" s="558"/>
      <c r="AL100" s="558"/>
      <c r="AM100" s="558"/>
      <c r="AN100" s="558"/>
      <c r="AO100" s="558"/>
      <c r="AP100" s="558"/>
      <c r="AQ100" s="558"/>
      <c r="AR100" s="558"/>
      <c r="AS100" s="558"/>
      <c r="AT100" s="558"/>
      <c r="AU100" s="558"/>
      <c r="AV100" s="558"/>
      <c r="AW100" s="558"/>
      <c r="AX100" s="559"/>
    </row>
    <row r="101" spans="1:52" ht="24.75" customHeight="1" x14ac:dyDescent="0.2">
      <c r="A101" s="441" t="s">
        <v>33</v>
      </c>
      <c r="B101" s="442"/>
      <c r="C101" s="442"/>
      <c r="D101" s="442"/>
      <c r="E101" s="442"/>
      <c r="F101" s="442"/>
      <c r="G101" s="442"/>
      <c r="H101" s="442"/>
      <c r="I101" s="442"/>
      <c r="J101" s="442"/>
      <c r="K101" s="442"/>
      <c r="L101" s="442"/>
      <c r="M101" s="442"/>
      <c r="N101" s="442"/>
      <c r="O101" s="442"/>
      <c r="P101" s="442"/>
      <c r="Q101" s="442"/>
      <c r="R101" s="442"/>
      <c r="S101" s="442"/>
      <c r="T101" s="442"/>
      <c r="U101" s="442"/>
      <c r="V101" s="442"/>
      <c r="W101" s="442"/>
      <c r="X101" s="442"/>
      <c r="Y101" s="442"/>
      <c r="Z101" s="442"/>
      <c r="AA101" s="442"/>
      <c r="AB101" s="442"/>
      <c r="AC101" s="442"/>
      <c r="AD101" s="442"/>
      <c r="AE101" s="442"/>
      <c r="AF101" s="442"/>
      <c r="AG101" s="442"/>
      <c r="AH101" s="442"/>
      <c r="AI101" s="442"/>
      <c r="AJ101" s="442"/>
      <c r="AK101" s="442"/>
      <c r="AL101" s="442"/>
      <c r="AM101" s="442"/>
      <c r="AN101" s="442"/>
      <c r="AO101" s="442"/>
      <c r="AP101" s="442"/>
      <c r="AQ101" s="442"/>
      <c r="AR101" s="442"/>
      <c r="AS101" s="442"/>
      <c r="AT101" s="442"/>
      <c r="AU101" s="442"/>
      <c r="AV101" s="442"/>
      <c r="AW101" s="442"/>
      <c r="AX101" s="443"/>
    </row>
    <row r="102" spans="1:52" ht="67.5" customHeight="1" thickBot="1" x14ac:dyDescent="0.25">
      <c r="A102" s="434" t="s">
        <v>717</v>
      </c>
      <c r="B102" s="435"/>
      <c r="C102" s="435"/>
      <c r="D102" s="435"/>
      <c r="E102" s="436"/>
      <c r="F102" s="621" t="s">
        <v>716</v>
      </c>
      <c r="G102" s="558"/>
      <c r="H102" s="558"/>
      <c r="I102" s="558"/>
      <c r="J102" s="558"/>
      <c r="K102" s="558"/>
      <c r="L102" s="558"/>
      <c r="M102" s="558"/>
      <c r="N102" s="558"/>
      <c r="O102" s="558"/>
      <c r="P102" s="558"/>
      <c r="Q102" s="558"/>
      <c r="R102" s="558"/>
      <c r="S102" s="558"/>
      <c r="T102" s="558"/>
      <c r="U102" s="558"/>
      <c r="V102" s="558"/>
      <c r="W102" s="558"/>
      <c r="X102" s="558"/>
      <c r="Y102" s="558"/>
      <c r="Z102" s="558"/>
      <c r="AA102" s="558"/>
      <c r="AB102" s="558"/>
      <c r="AC102" s="558"/>
      <c r="AD102" s="558"/>
      <c r="AE102" s="558"/>
      <c r="AF102" s="558"/>
      <c r="AG102" s="558"/>
      <c r="AH102" s="558"/>
      <c r="AI102" s="558"/>
      <c r="AJ102" s="558"/>
      <c r="AK102" s="558"/>
      <c r="AL102" s="558"/>
      <c r="AM102" s="558"/>
      <c r="AN102" s="558"/>
      <c r="AO102" s="558"/>
      <c r="AP102" s="558"/>
      <c r="AQ102" s="558"/>
      <c r="AR102" s="558"/>
      <c r="AS102" s="558"/>
      <c r="AT102" s="558"/>
      <c r="AU102" s="558"/>
      <c r="AV102" s="558"/>
      <c r="AW102" s="558"/>
      <c r="AX102" s="559"/>
    </row>
    <row r="103" spans="1:52" ht="24.75" customHeight="1" x14ac:dyDescent="0.2">
      <c r="A103" s="441" t="s">
        <v>45</v>
      </c>
      <c r="B103" s="442"/>
      <c r="C103" s="442"/>
      <c r="D103" s="442"/>
      <c r="E103" s="442"/>
      <c r="F103" s="442"/>
      <c r="G103" s="442"/>
      <c r="H103" s="442"/>
      <c r="I103" s="442"/>
      <c r="J103" s="442"/>
      <c r="K103" s="442"/>
      <c r="L103" s="442"/>
      <c r="M103" s="442"/>
      <c r="N103" s="442"/>
      <c r="O103" s="442"/>
      <c r="P103" s="442"/>
      <c r="Q103" s="442"/>
      <c r="R103" s="442"/>
      <c r="S103" s="442"/>
      <c r="T103" s="442"/>
      <c r="U103" s="442"/>
      <c r="V103" s="442"/>
      <c r="W103" s="442"/>
      <c r="X103" s="442"/>
      <c r="Y103" s="442"/>
      <c r="Z103" s="442"/>
      <c r="AA103" s="442"/>
      <c r="AB103" s="442"/>
      <c r="AC103" s="442"/>
      <c r="AD103" s="442"/>
      <c r="AE103" s="442"/>
      <c r="AF103" s="442"/>
      <c r="AG103" s="442"/>
      <c r="AH103" s="442"/>
      <c r="AI103" s="442"/>
      <c r="AJ103" s="442"/>
      <c r="AK103" s="442"/>
      <c r="AL103" s="442"/>
      <c r="AM103" s="442"/>
      <c r="AN103" s="442"/>
      <c r="AO103" s="442"/>
      <c r="AP103" s="442"/>
      <c r="AQ103" s="442"/>
      <c r="AR103" s="442"/>
      <c r="AS103" s="442"/>
      <c r="AT103" s="442"/>
      <c r="AU103" s="442"/>
      <c r="AV103" s="442"/>
      <c r="AW103" s="442"/>
      <c r="AX103" s="443"/>
    </row>
    <row r="104" spans="1:52" ht="66" customHeight="1" thickBot="1" x14ac:dyDescent="0.25">
      <c r="A104" s="434" t="s">
        <v>273</v>
      </c>
      <c r="B104" s="435"/>
      <c r="C104" s="435"/>
      <c r="D104" s="435"/>
      <c r="E104" s="436"/>
      <c r="F104" s="560" t="s">
        <v>719</v>
      </c>
      <c r="G104" s="561"/>
      <c r="H104" s="561"/>
      <c r="I104" s="561"/>
      <c r="J104" s="561"/>
      <c r="K104" s="561"/>
      <c r="L104" s="561"/>
      <c r="M104" s="561"/>
      <c r="N104" s="561"/>
      <c r="O104" s="561"/>
      <c r="P104" s="561"/>
      <c r="Q104" s="561"/>
      <c r="R104" s="561"/>
      <c r="S104" s="561"/>
      <c r="T104" s="561"/>
      <c r="U104" s="561"/>
      <c r="V104" s="561"/>
      <c r="W104" s="561"/>
      <c r="X104" s="561"/>
      <c r="Y104" s="561"/>
      <c r="Z104" s="561"/>
      <c r="AA104" s="561"/>
      <c r="AB104" s="561"/>
      <c r="AC104" s="561"/>
      <c r="AD104" s="561"/>
      <c r="AE104" s="561"/>
      <c r="AF104" s="561"/>
      <c r="AG104" s="561"/>
      <c r="AH104" s="561"/>
      <c r="AI104" s="561"/>
      <c r="AJ104" s="561"/>
      <c r="AK104" s="561"/>
      <c r="AL104" s="561"/>
      <c r="AM104" s="561"/>
      <c r="AN104" s="561"/>
      <c r="AO104" s="561"/>
      <c r="AP104" s="561"/>
      <c r="AQ104" s="561"/>
      <c r="AR104" s="561"/>
      <c r="AS104" s="561"/>
      <c r="AT104" s="561"/>
      <c r="AU104" s="561"/>
      <c r="AV104" s="561"/>
      <c r="AW104" s="561"/>
      <c r="AX104" s="562"/>
    </row>
    <row r="105" spans="1:52" ht="24.75" customHeight="1" x14ac:dyDescent="0.2">
      <c r="A105" s="578" t="s">
        <v>34</v>
      </c>
      <c r="B105" s="579"/>
      <c r="C105" s="579"/>
      <c r="D105" s="579"/>
      <c r="E105" s="579"/>
      <c r="F105" s="579"/>
      <c r="G105" s="579"/>
      <c r="H105" s="579"/>
      <c r="I105" s="579"/>
      <c r="J105" s="579"/>
      <c r="K105" s="579"/>
      <c r="L105" s="579"/>
      <c r="M105" s="579"/>
      <c r="N105" s="579"/>
      <c r="O105" s="579"/>
      <c r="P105" s="579"/>
      <c r="Q105" s="579"/>
      <c r="R105" s="579"/>
      <c r="S105" s="579"/>
      <c r="T105" s="579"/>
      <c r="U105" s="579"/>
      <c r="V105" s="579"/>
      <c r="W105" s="579"/>
      <c r="X105" s="579"/>
      <c r="Y105" s="579"/>
      <c r="Z105" s="579"/>
      <c r="AA105" s="579"/>
      <c r="AB105" s="579"/>
      <c r="AC105" s="579"/>
      <c r="AD105" s="579"/>
      <c r="AE105" s="579"/>
      <c r="AF105" s="579"/>
      <c r="AG105" s="579"/>
      <c r="AH105" s="579"/>
      <c r="AI105" s="579"/>
      <c r="AJ105" s="579"/>
      <c r="AK105" s="579"/>
      <c r="AL105" s="579"/>
      <c r="AM105" s="579"/>
      <c r="AN105" s="579"/>
      <c r="AO105" s="579"/>
      <c r="AP105" s="579"/>
      <c r="AQ105" s="579"/>
      <c r="AR105" s="579"/>
      <c r="AS105" s="579"/>
      <c r="AT105" s="579"/>
      <c r="AU105" s="579"/>
      <c r="AV105" s="579"/>
      <c r="AW105" s="579"/>
      <c r="AX105" s="580"/>
    </row>
    <row r="106" spans="1:52" ht="67.5" customHeight="1" thickBot="1" x14ac:dyDescent="0.25">
      <c r="A106" s="427"/>
      <c r="B106" s="428"/>
      <c r="C106" s="428"/>
      <c r="D106" s="428"/>
      <c r="E106" s="428"/>
      <c r="F106" s="428"/>
      <c r="G106" s="428"/>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428"/>
      <c r="AG106" s="428"/>
      <c r="AH106" s="428"/>
      <c r="AI106" s="428"/>
      <c r="AJ106" s="428"/>
      <c r="AK106" s="428"/>
      <c r="AL106" s="428"/>
      <c r="AM106" s="428"/>
      <c r="AN106" s="428"/>
      <c r="AO106" s="428"/>
      <c r="AP106" s="428"/>
      <c r="AQ106" s="428"/>
      <c r="AR106" s="428"/>
      <c r="AS106" s="428"/>
      <c r="AT106" s="428"/>
      <c r="AU106" s="428"/>
      <c r="AV106" s="428"/>
      <c r="AW106" s="428"/>
      <c r="AX106" s="429"/>
    </row>
    <row r="107" spans="1:52" ht="24.75" customHeight="1" x14ac:dyDescent="0.2">
      <c r="A107" s="572" t="s">
        <v>253</v>
      </c>
      <c r="B107" s="573"/>
      <c r="C107" s="573"/>
      <c r="D107" s="573"/>
      <c r="E107" s="573"/>
      <c r="F107" s="573"/>
      <c r="G107" s="573"/>
      <c r="H107" s="573"/>
      <c r="I107" s="573"/>
      <c r="J107" s="573"/>
      <c r="K107" s="573"/>
      <c r="L107" s="573"/>
      <c r="M107" s="573"/>
      <c r="N107" s="573"/>
      <c r="O107" s="573"/>
      <c r="P107" s="573"/>
      <c r="Q107" s="573"/>
      <c r="R107" s="573"/>
      <c r="S107" s="573"/>
      <c r="T107" s="573"/>
      <c r="U107" s="573"/>
      <c r="V107" s="573"/>
      <c r="W107" s="573"/>
      <c r="X107" s="573"/>
      <c r="Y107" s="573"/>
      <c r="Z107" s="573"/>
      <c r="AA107" s="573"/>
      <c r="AB107" s="573"/>
      <c r="AC107" s="573"/>
      <c r="AD107" s="573"/>
      <c r="AE107" s="573"/>
      <c r="AF107" s="573"/>
      <c r="AG107" s="573"/>
      <c r="AH107" s="573"/>
      <c r="AI107" s="573"/>
      <c r="AJ107" s="573"/>
      <c r="AK107" s="573"/>
      <c r="AL107" s="573"/>
      <c r="AM107" s="573"/>
      <c r="AN107" s="573"/>
      <c r="AO107" s="573"/>
      <c r="AP107" s="573"/>
      <c r="AQ107" s="573"/>
      <c r="AR107" s="573"/>
      <c r="AS107" s="573"/>
      <c r="AT107" s="573"/>
      <c r="AU107" s="573"/>
      <c r="AV107" s="573"/>
      <c r="AW107" s="573"/>
      <c r="AX107" s="574"/>
      <c r="AZ107" s="10"/>
    </row>
    <row r="108" spans="1:52" ht="24.75" customHeight="1" x14ac:dyDescent="0.2">
      <c r="A108" s="138" t="s">
        <v>559</v>
      </c>
      <c r="B108" s="139"/>
      <c r="C108" s="139"/>
      <c r="D108" s="140"/>
      <c r="E108" s="93" t="s">
        <v>704</v>
      </c>
      <c r="F108" s="94"/>
      <c r="G108" s="94"/>
      <c r="H108" s="94"/>
      <c r="I108" s="94"/>
      <c r="J108" s="94"/>
      <c r="K108" s="94"/>
      <c r="L108" s="94"/>
      <c r="M108" s="94"/>
      <c r="N108" s="94"/>
      <c r="O108" s="94"/>
      <c r="P108" s="119"/>
      <c r="Q108" s="93"/>
      <c r="R108" s="94"/>
      <c r="S108" s="94"/>
      <c r="T108" s="94"/>
      <c r="U108" s="94"/>
      <c r="V108" s="94"/>
      <c r="W108" s="94"/>
      <c r="X108" s="94"/>
      <c r="Y108" s="94"/>
      <c r="Z108" s="94"/>
      <c r="AA108" s="94"/>
      <c r="AB108" s="119"/>
      <c r="AC108" s="93"/>
      <c r="AD108" s="94"/>
      <c r="AE108" s="94"/>
      <c r="AF108" s="94"/>
      <c r="AG108" s="94"/>
      <c r="AH108" s="94"/>
      <c r="AI108" s="94"/>
      <c r="AJ108" s="94"/>
      <c r="AK108" s="94"/>
      <c r="AL108" s="94"/>
      <c r="AM108" s="94"/>
      <c r="AN108" s="119"/>
      <c r="AO108" s="93"/>
      <c r="AP108" s="94"/>
      <c r="AQ108" s="94"/>
      <c r="AR108" s="94"/>
      <c r="AS108" s="94"/>
      <c r="AT108" s="94"/>
      <c r="AU108" s="94"/>
      <c r="AV108" s="94"/>
      <c r="AW108" s="94"/>
      <c r="AX108" s="95"/>
      <c r="AY108" s="78"/>
    </row>
    <row r="109" spans="1:52" ht="24.75" customHeight="1" x14ac:dyDescent="0.2">
      <c r="A109" s="89" t="s">
        <v>287</v>
      </c>
      <c r="B109" s="89"/>
      <c r="C109" s="89"/>
      <c r="D109" s="89"/>
      <c r="E109" s="93" t="s">
        <v>705</v>
      </c>
      <c r="F109" s="94"/>
      <c r="G109" s="94"/>
      <c r="H109" s="94"/>
      <c r="I109" s="94"/>
      <c r="J109" s="94"/>
      <c r="K109" s="94"/>
      <c r="L109" s="94"/>
      <c r="M109" s="94"/>
      <c r="N109" s="94"/>
      <c r="O109" s="94"/>
      <c r="P109" s="119"/>
      <c r="Q109" s="93"/>
      <c r="R109" s="94"/>
      <c r="S109" s="94"/>
      <c r="T109" s="94"/>
      <c r="U109" s="94"/>
      <c r="V109" s="94"/>
      <c r="W109" s="94"/>
      <c r="X109" s="94"/>
      <c r="Y109" s="94"/>
      <c r="Z109" s="94"/>
      <c r="AA109" s="94"/>
      <c r="AB109" s="119"/>
      <c r="AC109" s="93"/>
      <c r="AD109" s="94"/>
      <c r="AE109" s="94"/>
      <c r="AF109" s="94"/>
      <c r="AG109" s="94"/>
      <c r="AH109" s="94"/>
      <c r="AI109" s="94"/>
      <c r="AJ109" s="94"/>
      <c r="AK109" s="94"/>
      <c r="AL109" s="94"/>
      <c r="AM109" s="94"/>
      <c r="AN109" s="119"/>
      <c r="AO109" s="93"/>
      <c r="AP109" s="94"/>
      <c r="AQ109" s="94"/>
      <c r="AR109" s="94"/>
      <c r="AS109" s="94"/>
      <c r="AT109" s="94"/>
      <c r="AU109" s="94"/>
      <c r="AV109" s="94"/>
      <c r="AW109" s="94"/>
      <c r="AX109" s="95"/>
    </row>
    <row r="110" spans="1:52" ht="24.75" customHeight="1" x14ac:dyDescent="0.2">
      <c r="A110" s="89" t="s">
        <v>286</v>
      </c>
      <c r="B110" s="89"/>
      <c r="C110" s="89"/>
      <c r="D110" s="89"/>
      <c r="E110" s="93" t="s">
        <v>706</v>
      </c>
      <c r="F110" s="94"/>
      <c r="G110" s="94"/>
      <c r="H110" s="94"/>
      <c r="I110" s="94"/>
      <c r="J110" s="94"/>
      <c r="K110" s="94"/>
      <c r="L110" s="94"/>
      <c r="M110" s="94"/>
      <c r="N110" s="94"/>
      <c r="O110" s="94"/>
      <c r="P110" s="119"/>
      <c r="Q110" s="93"/>
      <c r="R110" s="94"/>
      <c r="S110" s="94"/>
      <c r="T110" s="94"/>
      <c r="U110" s="94"/>
      <c r="V110" s="94"/>
      <c r="W110" s="94"/>
      <c r="X110" s="94"/>
      <c r="Y110" s="94"/>
      <c r="Z110" s="94"/>
      <c r="AA110" s="94"/>
      <c r="AB110" s="119"/>
      <c r="AC110" s="93"/>
      <c r="AD110" s="94"/>
      <c r="AE110" s="94"/>
      <c r="AF110" s="94"/>
      <c r="AG110" s="94"/>
      <c r="AH110" s="94"/>
      <c r="AI110" s="94"/>
      <c r="AJ110" s="94"/>
      <c r="AK110" s="94"/>
      <c r="AL110" s="94"/>
      <c r="AM110" s="94"/>
      <c r="AN110" s="119"/>
      <c r="AO110" s="93"/>
      <c r="AP110" s="94"/>
      <c r="AQ110" s="94"/>
      <c r="AR110" s="94"/>
      <c r="AS110" s="94"/>
      <c r="AT110" s="94"/>
      <c r="AU110" s="94"/>
      <c r="AV110" s="94"/>
      <c r="AW110" s="94"/>
      <c r="AX110" s="95"/>
    </row>
    <row r="111" spans="1:52" ht="24.75" customHeight="1" x14ac:dyDescent="0.2">
      <c r="A111" s="89" t="s">
        <v>285</v>
      </c>
      <c r="B111" s="89"/>
      <c r="C111" s="89"/>
      <c r="D111" s="89"/>
      <c r="E111" s="93" t="s">
        <v>707</v>
      </c>
      <c r="F111" s="94"/>
      <c r="G111" s="94"/>
      <c r="H111" s="94"/>
      <c r="I111" s="94"/>
      <c r="J111" s="94"/>
      <c r="K111" s="94"/>
      <c r="L111" s="94"/>
      <c r="M111" s="94"/>
      <c r="N111" s="94"/>
      <c r="O111" s="94"/>
      <c r="P111" s="119"/>
      <c r="Q111" s="93"/>
      <c r="R111" s="94"/>
      <c r="S111" s="94"/>
      <c r="T111" s="94"/>
      <c r="U111" s="94"/>
      <c r="V111" s="94"/>
      <c r="W111" s="94"/>
      <c r="X111" s="94"/>
      <c r="Y111" s="94"/>
      <c r="Z111" s="94"/>
      <c r="AA111" s="94"/>
      <c r="AB111" s="119"/>
      <c r="AC111" s="93"/>
      <c r="AD111" s="94"/>
      <c r="AE111" s="94"/>
      <c r="AF111" s="94"/>
      <c r="AG111" s="94"/>
      <c r="AH111" s="94"/>
      <c r="AI111" s="94"/>
      <c r="AJ111" s="94"/>
      <c r="AK111" s="94"/>
      <c r="AL111" s="94"/>
      <c r="AM111" s="94"/>
      <c r="AN111" s="119"/>
      <c r="AO111" s="93"/>
      <c r="AP111" s="94"/>
      <c r="AQ111" s="94"/>
      <c r="AR111" s="94"/>
      <c r="AS111" s="94"/>
      <c r="AT111" s="94"/>
      <c r="AU111" s="94"/>
      <c r="AV111" s="94"/>
      <c r="AW111" s="94"/>
      <c r="AX111" s="95"/>
    </row>
    <row r="112" spans="1:52" ht="24.75" customHeight="1" x14ac:dyDescent="0.2">
      <c r="A112" s="89" t="s">
        <v>284</v>
      </c>
      <c r="B112" s="89"/>
      <c r="C112" s="89"/>
      <c r="D112" s="89"/>
      <c r="E112" s="93" t="s">
        <v>708</v>
      </c>
      <c r="F112" s="94"/>
      <c r="G112" s="94"/>
      <c r="H112" s="94"/>
      <c r="I112" s="94"/>
      <c r="J112" s="94"/>
      <c r="K112" s="94"/>
      <c r="L112" s="94"/>
      <c r="M112" s="94"/>
      <c r="N112" s="94"/>
      <c r="O112" s="94"/>
      <c r="P112" s="119"/>
      <c r="Q112" s="93"/>
      <c r="R112" s="94"/>
      <c r="S112" s="94"/>
      <c r="T112" s="94"/>
      <c r="U112" s="94"/>
      <c r="V112" s="94"/>
      <c r="W112" s="94"/>
      <c r="X112" s="94"/>
      <c r="Y112" s="94"/>
      <c r="Z112" s="94"/>
      <c r="AA112" s="94"/>
      <c r="AB112" s="119"/>
      <c r="AC112" s="93"/>
      <c r="AD112" s="94"/>
      <c r="AE112" s="94"/>
      <c r="AF112" s="94"/>
      <c r="AG112" s="94"/>
      <c r="AH112" s="94"/>
      <c r="AI112" s="94"/>
      <c r="AJ112" s="94"/>
      <c r="AK112" s="94"/>
      <c r="AL112" s="94"/>
      <c r="AM112" s="94"/>
      <c r="AN112" s="119"/>
      <c r="AO112" s="93"/>
      <c r="AP112" s="94"/>
      <c r="AQ112" s="94"/>
      <c r="AR112" s="94"/>
      <c r="AS112" s="94"/>
      <c r="AT112" s="94"/>
      <c r="AU112" s="94"/>
      <c r="AV112" s="94"/>
      <c r="AW112" s="94"/>
      <c r="AX112" s="95"/>
    </row>
    <row r="113" spans="1:50" ht="24.75" customHeight="1" x14ac:dyDescent="0.2">
      <c r="A113" s="89" t="s">
        <v>283</v>
      </c>
      <c r="B113" s="89"/>
      <c r="C113" s="89"/>
      <c r="D113" s="89"/>
      <c r="E113" s="93" t="s">
        <v>709</v>
      </c>
      <c r="F113" s="94"/>
      <c r="G113" s="94"/>
      <c r="H113" s="94"/>
      <c r="I113" s="94"/>
      <c r="J113" s="94"/>
      <c r="K113" s="94"/>
      <c r="L113" s="94"/>
      <c r="M113" s="94"/>
      <c r="N113" s="94"/>
      <c r="O113" s="94"/>
      <c r="P113" s="119"/>
      <c r="Q113" s="93"/>
      <c r="R113" s="94"/>
      <c r="S113" s="94"/>
      <c r="T113" s="94"/>
      <c r="U113" s="94"/>
      <c r="V113" s="94"/>
      <c r="W113" s="94"/>
      <c r="X113" s="94"/>
      <c r="Y113" s="94"/>
      <c r="Z113" s="94"/>
      <c r="AA113" s="94"/>
      <c r="AB113" s="119"/>
      <c r="AC113" s="93"/>
      <c r="AD113" s="94"/>
      <c r="AE113" s="94"/>
      <c r="AF113" s="94"/>
      <c r="AG113" s="94"/>
      <c r="AH113" s="94"/>
      <c r="AI113" s="94"/>
      <c r="AJ113" s="94"/>
      <c r="AK113" s="94"/>
      <c r="AL113" s="94"/>
      <c r="AM113" s="94"/>
      <c r="AN113" s="119"/>
      <c r="AO113" s="93"/>
      <c r="AP113" s="94"/>
      <c r="AQ113" s="94"/>
      <c r="AR113" s="94"/>
      <c r="AS113" s="94"/>
      <c r="AT113" s="94"/>
      <c r="AU113" s="94"/>
      <c r="AV113" s="94"/>
      <c r="AW113" s="94"/>
      <c r="AX113" s="95"/>
    </row>
    <row r="114" spans="1:50" ht="24.75" customHeight="1" x14ac:dyDescent="0.2">
      <c r="A114" s="89" t="s">
        <v>282</v>
      </c>
      <c r="B114" s="89"/>
      <c r="C114" s="89"/>
      <c r="D114" s="89"/>
      <c r="E114" s="93" t="s">
        <v>710</v>
      </c>
      <c r="F114" s="94"/>
      <c r="G114" s="94"/>
      <c r="H114" s="94"/>
      <c r="I114" s="94"/>
      <c r="J114" s="94"/>
      <c r="K114" s="94"/>
      <c r="L114" s="94"/>
      <c r="M114" s="94"/>
      <c r="N114" s="94"/>
      <c r="O114" s="94"/>
      <c r="P114" s="119"/>
      <c r="Q114" s="93"/>
      <c r="R114" s="94"/>
      <c r="S114" s="94"/>
      <c r="T114" s="94"/>
      <c r="U114" s="94"/>
      <c r="V114" s="94"/>
      <c r="W114" s="94"/>
      <c r="X114" s="94"/>
      <c r="Y114" s="94"/>
      <c r="Z114" s="94"/>
      <c r="AA114" s="94"/>
      <c r="AB114" s="119"/>
      <c r="AC114" s="93"/>
      <c r="AD114" s="94"/>
      <c r="AE114" s="94"/>
      <c r="AF114" s="94"/>
      <c r="AG114" s="94"/>
      <c r="AH114" s="94"/>
      <c r="AI114" s="94"/>
      <c r="AJ114" s="94"/>
      <c r="AK114" s="94"/>
      <c r="AL114" s="94"/>
      <c r="AM114" s="94"/>
      <c r="AN114" s="119"/>
      <c r="AO114" s="93"/>
      <c r="AP114" s="94"/>
      <c r="AQ114" s="94"/>
      <c r="AR114" s="94"/>
      <c r="AS114" s="94"/>
      <c r="AT114" s="94"/>
      <c r="AU114" s="94"/>
      <c r="AV114" s="94"/>
      <c r="AW114" s="94"/>
      <c r="AX114" s="95"/>
    </row>
    <row r="115" spans="1:50" ht="24.75" customHeight="1" x14ac:dyDescent="0.2">
      <c r="A115" s="89" t="s">
        <v>281</v>
      </c>
      <c r="B115" s="89"/>
      <c r="C115" s="89"/>
      <c r="D115" s="89"/>
      <c r="E115" s="93" t="s">
        <v>710</v>
      </c>
      <c r="F115" s="94"/>
      <c r="G115" s="94"/>
      <c r="H115" s="94"/>
      <c r="I115" s="94"/>
      <c r="J115" s="94"/>
      <c r="K115" s="94"/>
      <c r="L115" s="94"/>
      <c r="M115" s="94"/>
      <c r="N115" s="94"/>
      <c r="O115" s="94"/>
      <c r="P115" s="119"/>
      <c r="Q115" s="93"/>
      <c r="R115" s="94"/>
      <c r="S115" s="94"/>
      <c r="T115" s="94"/>
      <c r="U115" s="94"/>
      <c r="V115" s="94"/>
      <c r="W115" s="94"/>
      <c r="X115" s="94"/>
      <c r="Y115" s="94"/>
      <c r="Z115" s="94"/>
      <c r="AA115" s="94"/>
      <c r="AB115" s="119"/>
      <c r="AC115" s="93"/>
      <c r="AD115" s="94"/>
      <c r="AE115" s="94"/>
      <c r="AF115" s="94"/>
      <c r="AG115" s="94"/>
      <c r="AH115" s="94"/>
      <c r="AI115" s="94"/>
      <c r="AJ115" s="94"/>
      <c r="AK115" s="94"/>
      <c r="AL115" s="94"/>
      <c r="AM115" s="94"/>
      <c r="AN115" s="119"/>
      <c r="AO115" s="93"/>
      <c r="AP115" s="94"/>
      <c r="AQ115" s="94"/>
      <c r="AR115" s="94"/>
      <c r="AS115" s="94"/>
      <c r="AT115" s="94"/>
      <c r="AU115" s="94"/>
      <c r="AV115" s="94"/>
      <c r="AW115" s="94"/>
      <c r="AX115" s="95"/>
    </row>
    <row r="116" spans="1:50" ht="24.75" customHeight="1" x14ac:dyDescent="0.2">
      <c r="A116" s="89" t="s">
        <v>280</v>
      </c>
      <c r="B116" s="89"/>
      <c r="C116" s="89"/>
      <c r="D116" s="89"/>
      <c r="E116" s="90" t="s">
        <v>710</v>
      </c>
      <c r="F116" s="91"/>
      <c r="G116" s="91"/>
      <c r="H116" s="91"/>
      <c r="I116" s="91"/>
      <c r="J116" s="91"/>
      <c r="K116" s="91"/>
      <c r="L116" s="91"/>
      <c r="M116" s="91"/>
      <c r="N116" s="91"/>
      <c r="O116" s="91"/>
      <c r="P116" s="92"/>
      <c r="Q116" s="90"/>
      <c r="R116" s="91"/>
      <c r="S116" s="91"/>
      <c r="T116" s="91"/>
      <c r="U116" s="91"/>
      <c r="V116" s="91"/>
      <c r="W116" s="91"/>
      <c r="X116" s="91"/>
      <c r="Y116" s="91"/>
      <c r="Z116" s="91"/>
      <c r="AA116" s="91"/>
      <c r="AB116" s="92"/>
      <c r="AC116" s="90"/>
      <c r="AD116" s="91"/>
      <c r="AE116" s="91"/>
      <c r="AF116" s="91"/>
      <c r="AG116" s="91"/>
      <c r="AH116" s="91"/>
      <c r="AI116" s="91"/>
      <c r="AJ116" s="91"/>
      <c r="AK116" s="91"/>
      <c r="AL116" s="91"/>
      <c r="AM116" s="91"/>
      <c r="AN116" s="92"/>
      <c r="AO116" s="93"/>
      <c r="AP116" s="94"/>
      <c r="AQ116" s="94"/>
      <c r="AR116" s="94"/>
      <c r="AS116" s="94"/>
      <c r="AT116" s="94"/>
      <c r="AU116" s="94"/>
      <c r="AV116" s="94"/>
      <c r="AW116" s="94"/>
      <c r="AX116" s="95"/>
    </row>
    <row r="117" spans="1:50" ht="24.75" customHeight="1" x14ac:dyDescent="0.2">
      <c r="A117" s="89" t="s">
        <v>432</v>
      </c>
      <c r="B117" s="89"/>
      <c r="C117" s="89"/>
      <c r="D117" s="89"/>
      <c r="E117" s="96" t="s">
        <v>669</v>
      </c>
      <c r="F117" s="97"/>
      <c r="G117" s="97"/>
      <c r="H117" s="81" t="str">
        <f>IF(E117="","","-")</f>
        <v>-</v>
      </c>
      <c r="I117" s="97"/>
      <c r="J117" s="97"/>
      <c r="K117" s="81" t="str">
        <f>IF(I117="","","-")</f>
        <v/>
      </c>
      <c r="L117" s="98">
        <v>1</v>
      </c>
      <c r="M117" s="98"/>
      <c r="N117" s="81" t="str">
        <f>IF(O117="","","-")</f>
        <v/>
      </c>
      <c r="O117" s="99"/>
      <c r="P117" s="100"/>
      <c r="Q117" s="96"/>
      <c r="R117" s="97"/>
      <c r="S117" s="97"/>
      <c r="T117" s="81" t="str">
        <f>IF(Q117="","","-")</f>
        <v/>
      </c>
      <c r="U117" s="97"/>
      <c r="V117" s="97"/>
      <c r="W117" s="81" t="str">
        <f>IF(U117="","","-")</f>
        <v/>
      </c>
      <c r="X117" s="98"/>
      <c r="Y117" s="98"/>
      <c r="Z117" s="81" t="str">
        <f>IF(AA117="","","-")</f>
        <v/>
      </c>
      <c r="AA117" s="99"/>
      <c r="AB117" s="100"/>
      <c r="AC117" s="96"/>
      <c r="AD117" s="97"/>
      <c r="AE117" s="97"/>
      <c r="AF117" s="81" t="str">
        <f>IF(AC117="","","-")</f>
        <v/>
      </c>
      <c r="AG117" s="97"/>
      <c r="AH117" s="97"/>
      <c r="AI117" s="81" t="str">
        <f>IF(AG117="","","-")</f>
        <v/>
      </c>
      <c r="AJ117" s="98"/>
      <c r="AK117" s="98"/>
      <c r="AL117" s="81" t="str">
        <f>IF(AM117="","","-")</f>
        <v/>
      </c>
      <c r="AM117" s="99"/>
      <c r="AN117" s="100"/>
      <c r="AO117" s="96"/>
      <c r="AP117" s="97"/>
      <c r="AQ117" s="81" t="str">
        <f>IF(AO117="","","-")</f>
        <v/>
      </c>
      <c r="AR117" s="97"/>
      <c r="AS117" s="97"/>
      <c r="AT117" s="81" t="str">
        <f>IF(AR117="","","-")</f>
        <v/>
      </c>
      <c r="AU117" s="98"/>
      <c r="AV117" s="98"/>
      <c r="AW117" s="81" t="str">
        <f>IF(AX117="","","-")</f>
        <v/>
      </c>
      <c r="AX117" s="84"/>
    </row>
    <row r="118" spans="1:50" ht="24.75" customHeight="1" x14ac:dyDescent="0.2">
      <c r="A118" s="89" t="s">
        <v>396</v>
      </c>
      <c r="B118" s="89"/>
      <c r="C118" s="89"/>
      <c r="D118" s="89"/>
      <c r="E118" s="96" t="s">
        <v>669</v>
      </c>
      <c r="F118" s="97"/>
      <c r="G118" s="97"/>
      <c r="H118" s="81" t="str">
        <f>IF(E118="","","-")</f>
        <v>-</v>
      </c>
      <c r="I118" s="97"/>
      <c r="J118" s="97"/>
      <c r="K118" s="81" t="str">
        <f>IF(I118="","","-")</f>
        <v/>
      </c>
      <c r="L118" s="98">
        <v>1</v>
      </c>
      <c r="M118" s="98"/>
      <c r="N118" s="81" t="str">
        <f>IF(O118="","","-")</f>
        <v/>
      </c>
      <c r="O118" s="99"/>
      <c r="P118" s="100"/>
      <c r="Q118" s="96" t="s">
        <v>143</v>
      </c>
      <c r="R118" s="97"/>
      <c r="S118" s="97"/>
      <c r="T118" s="81" t="str">
        <f>IF(Q118="","","-")</f>
        <v>-</v>
      </c>
      <c r="U118" s="97" t="s">
        <v>300</v>
      </c>
      <c r="V118" s="97"/>
      <c r="W118" s="81" t="str">
        <f>IF(U118="","","-")</f>
        <v>-</v>
      </c>
      <c r="X118" s="98">
        <v>19</v>
      </c>
      <c r="Y118" s="98"/>
      <c r="Z118" s="81" t="str">
        <f>IF(AA118="","","-")</f>
        <v/>
      </c>
      <c r="AA118" s="99"/>
      <c r="AB118" s="100"/>
      <c r="AC118" s="96"/>
      <c r="AD118" s="97"/>
      <c r="AE118" s="97"/>
      <c r="AF118" s="81" t="str">
        <f>IF(AC118="","","-")</f>
        <v/>
      </c>
      <c r="AG118" s="97"/>
      <c r="AH118" s="97"/>
      <c r="AI118" s="81" t="str">
        <f>IF(AG118="","","-")</f>
        <v/>
      </c>
      <c r="AJ118" s="98"/>
      <c r="AK118" s="98"/>
      <c r="AL118" s="81" t="str">
        <f>IF(AM118="","","-")</f>
        <v/>
      </c>
      <c r="AM118" s="99"/>
      <c r="AN118" s="100"/>
      <c r="AO118" s="96"/>
      <c r="AP118" s="97"/>
      <c r="AQ118" s="81" t="str">
        <f>IF(AO118="","","-")</f>
        <v/>
      </c>
      <c r="AR118" s="97"/>
      <c r="AS118" s="97"/>
      <c r="AT118" s="81" t="str">
        <f>IF(AR118="","","-")</f>
        <v/>
      </c>
      <c r="AU118" s="98"/>
      <c r="AV118" s="98"/>
      <c r="AW118" s="81" t="str">
        <f>IF(AX118="","","-")</f>
        <v/>
      </c>
      <c r="AX118" s="84"/>
    </row>
    <row r="119" spans="1:50" ht="28.35" customHeight="1" x14ac:dyDescent="0.2">
      <c r="A119" s="155" t="s">
        <v>274</v>
      </c>
      <c r="B119" s="156"/>
      <c r="C119" s="156"/>
      <c r="D119" s="156"/>
      <c r="E119" s="156"/>
      <c r="F119" s="157"/>
      <c r="G119" s="86" t="s">
        <v>594</v>
      </c>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8"/>
    </row>
    <row r="120" spans="1:50" ht="28.35" customHeight="1" x14ac:dyDescent="0.2">
      <c r="A120" s="158"/>
      <c r="B120" s="159"/>
      <c r="C120" s="159"/>
      <c r="D120" s="159"/>
      <c r="E120" s="159"/>
      <c r="F120" s="160"/>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2">
      <c r="A121" s="158"/>
      <c r="B121" s="159"/>
      <c r="C121" s="159"/>
      <c r="D121" s="159"/>
      <c r="E121" s="159"/>
      <c r="F121" s="160"/>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2">
      <c r="A122" s="158"/>
      <c r="B122" s="159"/>
      <c r="C122" s="159"/>
      <c r="D122" s="159"/>
      <c r="E122" s="159"/>
      <c r="F122" s="160"/>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7.75" customHeight="1" x14ac:dyDescent="0.2">
      <c r="A123" s="158"/>
      <c r="B123" s="159"/>
      <c r="C123" s="159"/>
      <c r="D123" s="159"/>
      <c r="E123" s="159"/>
      <c r="F123" s="160"/>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2">
      <c r="A124" s="158"/>
      <c r="B124" s="159"/>
      <c r="C124" s="159"/>
      <c r="D124" s="159"/>
      <c r="E124" s="159"/>
      <c r="F124" s="160"/>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8.35" customHeight="1" x14ac:dyDescent="0.2">
      <c r="A125" s="158"/>
      <c r="B125" s="159"/>
      <c r="C125" s="159"/>
      <c r="D125" s="159"/>
      <c r="E125" s="159"/>
      <c r="F125" s="160"/>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7.75" customHeight="1" x14ac:dyDescent="0.2">
      <c r="A126" s="158"/>
      <c r="B126" s="159"/>
      <c r="C126" s="159"/>
      <c r="D126" s="159"/>
      <c r="E126" s="159"/>
      <c r="F126" s="160"/>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8.35" customHeight="1" x14ac:dyDescent="0.2">
      <c r="A127" s="158"/>
      <c r="B127" s="159"/>
      <c r="C127" s="159"/>
      <c r="D127" s="159"/>
      <c r="E127" s="159"/>
      <c r="F127" s="160"/>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2">
      <c r="A128" s="158"/>
      <c r="B128" s="159"/>
      <c r="C128" s="159"/>
      <c r="D128" s="159"/>
      <c r="E128" s="159"/>
      <c r="F128" s="160"/>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28.35" customHeight="1" x14ac:dyDescent="0.2">
      <c r="A129" s="158"/>
      <c r="B129" s="159"/>
      <c r="C129" s="159"/>
      <c r="D129" s="159"/>
      <c r="E129" s="159"/>
      <c r="F129" s="160"/>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28.35" customHeight="1" x14ac:dyDescent="0.2">
      <c r="A130" s="158"/>
      <c r="B130" s="159"/>
      <c r="C130" s="159"/>
      <c r="D130" s="159"/>
      <c r="E130" s="159"/>
      <c r="F130" s="160"/>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28.35" customHeight="1" x14ac:dyDescent="0.2">
      <c r="A131" s="158"/>
      <c r="B131" s="159"/>
      <c r="C131" s="159"/>
      <c r="D131" s="159"/>
      <c r="E131" s="159"/>
      <c r="F131" s="160"/>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27.75" customHeight="1" x14ac:dyDescent="0.2">
      <c r="A132" s="158"/>
      <c r="B132" s="159"/>
      <c r="C132" s="159"/>
      <c r="D132" s="159"/>
      <c r="E132" s="159"/>
      <c r="F132" s="160"/>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8.35" customHeight="1" x14ac:dyDescent="0.2">
      <c r="A133" s="158"/>
      <c r="B133" s="159"/>
      <c r="C133" s="159"/>
      <c r="D133" s="159"/>
      <c r="E133" s="159"/>
      <c r="F133" s="160"/>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28.35" customHeight="1" x14ac:dyDescent="0.2">
      <c r="A134" s="158"/>
      <c r="B134" s="159"/>
      <c r="C134" s="159"/>
      <c r="D134" s="159"/>
      <c r="E134" s="159"/>
      <c r="F134" s="160"/>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28.35" customHeight="1" x14ac:dyDescent="0.2">
      <c r="A135" s="158"/>
      <c r="B135" s="159"/>
      <c r="C135" s="159"/>
      <c r="D135" s="159"/>
      <c r="E135" s="159"/>
      <c r="F135" s="160"/>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52.5" customHeight="1" x14ac:dyDescent="0.2">
      <c r="A136" s="158"/>
      <c r="B136" s="159"/>
      <c r="C136" s="159"/>
      <c r="D136" s="159"/>
      <c r="E136" s="159"/>
      <c r="F136" s="160"/>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52.5" customHeight="1" x14ac:dyDescent="0.2">
      <c r="A137" s="158"/>
      <c r="B137" s="159"/>
      <c r="C137" s="159"/>
      <c r="D137" s="159"/>
      <c r="E137" s="159"/>
      <c r="F137" s="160"/>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52.5" customHeight="1" x14ac:dyDescent="0.2">
      <c r="A138" s="158"/>
      <c r="B138" s="159"/>
      <c r="C138" s="159"/>
      <c r="D138" s="159"/>
      <c r="E138" s="159"/>
      <c r="F138" s="160"/>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29.25" customHeight="1" x14ac:dyDescent="0.2">
      <c r="A139" s="158"/>
      <c r="B139" s="159"/>
      <c r="C139" s="159"/>
      <c r="D139" s="159"/>
      <c r="E139" s="159"/>
      <c r="F139" s="160"/>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18.45" customHeight="1" x14ac:dyDescent="0.2">
      <c r="A140" s="158"/>
      <c r="B140" s="159"/>
      <c r="C140" s="159"/>
      <c r="D140" s="159"/>
      <c r="E140" s="159"/>
      <c r="F140" s="160"/>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35.25" customHeight="1" x14ac:dyDescent="0.2">
      <c r="A141" s="158"/>
      <c r="B141" s="159"/>
      <c r="C141" s="159"/>
      <c r="D141" s="159"/>
      <c r="E141" s="159"/>
      <c r="F141" s="160"/>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30" customHeight="1" x14ac:dyDescent="0.2">
      <c r="A142" s="158"/>
      <c r="B142" s="159"/>
      <c r="C142" s="159"/>
      <c r="D142" s="159"/>
      <c r="E142" s="159"/>
      <c r="F142" s="160"/>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24.75" customHeight="1" x14ac:dyDescent="0.2">
      <c r="A143" s="158"/>
      <c r="B143" s="159"/>
      <c r="C143" s="159"/>
      <c r="D143" s="159"/>
      <c r="E143" s="159"/>
      <c r="F143" s="160"/>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24.75" customHeight="1" x14ac:dyDescent="0.2">
      <c r="A144" s="158"/>
      <c r="B144" s="159"/>
      <c r="C144" s="159"/>
      <c r="D144" s="159"/>
      <c r="E144" s="159"/>
      <c r="F144" s="160"/>
      <c r="G144" s="35"/>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7"/>
    </row>
    <row r="145" spans="1:51" ht="24.75" customHeight="1" x14ac:dyDescent="0.2">
      <c r="A145" s="158"/>
      <c r="B145" s="159"/>
      <c r="C145" s="159"/>
      <c r="D145" s="159"/>
      <c r="E145" s="159"/>
      <c r="F145" s="160"/>
      <c r="G145" s="35"/>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7"/>
    </row>
    <row r="146" spans="1:51" ht="24.75" customHeight="1" x14ac:dyDescent="0.2">
      <c r="A146" s="158"/>
      <c r="B146" s="159"/>
      <c r="C146" s="159"/>
      <c r="D146" s="159"/>
      <c r="E146" s="159"/>
      <c r="F146" s="160"/>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1" ht="24.75" customHeight="1" x14ac:dyDescent="0.2">
      <c r="A147" s="158"/>
      <c r="B147" s="159"/>
      <c r="C147" s="159"/>
      <c r="D147" s="159"/>
      <c r="E147" s="159"/>
      <c r="F147" s="160"/>
      <c r="G147" s="35"/>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7"/>
    </row>
    <row r="148" spans="1:51" ht="24.75" customHeight="1" x14ac:dyDescent="0.2">
      <c r="A148" s="158"/>
      <c r="B148" s="159"/>
      <c r="C148" s="159"/>
      <c r="D148" s="159"/>
      <c r="E148" s="159"/>
      <c r="F148" s="160"/>
      <c r="G148" s="35"/>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7"/>
    </row>
    <row r="149" spans="1:51" ht="24.75" customHeight="1" x14ac:dyDescent="0.2">
      <c r="A149" s="158"/>
      <c r="B149" s="159"/>
      <c r="C149" s="159"/>
      <c r="D149" s="159"/>
      <c r="E149" s="159"/>
      <c r="F149" s="160"/>
      <c r="G149" s="35"/>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7"/>
    </row>
    <row r="150" spans="1:51" ht="24.75" customHeight="1" x14ac:dyDescent="0.2">
      <c r="A150" s="158"/>
      <c r="B150" s="159"/>
      <c r="C150" s="159"/>
      <c r="D150" s="159"/>
      <c r="E150" s="159"/>
      <c r="F150" s="160"/>
      <c r="G150" s="35"/>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7"/>
    </row>
    <row r="151" spans="1:51" ht="24.75" customHeight="1" x14ac:dyDescent="0.2">
      <c r="A151" s="158"/>
      <c r="B151" s="159"/>
      <c r="C151" s="159"/>
      <c r="D151" s="159"/>
      <c r="E151" s="159"/>
      <c r="F151" s="160"/>
      <c r="G151" s="35"/>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7"/>
    </row>
    <row r="152" spans="1:51" ht="24.75" customHeight="1" x14ac:dyDescent="0.2">
      <c r="A152" s="158"/>
      <c r="B152" s="159"/>
      <c r="C152" s="159"/>
      <c r="D152" s="159"/>
      <c r="E152" s="159"/>
      <c r="F152" s="160"/>
      <c r="G152" s="35"/>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7"/>
    </row>
    <row r="153" spans="1:51" ht="24.75" customHeight="1" thickBot="1" x14ac:dyDescent="0.25">
      <c r="A153" s="594"/>
      <c r="B153" s="595"/>
      <c r="C153" s="595"/>
      <c r="D153" s="595"/>
      <c r="E153" s="595"/>
      <c r="F153" s="596"/>
      <c r="G153" s="38"/>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40"/>
    </row>
    <row r="154" spans="1:51" ht="24.75" customHeight="1" x14ac:dyDescent="0.2">
      <c r="A154" s="551" t="s">
        <v>276</v>
      </c>
      <c r="B154" s="552"/>
      <c r="C154" s="552"/>
      <c r="D154" s="552"/>
      <c r="E154" s="552"/>
      <c r="F154" s="553"/>
      <c r="G154" s="302" t="s">
        <v>602</v>
      </c>
      <c r="H154" s="303"/>
      <c r="I154" s="303"/>
      <c r="J154" s="303"/>
      <c r="K154" s="303"/>
      <c r="L154" s="303"/>
      <c r="M154" s="303"/>
      <c r="N154" s="303"/>
      <c r="O154" s="303"/>
      <c r="P154" s="303"/>
      <c r="Q154" s="303"/>
      <c r="R154" s="303"/>
      <c r="S154" s="303"/>
      <c r="T154" s="303"/>
      <c r="U154" s="303"/>
      <c r="V154" s="303"/>
      <c r="W154" s="303"/>
      <c r="X154" s="303"/>
      <c r="Y154" s="303"/>
      <c r="Z154" s="303"/>
      <c r="AA154" s="303"/>
      <c r="AB154" s="304"/>
      <c r="AC154" s="302" t="s">
        <v>603</v>
      </c>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5"/>
    </row>
    <row r="155" spans="1:51" ht="24.75" customHeight="1" x14ac:dyDescent="0.2">
      <c r="A155" s="554"/>
      <c r="B155" s="555"/>
      <c r="C155" s="555"/>
      <c r="D155" s="555"/>
      <c r="E155" s="555"/>
      <c r="F155" s="556"/>
      <c r="G155" s="306" t="s">
        <v>17</v>
      </c>
      <c r="H155" s="307"/>
      <c r="I155" s="307"/>
      <c r="J155" s="307"/>
      <c r="K155" s="307"/>
      <c r="L155" s="400" t="s">
        <v>18</v>
      </c>
      <c r="M155" s="307"/>
      <c r="N155" s="307"/>
      <c r="O155" s="307"/>
      <c r="P155" s="307"/>
      <c r="Q155" s="307"/>
      <c r="R155" s="307"/>
      <c r="S155" s="307"/>
      <c r="T155" s="307"/>
      <c r="U155" s="307"/>
      <c r="V155" s="307"/>
      <c r="W155" s="307"/>
      <c r="X155" s="401"/>
      <c r="Y155" s="397" t="s">
        <v>19</v>
      </c>
      <c r="Z155" s="398"/>
      <c r="AA155" s="398"/>
      <c r="AB155" s="399"/>
      <c r="AC155" s="306" t="s">
        <v>17</v>
      </c>
      <c r="AD155" s="307"/>
      <c r="AE155" s="307"/>
      <c r="AF155" s="307"/>
      <c r="AG155" s="307"/>
      <c r="AH155" s="400" t="s">
        <v>18</v>
      </c>
      <c r="AI155" s="307"/>
      <c r="AJ155" s="307"/>
      <c r="AK155" s="307"/>
      <c r="AL155" s="307"/>
      <c r="AM155" s="307"/>
      <c r="AN155" s="307"/>
      <c r="AO155" s="307"/>
      <c r="AP155" s="307"/>
      <c r="AQ155" s="307"/>
      <c r="AR155" s="307"/>
      <c r="AS155" s="307"/>
      <c r="AT155" s="401"/>
      <c r="AU155" s="397" t="s">
        <v>19</v>
      </c>
      <c r="AV155" s="398"/>
      <c r="AW155" s="398"/>
      <c r="AX155" s="402"/>
    </row>
    <row r="156" spans="1:51" ht="38.25" customHeight="1" x14ac:dyDescent="0.2">
      <c r="A156" s="554"/>
      <c r="B156" s="555"/>
      <c r="C156" s="555"/>
      <c r="D156" s="555"/>
      <c r="E156" s="555"/>
      <c r="F156" s="556"/>
      <c r="G156" s="403" t="s">
        <v>631</v>
      </c>
      <c r="H156" s="404"/>
      <c r="I156" s="404"/>
      <c r="J156" s="404"/>
      <c r="K156" s="405"/>
      <c r="L156" s="406" t="s">
        <v>686</v>
      </c>
      <c r="M156" s="407"/>
      <c r="N156" s="407"/>
      <c r="O156" s="407"/>
      <c r="P156" s="407"/>
      <c r="Q156" s="407"/>
      <c r="R156" s="407"/>
      <c r="S156" s="407"/>
      <c r="T156" s="407"/>
      <c r="U156" s="407"/>
      <c r="V156" s="407"/>
      <c r="W156" s="407"/>
      <c r="X156" s="408"/>
      <c r="Y156" s="409">
        <v>875</v>
      </c>
      <c r="Z156" s="410"/>
      <c r="AA156" s="410"/>
      <c r="AB156" s="411"/>
      <c r="AC156" s="403" t="s">
        <v>609</v>
      </c>
      <c r="AD156" s="404"/>
      <c r="AE156" s="404"/>
      <c r="AF156" s="404"/>
      <c r="AG156" s="405"/>
      <c r="AH156" s="406" t="s">
        <v>678</v>
      </c>
      <c r="AI156" s="407"/>
      <c r="AJ156" s="407"/>
      <c r="AK156" s="407"/>
      <c r="AL156" s="407"/>
      <c r="AM156" s="407"/>
      <c r="AN156" s="407"/>
      <c r="AO156" s="407"/>
      <c r="AP156" s="407"/>
      <c r="AQ156" s="407"/>
      <c r="AR156" s="407"/>
      <c r="AS156" s="407"/>
      <c r="AT156" s="408"/>
      <c r="AU156" s="409">
        <v>779</v>
      </c>
      <c r="AV156" s="410"/>
      <c r="AW156" s="410"/>
      <c r="AX156" s="412"/>
    </row>
    <row r="157" spans="1:51" ht="38.25" customHeight="1" x14ac:dyDescent="0.2">
      <c r="A157" s="554"/>
      <c r="B157" s="555"/>
      <c r="C157" s="555"/>
      <c r="D157" s="555"/>
      <c r="E157" s="555"/>
      <c r="F157" s="556"/>
      <c r="G157" s="419" t="s">
        <v>632</v>
      </c>
      <c r="H157" s="420"/>
      <c r="I157" s="420"/>
      <c r="J157" s="420"/>
      <c r="K157" s="421"/>
      <c r="L157" s="413" t="s">
        <v>618</v>
      </c>
      <c r="M157" s="414"/>
      <c r="N157" s="414"/>
      <c r="O157" s="414"/>
      <c r="P157" s="414"/>
      <c r="Q157" s="414"/>
      <c r="R157" s="414"/>
      <c r="S157" s="414"/>
      <c r="T157" s="414"/>
      <c r="U157" s="414"/>
      <c r="V157" s="414"/>
      <c r="W157" s="414"/>
      <c r="X157" s="415"/>
      <c r="Y157" s="416">
        <v>97</v>
      </c>
      <c r="Z157" s="417"/>
      <c r="AA157" s="417"/>
      <c r="AB157" s="418"/>
      <c r="AC157" s="419" t="s">
        <v>607</v>
      </c>
      <c r="AD157" s="420"/>
      <c r="AE157" s="420"/>
      <c r="AF157" s="420"/>
      <c r="AG157" s="421"/>
      <c r="AH157" s="413" t="s">
        <v>679</v>
      </c>
      <c r="AI157" s="414"/>
      <c r="AJ157" s="414"/>
      <c r="AK157" s="414"/>
      <c r="AL157" s="414"/>
      <c r="AM157" s="414"/>
      <c r="AN157" s="414"/>
      <c r="AO157" s="414"/>
      <c r="AP157" s="414"/>
      <c r="AQ157" s="414"/>
      <c r="AR157" s="414"/>
      <c r="AS157" s="414"/>
      <c r="AT157" s="415"/>
      <c r="AU157" s="416">
        <v>54</v>
      </c>
      <c r="AV157" s="417"/>
      <c r="AW157" s="417"/>
      <c r="AX157" s="422"/>
    </row>
    <row r="158" spans="1:51" ht="38.25" customHeight="1" x14ac:dyDescent="0.2">
      <c r="A158" s="554"/>
      <c r="B158" s="555"/>
      <c r="C158" s="555"/>
      <c r="D158" s="555"/>
      <c r="E158" s="555"/>
      <c r="F158" s="556"/>
      <c r="G158" s="419" t="s">
        <v>633</v>
      </c>
      <c r="H158" s="420"/>
      <c r="I158" s="420"/>
      <c r="J158" s="420"/>
      <c r="K158" s="421"/>
      <c r="L158" s="413" t="s">
        <v>677</v>
      </c>
      <c r="M158" s="414"/>
      <c r="N158" s="414"/>
      <c r="O158" s="414"/>
      <c r="P158" s="414"/>
      <c r="Q158" s="414"/>
      <c r="R158" s="414"/>
      <c r="S158" s="414"/>
      <c r="T158" s="414"/>
      <c r="U158" s="414"/>
      <c r="V158" s="414"/>
      <c r="W158" s="414"/>
      <c r="X158" s="415"/>
      <c r="Y158" s="416">
        <v>76</v>
      </c>
      <c r="Z158" s="417"/>
      <c r="AA158" s="417"/>
      <c r="AB158" s="418"/>
      <c r="AC158" s="419"/>
      <c r="AD158" s="420"/>
      <c r="AE158" s="420"/>
      <c r="AF158" s="420"/>
      <c r="AG158" s="421"/>
      <c r="AH158" s="413"/>
      <c r="AI158" s="414"/>
      <c r="AJ158" s="414"/>
      <c r="AK158" s="414"/>
      <c r="AL158" s="414"/>
      <c r="AM158" s="414"/>
      <c r="AN158" s="414"/>
      <c r="AO158" s="414"/>
      <c r="AP158" s="414"/>
      <c r="AQ158" s="414"/>
      <c r="AR158" s="414"/>
      <c r="AS158" s="414"/>
      <c r="AT158" s="415"/>
      <c r="AU158" s="416"/>
      <c r="AV158" s="417"/>
      <c r="AW158" s="417"/>
      <c r="AX158" s="422"/>
    </row>
    <row r="159" spans="1:51" ht="24.75" customHeight="1" thickBot="1" x14ac:dyDescent="0.25">
      <c r="A159" s="554"/>
      <c r="B159" s="555"/>
      <c r="C159" s="555"/>
      <c r="D159" s="555"/>
      <c r="E159" s="555"/>
      <c r="F159" s="556"/>
      <c r="G159" s="246" t="s">
        <v>20</v>
      </c>
      <c r="H159" s="247"/>
      <c r="I159" s="247"/>
      <c r="J159" s="247"/>
      <c r="K159" s="247"/>
      <c r="L159" s="248"/>
      <c r="M159" s="249"/>
      <c r="N159" s="249"/>
      <c r="O159" s="249"/>
      <c r="P159" s="249"/>
      <c r="Q159" s="249"/>
      <c r="R159" s="249"/>
      <c r="S159" s="249"/>
      <c r="T159" s="249"/>
      <c r="U159" s="249"/>
      <c r="V159" s="249"/>
      <c r="W159" s="249"/>
      <c r="X159" s="250"/>
      <c r="Y159" s="251">
        <f>SUM(Y156:AB158)</f>
        <v>1048</v>
      </c>
      <c r="Z159" s="252"/>
      <c r="AA159" s="252"/>
      <c r="AB159" s="253"/>
      <c r="AC159" s="246" t="s">
        <v>20</v>
      </c>
      <c r="AD159" s="247"/>
      <c r="AE159" s="247"/>
      <c r="AF159" s="247"/>
      <c r="AG159" s="247"/>
      <c r="AH159" s="248"/>
      <c r="AI159" s="249"/>
      <c r="AJ159" s="249"/>
      <c r="AK159" s="249"/>
      <c r="AL159" s="249"/>
      <c r="AM159" s="249"/>
      <c r="AN159" s="249"/>
      <c r="AO159" s="249"/>
      <c r="AP159" s="249"/>
      <c r="AQ159" s="249"/>
      <c r="AR159" s="249"/>
      <c r="AS159" s="249"/>
      <c r="AT159" s="250"/>
      <c r="AU159" s="251">
        <f>SUM(AU156:AX158)</f>
        <v>833</v>
      </c>
      <c r="AV159" s="252"/>
      <c r="AW159" s="252"/>
      <c r="AX159" s="254"/>
    </row>
    <row r="160" spans="1:51" ht="24.75" customHeight="1" x14ac:dyDescent="0.2">
      <c r="A160" s="554"/>
      <c r="B160" s="555"/>
      <c r="C160" s="555"/>
      <c r="D160" s="555"/>
      <c r="E160" s="555"/>
      <c r="F160" s="556"/>
      <c r="G160" s="302" t="s">
        <v>604</v>
      </c>
      <c r="H160" s="303"/>
      <c r="I160" s="303"/>
      <c r="J160" s="303"/>
      <c r="K160" s="303"/>
      <c r="L160" s="303"/>
      <c r="M160" s="303"/>
      <c r="N160" s="303"/>
      <c r="O160" s="303"/>
      <c r="P160" s="303"/>
      <c r="Q160" s="303"/>
      <c r="R160" s="303"/>
      <c r="S160" s="303"/>
      <c r="T160" s="303"/>
      <c r="U160" s="303"/>
      <c r="V160" s="303"/>
      <c r="W160" s="303"/>
      <c r="X160" s="303"/>
      <c r="Y160" s="303"/>
      <c r="Z160" s="303"/>
      <c r="AA160" s="303"/>
      <c r="AB160" s="304"/>
      <c r="AC160" s="302" t="s">
        <v>605</v>
      </c>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5"/>
      <c r="AY160">
        <f>COUNTA($G$162,$AC$162)</f>
        <v>2</v>
      </c>
    </row>
    <row r="161" spans="1:51" ht="24.75" customHeight="1" x14ac:dyDescent="0.2">
      <c r="A161" s="554"/>
      <c r="B161" s="555"/>
      <c r="C161" s="555"/>
      <c r="D161" s="555"/>
      <c r="E161" s="555"/>
      <c r="F161" s="556"/>
      <c r="G161" s="306" t="s">
        <v>17</v>
      </c>
      <c r="H161" s="307"/>
      <c r="I161" s="307"/>
      <c r="J161" s="307"/>
      <c r="K161" s="307"/>
      <c r="L161" s="400" t="s">
        <v>18</v>
      </c>
      <c r="M161" s="307"/>
      <c r="N161" s="307"/>
      <c r="O161" s="307"/>
      <c r="P161" s="307"/>
      <c r="Q161" s="307"/>
      <c r="R161" s="307"/>
      <c r="S161" s="307"/>
      <c r="T161" s="307"/>
      <c r="U161" s="307"/>
      <c r="V161" s="307"/>
      <c r="W161" s="307"/>
      <c r="X161" s="401"/>
      <c r="Y161" s="397" t="s">
        <v>19</v>
      </c>
      <c r="Z161" s="398"/>
      <c r="AA161" s="398"/>
      <c r="AB161" s="399"/>
      <c r="AC161" s="306" t="s">
        <v>17</v>
      </c>
      <c r="AD161" s="307"/>
      <c r="AE161" s="307"/>
      <c r="AF161" s="307"/>
      <c r="AG161" s="307"/>
      <c r="AH161" s="400" t="s">
        <v>18</v>
      </c>
      <c r="AI161" s="307"/>
      <c r="AJ161" s="307"/>
      <c r="AK161" s="307"/>
      <c r="AL161" s="307"/>
      <c r="AM161" s="307"/>
      <c r="AN161" s="307"/>
      <c r="AO161" s="307"/>
      <c r="AP161" s="307"/>
      <c r="AQ161" s="307"/>
      <c r="AR161" s="307"/>
      <c r="AS161" s="307"/>
      <c r="AT161" s="401"/>
      <c r="AU161" s="397" t="s">
        <v>19</v>
      </c>
      <c r="AV161" s="398"/>
      <c r="AW161" s="398"/>
      <c r="AX161" s="402"/>
      <c r="AY161">
        <f>$AY$160</f>
        <v>2</v>
      </c>
    </row>
    <row r="162" spans="1:51" ht="38.25" customHeight="1" x14ac:dyDescent="0.2">
      <c r="A162" s="554"/>
      <c r="B162" s="555"/>
      <c r="C162" s="555"/>
      <c r="D162" s="555"/>
      <c r="E162" s="555"/>
      <c r="F162" s="556"/>
      <c r="G162" s="403" t="s">
        <v>610</v>
      </c>
      <c r="H162" s="404"/>
      <c r="I162" s="404"/>
      <c r="J162" s="404"/>
      <c r="K162" s="405"/>
      <c r="L162" s="406" t="s">
        <v>692</v>
      </c>
      <c r="M162" s="407"/>
      <c r="N162" s="407"/>
      <c r="O162" s="407"/>
      <c r="P162" s="407"/>
      <c r="Q162" s="407"/>
      <c r="R162" s="407"/>
      <c r="S162" s="407"/>
      <c r="T162" s="407"/>
      <c r="U162" s="407"/>
      <c r="V162" s="407"/>
      <c r="W162" s="407"/>
      <c r="X162" s="408"/>
      <c r="Y162" s="409">
        <v>28</v>
      </c>
      <c r="Z162" s="410"/>
      <c r="AA162" s="410"/>
      <c r="AB162" s="411"/>
      <c r="AC162" s="403" t="s">
        <v>613</v>
      </c>
      <c r="AD162" s="404"/>
      <c r="AE162" s="404"/>
      <c r="AF162" s="404"/>
      <c r="AG162" s="405"/>
      <c r="AH162" s="406" t="s">
        <v>612</v>
      </c>
      <c r="AI162" s="407"/>
      <c r="AJ162" s="407"/>
      <c r="AK162" s="407"/>
      <c r="AL162" s="407"/>
      <c r="AM162" s="407"/>
      <c r="AN162" s="407"/>
      <c r="AO162" s="407"/>
      <c r="AP162" s="407"/>
      <c r="AQ162" s="407"/>
      <c r="AR162" s="407"/>
      <c r="AS162" s="407"/>
      <c r="AT162" s="408"/>
      <c r="AU162" s="409">
        <v>27</v>
      </c>
      <c r="AV162" s="410"/>
      <c r="AW162" s="410"/>
      <c r="AX162" s="412"/>
      <c r="AY162">
        <f>$AY$160</f>
        <v>2</v>
      </c>
    </row>
    <row r="163" spans="1:51" ht="38.25" customHeight="1" x14ac:dyDescent="0.2">
      <c r="A163" s="554"/>
      <c r="B163" s="555"/>
      <c r="C163" s="555"/>
      <c r="D163" s="555"/>
      <c r="E163" s="555"/>
      <c r="F163" s="556"/>
      <c r="G163" s="419" t="s">
        <v>610</v>
      </c>
      <c r="H163" s="420"/>
      <c r="I163" s="420"/>
      <c r="J163" s="420"/>
      <c r="K163" s="421"/>
      <c r="L163" s="413" t="s">
        <v>611</v>
      </c>
      <c r="M163" s="414"/>
      <c r="N163" s="414"/>
      <c r="O163" s="414"/>
      <c r="P163" s="414"/>
      <c r="Q163" s="414"/>
      <c r="R163" s="414"/>
      <c r="S163" s="414"/>
      <c r="T163" s="414"/>
      <c r="U163" s="414"/>
      <c r="V163" s="414"/>
      <c r="W163" s="414"/>
      <c r="X163" s="415"/>
      <c r="Y163" s="416">
        <v>6</v>
      </c>
      <c r="Z163" s="417"/>
      <c r="AA163" s="417"/>
      <c r="AB163" s="418"/>
      <c r="AC163" s="419"/>
      <c r="AD163" s="420"/>
      <c r="AE163" s="420"/>
      <c r="AF163" s="420"/>
      <c r="AG163" s="421"/>
      <c r="AH163" s="413"/>
      <c r="AI163" s="414"/>
      <c r="AJ163" s="414"/>
      <c r="AK163" s="414"/>
      <c r="AL163" s="414"/>
      <c r="AM163" s="414"/>
      <c r="AN163" s="414"/>
      <c r="AO163" s="414"/>
      <c r="AP163" s="414"/>
      <c r="AQ163" s="414"/>
      <c r="AR163" s="414"/>
      <c r="AS163" s="414"/>
      <c r="AT163" s="415"/>
      <c r="AU163" s="416"/>
      <c r="AV163" s="417"/>
      <c r="AW163" s="417"/>
      <c r="AX163" s="422"/>
      <c r="AY163">
        <f>$AY$160</f>
        <v>2</v>
      </c>
    </row>
    <row r="164" spans="1:51" ht="38.25" customHeight="1" x14ac:dyDescent="0.2">
      <c r="A164" s="554"/>
      <c r="B164" s="555"/>
      <c r="C164" s="555"/>
      <c r="D164" s="555"/>
      <c r="E164" s="555"/>
      <c r="F164" s="556"/>
      <c r="G164" s="419" t="s">
        <v>610</v>
      </c>
      <c r="H164" s="420"/>
      <c r="I164" s="420"/>
      <c r="J164" s="420"/>
      <c r="K164" s="421"/>
      <c r="L164" s="413" t="s">
        <v>680</v>
      </c>
      <c r="M164" s="414"/>
      <c r="N164" s="414"/>
      <c r="O164" s="414"/>
      <c r="P164" s="414"/>
      <c r="Q164" s="414"/>
      <c r="R164" s="414"/>
      <c r="S164" s="414"/>
      <c r="T164" s="414"/>
      <c r="U164" s="414"/>
      <c r="V164" s="414"/>
      <c r="W164" s="414"/>
      <c r="X164" s="415"/>
      <c r="Y164" s="416">
        <v>6</v>
      </c>
      <c r="Z164" s="417"/>
      <c r="AA164" s="417"/>
      <c r="AB164" s="418"/>
      <c r="AC164" s="419"/>
      <c r="AD164" s="420"/>
      <c r="AE164" s="420"/>
      <c r="AF164" s="420"/>
      <c r="AG164" s="421"/>
      <c r="AH164" s="413"/>
      <c r="AI164" s="414"/>
      <c r="AJ164" s="414"/>
      <c r="AK164" s="414"/>
      <c r="AL164" s="414"/>
      <c r="AM164" s="414"/>
      <c r="AN164" s="414"/>
      <c r="AO164" s="414"/>
      <c r="AP164" s="414"/>
      <c r="AQ164" s="414"/>
      <c r="AR164" s="414"/>
      <c r="AS164" s="414"/>
      <c r="AT164" s="415"/>
      <c r="AU164" s="416"/>
      <c r="AV164" s="417"/>
      <c r="AW164" s="417"/>
      <c r="AX164" s="422"/>
      <c r="AY164">
        <f>$AY$160</f>
        <v>2</v>
      </c>
    </row>
    <row r="165" spans="1:51" ht="24.75" customHeight="1" thickBot="1" x14ac:dyDescent="0.25">
      <c r="A165" s="554"/>
      <c r="B165" s="555"/>
      <c r="C165" s="555"/>
      <c r="D165" s="555"/>
      <c r="E165" s="555"/>
      <c r="F165" s="556"/>
      <c r="G165" s="246" t="s">
        <v>20</v>
      </c>
      <c r="H165" s="247"/>
      <c r="I165" s="247"/>
      <c r="J165" s="247"/>
      <c r="K165" s="247"/>
      <c r="L165" s="248"/>
      <c r="M165" s="249"/>
      <c r="N165" s="249"/>
      <c r="O165" s="249"/>
      <c r="P165" s="249"/>
      <c r="Q165" s="249"/>
      <c r="R165" s="249"/>
      <c r="S165" s="249"/>
      <c r="T165" s="249"/>
      <c r="U165" s="249"/>
      <c r="V165" s="249"/>
      <c r="W165" s="249"/>
      <c r="X165" s="250"/>
      <c r="Y165" s="251">
        <f>SUM(Y162:AB164)</f>
        <v>40</v>
      </c>
      <c r="Z165" s="252"/>
      <c r="AA165" s="252"/>
      <c r="AB165" s="253"/>
      <c r="AC165" s="246" t="s">
        <v>20</v>
      </c>
      <c r="AD165" s="247"/>
      <c r="AE165" s="247"/>
      <c r="AF165" s="247"/>
      <c r="AG165" s="247"/>
      <c r="AH165" s="248"/>
      <c r="AI165" s="249"/>
      <c r="AJ165" s="249"/>
      <c r="AK165" s="249"/>
      <c r="AL165" s="249"/>
      <c r="AM165" s="249"/>
      <c r="AN165" s="249"/>
      <c r="AO165" s="249"/>
      <c r="AP165" s="249"/>
      <c r="AQ165" s="249"/>
      <c r="AR165" s="249"/>
      <c r="AS165" s="249"/>
      <c r="AT165" s="250"/>
      <c r="AU165" s="251">
        <f>SUM(AU162:AX164)</f>
        <v>27</v>
      </c>
      <c r="AV165" s="252"/>
      <c r="AW165" s="252"/>
      <c r="AX165" s="254"/>
      <c r="AY165">
        <f>$AY$160</f>
        <v>2</v>
      </c>
    </row>
    <row r="166" spans="1:51" ht="24.75" customHeight="1" x14ac:dyDescent="0.2">
      <c r="A166" s="554"/>
      <c r="B166" s="555"/>
      <c r="C166" s="555"/>
      <c r="D166" s="555"/>
      <c r="E166" s="555"/>
      <c r="F166" s="556"/>
      <c r="G166" s="302" t="s">
        <v>684</v>
      </c>
      <c r="H166" s="303"/>
      <c r="I166" s="303"/>
      <c r="J166" s="303"/>
      <c r="K166" s="303"/>
      <c r="L166" s="303"/>
      <c r="M166" s="303"/>
      <c r="N166" s="303"/>
      <c r="O166" s="303"/>
      <c r="P166" s="303"/>
      <c r="Q166" s="303"/>
      <c r="R166" s="303"/>
      <c r="S166" s="303"/>
      <c r="T166" s="303"/>
      <c r="U166" s="303"/>
      <c r="V166" s="303"/>
      <c r="W166" s="303"/>
      <c r="X166" s="303"/>
      <c r="Y166" s="303"/>
      <c r="Z166" s="303"/>
      <c r="AA166" s="303"/>
      <c r="AB166" s="304"/>
      <c r="AC166" s="302" t="s">
        <v>681</v>
      </c>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5"/>
      <c r="AY166">
        <f>COUNTA($G$168,$AC$168)</f>
        <v>2</v>
      </c>
    </row>
    <row r="167" spans="1:51" ht="24.75" customHeight="1" x14ac:dyDescent="0.2">
      <c r="A167" s="554"/>
      <c r="B167" s="555"/>
      <c r="C167" s="555"/>
      <c r="D167" s="555"/>
      <c r="E167" s="555"/>
      <c r="F167" s="556"/>
      <c r="G167" s="306" t="s">
        <v>17</v>
      </c>
      <c r="H167" s="307"/>
      <c r="I167" s="307"/>
      <c r="J167" s="307"/>
      <c r="K167" s="307"/>
      <c r="L167" s="400" t="s">
        <v>18</v>
      </c>
      <c r="M167" s="307"/>
      <c r="N167" s="307"/>
      <c r="O167" s="307"/>
      <c r="P167" s="307"/>
      <c r="Q167" s="307"/>
      <c r="R167" s="307"/>
      <c r="S167" s="307"/>
      <c r="T167" s="307"/>
      <c r="U167" s="307"/>
      <c r="V167" s="307"/>
      <c r="W167" s="307"/>
      <c r="X167" s="401"/>
      <c r="Y167" s="397" t="s">
        <v>19</v>
      </c>
      <c r="Z167" s="398"/>
      <c r="AA167" s="398"/>
      <c r="AB167" s="399"/>
      <c r="AC167" s="306" t="s">
        <v>17</v>
      </c>
      <c r="AD167" s="307"/>
      <c r="AE167" s="307"/>
      <c r="AF167" s="307"/>
      <c r="AG167" s="307"/>
      <c r="AH167" s="400" t="s">
        <v>18</v>
      </c>
      <c r="AI167" s="307"/>
      <c r="AJ167" s="307"/>
      <c r="AK167" s="307"/>
      <c r="AL167" s="307"/>
      <c r="AM167" s="307"/>
      <c r="AN167" s="307"/>
      <c r="AO167" s="307"/>
      <c r="AP167" s="307"/>
      <c r="AQ167" s="307"/>
      <c r="AR167" s="307"/>
      <c r="AS167" s="307"/>
      <c r="AT167" s="401"/>
      <c r="AU167" s="397" t="s">
        <v>19</v>
      </c>
      <c r="AV167" s="398"/>
      <c r="AW167" s="398"/>
      <c r="AX167" s="402"/>
      <c r="AY167">
        <f>$AY$166</f>
        <v>2</v>
      </c>
    </row>
    <row r="168" spans="1:51" ht="38.25" customHeight="1" x14ac:dyDescent="0.2">
      <c r="A168" s="554"/>
      <c r="B168" s="555"/>
      <c r="C168" s="555"/>
      <c r="D168" s="555"/>
      <c r="E168" s="555"/>
      <c r="F168" s="556"/>
      <c r="G168" s="403" t="s">
        <v>615</v>
      </c>
      <c r="H168" s="404"/>
      <c r="I168" s="404"/>
      <c r="J168" s="404"/>
      <c r="K168" s="405"/>
      <c r="L168" s="406" t="s">
        <v>614</v>
      </c>
      <c r="M168" s="407"/>
      <c r="N168" s="407"/>
      <c r="O168" s="407"/>
      <c r="P168" s="407"/>
      <c r="Q168" s="407"/>
      <c r="R168" s="407"/>
      <c r="S168" s="407"/>
      <c r="T168" s="407"/>
      <c r="U168" s="407"/>
      <c r="V168" s="407"/>
      <c r="W168" s="407"/>
      <c r="X168" s="408"/>
      <c r="Y168" s="409">
        <v>8</v>
      </c>
      <c r="Z168" s="410"/>
      <c r="AA168" s="410"/>
      <c r="AB168" s="411"/>
      <c r="AC168" s="403" t="s">
        <v>682</v>
      </c>
      <c r="AD168" s="404"/>
      <c r="AE168" s="404"/>
      <c r="AF168" s="404"/>
      <c r="AG168" s="405"/>
      <c r="AH168" s="406" t="s">
        <v>683</v>
      </c>
      <c r="AI168" s="407"/>
      <c r="AJ168" s="407"/>
      <c r="AK168" s="407"/>
      <c r="AL168" s="407"/>
      <c r="AM168" s="407"/>
      <c r="AN168" s="407"/>
      <c r="AO168" s="407"/>
      <c r="AP168" s="407"/>
      <c r="AQ168" s="407"/>
      <c r="AR168" s="407"/>
      <c r="AS168" s="407"/>
      <c r="AT168" s="408"/>
      <c r="AU168" s="409">
        <v>0.4</v>
      </c>
      <c r="AV168" s="410"/>
      <c r="AW168" s="410"/>
      <c r="AX168" s="412"/>
      <c r="AY168">
        <f>$AY$166</f>
        <v>2</v>
      </c>
    </row>
    <row r="169" spans="1:51" ht="24.75" customHeight="1" x14ac:dyDescent="0.2">
      <c r="A169" s="554"/>
      <c r="B169" s="555"/>
      <c r="C169" s="555"/>
      <c r="D169" s="555"/>
      <c r="E169" s="555"/>
      <c r="F169" s="556"/>
      <c r="G169" s="246" t="s">
        <v>20</v>
      </c>
      <c r="H169" s="247"/>
      <c r="I169" s="247"/>
      <c r="J169" s="247"/>
      <c r="K169" s="247"/>
      <c r="L169" s="248"/>
      <c r="M169" s="249"/>
      <c r="N169" s="249"/>
      <c r="O169" s="249"/>
      <c r="P169" s="249"/>
      <c r="Q169" s="249"/>
      <c r="R169" s="249"/>
      <c r="S169" s="249"/>
      <c r="T169" s="249"/>
      <c r="U169" s="249"/>
      <c r="V169" s="249"/>
      <c r="W169" s="249"/>
      <c r="X169" s="250"/>
      <c r="Y169" s="251">
        <f>SUM(Y168:AB168)</f>
        <v>8</v>
      </c>
      <c r="Z169" s="252"/>
      <c r="AA169" s="252"/>
      <c r="AB169" s="253"/>
      <c r="AC169" s="246" t="s">
        <v>20</v>
      </c>
      <c r="AD169" s="247"/>
      <c r="AE169" s="247"/>
      <c r="AF169" s="247"/>
      <c r="AG169" s="247"/>
      <c r="AH169" s="248"/>
      <c r="AI169" s="249"/>
      <c r="AJ169" s="249"/>
      <c r="AK169" s="249"/>
      <c r="AL169" s="249"/>
      <c r="AM169" s="249"/>
      <c r="AN169" s="249"/>
      <c r="AO169" s="249"/>
      <c r="AP169" s="249"/>
      <c r="AQ169" s="249"/>
      <c r="AR169" s="249"/>
      <c r="AS169" s="249"/>
      <c r="AT169" s="250"/>
      <c r="AU169" s="251">
        <f>SUM(AU168:AX168)</f>
        <v>0.4</v>
      </c>
      <c r="AV169" s="252"/>
      <c r="AW169" s="252"/>
      <c r="AX169" s="254"/>
      <c r="AY169">
        <f>$AY$166</f>
        <v>2</v>
      </c>
    </row>
    <row r="170" spans="1:51" ht="24.75" customHeight="1" thickBot="1" x14ac:dyDescent="0.25">
      <c r="A170" s="317" t="s">
        <v>141</v>
      </c>
      <c r="B170" s="318"/>
      <c r="C170" s="318"/>
      <c r="D170" s="318"/>
      <c r="E170" s="318"/>
      <c r="F170" s="318"/>
      <c r="G170" s="318"/>
      <c r="H170" s="318"/>
      <c r="I170" s="318"/>
      <c r="J170" s="318"/>
      <c r="K170" s="318"/>
      <c r="L170" s="318"/>
      <c r="M170" s="318"/>
      <c r="N170" s="318"/>
      <c r="O170" s="318"/>
      <c r="P170" s="318"/>
      <c r="Q170" s="318"/>
      <c r="R170" s="318"/>
      <c r="S170" s="318"/>
      <c r="T170" s="318"/>
      <c r="U170" s="318"/>
      <c r="V170" s="318"/>
      <c r="W170" s="318"/>
      <c r="X170" s="318"/>
      <c r="Y170" s="318"/>
      <c r="Z170" s="318"/>
      <c r="AA170" s="318"/>
      <c r="AB170" s="318"/>
      <c r="AC170" s="318"/>
      <c r="AD170" s="318"/>
      <c r="AE170" s="318"/>
      <c r="AF170" s="318"/>
      <c r="AG170" s="318"/>
      <c r="AH170" s="318"/>
      <c r="AI170" s="318"/>
      <c r="AJ170" s="318"/>
      <c r="AK170" s="319"/>
      <c r="AL170" s="752" t="s">
        <v>247</v>
      </c>
      <c r="AM170" s="753"/>
      <c r="AN170" s="753"/>
      <c r="AO170" s="83" t="s">
        <v>245</v>
      </c>
      <c r="AP170" s="21"/>
      <c r="AQ170" s="21"/>
      <c r="AR170" s="21"/>
      <c r="AS170" s="21"/>
      <c r="AT170" s="21"/>
      <c r="AU170" s="21"/>
      <c r="AV170" s="21"/>
      <c r="AW170" s="21"/>
      <c r="AX170" s="22"/>
      <c r="AY170">
        <f>COUNTIF($AO$170,"☑")</f>
        <v>0</v>
      </c>
    </row>
    <row r="171" spans="1:51" ht="24.75" customHeight="1" x14ac:dyDescent="0.2">
      <c r="A171" s="4"/>
      <c r="B171" s="4"/>
      <c r="C171" s="4"/>
      <c r="D171" s="4"/>
      <c r="E171" s="4"/>
      <c r="F171" s="4"/>
      <c r="G171" s="7"/>
      <c r="H171" s="7"/>
      <c r="I171" s="7"/>
      <c r="J171" s="7"/>
      <c r="K171" s="7"/>
      <c r="L171" s="3"/>
      <c r="M171" s="7"/>
      <c r="N171" s="7"/>
      <c r="O171" s="7"/>
      <c r="P171" s="7"/>
      <c r="Q171" s="7"/>
      <c r="R171" s="7"/>
      <c r="S171" s="7"/>
      <c r="T171" s="7"/>
      <c r="U171" s="7"/>
      <c r="V171" s="7"/>
      <c r="W171" s="7"/>
      <c r="X171" s="7"/>
      <c r="Y171" s="8"/>
      <c r="Z171" s="8"/>
      <c r="AA171" s="8"/>
      <c r="AB171" s="8"/>
      <c r="AC171" s="7"/>
      <c r="AD171" s="7"/>
      <c r="AE171" s="7"/>
      <c r="AF171" s="7"/>
      <c r="AG171" s="7"/>
      <c r="AH171" s="3"/>
      <c r="AI171" s="7"/>
      <c r="AJ171" s="7"/>
      <c r="AK171" s="7"/>
      <c r="AL171" s="7"/>
      <c r="AM171" s="7"/>
      <c r="AN171" s="7"/>
      <c r="AO171" s="7"/>
      <c r="AP171" s="7"/>
      <c r="AQ171" s="7"/>
      <c r="AR171" s="7"/>
      <c r="AS171" s="7"/>
      <c r="AT171" s="7"/>
      <c r="AU171" s="8"/>
      <c r="AV171" s="8"/>
      <c r="AW171" s="8"/>
      <c r="AX171" s="8"/>
    </row>
    <row r="172" spans="1:51" ht="24.75" customHeight="1" x14ac:dyDescent="0.2"/>
    <row r="173" spans="1:51" ht="24.75" customHeight="1" x14ac:dyDescent="0.2">
      <c r="A173" s="9"/>
      <c r="B173" s="1" t="s">
        <v>28</v>
      </c>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row>
    <row r="174" spans="1:51" ht="24.75" customHeight="1" x14ac:dyDescent="0.2">
      <c r="A174" s="9"/>
      <c r="B174" s="41" t="s">
        <v>257</v>
      </c>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85"/>
      <c r="AV174" s="9"/>
      <c r="AW174" s="9"/>
      <c r="AX174" s="9"/>
    </row>
    <row r="175" spans="1:51" ht="59.25" customHeight="1" x14ac:dyDescent="0.2">
      <c r="A175" s="235"/>
      <c r="B175" s="235"/>
      <c r="C175" s="235" t="s">
        <v>26</v>
      </c>
      <c r="D175" s="235"/>
      <c r="E175" s="235"/>
      <c r="F175" s="235"/>
      <c r="G175" s="235"/>
      <c r="H175" s="235"/>
      <c r="I175" s="235"/>
      <c r="J175" s="275" t="s">
        <v>209</v>
      </c>
      <c r="K175" s="89"/>
      <c r="L175" s="89"/>
      <c r="M175" s="89"/>
      <c r="N175" s="89"/>
      <c r="O175" s="89"/>
      <c r="P175" s="216" t="s">
        <v>185</v>
      </c>
      <c r="Q175" s="216"/>
      <c r="R175" s="216"/>
      <c r="S175" s="216"/>
      <c r="T175" s="216"/>
      <c r="U175" s="216"/>
      <c r="V175" s="216"/>
      <c r="W175" s="216"/>
      <c r="X175" s="216"/>
      <c r="Y175" s="233" t="s">
        <v>207</v>
      </c>
      <c r="Z175" s="234"/>
      <c r="AA175" s="234"/>
      <c r="AB175" s="234"/>
      <c r="AC175" s="275" t="s">
        <v>242</v>
      </c>
      <c r="AD175" s="275"/>
      <c r="AE175" s="275"/>
      <c r="AF175" s="275"/>
      <c r="AG175" s="275"/>
      <c r="AH175" s="233" t="s">
        <v>262</v>
      </c>
      <c r="AI175" s="235"/>
      <c r="AJ175" s="235"/>
      <c r="AK175" s="235"/>
      <c r="AL175" s="235" t="s">
        <v>21</v>
      </c>
      <c r="AM175" s="235"/>
      <c r="AN175" s="235"/>
      <c r="AO175" s="255"/>
      <c r="AP175" s="256" t="s">
        <v>210</v>
      </c>
      <c r="AQ175" s="256"/>
      <c r="AR175" s="256"/>
      <c r="AS175" s="256"/>
      <c r="AT175" s="256"/>
      <c r="AU175" s="256"/>
      <c r="AV175" s="256"/>
      <c r="AW175" s="256"/>
      <c r="AX175" s="256"/>
    </row>
    <row r="176" spans="1:51" ht="62.25" customHeight="1" x14ac:dyDescent="0.2">
      <c r="A176" s="274">
        <v>1</v>
      </c>
      <c r="B176" s="274">
        <v>1</v>
      </c>
      <c r="C176" s="257" t="s">
        <v>616</v>
      </c>
      <c r="D176" s="258"/>
      <c r="E176" s="258"/>
      <c r="F176" s="258"/>
      <c r="G176" s="258"/>
      <c r="H176" s="258"/>
      <c r="I176" s="258"/>
      <c r="J176" s="259">
        <v>6010401015821</v>
      </c>
      <c r="K176" s="260"/>
      <c r="L176" s="260"/>
      <c r="M176" s="260"/>
      <c r="N176" s="260"/>
      <c r="O176" s="260"/>
      <c r="P176" s="261" t="s">
        <v>686</v>
      </c>
      <c r="Q176" s="262"/>
      <c r="R176" s="262"/>
      <c r="S176" s="262"/>
      <c r="T176" s="262"/>
      <c r="U176" s="262"/>
      <c r="V176" s="262"/>
      <c r="W176" s="262"/>
      <c r="X176" s="262"/>
      <c r="Y176" s="263">
        <v>875</v>
      </c>
      <c r="Z176" s="264"/>
      <c r="AA176" s="264"/>
      <c r="AB176" s="265"/>
      <c r="AC176" s="266" t="s">
        <v>264</v>
      </c>
      <c r="AD176" s="267"/>
      <c r="AE176" s="267"/>
      <c r="AF176" s="267"/>
      <c r="AG176" s="267"/>
      <c r="AH176" s="268">
        <v>1</v>
      </c>
      <c r="AI176" s="269"/>
      <c r="AJ176" s="269"/>
      <c r="AK176" s="269"/>
      <c r="AL176" s="270" t="s">
        <v>701</v>
      </c>
      <c r="AM176" s="271"/>
      <c r="AN176" s="271"/>
      <c r="AO176" s="272"/>
      <c r="AP176" s="273" t="s">
        <v>674</v>
      </c>
      <c r="AQ176" s="273"/>
      <c r="AR176" s="273"/>
      <c r="AS176" s="273"/>
      <c r="AT176" s="273"/>
      <c r="AU176" s="273"/>
      <c r="AV176" s="273"/>
      <c r="AW176" s="273"/>
      <c r="AX176" s="273"/>
    </row>
    <row r="177" spans="1:51" ht="53.25" customHeight="1" x14ac:dyDescent="0.2">
      <c r="A177" s="274">
        <v>2</v>
      </c>
      <c r="B177" s="274">
        <v>1</v>
      </c>
      <c r="C177" s="257" t="s">
        <v>617</v>
      </c>
      <c r="D177" s="258"/>
      <c r="E177" s="258"/>
      <c r="F177" s="258"/>
      <c r="G177" s="258"/>
      <c r="H177" s="258"/>
      <c r="I177" s="258"/>
      <c r="J177" s="259">
        <v>6010401015821</v>
      </c>
      <c r="K177" s="260"/>
      <c r="L177" s="260"/>
      <c r="M177" s="260"/>
      <c r="N177" s="260"/>
      <c r="O177" s="260"/>
      <c r="P177" s="261" t="s">
        <v>618</v>
      </c>
      <c r="Q177" s="262"/>
      <c r="R177" s="262"/>
      <c r="S177" s="262"/>
      <c r="T177" s="262"/>
      <c r="U177" s="262"/>
      <c r="V177" s="262"/>
      <c r="W177" s="262"/>
      <c r="X177" s="262"/>
      <c r="Y177" s="263">
        <v>97</v>
      </c>
      <c r="Z177" s="264"/>
      <c r="AA177" s="264"/>
      <c r="AB177" s="265"/>
      <c r="AC177" s="266" t="s">
        <v>619</v>
      </c>
      <c r="AD177" s="267"/>
      <c r="AE177" s="267"/>
      <c r="AF177" s="267"/>
      <c r="AG177" s="267"/>
      <c r="AH177" s="268" t="s">
        <v>637</v>
      </c>
      <c r="AI177" s="269"/>
      <c r="AJ177" s="269"/>
      <c r="AK177" s="269"/>
      <c r="AL177" s="270" t="s">
        <v>637</v>
      </c>
      <c r="AM177" s="271"/>
      <c r="AN177" s="271"/>
      <c r="AO177" s="272"/>
      <c r="AP177" s="273" t="s">
        <v>701</v>
      </c>
      <c r="AQ177" s="273"/>
      <c r="AR177" s="273"/>
      <c r="AS177" s="273"/>
      <c r="AT177" s="273"/>
      <c r="AU177" s="273"/>
      <c r="AV177" s="273"/>
      <c r="AW177" s="273"/>
      <c r="AX177" s="273"/>
      <c r="AY177">
        <f>COUNTA($C$177)</f>
        <v>1</v>
      </c>
    </row>
    <row r="178" spans="1:51" ht="61.5" customHeight="1" x14ac:dyDescent="0.2">
      <c r="A178" s="274">
        <v>3</v>
      </c>
      <c r="B178" s="274">
        <v>1</v>
      </c>
      <c r="C178" s="257" t="s">
        <v>616</v>
      </c>
      <c r="D178" s="258"/>
      <c r="E178" s="258"/>
      <c r="F178" s="258"/>
      <c r="G178" s="258"/>
      <c r="H178" s="258"/>
      <c r="I178" s="258"/>
      <c r="J178" s="259">
        <v>6010401015821</v>
      </c>
      <c r="K178" s="260"/>
      <c r="L178" s="260"/>
      <c r="M178" s="260"/>
      <c r="N178" s="260"/>
      <c r="O178" s="260"/>
      <c r="P178" s="261" t="s">
        <v>677</v>
      </c>
      <c r="Q178" s="262"/>
      <c r="R178" s="262"/>
      <c r="S178" s="262"/>
      <c r="T178" s="262"/>
      <c r="U178" s="262"/>
      <c r="V178" s="262"/>
      <c r="W178" s="262"/>
      <c r="X178" s="262"/>
      <c r="Y178" s="263">
        <v>76</v>
      </c>
      <c r="Z178" s="264"/>
      <c r="AA178" s="264"/>
      <c r="AB178" s="265"/>
      <c r="AC178" s="266" t="s">
        <v>270</v>
      </c>
      <c r="AD178" s="267"/>
      <c r="AE178" s="267"/>
      <c r="AF178" s="267"/>
      <c r="AG178" s="267"/>
      <c r="AH178" s="268" t="s">
        <v>637</v>
      </c>
      <c r="AI178" s="269"/>
      <c r="AJ178" s="269"/>
      <c r="AK178" s="269"/>
      <c r="AL178" s="270" t="s">
        <v>701</v>
      </c>
      <c r="AM178" s="271"/>
      <c r="AN178" s="271"/>
      <c r="AO178" s="272"/>
      <c r="AP178" s="273" t="s">
        <v>674</v>
      </c>
      <c r="AQ178" s="273"/>
      <c r="AR178" s="273"/>
      <c r="AS178" s="273"/>
      <c r="AT178" s="273"/>
      <c r="AU178" s="273"/>
      <c r="AV178" s="273"/>
      <c r="AW178" s="273"/>
      <c r="AX178" s="273"/>
      <c r="AY178">
        <f>COUNTA($C$178)</f>
        <v>1</v>
      </c>
    </row>
    <row r="179" spans="1:51" ht="24.75" customHeight="1" x14ac:dyDescent="0.2">
      <c r="A179" s="47"/>
      <c r="B179" s="47"/>
      <c r="C179" s="47"/>
      <c r="D179" s="47"/>
      <c r="E179" s="47"/>
      <c r="F179" s="47"/>
      <c r="G179" s="47"/>
      <c r="H179" s="47"/>
      <c r="I179" s="47"/>
      <c r="J179" s="48"/>
      <c r="K179" s="48"/>
      <c r="L179" s="48"/>
      <c r="M179" s="48"/>
      <c r="N179" s="48"/>
      <c r="O179" s="48"/>
      <c r="P179" s="49"/>
      <c r="Q179" s="49"/>
      <c r="R179" s="49"/>
      <c r="S179" s="49"/>
      <c r="T179" s="49"/>
      <c r="U179" s="49"/>
      <c r="V179" s="49"/>
      <c r="W179" s="49"/>
      <c r="X179" s="49"/>
      <c r="Y179" s="50"/>
      <c r="Z179" s="50"/>
      <c r="AA179" s="50"/>
      <c r="AB179" s="50"/>
      <c r="AC179" s="50"/>
      <c r="AD179" s="50"/>
      <c r="AE179" s="50"/>
      <c r="AF179" s="50"/>
      <c r="AG179" s="50"/>
      <c r="AH179" s="50"/>
      <c r="AI179" s="50"/>
      <c r="AJ179" s="50"/>
      <c r="AK179" s="50"/>
      <c r="AL179" s="50"/>
      <c r="AM179" s="50"/>
      <c r="AN179" s="50"/>
      <c r="AO179" s="50"/>
      <c r="AP179" s="49"/>
      <c r="AQ179" s="49"/>
      <c r="AR179" s="49"/>
      <c r="AS179" s="49"/>
      <c r="AT179" s="49"/>
      <c r="AU179" s="49"/>
      <c r="AV179" s="49"/>
      <c r="AW179" s="49"/>
      <c r="AX179" s="49"/>
      <c r="AY179">
        <f>COUNTA($C$182)</f>
        <v>1</v>
      </c>
    </row>
    <row r="180" spans="1:51" ht="24.75" customHeight="1" x14ac:dyDescent="0.2">
      <c r="A180" s="47"/>
      <c r="B180" s="51" t="s">
        <v>171</v>
      </c>
      <c r="C180" s="47"/>
      <c r="D180" s="47"/>
      <c r="E180" s="47"/>
      <c r="F180" s="47"/>
      <c r="G180" s="47"/>
      <c r="H180" s="47"/>
      <c r="I180" s="47"/>
      <c r="J180" s="47"/>
      <c r="K180" s="47"/>
      <c r="L180" s="47"/>
      <c r="M180" s="47"/>
      <c r="N180" s="47"/>
      <c r="O180" s="47"/>
      <c r="P180" s="52"/>
      <c r="Q180" s="52"/>
      <c r="R180" s="52"/>
      <c r="S180" s="52"/>
      <c r="T180" s="52"/>
      <c r="U180" s="52"/>
      <c r="V180" s="52"/>
      <c r="W180" s="52"/>
      <c r="X180" s="52"/>
      <c r="Y180" s="53"/>
      <c r="Z180" s="53"/>
      <c r="AA180" s="53"/>
      <c r="AB180" s="53"/>
      <c r="AC180" s="53"/>
      <c r="AD180" s="53"/>
      <c r="AE180" s="53"/>
      <c r="AF180" s="53"/>
      <c r="AG180" s="53"/>
      <c r="AH180" s="53"/>
      <c r="AI180" s="53"/>
      <c r="AJ180" s="53"/>
      <c r="AK180" s="53"/>
      <c r="AL180" s="53"/>
      <c r="AM180" s="53"/>
      <c r="AN180" s="53"/>
      <c r="AO180" s="53"/>
      <c r="AP180" s="52"/>
      <c r="AQ180" s="52"/>
      <c r="AR180" s="52"/>
      <c r="AS180" s="52"/>
      <c r="AT180" s="52"/>
      <c r="AU180" s="52"/>
      <c r="AV180" s="52"/>
      <c r="AW180" s="52"/>
      <c r="AX180" s="52"/>
      <c r="AY180">
        <f>$AY$179</f>
        <v>1</v>
      </c>
    </row>
    <row r="181" spans="1:51" ht="59.25" customHeight="1" x14ac:dyDescent="0.2">
      <c r="A181" s="235"/>
      <c r="B181" s="235"/>
      <c r="C181" s="235" t="s">
        <v>26</v>
      </c>
      <c r="D181" s="235"/>
      <c r="E181" s="235"/>
      <c r="F181" s="235"/>
      <c r="G181" s="235"/>
      <c r="H181" s="235"/>
      <c r="I181" s="235"/>
      <c r="J181" s="275" t="s">
        <v>209</v>
      </c>
      <c r="K181" s="89"/>
      <c r="L181" s="89"/>
      <c r="M181" s="89"/>
      <c r="N181" s="89"/>
      <c r="O181" s="89"/>
      <c r="P181" s="216" t="s">
        <v>185</v>
      </c>
      <c r="Q181" s="216"/>
      <c r="R181" s="216"/>
      <c r="S181" s="216"/>
      <c r="T181" s="216"/>
      <c r="U181" s="216"/>
      <c r="V181" s="216"/>
      <c r="W181" s="216"/>
      <c r="X181" s="216"/>
      <c r="Y181" s="233" t="s">
        <v>207</v>
      </c>
      <c r="Z181" s="234"/>
      <c r="AA181" s="234"/>
      <c r="AB181" s="234"/>
      <c r="AC181" s="275" t="s">
        <v>242</v>
      </c>
      <c r="AD181" s="275"/>
      <c r="AE181" s="275"/>
      <c r="AF181" s="275"/>
      <c r="AG181" s="275"/>
      <c r="AH181" s="233" t="s">
        <v>262</v>
      </c>
      <c r="AI181" s="235"/>
      <c r="AJ181" s="235"/>
      <c r="AK181" s="235"/>
      <c r="AL181" s="235" t="s">
        <v>21</v>
      </c>
      <c r="AM181" s="235"/>
      <c r="AN181" s="235"/>
      <c r="AO181" s="255"/>
      <c r="AP181" s="256" t="s">
        <v>210</v>
      </c>
      <c r="AQ181" s="256"/>
      <c r="AR181" s="256"/>
      <c r="AS181" s="256"/>
      <c r="AT181" s="256"/>
      <c r="AU181" s="256"/>
      <c r="AV181" s="256"/>
      <c r="AW181" s="256"/>
      <c r="AX181" s="256"/>
      <c r="AY181">
        <f t="shared" ref="AY181:AY182" si="9">$AY$179</f>
        <v>1</v>
      </c>
    </row>
    <row r="182" spans="1:51" ht="53.25" customHeight="1" x14ac:dyDescent="0.2">
      <c r="A182" s="274">
        <v>1</v>
      </c>
      <c r="B182" s="274">
        <v>1</v>
      </c>
      <c r="C182" s="257" t="s">
        <v>620</v>
      </c>
      <c r="D182" s="258"/>
      <c r="E182" s="258"/>
      <c r="F182" s="258"/>
      <c r="G182" s="258"/>
      <c r="H182" s="258"/>
      <c r="I182" s="258"/>
      <c r="J182" s="259">
        <v>1020001071491</v>
      </c>
      <c r="K182" s="260"/>
      <c r="L182" s="260"/>
      <c r="M182" s="260"/>
      <c r="N182" s="260"/>
      <c r="O182" s="260"/>
      <c r="P182" s="261" t="s">
        <v>687</v>
      </c>
      <c r="Q182" s="262"/>
      <c r="R182" s="262"/>
      <c r="S182" s="262"/>
      <c r="T182" s="262"/>
      <c r="U182" s="262"/>
      <c r="V182" s="262"/>
      <c r="W182" s="262"/>
      <c r="X182" s="262"/>
      <c r="Y182" s="263">
        <v>779</v>
      </c>
      <c r="Z182" s="264"/>
      <c r="AA182" s="264"/>
      <c r="AB182" s="265"/>
      <c r="AC182" s="266" t="s">
        <v>621</v>
      </c>
      <c r="AD182" s="267"/>
      <c r="AE182" s="267"/>
      <c r="AF182" s="267"/>
      <c r="AG182" s="267"/>
      <c r="AH182" s="268">
        <v>1</v>
      </c>
      <c r="AI182" s="269"/>
      <c r="AJ182" s="269"/>
      <c r="AK182" s="269"/>
      <c r="AL182" s="270" t="s">
        <v>701</v>
      </c>
      <c r="AM182" s="271"/>
      <c r="AN182" s="271"/>
      <c r="AO182" s="272"/>
      <c r="AP182" s="273" t="s">
        <v>675</v>
      </c>
      <c r="AQ182" s="273"/>
      <c r="AR182" s="273"/>
      <c r="AS182" s="273"/>
      <c r="AT182" s="273"/>
      <c r="AU182" s="273"/>
      <c r="AV182" s="273"/>
      <c r="AW182" s="273"/>
      <c r="AX182" s="273"/>
      <c r="AY182">
        <f t="shared" si="9"/>
        <v>1</v>
      </c>
    </row>
    <row r="183" spans="1:51" ht="53.25" customHeight="1" x14ac:dyDescent="0.2">
      <c r="A183" s="274">
        <v>2</v>
      </c>
      <c r="B183" s="274">
        <v>1</v>
      </c>
      <c r="C183" s="257" t="s">
        <v>620</v>
      </c>
      <c r="D183" s="258"/>
      <c r="E183" s="258"/>
      <c r="F183" s="258"/>
      <c r="G183" s="258"/>
      <c r="H183" s="258"/>
      <c r="I183" s="258"/>
      <c r="J183" s="259">
        <v>1020001071491</v>
      </c>
      <c r="K183" s="260"/>
      <c r="L183" s="260"/>
      <c r="M183" s="260"/>
      <c r="N183" s="260"/>
      <c r="O183" s="260"/>
      <c r="P183" s="261" t="s">
        <v>689</v>
      </c>
      <c r="Q183" s="262"/>
      <c r="R183" s="262"/>
      <c r="S183" s="262"/>
      <c r="T183" s="262"/>
      <c r="U183" s="262"/>
      <c r="V183" s="262"/>
      <c r="W183" s="262"/>
      <c r="X183" s="262"/>
      <c r="Y183" s="263">
        <v>54</v>
      </c>
      <c r="Z183" s="264"/>
      <c r="AA183" s="264"/>
      <c r="AB183" s="265"/>
      <c r="AC183" s="266" t="s">
        <v>621</v>
      </c>
      <c r="AD183" s="267"/>
      <c r="AE183" s="267"/>
      <c r="AF183" s="267"/>
      <c r="AG183" s="267"/>
      <c r="AH183" s="268">
        <v>1</v>
      </c>
      <c r="AI183" s="269"/>
      <c r="AJ183" s="269"/>
      <c r="AK183" s="269"/>
      <c r="AL183" s="270" t="s">
        <v>701</v>
      </c>
      <c r="AM183" s="271"/>
      <c r="AN183" s="271"/>
      <c r="AO183" s="272"/>
      <c r="AP183" s="273" t="s">
        <v>674</v>
      </c>
      <c r="AQ183" s="273"/>
      <c r="AR183" s="273"/>
      <c r="AS183" s="273"/>
      <c r="AT183" s="273"/>
      <c r="AU183" s="273"/>
      <c r="AV183" s="273"/>
      <c r="AW183" s="273"/>
      <c r="AX183" s="273"/>
      <c r="AY183">
        <f>COUNTA($C$183)</f>
        <v>1</v>
      </c>
    </row>
    <row r="184" spans="1:51" ht="24.75" customHeight="1" x14ac:dyDescent="0.2">
      <c r="A184" s="54"/>
      <c r="B184" s="54"/>
      <c r="C184" s="54"/>
      <c r="D184" s="54"/>
      <c r="E184" s="54"/>
      <c r="F184" s="54"/>
      <c r="G184" s="54"/>
      <c r="H184" s="54"/>
      <c r="I184" s="54"/>
      <c r="J184" s="54"/>
      <c r="K184" s="54"/>
      <c r="L184" s="54"/>
      <c r="M184" s="54"/>
      <c r="N184" s="54"/>
      <c r="O184" s="54"/>
      <c r="P184" s="55"/>
      <c r="Q184" s="55"/>
      <c r="R184" s="55"/>
      <c r="S184" s="55"/>
      <c r="T184" s="55"/>
      <c r="U184" s="55"/>
      <c r="V184" s="55"/>
      <c r="W184" s="55"/>
      <c r="X184" s="55"/>
      <c r="Y184" s="56"/>
      <c r="Z184" s="56"/>
      <c r="AA184" s="56"/>
      <c r="AB184" s="56"/>
      <c r="AC184" s="56"/>
      <c r="AD184" s="56"/>
      <c r="AE184" s="56"/>
      <c r="AF184" s="56"/>
      <c r="AG184" s="56"/>
      <c r="AH184" s="56"/>
      <c r="AI184" s="56"/>
      <c r="AJ184" s="56"/>
      <c r="AK184" s="56"/>
      <c r="AL184" s="56"/>
      <c r="AM184" s="56"/>
      <c r="AN184" s="56"/>
      <c r="AO184" s="56"/>
      <c r="AP184" s="55"/>
      <c r="AQ184" s="55"/>
      <c r="AR184" s="55"/>
      <c r="AS184" s="55"/>
      <c r="AT184" s="55"/>
      <c r="AU184" s="55"/>
      <c r="AV184" s="55"/>
      <c r="AW184" s="55"/>
      <c r="AX184" s="55"/>
      <c r="AY184">
        <f>COUNTA($C$187)</f>
        <v>1</v>
      </c>
    </row>
    <row r="185" spans="1:51" ht="24.75" customHeight="1" x14ac:dyDescent="0.2">
      <c r="A185" s="47"/>
      <c r="B185" s="51" t="s">
        <v>229</v>
      </c>
      <c r="C185" s="47"/>
      <c r="D185" s="47"/>
      <c r="E185" s="47"/>
      <c r="F185" s="47"/>
      <c r="G185" s="47"/>
      <c r="H185" s="47"/>
      <c r="I185" s="47"/>
      <c r="J185" s="47"/>
      <c r="K185" s="47"/>
      <c r="L185" s="47"/>
      <c r="M185" s="47"/>
      <c r="N185" s="47"/>
      <c r="O185" s="47"/>
      <c r="P185" s="52"/>
      <c r="Q185" s="52"/>
      <c r="R185" s="52"/>
      <c r="S185" s="52"/>
      <c r="T185" s="52"/>
      <c r="U185" s="52"/>
      <c r="V185" s="52"/>
      <c r="W185" s="52"/>
      <c r="X185" s="52"/>
      <c r="Y185" s="53"/>
      <c r="Z185" s="53"/>
      <c r="AA185" s="53"/>
      <c r="AB185" s="53"/>
      <c r="AC185" s="53"/>
      <c r="AD185" s="53"/>
      <c r="AE185" s="53"/>
      <c r="AF185" s="53"/>
      <c r="AG185" s="53"/>
      <c r="AH185" s="53"/>
      <c r="AI185" s="53"/>
      <c r="AJ185" s="53"/>
      <c r="AK185" s="53"/>
      <c r="AL185" s="53"/>
      <c r="AM185" s="53"/>
      <c r="AN185" s="53"/>
      <c r="AO185" s="53"/>
      <c r="AP185" s="52"/>
      <c r="AQ185" s="52"/>
      <c r="AR185" s="52"/>
      <c r="AS185" s="52"/>
      <c r="AT185" s="52"/>
      <c r="AU185" s="52"/>
      <c r="AV185" s="52"/>
      <c r="AW185" s="52"/>
      <c r="AX185" s="52"/>
      <c r="AY185">
        <f>$AY$184</f>
        <v>1</v>
      </c>
    </row>
    <row r="186" spans="1:51" ht="59.25" customHeight="1" x14ac:dyDescent="0.2">
      <c r="A186" s="235"/>
      <c r="B186" s="235"/>
      <c r="C186" s="235" t="s">
        <v>26</v>
      </c>
      <c r="D186" s="235"/>
      <c r="E186" s="235"/>
      <c r="F186" s="235"/>
      <c r="G186" s="235"/>
      <c r="H186" s="235"/>
      <c r="I186" s="235"/>
      <c r="J186" s="275" t="s">
        <v>209</v>
      </c>
      <c r="K186" s="89"/>
      <c r="L186" s="89"/>
      <c r="M186" s="89"/>
      <c r="N186" s="89"/>
      <c r="O186" s="89"/>
      <c r="P186" s="216" t="s">
        <v>185</v>
      </c>
      <c r="Q186" s="216"/>
      <c r="R186" s="216"/>
      <c r="S186" s="216"/>
      <c r="T186" s="216"/>
      <c r="U186" s="216"/>
      <c r="V186" s="216"/>
      <c r="W186" s="216"/>
      <c r="X186" s="216"/>
      <c r="Y186" s="233" t="s">
        <v>207</v>
      </c>
      <c r="Z186" s="234"/>
      <c r="AA186" s="234"/>
      <c r="AB186" s="234"/>
      <c r="AC186" s="275" t="s">
        <v>242</v>
      </c>
      <c r="AD186" s="275"/>
      <c r="AE186" s="275"/>
      <c r="AF186" s="275"/>
      <c r="AG186" s="275"/>
      <c r="AH186" s="233" t="s">
        <v>262</v>
      </c>
      <c r="AI186" s="235"/>
      <c r="AJ186" s="235"/>
      <c r="AK186" s="235"/>
      <c r="AL186" s="235" t="s">
        <v>21</v>
      </c>
      <c r="AM186" s="235"/>
      <c r="AN186" s="235"/>
      <c r="AO186" s="255"/>
      <c r="AP186" s="256" t="s">
        <v>210</v>
      </c>
      <c r="AQ186" s="256"/>
      <c r="AR186" s="256"/>
      <c r="AS186" s="256"/>
      <c r="AT186" s="256"/>
      <c r="AU186" s="256"/>
      <c r="AV186" s="256"/>
      <c r="AW186" s="256"/>
      <c r="AX186" s="256"/>
      <c r="AY186">
        <f t="shared" ref="AY186:AY187" si="10">$AY$184</f>
        <v>1</v>
      </c>
    </row>
    <row r="187" spans="1:51" ht="53.25" customHeight="1" x14ac:dyDescent="0.2">
      <c r="A187" s="274">
        <v>1</v>
      </c>
      <c r="B187" s="274">
        <v>1</v>
      </c>
      <c r="C187" s="257" t="s">
        <v>622</v>
      </c>
      <c r="D187" s="258"/>
      <c r="E187" s="258"/>
      <c r="F187" s="258"/>
      <c r="G187" s="258"/>
      <c r="H187" s="258"/>
      <c r="I187" s="258"/>
      <c r="J187" s="259">
        <v>9011101031552</v>
      </c>
      <c r="K187" s="260"/>
      <c r="L187" s="260"/>
      <c r="M187" s="260"/>
      <c r="N187" s="260"/>
      <c r="O187" s="260"/>
      <c r="P187" s="261" t="s">
        <v>688</v>
      </c>
      <c r="Q187" s="262"/>
      <c r="R187" s="262"/>
      <c r="S187" s="262"/>
      <c r="T187" s="262"/>
      <c r="U187" s="262"/>
      <c r="V187" s="262"/>
      <c r="W187" s="262"/>
      <c r="X187" s="262"/>
      <c r="Y187" s="263">
        <v>28</v>
      </c>
      <c r="Z187" s="264"/>
      <c r="AA187" s="264"/>
      <c r="AB187" s="265"/>
      <c r="AC187" s="266" t="s">
        <v>263</v>
      </c>
      <c r="AD187" s="267"/>
      <c r="AE187" s="267"/>
      <c r="AF187" s="267"/>
      <c r="AG187" s="267"/>
      <c r="AH187" s="268">
        <v>1</v>
      </c>
      <c r="AI187" s="269"/>
      <c r="AJ187" s="269"/>
      <c r="AK187" s="269"/>
      <c r="AL187" s="270" t="s">
        <v>701</v>
      </c>
      <c r="AM187" s="271"/>
      <c r="AN187" s="271"/>
      <c r="AO187" s="272"/>
      <c r="AP187" s="273" t="s">
        <v>676</v>
      </c>
      <c r="AQ187" s="273"/>
      <c r="AR187" s="273"/>
      <c r="AS187" s="273"/>
      <c r="AT187" s="273"/>
      <c r="AU187" s="273"/>
      <c r="AV187" s="273"/>
      <c r="AW187" s="273"/>
      <c r="AX187" s="273"/>
      <c r="AY187">
        <f t="shared" si="10"/>
        <v>1</v>
      </c>
    </row>
    <row r="188" spans="1:51" ht="53.25" customHeight="1" x14ac:dyDescent="0.2">
      <c r="A188" s="274">
        <v>2</v>
      </c>
      <c r="B188" s="274">
        <v>1</v>
      </c>
      <c r="C188" s="257" t="s">
        <v>622</v>
      </c>
      <c r="D188" s="258"/>
      <c r="E188" s="258"/>
      <c r="F188" s="258"/>
      <c r="G188" s="258"/>
      <c r="H188" s="258"/>
      <c r="I188" s="258"/>
      <c r="J188" s="259">
        <v>9011101031552</v>
      </c>
      <c r="K188" s="260"/>
      <c r="L188" s="260"/>
      <c r="M188" s="260"/>
      <c r="N188" s="260"/>
      <c r="O188" s="260"/>
      <c r="P188" s="261" t="s">
        <v>611</v>
      </c>
      <c r="Q188" s="262"/>
      <c r="R188" s="262"/>
      <c r="S188" s="262"/>
      <c r="T188" s="262"/>
      <c r="U188" s="262"/>
      <c r="V188" s="262"/>
      <c r="W188" s="262"/>
      <c r="X188" s="262"/>
      <c r="Y188" s="263">
        <v>6</v>
      </c>
      <c r="Z188" s="264"/>
      <c r="AA188" s="264"/>
      <c r="AB188" s="265"/>
      <c r="AC188" s="266" t="s">
        <v>263</v>
      </c>
      <c r="AD188" s="267"/>
      <c r="AE188" s="267"/>
      <c r="AF188" s="267"/>
      <c r="AG188" s="267"/>
      <c r="AH188" s="268">
        <v>1</v>
      </c>
      <c r="AI188" s="269"/>
      <c r="AJ188" s="269"/>
      <c r="AK188" s="269"/>
      <c r="AL188" s="270" t="s">
        <v>701</v>
      </c>
      <c r="AM188" s="271"/>
      <c r="AN188" s="271"/>
      <c r="AO188" s="272"/>
      <c r="AP188" s="273" t="s">
        <v>674</v>
      </c>
      <c r="AQ188" s="273"/>
      <c r="AR188" s="273"/>
      <c r="AS188" s="273"/>
      <c r="AT188" s="273"/>
      <c r="AU188" s="273"/>
      <c r="AV188" s="273"/>
      <c r="AW188" s="273"/>
      <c r="AX188" s="273"/>
      <c r="AY188">
        <f>COUNTA($C$188)</f>
        <v>1</v>
      </c>
    </row>
    <row r="189" spans="1:51" ht="53.25" customHeight="1" x14ac:dyDescent="0.2">
      <c r="A189" s="274">
        <v>3</v>
      </c>
      <c r="B189" s="274">
        <v>1</v>
      </c>
      <c r="C189" s="257" t="s">
        <v>622</v>
      </c>
      <c r="D189" s="258"/>
      <c r="E189" s="258"/>
      <c r="F189" s="258"/>
      <c r="G189" s="258"/>
      <c r="H189" s="258"/>
      <c r="I189" s="258"/>
      <c r="J189" s="259">
        <v>9011101031552</v>
      </c>
      <c r="K189" s="260"/>
      <c r="L189" s="260"/>
      <c r="M189" s="260"/>
      <c r="N189" s="260"/>
      <c r="O189" s="260"/>
      <c r="P189" s="261" t="s">
        <v>690</v>
      </c>
      <c r="Q189" s="262"/>
      <c r="R189" s="262"/>
      <c r="S189" s="262"/>
      <c r="T189" s="262"/>
      <c r="U189" s="262"/>
      <c r="V189" s="262"/>
      <c r="W189" s="262"/>
      <c r="X189" s="262"/>
      <c r="Y189" s="263">
        <v>6</v>
      </c>
      <c r="Z189" s="264"/>
      <c r="AA189" s="264"/>
      <c r="AB189" s="265"/>
      <c r="AC189" s="266" t="s">
        <v>268</v>
      </c>
      <c r="AD189" s="267"/>
      <c r="AE189" s="267"/>
      <c r="AF189" s="267"/>
      <c r="AG189" s="267"/>
      <c r="AH189" s="268">
        <v>1</v>
      </c>
      <c r="AI189" s="269"/>
      <c r="AJ189" s="269"/>
      <c r="AK189" s="269"/>
      <c r="AL189" s="270" t="s">
        <v>701</v>
      </c>
      <c r="AM189" s="271"/>
      <c r="AN189" s="271"/>
      <c r="AO189" s="272"/>
      <c r="AP189" s="273" t="s">
        <v>676</v>
      </c>
      <c r="AQ189" s="273"/>
      <c r="AR189" s="273"/>
      <c r="AS189" s="273"/>
      <c r="AT189" s="273"/>
      <c r="AU189" s="273"/>
      <c r="AV189" s="273"/>
      <c r="AW189" s="273"/>
      <c r="AX189" s="273"/>
      <c r="AY189">
        <f>COUNTA($C$189)</f>
        <v>1</v>
      </c>
    </row>
    <row r="190" spans="1:51" ht="24.75" customHeight="1" x14ac:dyDescent="0.2">
      <c r="A190" s="54"/>
      <c r="B190" s="54"/>
      <c r="C190" s="54"/>
      <c r="D190" s="54"/>
      <c r="E190" s="54"/>
      <c r="F190" s="54"/>
      <c r="G190" s="54"/>
      <c r="H190" s="54"/>
      <c r="I190" s="54"/>
      <c r="J190" s="54"/>
      <c r="K190" s="54"/>
      <c r="L190" s="54"/>
      <c r="M190" s="54"/>
      <c r="N190" s="54"/>
      <c r="O190" s="54"/>
      <c r="P190" s="55"/>
      <c r="Q190" s="55"/>
      <c r="R190" s="55"/>
      <c r="S190" s="55"/>
      <c r="T190" s="55"/>
      <c r="U190" s="55"/>
      <c r="V190" s="55"/>
      <c r="W190" s="55"/>
      <c r="X190" s="55"/>
      <c r="Y190" s="56"/>
      <c r="Z190" s="56"/>
      <c r="AA190" s="56"/>
      <c r="AB190" s="56"/>
      <c r="AC190" s="56"/>
      <c r="AD190" s="56"/>
      <c r="AE190" s="56"/>
      <c r="AF190" s="56"/>
      <c r="AG190" s="56"/>
      <c r="AH190" s="56"/>
      <c r="AI190" s="56"/>
      <c r="AJ190" s="56"/>
      <c r="AK190" s="56"/>
      <c r="AL190" s="56"/>
      <c r="AM190" s="56"/>
      <c r="AN190" s="56"/>
      <c r="AO190" s="56"/>
      <c r="AP190" s="55"/>
      <c r="AQ190" s="55"/>
      <c r="AR190" s="55"/>
      <c r="AS190" s="55"/>
      <c r="AT190" s="55"/>
      <c r="AU190" s="55"/>
      <c r="AV190" s="55"/>
      <c r="AW190" s="55"/>
      <c r="AX190" s="55"/>
      <c r="AY190">
        <f>COUNTA($C$193)</f>
        <v>1</v>
      </c>
    </row>
    <row r="191" spans="1:51" ht="24.75" customHeight="1" x14ac:dyDescent="0.2">
      <c r="A191" s="47"/>
      <c r="B191" s="51" t="s">
        <v>172</v>
      </c>
      <c r="C191" s="47"/>
      <c r="D191" s="47"/>
      <c r="E191" s="47"/>
      <c r="F191" s="47"/>
      <c r="G191" s="47"/>
      <c r="H191" s="47"/>
      <c r="I191" s="47"/>
      <c r="J191" s="47"/>
      <c r="K191" s="47"/>
      <c r="L191" s="47"/>
      <c r="M191" s="47"/>
      <c r="N191" s="47"/>
      <c r="O191" s="47"/>
      <c r="P191" s="52"/>
      <c r="Q191" s="52"/>
      <c r="R191" s="52"/>
      <c r="S191" s="52"/>
      <c r="T191" s="52"/>
      <c r="U191" s="52"/>
      <c r="V191" s="52"/>
      <c r="W191" s="52"/>
      <c r="X191" s="52"/>
      <c r="Y191" s="53"/>
      <c r="Z191" s="53"/>
      <c r="AA191" s="53"/>
      <c r="AB191" s="53"/>
      <c r="AC191" s="53"/>
      <c r="AD191" s="53"/>
      <c r="AE191" s="53"/>
      <c r="AF191" s="53"/>
      <c r="AG191" s="53"/>
      <c r="AH191" s="53"/>
      <c r="AI191" s="53"/>
      <c r="AJ191" s="53"/>
      <c r="AK191" s="53"/>
      <c r="AL191" s="53"/>
      <c r="AM191" s="53"/>
      <c r="AN191" s="53"/>
      <c r="AO191" s="53"/>
      <c r="AP191" s="52"/>
      <c r="AQ191" s="52"/>
      <c r="AR191" s="52"/>
      <c r="AS191" s="52"/>
      <c r="AT191" s="52"/>
      <c r="AU191" s="52"/>
      <c r="AV191" s="52"/>
      <c r="AW191" s="52"/>
      <c r="AX191" s="52"/>
      <c r="AY191">
        <f>$AY$190</f>
        <v>1</v>
      </c>
    </row>
    <row r="192" spans="1:51" ht="59.25" customHeight="1" x14ac:dyDescent="0.2">
      <c r="A192" s="235"/>
      <c r="B192" s="235"/>
      <c r="C192" s="235" t="s">
        <v>26</v>
      </c>
      <c r="D192" s="235"/>
      <c r="E192" s="235"/>
      <c r="F192" s="235"/>
      <c r="G192" s="235"/>
      <c r="H192" s="235"/>
      <c r="I192" s="235"/>
      <c r="J192" s="275" t="s">
        <v>209</v>
      </c>
      <c r="K192" s="89"/>
      <c r="L192" s="89"/>
      <c r="M192" s="89"/>
      <c r="N192" s="89"/>
      <c r="O192" s="89"/>
      <c r="P192" s="216" t="s">
        <v>185</v>
      </c>
      <c r="Q192" s="216"/>
      <c r="R192" s="216"/>
      <c r="S192" s="216"/>
      <c r="T192" s="216"/>
      <c r="U192" s="216"/>
      <c r="V192" s="216"/>
      <c r="W192" s="216"/>
      <c r="X192" s="216"/>
      <c r="Y192" s="233" t="s">
        <v>207</v>
      </c>
      <c r="Z192" s="234"/>
      <c r="AA192" s="234"/>
      <c r="AB192" s="234"/>
      <c r="AC192" s="275" t="s">
        <v>242</v>
      </c>
      <c r="AD192" s="275"/>
      <c r="AE192" s="275"/>
      <c r="AF192" s="275"/>
      <c r="AG192" s="275"/>
      <c r="AH192" s="233" t="s">
        <v>262</v>
      </c>
      <c r="AI192" s="235"/>
      <c r="AJ192" s="235"/>
      <c r="AK192" s="235"/>
      <c r="AL192" s="235" t="s">
        <v>21</v>
      </c>
      <c r="AM192" s="235"/>
      <c r="AN192" s="235"/>
      <c r="AO192" s="255"/>
      <c r="AP192" s="256" t="s">
        <v>210</v>
      </c>
      <c r="AQ192" s="256"/>
      <c r="AR192" s="256"/>
      <c r="AS192" s="256"/>
      <c r="AT192" s="256"/>
      <c r="AU192" s="256"/>
      <c r="AV192" s="256"/>
      <c r="AW192" s="256"/>
      <c r="AX192" s="256"/>
      <c r="AY192">
        <f t="shared" ref="AY192:AY193" si="11">$AY$190</f>
        <v>1</v>
      </c>
    </row>
    <row r="193" spans="1:51" ht="62.25" customHeight="1" x14ac:dyDescent="0.2">
      <c r="A193" s="274">
        <v>1</v>
      </c>
      <c r="B193" s="274">
        <v>1</v>
      </c>
      <c r="C193" s="257" t="s">
        <v>623</v>
      </c>
      <c r="D193" s="258"/>
      <c r="E193" s="258"/>
      <c r="F193" s="258"/>
      <c r="G193" s="258"/>
      <c r="H193" s="258"/>
      <c r="I193" s="258"/>
      <c r="J193" s="259">
        <v>1010401059138</v>
      </c>
      <c r="K193" s="260"/>
      <c r="L193" s="260"/>
      <c r="M193" s="260"/>
      <c r="N193" s="260"/>
      <c r="O193" s="260"/>
      <c r="P193" s="261" t="s">
        <v>624</v>
      </c>
      <c r="Q193" s="262"/>
      <c r="R193" s="262"/>
      <c r="S193" s="262"/>
      <c r="T193" s="262"/>
      <c r="U193" s="262"/>
      <c r="V193" s="262"/>
      <c r="W193" s="262"/>
      <c r="X193" s="262"/>
      <c r="Y193" s="263">
        <v>27</v>
      </c>
      <c r="Z193" s="264"/>
      <c r="AA193" s="264"/>
      <c r="AB193" s="265"/>
      <c r="AC193" s="266" t="s">
        <v>621</v>
      </c>
      <c r="AD193" s="267"/>
      <c r="AE193" s="267"/>
      <c r="AF193" s="267"/>
      <c r="AG193" s="267"/>
      <c r="AH193" s="268">
        <v>1</v>
      </c>
      <c r="AI193" s="269"/>
      <c r="AJ193" s="269"/>
      <c r="AK193" s="269"/>
      <c r="AL193" s="270" t="s">
        <v>701</v>
      </c>
      <c r="AM193" s="271"/>
      <c r="AN193" s="271"/>
      <c r="AO193" s="272"/>
      <c r="AP193" s="273" t="s">
        <v>676</v>
      </c>
      <c r="AQ193" s="273"/>
      <c r="AR193" s="273"/>
      <c r="AS193" s="273"/>
      <c r="AT193" s="273"/>
      <c r="AU193" s="273"/>
      <c r="AV193" s="273"/>
      <c r="AW193" s="273"/>
      <c r="AX193" s="273"/>
      <c r="AY193">
        <f t="shared" si="11"/>
        <v>1</v>
      </c>
    </row>
    <row r="194" spans="1:51" ht="24.75" customHeight="1" x14ac:dyDescent="0.2">
      <c r="A194" s="54"/>
      <c r="B194" s="54"/>
      <c r="C194" s="54"/>
      <c r="D194" s="54"/>
      <c r="E194" s="54"/>
      <c r="F194" s="54"/>
      <c r="G194" s="54"/>
      <c r="H194" s="54"/>
      <c r="I194" s="54"/>
      <c r="J194" s="54"/>
      <c r="K194" s="54"/>
      <c r="L194" s="54"/>
      <c r="M194" s="54"/>
      <c r="N194" s="54"/>
      <c r="O194" s="54"/>
      <c r="P194" s="55"/>
      <c r="Q194" s="55"/>
      <c r="R194" s="55"/>
      <c r="S194" s="55"/>
      <c r="T194" s="55"/>
      <c r="U194" s="55"/>
      <c r="V194" s="55"/>
      <c r="W194" s="55"/>
      <c r="X194" s="55"/>
      <c r="Y194" s="56"/>
      <c r="Z194" s="56"/>
      <c r="AA194" s="56"/>
      <c r="AB194" s="56"/>
      <c r="AC194" s="56"/>
      <c r="AD194" s="56"/>
      <c r="AE194" s="56"/>
      <c r="AF194" s="56"/>
      <c r="AG194" s="56"/>
      <c r="AH194" s="56"/>
      <c r="AI194" s="56"/>
      <c r="AJ194" s="56"/>
      <c r="AK194" s="56"/>
      <c r="AL194" s="56"/>
      <c r="AM194" s="56"/>
      <c r="AN194" s="56"/>
      <c r="AO194" s="56"/>
      <c r="AP194" s="55"/>
      <c r="AQ194" s="55"/>
      <c r="AR194" s="55"/>
      <c r="AS194" s="55"/>
      <c r="AT194" s="55"/>
      <c r="AU194" s="55"/>
      <c r="AV194" s="55"/>
      <c r="AW194" s="55"/>
      <c r="AX194" s="55"/>
      <c r="AY194">
        <f>COUNTA($C$197)</f>
        <v>1</v>
      </c>
    </row>
    <row r="195" spans="1:51" ht="24.75" customHeight="1" x14ac:dyDescent="0.2">
      <c r="A195" s="47"/>
      <c r="B195" s="51" t="s">
        <v>173</v>
      </c>
      <c r="C195" s="47"/>
      <c r="D195" s="47"/>
      <c r="E195" s="47"/>
      <c r="F195" s="47"/>
      <c r="G195" s="47"/>
      <c r="H195" s="47"/>
      <c r="I195" s="47"/>
      <c r="J195" s="47"/>
      <c r="K195" s="47"/>
      <c r="L195" s="47"/>
      <c r="M195" s="47"/>
      <c r="N195" s="47"/>
      <c r="O195" s="47"/>
      <c r="P195" s="52"/>
      <c r="Q195" s="52"/>
      <c r="R195" s="52"/>
      <c r="S195" s="52"/>
      <c r="T195" s="52"/>
      <c r="U195" s="52"/>
      <c r="V195" s="52"/>
      <c r="W195" s="52"/>
      <c r="X195" s="52"/>
      <c r="Y195" s="53"/>
      <c r="Z195" s="53"/>
      <c r="AA195" s="53"/>
      <c r="AB195" s="53"/>
      <c r="AC195" s="53"/>
      <c r="AD195" s="53"/>
      <c r="AE195" s="53"/>
      <c r="AF195" s="53"/>
      <c r="AG195" s="53"/>
      <c r="AH195" s="53"/>
      <c r="AI195" s="53"/>
      <c r="AJ195" s="53"/>
      <c r="AK195" s="53"/>
      <c r="AL195" s="53"/>
      <c r="AM195" s="53"/>
      <c r="AN195" s="53"/>
      <c r="AO195" s="53"/>
      <c r="AP195" s="52"/>
      <c r="AQ195" s="52"/>
      <c r="AR195" s="52"/>
      <c r="AS195" s="52"/>
      <c r="AT195" s="52"/>
      <c r="AU195" s="52"/>
      <c r="AV195" s="52"/>
      <c r="AW195" s="52"/>
      <c r="AX195" s="52"/>
      <c r="AY195">
        <f>$AY$194</f>
        <v>1</v>
      </c>
    </row>
    <row r="196" spans="1:51" ht="59.25" customHeight="1" x14ac:dyDescent="0.2">
      <c r="A196" s="235"/>
      <c r="B196" s="235"/>
      <c r="C196" s="235" t="s">
        <v>26</v>
      </c>
      <c r="D196" s="235"/>
      <c r="E196" s="235"/>
      <c r="F196" s="235"/>
      <c r="G196" s="235"/>
      <c r="H196" s="235"/>
      <c r="I196" s="235"/>
      <c r="J196" s="275" t="s">
        <v>209</v>
      </c>
      <c r="K196" s="89"/>
      <c r="L196" s="89"/>
      <c r="M196" s="89"/>
      <c r="N196" s="89"/>
      <c r="O196" s="89"/>
      <c r="P196" s="216" t="s">
        <v>185</v>
      </c>
      <c r="Q196" s="216"/>
      <c r="R196" s="216"/>
      <c r="S196" s="216"/>
      <c r="T196" s="216"/>
      <c r="U196" s="216"/>
      <c r="V196" s="216"/>
      <c r="W196" s="216"/>
      <c r="X196" s="216"/>
      <c r="Y196" s="233" t="s">
        <v>207</v>
      </c>
      <c r="Z196" s="234"/>
      <c r="AA196" s="234"/>
      <c r="AB196" s="234"/>
      <c r="AC196" s="275" t="s">
        <v>242</v>
      </c>
      <c r="AD196" s="275"/>
      <c r="AE196" s="275"/>
      <c r="AF196" s="275"/>
      <c r="AG196" s="275"/>
      <c r="AH196" s="233" t="s">
        <v>262</v>
      </c>
      <c r="AI196" s="235"/>
      <c r="AJ196" s="235"/>
      <c r="AK196" s="235"/>
      <c r="AL196" s="235" t="s">
        <v>21</v>
      </c>
      <c r="AM196" s="235"/>
      <c r="AN196" s="235"/>
      <c r="AO196" s="255"/>
      <c r="AP196" s="256" t="s">
        <v>210</v>
      </c>
      <c r="AQ196" s="256"/>
      <c r="AR196" s="256"/>
      <c r="AS196" s="256"/>
      <c r="AT196" s="256"/>
      <c r="AU196" s="256"/>
      <c r="AV196" s="256"/>
      <c r="AW196" s="256"/>
      <c r="AX196" s="256"/>
      <c r="AY196">
        <f t="shared" ref="AY196:AY197" si="12">$AY$194</f>
        <v>1</v>
      </c>
    </row>
    <row r="197" spans="1:51" ht="53.25" customHeight="1" x14ac:dyDescent="0.2">
      <c r="A197" s="274">
        <v>1</v>
      </c>
      <c r="B197" s="274">
        <v>1</v>
      </c>
      <c r="C197" s="257" t="s">
        <v>625</v>
      </c>
      <c r="D197" s="258"/>
      <c r="E197" s="258"/>
      <c r="F197" s="258"/>
      <c r="G197" s="258"/>
      <c r="H197" s="258"/>
      <c r="I197" s="258"/>
      <c r="J197" s="259">
        <v>8030001022801</v>
      </c>
      <c r="K197" s="260"/>
      <c r="L197" s="260"/>
      <c r="M197" s="260"/>
      <c r="N197" s="260"/>
      <c r="O197" s="260"/>
      <c r="P197" s="261" t="s">
        <v>614</v>
      </c>
      <c r="Q197" s="262"/>
      <c r="R197" s="262"/>
      <c r="S197" s="262"/>
      <c r="T197" s="262"/>
      <c r="U197" s="262"/>
      <c r="V197" s="262"/>
      <c r="W197" s="262"/>
      <c r="X197" s="262"/>
      <c r="Y197" s="263">
        <v>8</v>
      </c>
      <c r="Z197" s="264"/>
      <c r="AA197" s="264"/>
      <c r="AB197" s="265"/>
      <c r="AC197" s="266" t="s">
        <v>626</v>
      </c>
      <c r="AD197" s="267"/>
      <c r="AE197" s="267"/>
      <c r="AF197" s="267"/>
      <c r="AG197" s="267"/>
      <c r="AH197" s="268">
        <v>2</v>
      </c>
      <c r="AI197" s="269"/>
      <c r="AJ197" s="269"/>
      <c r="AK197" s="269"/>
      <c r="AL197" s="270" t="s">
        <v>701</v>
      </c>
      <c r="AM197" s="271"/>
      <c r="AN197" s="271"/>
      <c r="AO197" s="272"/>
      <c r="AP197" s="273" t="s">
        <v>674</v>
      </c>
      <c r="AQ197" s="273"/>
      <c r="AR197" s="273"/>
      <c r="AS197" s="273"/>
      <c r="AT197" s="273"/>
      <c r="AU197" s="273"/>
      <c r="AV197" s="273"/>
      <c r="AW197" s="273"/>
      <c r="AX197" s="273"/>
      <c r="AY197">
        <f t="shared" si="12"/>
        <v>1</v>
      </c>
    </row>
    <row r="198" spans="1:51" ht="24.75" customHeight="1" x14ac:dyDescent="0.2">
      <c r="A198" s="54"/>
      <c r="B198" s="54"/>
      <c r="C198" s="54"/>
      <c r="D198" s="54"/>
      <c r="E198" s="54"/>
      <c r="F198" s="54"/>
      <c r="G198" s="54"/>
      <c r="H198" s="54"/>
      <c r="I198" s="54"/>
      <c r="J198" s="54"/>
      <c r="K198" s="54"/>
      <c r="L198" s="54"/>
      <c r="M198" s="54"/>
      <c r="N198" s="54"/>
      <c r="O198" s="54"/>
      <c r="P198" s="55"/>
      <c r="Q198" s="55"/>
      <c r="R198" s="55"/>
      <c r="S198" s="55"/>
      <c r="T198" s="55"/>
      <c r="U198" s="55"/>
      <c r="V198" s="55"/>
      <c r="W198" s="55"/>
      <c r="X198" s="55"/>
      <c r="Y198" s="56"/>
      <c r="Z198" s="56"/>
      <c r="AA198" s="56"/>
      <c r="AB198" s="56"/>
      <c r="AC198" s="56"/>
      <c r="AD198" s="56"/>
      <c r="AE198" s="56"/>
      <c r="AF198" s="56"/>
      <c r="AG198" s="56"/>
      <c r="AH198" s="56"/>
      <c r="AI198" s="56"/>
      <c r="AJ198" s="56"/>
      <c r="AK198" s="56"/>
      <c r="AL198" s="56"/>
      <c r="AM198" s="56"/>
      <c r="AN198" s="56"/>
      <c r="AO198" s="56"/>
      <c r="AP198" s="55"/>
      <c r="AQ198" s="55"/>
      <c r="AR198" s="55"/>
      <c r="AS198" s="55"/>
      <c r="AT198" s="55"/>
      <c r="AU198" s="55"/>
      <c r="AV198" s="55"/>
      <c r="AW198" s="55"/>
      <c r="AX198" s="55"/>
      <c r="AY198">
        <f>COUNTA($C$201)</f>
        <v>1</v>
      </c>
    </row>
    <row r="199" spans="1:51" ht="24.75" customHeight="1" x14ac:dyDescent="0.2">
      <c r="A199" s="47"/>
      <c r="B199" s="51" t="s">
        <v>174</v>
      </c>
      <c r="C199" s="47"/>
      <c r="D199" s="47"/>
      <c r="E199" s="47"/>
      <c r="F199" s="47"/>
      <c r="G199" s="47"/>
      <c r="H199" s="47"/>
      <c r="I199" s="47"/>
      <c r="J199" s="47"/>
      <c r="K199" s="47"/>
      <c r="L199" s="47"/>
      <c r="M199" s="47"/>
      <c r="N199" s="47"/>
      <c r="O199" s="47"/>
      <c r="P199" s="52"/>
      <c r="Q199" s="52"/>
      <c r="R199" s="52"/>
      <c r="S199" s="52"/>
      <c r="T199" s="52"/>
      <c r="U199" s="52"/>
      <c r="V199" s="52"/>
      <c r="W199" s="52"/>
      <c r="X199" s="52"/>
      <c r="Y199" s="53"/>
      <c r="Z199" s="53"/>
      <c r="AA199" s="53"/>
      <c r="AB199" s="53"/>
      <c r="AC199" s="53"/>
      <c r="AD199" s="53"/>
      <c r="AE199" s="53"/>
      <c r="AF199" s="53"/>
      <c r="AG199" s="53"/>
      <c r="AH199" s="53"/>
      <c r="AI199" s="53"/>
      <c r="AJ199" s="53"/>
      <c r="AK199" s="53"/>
      <c r="AL199" s="53"/>
      <c r="AM199" s="53"/>
      <c r="AN199" s="53"/>
      <c r="AO199" s="53"/>
      <c r="AP199" s="52"/>
      <c r="AQ199" s="52"/>
      <c r="AR199" s="52"/>
      <c r="AS199" s="52"/>
      <c r="AT199" s="52"/>
      <c r="AU199" s="52"/>
      <c r="AV199" s="52"/>
      <c r="AW199" s="52"/>
      <c r="AX199" s="52"/>
      <c r="AY199">
        <f>$AY$198</f>
        <v>1</v>
      </c>
    </row>
    <row r="200" spans="1:51" ht="59.25" customHeight="1" x14ac:dyDescent="0.2">
      <c r="A200" s="235"/>
      <c r="B200" s="235"/>
      <c r="C200" s="235" t="s">
        <v>26</v>
      </c>
      <c r="D200" s="235"/>
      <c r="E200" s="235"/>
      <c r="F200" s="235"/>
      <c r="G200" s="235"/>
      <c r="H200" s="235"/>
      <c r="I200" s="235"/>
      <c r="J200" s="275" t="s">
        <v>209</v>
      </c>
      <c r="K200" s="89"/>
      <c r="L200" s="89"/>
      <c r="M200" s="89"/>
      <c r="N200" s="89"/>
      <c r="O200" s="89"/>
      <c r="P200" s="216" t="s">
        <v>185</v>
      </c>
      <c r="Q200" s="216"/>
      <c r="R200" s="216"/>
      <c r="S200" s="216"/>
      <c r="T200" s="216"/>
      <c r="U200" s="216"/>
      <c r="V200" s="216"/>
      <c r="W200" s="216"/>
      <c r="X200" s="216"/>
      <c r="Y200" s="233" t="s">
        <v>207</v>
      </c>
      <c r="Z200" s="234"/>
      <c r="AA200" s="234"/>
      <c r="AB200" s="234"/>
      <c r="AC200" s="275" t="s">
        <v>242</v>
      </c>
      <c r="AD200" s="275"/>
      <c r="AE200" s="275"/>
      <c r="AF200" s="275"/>
      <c r="AG200" s="275"/>
      <c r="AH200" s="233" t="s">
        <v>262</v>
      </c>
      <c r="AI200" s="235"/>
      <c r="AJ200" s="235"/>
      <c r="AK200" s="235"/>
      <c r="AL200" s="235" t="s">
        <v>21</v>
      </c>
      <c r="AM200" s="235"/>
      <c r="AN200" s="235"/>
      <c r="AO200" s="255"/>
      <c r="AP200" s="256" t="s">
        <v>210</v>
      </c>
      <c r="AQ200" s="256"/>
      <c r="AR200" s="256"/>
      <c r="AS200" s="256"/>
      <c r="AT200" s="256"/>
      <c r="AU200" s="256"/>
      <c r="AV200" s="256"/>
      <c r="AW200" s="256"/>
      <c r="AX200" s="256"/>
      <c r="AY200">
        <f t="shared" ref="AY200:AY201" si="13">$AY$198</f>
        <v>1</v>
      </c>
    </row>
    <row r="201" spans="1:51" ht="53.25" customHeight="1" x14ac:dyDescent="0.2">
      <c r="A201" s="274">
        <v>1</v>
      </c>
      <c r="B201" s="274">
        <v>1</v>
      </c>
      <c r="C201" s="257" t="s">
        <v>627</v>
      </c>
      <c r="D201" s="258"/>
      <c r="E201" s="258"/>
      <c r="F201" s="258"/>
      <c r="G201" s="258"/>
      <c r="H201" s="258"/>
      <c r="I201" s="258"/>
      <c r="J201" s="259">
        <v>8011101028104</v>
      </c>
      <c r="K201" s="260"/>
      <c r="L201" s="260"/>
      <c r="M201" s="260"/>
      <c r="N201" s="260"/>
      <c r="O201" s="260"/>
      <c r="P201" s="261" t="s">
        <v>628</v>
      </c>
      <c r="Q201" s="262"/>
      <c r="R201" s="262"/>
      <c r="S201" s="262"/>
      <c r="T201" s="262"/>
      <c r="U201" s="262"/>
      <c r="V201" s="262"/>
      <c r="W201" s="262"/>
      <c r="X201" s="262"/>
      <c r="Y201" s="263">
        <v>0.4</v>
      </c>
      <c r="Z201" s="264"/>
      <c r="AA201" s="264"/>
      <c r="AB201" s="265"/>
      <c r="AC201" s="266" t="s">
        <v>629</v>
      </c>
      <c r="AD201" s="267"/>
      <c r="AE201" s="267"/>
      <c r="AF201" s="267"/>
      <c r="AG201" s="267"/>
      <c r="AH201" s="268" t="s">
        <v>637</v>
      </c>
      <c r="AI201" s="269"/>
      <c r="AJ201" s="269"/>
      <c r="AK201" s="269"/>
      <c r="AL201" s="270" t="s">
        <v>637</v>
      </c>
      <c r="AM201" s="271"/>
      <c r="AN201" s="271"/>
      <c r="AO201" s="272"/>
      <c r="AP201" s="273" t="s">
        <v>711</v>
      </c>
      <c r="AQ201" s="273"/>
      <c r="AR201" s="273"/>
      <c r="AS201" s="273"/>
      <c r="AT201" s="273"/>
      <c r="AU201" s="273"/>
      <c r="AV201" s="273"/>
      <c r="AW201" s="273"/>
      <c r="AX201" s="273"/>
      <c r="AY201">
        <f t="shared" si="13"/>
        <v>1</v>
      </c>
    </row>
    <row r="202" spans="1:51" ht="24.75" customHeight="1" x14ac:dyDescent="0.2">
      <c r="A202" s="690" t="s">
        <v>234</v>
      </c>
      <c r="B202" s="691"/>
      <c r="C202" s="691"/>
      <c r="D202" s="691"/>
      <c r="E202" s="691"/>
      <c r="F202" s="691"/>
      <c r="G202" s="691"/>
      <c r="H202" s="691"/>
      <c r="I202" s="691"/>
      <c r="J202" s="691"/>
      <c r="K202" s="691"/>
      <c r="L202" s="691"/>
      <c r="M202" s="691"/>
      <c r="N202" s="691"/>
      <c r="O202" s="691"/>
      <c r="P202" s="691"/>
      <c r="Q202" s="691"/>
      <c r="R202" s="691"/>
      <c r="S202" s="691"/>
      <c r="T202" s="691"/>
      <c r="U202" s="691"/>
      <c r="V202" s="691"/>
      <c r="W202" s="691"/>
      <c r="X202" s="691"/>
      <c r="Y202" s="691"/>
      <c r="Z202" s="691"/>
      <c r="AA202" s="691"/>
      <c r="AB202" s="691"/>
      <c r="AC202" s="691"/>
      <c r="AD202" s="691"/>
      <c r="AE202" s="691"/>
      <c r="AF202" s="691"/>
      <c r="AG202" s="691"/>
      <c r="AH202" s="691"/>
      <c r="AI202" s="691"/>
      <c r="AJ202" s="691"/>
      <c r="AK202" s="692"/>
      <c r="AL202" s="754" t="s">
        <v>247</v>
      </c>
      <c r="AM202" s="755"/>
      <c r="AN202" s="755"/>
      <c r="AO202" s="62"/>
      <c r="AP202" s="57"/>
      <c r="AQ202" s="57"/>
      <c r="AR202" s="57"/>
      <c r="AS202" s="57"/>
      <c r="AT202" s="57"/>
      <c r="AU202" s="57"/>
      <c r="AV202" s="57"/>
      <c r="AW202" s="57"/>
      <c r="AX202" s="58"/>
      <c r="AY202">
        <f>COUNTIF($AO$202,"☑")</f>
        <v>0</v>
      </c>
    </row>
    <row r="203" spans="1:51" ht="24.75" customHeight="1" x14ac:dyDescent="0.2">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59"/>
      <c r="AM203" s="59"/>
      <c r="AN203" s="59"/>
      <c r="AO203" s="59"/>
      <c r="AP203" s="59"/>
      <c r="AQ203" s="59"/>
      <c r="AR203" s="59"/>
      <c r="AS203" s="59"/>
      <c r="AT203" s="59"/>
      <c r="AU203" s="59"/>
      <c r="AV203" s="59"/>
      <c r="AW203" s="59"/>
      <c r="AX203" s="59"/>
    </row>
    <row r="204" spans="1:51" ht="24.75" customHeight="1" x14ac:dyDescent="0.2">
      <c r="A204" s="48"/>
      <c r="B204" s="60" t="s">
        <v>228</v>
      </c>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row>
    <row r="205" spans="1:51" ht="58.5" customHeight="1" x14ac:dyDescent="0.2">
      <c r="A205" s="274"/>
      <c r="B205" s="274"/>
      <c r="C205" s="275" t="s">
        <v>204</v>
      </c>
      <c r="D205" s="693"/>
      <c r="E205" s="275" t="s">
        <v>203</v>
      </c>
      <c r="F205" s="693"/>
      <c r="G205" s="693"/>
      <c r="H205" s="693"/>
      <c r="I205" s="693"/>
      <c r="J205" s="275" t="s">
        <v>209</v>
      </c>
      <c r="K205" s="275"/>
      <c r="L205" s="275"/>
      <c r="M205" s="275"/>
      <c r="N205" s="275"/>
      <c r="O205" s="275"/>
      <c r="P205" s="233" t="s">
        <v>27</v>
      </c>
      <c r="Q205" s="233"/>
      <c r="R205" s="233"/>
      <c r="S205" s="233"/>
      <c r="T205" s="233"/>
      <c r="U205" s="233"/>
      <c r="V205" s="233"/>
      <c r="W205" s="233"/>
      <c r="X205" s="233"/>
      <c r="Y205" s="275" t="s">
        <v>211</v>
      </c>
      <c r="Z205" s="693"/>
      <c r="AA205" s="693"/>
      <c r="AB205" s="693"/>
      <c r="AC205" s="275" t="s">
        <v>186</v>
      </c>
      <c r="AD205" s="275"/>
      <c r="AE205" s="275"/>
      <c r="AF205" s="275"/>
      <c r="AG205" s="275"/>
      <c r="AH205" s="233" t="s">
        <v>199</v>
      </c>
      <c r="AI205" s="234"/>
      <c r="AJ205" s="234"/>
      <c r="AK205" s="234"/>
      <c r="AL205" s="234" t="s">
        <v>21</v>
      </c>
      <c r="AM205" s="234"/>
      <c r="AN205" s="234"/>
      <c r="AO205" s="696"/>
      <c r="AP205" s="697" t="s">
        <v>235</v>
      </c>
      <c r="AQ205" s="697"/>
      <c r="AR205" s="697"/>
      <c r="AS205" s="697"/>
      <c r="AT205" s="697"/>
      <c r="AU205" s="697"/>
      <c r="AV205" s="697"/>
      <c r="AW205" s="697"/>
      <c r="AX205" s="697"/>
    </row>
    <row r="206" spans="1:51" ht="159.75" customHeight="1" x14ac:dyDescent="0.2">
      <c r="A206" s="274">
        <v>1</v>
      </c>
      <c r="B206" s="274">
        <v>1</v>
      </c>
      <c r="C206" s="695" t="s">
        <v>630</v>
      </c>
      <c r="D206" s="695"/>
      <c r="E206" s="633" t="s">
        <v>616</v>
      </c>
      <c r="F206" s="694"/>
      <c r="G206" s="694"/>
      <c r="H206" s="694"/>
      <c r="I206" s="694"/>
      <c r="J206" s="259">
        <v>6010401015821</v>
      </c>
      <c r="K206" s="260"/>
      <c r="L206" s="260"/>
      <c r="M206" s="260"/>
      <c r="N206" s="260"/>
      <c r="O206" s="260"/>
      <c r="P206" s="261" t="s">
        <v>608</v>
      </c>
      <c r="Q206" s="262"/>
      <c r="R206" s="262"/>
      <c r="S206" s="262"/>
      <c r="T206" s="262"/>
      <c r="U206" s="262"/>
      <c r="V206" s="262"/>
      <c r="W206" s="262"/>
      <c r="X206" s="262"/>
      <c r="Y206" s="263">
        <v>4180</v>
      </c>
      <c r="Z206" s="264"/>
      <c r="AA206" s="264"/>
      <c r="AB206" s="265"/>
      <c r="AC206" s="266" t="s">
        <v>264</v>
      </c>
      <c r="AD206" s="267"/>
      <c r="AE206" s="267"/>
      <c r="AF206" s="267"/>
      <c r="AG206" s="267"/>
      <c r="AH206" s="688">
        <v>1</v>
      </c>
      <c r="AI206" s="689"/>
      <c r="AJ206" s="689"/>
      <c r="AK206" s="689"/>
      <c r="AL206" s="270" t="s">
        <v>701</v>
      </c>
      <c r="AM206" s="271"/>
      <c r="AN206" s="271"/>
      <c r="AO206" s="272"/>
      <c r="AP206" s="273" t="s">
        <v>697</v>
      </c>
      <c r="AQ206" s="273"/>
      <c r="AR206" s="273"/>
      <c r="AS206" s="273"/>
      <c r="AT206" s="273"/>
      <c r="AU206" s="273"/>
      <c r="AV206" s="273"/>
      <c r="AW206" s="273"/>
      <c r="AX206" s="273"/>
    </row>
  </sheetData>
  <sheetProtection formatRows="0"/>
  <dataConsolidate/>
  <mergeCells count="791">
    <mergeCell ref="C45:D60"/>
    <mergeCell ref="A45:B74"/>
    <mergeCell ref="AO38:AQ38"/>
    <mergeCell ref="AL170:AN170"/>
    <mergeCell ref="AL202:AN202"/>
    <mergeCell ref="C96:F96"/>
    <mergeCell ref="G95:M95"/>
    <mergeCell ref="N95:AF95"/>
    <mergeCell ref="C95:F95"/>
    <mergeCell ref="G96:H96"/>
    <mergeCell ref="N96:AF96"/>
    <mergeCell ref="J96:K96"/>
    <mergeCell ref="AD86:AF86"/>
    <mergeCell ref="AG85:AX85"/>
    <mergeCell ref="G53:P57"/>
    <mergeCell ref="Q53:AA57"/>
    <mergeCell ref="Q51:AA52"/>
    <mergeCell ref="G51:P52"/>
    <mergeCell ref="E73:AX74"/>
    <mergeCell ref="AG78:AX78"/>
    <mergeCell ref="AD77:AF77"/>
    <mergeCell ref="C196:I196"/>
    <mergeCell ref="J196:O196"/>
    <mergeCell ref="AH197:AK197"/>
    <mergeCell ref="G21:O21"/>
    <mergeCell ref="P21:V21"/>
    <mergeCell ref="W21:AC21"/>
    <mergeCell ref="AD21:AJ21"/>
    <mergeCell ref="AQ39:AT39"/>
    <mergeCell ref="AU39:AX39"/>
    <mergeCell ref="AQ40:AT40"/>
    <mergeCell ref="AQ41:AT41"/>
    <mergeCell ref="AU40:AX40"/>
    <mergeCell ref="AU41:AX41"/>
    <mergeCell ref="AK21:AQ21"/>
    <mergeCell ref="AR21:AX21"/>
    <mergeCell ref="H37:O37"/>
    <mergeCell ref="Y34:AA34"/>
    <mergeCell ref="AE35:AH35"/>
    <mergeCell ref="AB41:AD41"/>
    <mergeCell ref="P27:X29"/>
    <mergeCell ref="AQ25:AT25"/>
    <mergeCell ref="G25:O26"/>
    <mergeCell ref="Y25:AA26"/>
    <mergeCell ref="Y27:AA27"/>
    <mergeCell ref="Y28:AA28"/>
    <mergeCell ref="P25:X26"/>
    <mergeCell ref="AB25:AD26"/>
    <mergeCell ref="AL197:AO197"/>
    <mergeCell ref="AP197:AX197"/>
    <mergeCell ref="A30:F31"/>
    <mergeCell ref="G30:AX31"/>
    <mergeCell ref="E37:F37"/>
    <mergeCell ref="A37:D37"/>
    <mergeCell ref="AU71:AX71"/>
    <mergeCell ref="AB67:AD68"/>
    <mergeCell ref="AE67:AH67"/>
    <mergeCell ref="AI67:AL68"/>
    <mergeCell ref="AM67:AP68"/>
    <mergeCell ref="AQ67:AT67"/>
    <mergeCell ref="AU67:AX67"/>
    <mergeCell ref="AE68:AF68"/>
    <mergeCell ref="AQ70:AT70"/>
    <mergeCell ref="AU70:AX70"/>
    <mergeCell ref="E67:F71"/>
    <mergeCell ref="G67:X68"/>
    <mergeCell ref="Y67:AA68"/>
    <mergeCell ref="Y62:AA63"/>
    <mergeCell ref="A42:F44"/>
    <mergeCell ref="P32:X33"/>
    <mergeCell ref="H32:O33"/>
    <mergeCell ref="AH189:AK189"/>
    <mergeCell ref="AH196:AK196"/>
    <mergeCell ref="AL196:AO196"/>
    <mergeCell ref="AP196:AX196"/>
    <mergeCell ref="AH186:AK186"/>
    <mergeCell ref="AL186:AO186"/>
    <mergeCell ref="AP186:AX186"/>
    <mergeCell ref="AH187:AK187"/>
    <mergeCell ref="AL187:AO187"/>
    <mergeCell ref="AP187:AX187"/>
    <mergeCell ref="AP192:AX192"/>
    <mergeCell ref="AP193:AX193"/>
    <mergeCell ref="AH188:AK188"/>
    <mergeCell ref="AL188:AO188"/>
    <mergeCell ref="AP188:AX188"/>
    <mergeCell ref="C178:I178"/>
    <mergeCell ref="J178:O178"/>
    <mergeCell ref="AP181:AX181"/>
    <mergeCell ref="AP182:AX182"/>
    <mergeCell ref="AP183:AX183"/>
    <mergeCell ref="AC206:AG206"/>
    <mergeCell ref="AH206:AK206"/>
    <mergeCell ref="AL206:AO206"/>
    <mergeCell ref="AP206:AX206"/>
    <mergeCell ref="A202:AK202"/>
    <mergeCell ref="E205:I205"/>
    <mergeCell ref="C205:D205"/>
    <mergeCell ref="E206:I206"/>
    <mergeCell ref="C206:D206"/>
    <mergeCell ref="A205:B205"/>
    <mergeCell ref="J205:O205"/>
    <mergeCell ref="P205:X205"/>
    <mergeCell ref="Y205:AB205"/>
    <mergeCell ref="AC205:AG205"/>
    <mergeCell ref="AH205:AK205"/>
    <mergeCell ref="AL205:AO205"/>
    <mergeCell ref="AP205:AX205"/>
    <mergeCell ref="AL189:AO189"/>
    <mergeCell ref="AP189:AX189"/>
    <mergeCell ref="A206:B206"/>
    <mergeCell ref="J206:O206"/>
    <mergeCell ref="P206:X206"/>
    <mergeCell ref="Y206:AB206"/>
    <mergeCell ref="C76:AC76"/>
    <mergeCell ref="AG77:AX77"/>
    <mergeCell ref="AU50:AX50"/>
    <mergeCell ref="AU62:AX62"/>
    <mergeCell ref="AU156:AX156"/>
    <mergeCell ref="AM50:AP50"/>
    <mergeCell ref="AQ50:AT50"/>
    <mergeCell ref="C92:AC92"/>
    <mergeCell ref="AE50:AH50"/>
    <mergeCell ref="AI50:AL50"/>
    <mergeCell ref="G98:AX98"/>
    <mergeCell ref="G97:AX97"/>
    <mergeCell ref="AD84:AF84"/>
    <mergeCell ref="AQ63:AR63"/>
    <mergeCell ref="AD83:AF83"/>
    <mergeCell ref="AG87:AX87"/>
    <mergeCell ref="C83:AC83"/>
    <mergeCell ref="G155:K155"/>
    <mergeCell ref="L155:X155"/>
    <mergeCell ref="AW63:AX63"/>
    <mergeCell ref="AB64:AD64"/>
    <mergeCell ref="C78:AC78"/>
    <mergeCell ref="C79:AC79"/>
    <mergeCell ref="AG88:AX88"/>
    <mergeCell ref="G42:X42"/>
    <mergeCell ref="Y41:AA41"/>
    <mergeCell ref="AB32:AD33"/>
    <mergeCell ref="AB40:AD40"/>
    <mergeCell ref="Y44:AA44"/>
    <mergeCell ref="AB44:AD44"/>
    <mergeCell ref="AB39:AD39"/>
    <mergeCell ref="AM42:AP42"/>
    <mergeCell ref="AB43:AD43"/>
    <mergeCell ref="AM43:AP43"/>
    <mergeCell ref="Y36:AA36"/>
    <mergeCell ref="AB36:AD36"/>
    <mergeCell ref="H34:O36"/>
    <mergeCell ref="G32:G33"/>
    <mergeCell ref="Y32:AA33"/>
    <mergeCell ref="A32:F36"/>
    <mergeCell ref="AW33:AX33"/>
    <mergeCell ref="AQ34:AT34"/>
    <mergeCell ref="AU34:AX34"/>
    <mergeCell ref="AQ35:AT35"/>
    <mergeCell ref="AU32:AX32"/>
    <mergeCell ref="Y35:AA35"/>
    <mergeCell ref="P37:X37"/>
    <mergeCell ref="AQ44:AX44"/>
    <mergeCell ref="AQ42:AX42"/>
    <mergeCell ref="AE43:AH43"/>
    <mergeCell ref="AI43:AL43"/>
    <mergeCell ref="Y37:AX37"/>
    <mergeCell ref="AE41:AH41"/>
    <mergeCell ref="AI41:AL41"/>
    <mergeCell ref="AM41:AP41"/>
    <mergeCell ref="AU36:AX36"/>
    <mergeCell ref="AM36:AP36"/>
    <mergeCell ref="AQ36:AT36"/>
    <mergeCell ref="AE36:AH36"/>
    <mergeCell ref="AI36:AL36"/>
    <mergeCell ref="AU35:AX35"/>
    <mergeCell ref="AE40:AH40"/>
    <mergeCell ref="AI40:AL40"/>
    <mergeCell ref="AM40:AP40"/>
    <mergeCell ref="AE39:AH39"/>
    <mergeCell ref="AI39:AL39"/>
    <mergeCell ref="AM39:AP39"/>
    <mergeCell ref="Y40:AA40"/>
    <mergeCell ref="G34:G36"/>
    <mergeCell ref="P34:X36"/>
    <mergeCell ref="C87:AC87"/>
    <mergeCell ref="A119:F153"/>
    <mergeCell ref="AG94:AX96"/>
    <mergeCell ref="C91:AC91"/>
    <mergeCell ref="AG91:AX91"/>
    <mergeCell ref="C94:AC94"/>
    <mergeCell ref="AD92:AF92"/>
    <mergeCell ref="Y42:AA42"/>
    <mergeCell ref="AB42:AD42"/>
    <mergeCell ref="G43:X44"/>
    <mergeCell ref="Y43:AA43"/>
    <mergeCell ref="AG92:AX92"/>
    <mergeCell ref="A39:F41"/>
    <mergeCell ref="G39:X39"/>
    <mergeCell ref="AI47:AL48"/>
    <mergeCell ref="AI66:AL66"/>
    <mergeCell ref="F102:AX102"/>
    <mergeCell ref="E81:AC81"/>
    <mergeCell ref="E82:AC82"/>
    <mergeCell ref="G40:X41"/>
    <mergeCell ref="A38:AN38"/>
    <mergeCell ref="AB35:AD35"/>
    <mergeCell ref="AE65:AH65"/>
    <mergeCell ref="AD91:AF91"/>
    <mergeCell ref="A154:F169"/>
    <mergeCell ref="AH158:AT158"/>
    <mergeCell ref="A100:AX100"/>
    <mergeCell ref="F104:AX104"/>
    <mergeCell ref="A80:B89"/>
    <mergeCell ref="C89:AC89"/>
    <mergeCell ref="A107:AX107"/>
    <mergeCell ref="AD93:AF93"/>
    <mergeCell ref="AG80:AX82"/>
    <mergeCell ref="AU162:AX162"/>
    <mergeCell ref="C85:AC85"/>
    <mergeCell ref="AU155:AX155"/>
    <mergeCell ref="AD90:AF90"/>
    <mergeCell ref="A105:AX105"/>
    <mergeCell ref="AD85:AF85"/>
    <mergeCell ref="C93:AC93"/>
    <mergeCell ref="A94:B96"/>
    <mergeCell ref="AD87:AF87"/>
    <mergeCell ref="AB65:AD65"/>
    <mergeCell ref="A90:B93"/>
    <mergeCell ref="C90:AC90"/>
    <mergeCell ref="G154:AB154"/>
    <mergeCell ref="G27:O29"/>
    <mergeCell ref="A11:F11"/>
    <mergeCell ref="AD81:AF81"/>
    <mergeCell ref="G157:K157"/>
    <mergeCell ref="L157:X157"/>
    <mergeCell ref="AH156:AT156"/>
    <mergeCell ref="Y157:AB157"/>
    <mergeCell ref="AC157:AG157"/>
    <mergeCell ref="AH155:AT155"/>
    <mergeCell ref="G156:K156"/>
    <mergeCell ref="A104:E104"/>
    <mergeCell ref="AS63:AT63"/>
    <mergeCell ref="AM49:AP49"/>
    <mergeCell ref="AQ49:AT49"/>
    <mergeCell ref="Y50:AA50"/>
    <mergeCell ref="AB50:AD50"/>
    <mergeCell ref="AM66:AP66"/>
    <mergeCell ref="P12:V12"/>
    <mergeCell ref="E72:AX72"/>
    <mergeCell ref="AM70:AP70"/>
    <mergeCell ref="Y71:AA71"/>
    <mergeCell ref="AB29:AD29"/>
    <mergeCell ref="AM47:AP48"/>
    <mergeCell ref="AI44:AL44"/>
    <mergeCell ref="G4:X4"/>
    <mergeCell ref="Y4:AD4"/>
    <mergeCell ref="AE4:AP4"/>
    <mergeCell ref="AQ4:AX4"/>
    <mergeCell ref="A5:F5"/>
    <mergeCell ref="C84:AC84"/>
    <mergeCell ref="G11:AX11"/>
    <mergeCell ref="Y5:AD5"/>
    <mergeCell ref="AE5:AP5"/>
    <mergeCell ref="AQ5:AX5"/>
    <mergeCell ref="A4:F4"/>
    <mergeCell ref="A6:F6"/>
    <mergeCell ref="AK12:AQ12"/>
    <mergeCell ref="W14:AC14"/>
    <mergeCell ref="AG79:AX79"/>
    <mergeCell ref="AG84:AX84"/>
    <mergeCell ref="AI64:AL64"/>
    <mergeCell ref="AM64:AP64"/>
    <mergeCell ref="C77:AC77"/>
    <mergeCell ref="I16:O16"/>
    <mergeCell ref="P16:V16"/>
    <mergeCell ref="AD80:AF80"/>
    <mergeCell ref="I18:O18"/>
    <mergeCell ref="E62:F66"/>
    <mergeCell ref="Y64:AA64"/>
    <mergeCell ref="AG89:AX89"/>
    <mergeCell ref="A101:AX101"/>
    <mergeCell ref="AG90:AX90"/>
    <mergeCell ref="AI65:AL65"/>
    <mergeCell ref="AM65:AP65"/>
    <mergeCell ref="AD78:AF78"/>
    <mergeCell ref="AG86:AX86"/>
    <mergeCell ref="AB62:AD63"/>
    <mergeCell ref="A99:AX99"/>
    <mergeCell ref="C98:F98"/>
    <mergeCell ref="AQ66:AT66"/>
    <mergeCell ref="AU64:AX64"/>
    <mergeCell ref="Y65:AA65"/>
    <mergeCell ref="AQ62:AT62"/>
    <mergeCell ref="AE62:AH62"/>
    <mergeCell ref="AI62:AL63"/>
    <mergeCell ref="AM62:AP63"/>
    <mergeCell ref="AD76:AF76"/>
    <mergeCell ref="C80:AC80"/>
    <mergeCell ref="AG76:AX76"/>
    <mergeCell ref="AU65:AX65"/>
    <mergeCell ref="C97:F97"/>
    <mergeCell ref="AU63:AV63"/>
    <mergeCell ref="P17:V17"/>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AR15:AX15"/>
    <mergeCell ref="W16:AC16"/>
    <mergeCell ref="AR12:AX12"/>
    <mergeCell ref="G13:H18"/>
    <mergeCell ref="W12:AC12"/>
    <mergeCell ref="AD12:AJ12"/>
    <mergeCell ref="W13:AC13"/>
    <mergeCell ref="AD17:AJ17"/>
    <mergeCell ref="AK17:AQ17"/>
    <mergeCell ref="AR17:AX17"/>
    <mergeCell ref="P19:V19"/>
    <mergeCell ref="L158:X158"/>
    <mergeCell ref="Y158:AB158"/>
    <mergeCell ref="AC158:AG158"/>
    <mergeCell ref="AU158:AX158"/>
    <mergeCell ref="AU157:AX157"/>
    <mergeCell ref="A106:AX106"/>
    <mergeCell ref="AC154:AX154"/>
    <mergeCell ref="AE64:AH64"/>
    <mergeCell ref="C81:D82"/>
    <mergeCell ref="Y155:AB155"/>
    <mergeCell ref="A102:E102"/>
    <mergeCell ref="A97:B98"/>
    <mergeCell ref="Y156:AB156"/>
    <mergeCell ref="AH157:AT157"/>
    <mergeCell ref="A103:AX103"/>
    <mergeCell ref="Y70:AA70"/>
    <mergeCell ref="AB70:AD70"/>
    <mergeCell ref="AE63:AF63"/>
    <mergeCell ref="AU49:AX49"/>
    <mergeCell ref="AG63:AH63"/>
    <mergeCell ref="AE51:AX52"/>
    <mergeCell ref="C86:AC86"/>
    <mergeCell ref="AD89:AF89"/>
    <mergeCell ref="AB71:AD71"/>
    <mergeCell ref="AE71:AH71"/>
    <mergeCell ref="AI71:AL71"/>
    <mergeCell ref="AM71:AP71"/>
    <mergeCell ref="AQ71:AT71"/>
    <mergeCell ref="AD82:AF82"/>
    <mergeCell ref="AD79:AF79"/>
    <mergeCell ref="AC156:AG156"/>
    <mergeCell ref="L156:X156"/>
    <mergeCell ref="AC155:AG155"/>
    <mergeCell ref="AO112:AX112"/>
    <mergeCell ref="AO113:AX113"/>
    <mergeCell ref="AO114:AX114"/>
    <mergeCell ref="AO117:AP117"/>
    <mergeCell ref="AR117:AS117"/>
    <mergeCell ref="AC115:AN115"/>
    <mergeCell ref="AO115:AX115"/>
    <mergeCell ref="AD94:AF94"/>
    <mergeCell ref="AG93:AX93"/>
    <mergeCell ref="A112:D112"/>
    <mergeCell ref="A118:D118"/>
    <mergeCell ref="X118:Y118"/>
    <mergeCell ref="AC118:AE118"/>
    <mergeCell ref="U117:V117"/>
    <mergeCell ref="X117:Y117"/>
    <mergeCell ref="AA117:AB117"/>
    <mergeCell ref="AC117:AE117"/>
    <mergeCell ref="AG117:AH117"/>
    <mergeCell ref="E112:P112"/>
    <mergeCell ref="Q112:AB112"/>
    <mergeCell ref="AC112:AN112"/>
    <mergeCell ref="E113:P113"/>
    <mergeCell ref="Q113:AB113"/>
    <mergeCell ref="AC113:AN113"/>
    <mergeCell ref="E114:P114"/>
    <mergeCell ref="Q114:AB114"/>
    <mergeCell ref="AC114:AN114"/>
    <mergeCell ref="AJ117:AK117"/>
    <mergeCell ref="AM117:AN117"/>
    <mergeCell ref="A114:D114"/>
    <mergeCell ref="A115:D115"/>
    <mergeCell ref="E115:P115"/>
    <mergeCell ref="Q115:AB115"/>
    <mergeCell ref="G162:K162"/>
    <mergeCell ref="L162:X162"/>
    <mergeCell ref="Y162:AB162"/>
    <mergeCell ref="AC162:AG162"/>
    <mergeCell ref="AH162:AT162"/>
    <mergeCell ref="Y161:AB161"/>
    <mergeCell ref="AC161:AG161"/>
    <mergeCell ref="AH161:AT161"/>
    <mergeCell ref="AU161:AX161"/>
    <mergeCell ref="G160:AB160"/>
    <mergeCell ref="AC160:AX160"/>
    <mergeCell ref="G161:K161"/>
    <mergeCell ref="L161:X161"/>
    <mergeCell ref="E118:G118"/>
    <mergeCell ref="I118:J118"/>
    <mergeCell ref="L118:M118"/>
    <mergeCell ref="Q118:S118"/>
    <mergeCell ref="U118:V118"/>
    <mergeCell ref="O118:P118"/>
    <mergeCell ref="AA118:AB118"/>
    <mergeCell ref="AM118:AN118"/>
    <mergeCell ref="AO118:AP118"/>
    <mergeCell ref="AR118:AS118"/>
    <mergeCell ref="AU118:AV118"/>
    <mergeCell ref="G159:K159"/>
    <mergeCell ref="L159:X159"/>
    <mergeCell ref="Y159:AB159"/>
    <mergeCell ref="AC159:AG159"/>
    <mergeCell ref="AH159:AT159"/>
    <mergeCell ref="AU159:AX159"/>
    <mergeCell ref="G158:K158"/>
    <mergeCell ref="AC163:AG163"/>
    <mergeCell ref="AH163:AT163"/>
    <mergeCell ref="AU163:AX163"/>
    <mergeCell ref="G164:K164"/>
    <mergeCell ref="L164:X164"/>
    <mergeCell ref="Y164:AB164"/>
    <mergeCell ref="AC164:AG164"/>
    <mergeCell ref="AH164:AT164"/>
    <mergeCell ref="AU164:AX164"/>
    <mergeCell ref="G163:K163"/>
    <mergeCell ref="AH177:AK177"/>
    <mergeCell ref="AL177:AO177"/>
    <mergeCell ref="AC169:AG169"/>
    <mergeCell ref="Y167:AB167"/>
    <mergeCell ref="AC167:AG167"/>
    <mergeCell ref="AH167:AT167"/>
    <mergeCell ref="AU167:AX167"/>
    <mergeCell ref="G168:K168"/>
    <mergeCell ref="L168:X168"/>
    <mergeCell ref="Y168:AB168"/>
    <mergeCell ref="AC168:AG168"/>
    <mergeCell ref="AH168:AT168"/>
    <mergeCell ref="AU168:AX168"/>
    <mergeCell ref="L167:X167"/>
    <mergeCell ref="C176:I176"/>
    <mergeCell ref="C177:I177"/>
    <mergeCell ref="M5:R5"/>
    <mergeCell ref="S5:X5"/>
    <mergeCell ref="Y8:AD8"/>
    <mergeCell ref="A9:F9"/>
    <mergeCell ref="G9:AX9"/>
    <mergeCell ref="I15:O15"/>
    <mergeCell ref="P15:V15"/>
    <mergeCell ref="W15:AC15"/>
    <mergeCell ref="Y7:AD7"/>
    <mergeCell ref="G10:AX10"/>
    <mergeCell ref="AD14:AJ14"/>
    <mergeCell ref="AK14:AQ14"/>
    <mergeCell ref="P13:V13"/>
    <mergeCell ref="AE8:AX8"/>
    <mergeCell ref="A10:F10"/>
    <mergeCell ref="A7:F7"/>
    <mergeCell ref="G7:X7"/>
    <mergeCell ref="A8:F8"/>
    <mergeCell ref="G6:AX6"/>
    <mergeCell ref="AK13:AQ13"/>
    <mergeCell ref="AR13:AX13"/>
    <mergeCell ref="A25:F29"/>
    <mergeCell ref="G169:K169"/>
    <mergeCell ref="L169:X169"/>
    <mergeCell ref="Y169:AB169"/>
    <mergeCell ref="AB28:AD28"/>
    <mergeCell ref="A3:AH3"/>
    <mergeCell ref="AJ3:AW3"/>
    <mergeCell ref="AG83:AX83"/>
    <mergeCell ref="A77:B7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AQ33:AR33"/>
    <mergeCell ref="AS33:AT33"/>
    <mergeCell ref="AE32:AH33"/>
    <mergeCell ref="AI35:AL35"/>
    <mergeCell ref="AM28:AP28"/>
    <mergeCell ref="AM29:AP29"/>
    <mergeCell ref="AQ29:AT29"/>
    <mergeCell ref="AQ28:AT28"/>
    <mergeCell ref="AQ27:AT27"/>
    <mergeCell ref="AM32:AP33"/>
    <mergeCell ref="AQ32:AT32"/>
    <mergeCell ref="AE34:AH34"/>
    <mergeCell ref="AI34:AL34"/>
    <mergeCell ref="AM34:AP34"/>
    <mergeCell ref="A176:B176"/>
    <mergeCell ref="A175:B175"/>
    <mergeCell ref="Y39:AA39"/>
    <mergeCell ref="AH169:AT169"/>
    <mergeCell ref="AE44:AH44"/>
    <mergeCell ref="AI42:AL42"/>
    <mergeCell ref="AM44:AP44"/>
    <mergeCell ref="G166:AB166"/>
    <mergeCell ref="AC166:AX166"/>
    <mergeCell ref="G167:K167"/>
    <mergeCell ref="AE70:AH70"/>
    <mergeCell ref="AI70:AL70"/>
    <mergeCell ref="E61:F61"/>
    <mergeCell ref="G61:I61"/>
    <mergeCell ref="J61:T61"/>
    <mergeCell ref="U61:AX61"/>
    <mergeCell ref="AE55:AX55"/>
    <mergeCell ref="AH175:AK175"/>
    <mergeCell ref="AL175:AO175"/>
    <mergeCell ref="AC175:AG175"/>
    <mergeCell ref="AC176:AG176"/>
    <mergeCell ref="A170:AK170"/>
    <mergeCell ref="AU169:AX169"/>
    <mergeCell ref="E58:AX58"/>
    <mergeCell ref="A177:B177"/>
    <mergeCell ref="A178:B178"/>
    <mergeCell ref="AH176:AK176"/>
    <mergeCell ref="AL176:AO176"/>
    <mergeCell ref="J175:O175"/>
    <mergeCell ref="J177:O177"/>
    <mergeCell ref="J176:O176"/>
    <mergeCell ref="Y176:AB176"/>
    <mergeCell ref="AQ64:AT64"/>
    <mergeCell ref="AC177:AG177"/>
    <mergeCell ref="AC178:AG178"/>
    <mergeCell ref="AQ65:AT65"/>
    <mergeCell ref="Y66:AA66"/>
    <mergeCell ref="AB66:AD66"/>
    <mergeCell ref="AE66:AH66"/>
    <mergeCell ref="C61:D74"/>
    <mergeCell ref="A110:D110"/>
    <mergeCell ref="E110:P110"/>
    <mergeCell ref="Q110:AB110"/>
    <mergeCell ref="AC110:AN110"/>
    <mergeCell ref="AO110:AX110"/>
    <mergeCell ref="AG118:AH118"/>
    <mergeCell ref="AJ118:AK118"/>
    <mergeCell ref="A113:D113"/>
    <mergeCell ref="E59:AX60"/>
    <mergeCell ref="AU66:AX66"/>
    <mergeCell ref="AH178:AK178"/>
    <mergeCell ref="AL178:AO178"/>
    <mergeCell ref="AP175:AX175"/>
    <mergeCell ref="AQ48:AR48"/>
    <mergeCell ref="AU48:AV48"/>
    <mergeCell ref="AP176:AX176"/>
    <mergeCell ref="AP177:AX177"/>
    <mergeCell ref="AP178:AX178"/>
    <mergeCell ref="G47:X48"/>
    <mergeCell ref="P176:X176"/>
    <mergeCell ref="P177:X177"/>
    <mergeCell ref="P178:X178"/>
    <mergeCell ref="AI49:AL49"/>
    <mergeCell ref="A75:AX75"/>
    <mergeCell ref="G62:X63"/>
    <mergeCell ref="G64:X66"/>
    <mergeCell ref="AW48:AX48"/>
    <mergeCell ref="AS48:AT48"/>
    <mergeCell ref="Y47:AA48"/>
    <mergeCell ref="AB47:AD48"/>
    <mergeCell ref="Y177:AB177"/>
    <mergeCell ref="Y178:AB178"/>
    <mergeCell ref="A183:B183"/>
    <mergeCell ref="AL182:AO182"/>
    <mergeCell ref="C183:I183"/>
    <mergeCell ref="J183:O183"/>
    <mergeCell ref="P183:X183"/>
    <mergeCell ref="Y183:AB183"/>
    <mergeCell ref="A181:B181"/>
    <mergeCell ref="A182:B182"/>
    <mergeCell ref="C181:I181"/>
    <mergeCell ref="J181:O181"/>
    <mergeCell ref="P181:X181"/>
    <mergeCell ref="Y181:AB181"/>
    <mergeCell ref="AC181:AG181"/>
    <mergeCell ref="AH181:AK181"/>
    <mergeCell ref="AL181:AO181"/>
    <mergeCell ref="C182:I182"/>
    <mergeCell ref="J182:O182"/>
    <mergeCell ref="P182:X182"/>
    <mergeCell ref="Y182:AB182"/>
    <mergeCell ref="AC182:AG182"/>
    <mergeCell ref="AH182:AK182"/>
    <mergeCell ref="AC183:AG183"/>
    <mergeCell ref="AH183:AK183"/>
    <mergeCell ref="AL183:AO183"/>
    <mergeCell ref="A186:B186"/>
    <mergeCell ref="A189:B189"/>
    <mergeCell ref="A187:B187"/>
    <mergeCell ref="A188:B188"/>
    <mergeCell ref="C187:I187"/>
    <mergeCell ref="J187:O187"/>
    <mergeCell ref="P187:X187"/>
    <mergeCell ref="Y187:AB187"/>
    <mergeCell ref="AC187:AG187"/>
    <mergeCell ref="C186:I186"/>
    <mergeCell ref="J186:O186"/>
    <mergeCell ref="P186:X186"/>
    <mergeCell ref="Y186:AB186"/>
    <mergeCell ref="AC186:AG186"/>
    <mergeCell ref="C188:I188"/>
    <mergeCell ref="J188:O188"/>
    <mergeCell ref="P188:X188"/>
    <mergeCell ref="Y188:AB188"/>
    <mergeCell ref="AC188:AG188"/>
    <mergeCell ref="C189:I189"/>
    <mergeCell ref="J189:O189"/>
    <mergeCell ref="P189:X189"/>
    <mergeCell ref="Y189:AB189"/>
    <mergeCell ref="AC189:AG189"/>
    <mergeCell ref="A192:B192"/>
    <mergeCell ref="A193:B193"/>
    <mergeCell ref="C192:I192"/>
    <mergeCell ref="J192:O192"/>
    <mergeCell ref="P192:X192"/>
    <mergeCell ref="Y192:AB192"/>
    <mergeCell ref="AC192:AG192"/>
    <mergeCell ref="AH192:AK192"/>
    <mergeCell ref="AL192:AO192"/>
    <mergeCell ref="C193:I193"/>
    <mergeCell ref="J193:O193"/>
    <mergeCell ref="P193:X193"/>
    <mergeCell ref="Y193:AB193"/>
    <mergeCell ref="AC193:AG193"/>
    <mergeCell ref="AH193:AK193"/>
    <mergeCell ref="AL193:AO193"/>
    <mergeCell ref="A197:B197"/>
    <mergeCell ref="A196:B196"/>
    <mergeCell ref="A200:B200"/>
    <mergeCell ref="A201:B201"/>
    <mergeCell ref="C200:I200"/>
    <mergeCell ref="J200:O200"/>
    <mergeCell ref="P200:X200"/>
    <mergeCell ref="Y200:AB200"/>
    <mergeCell ref="AC200:AG200"/>
    <mergeCell ref="C197:I197"/>
    <mergeCell ref="J197:O197"/>
    <mergeCell ref="P197:X197"/>
    <mergeCell ref="Y197:AB197"/>
    <mergeCell ref="AC197:AG197"/>
    <mergeCell ref="P196:X196"/>
    <mergeCell ref="Y196:AB196"/>
    <mergeCell ref="AC196:AG196"/>
    <mergeCell ref="AH200:AK200"/>
    <mergeCell ref="AL200:AO200"/>
    <mergeCell ref="AP200:AX200"/>
    <mergeCell ref="C201:I201"/>
    <mergeCell ref="J201:O201"/>
    <mergeCell ref="P201:X201"/>
    <mergeCell ref="Y201:AB201"/>
    <mergeCell ref="AC201:AG201"/>
    <mergeCell ref="AH201:AK201"/>
    <mergeCell ref="AL201:AO201"/>
    <mergeCell ref="AP201:AX201"/>
    <mergeCell ref="Y175:AB175"/>
    <mergeCell ref="C175:I175"/>
    <mergeCell ref="P175:X175"/>
    <mergeCell ref="AG68:AH68"/>
    <mergeCell ref="AQ68:AR68"/>
    <mergeCell ref="AS68:AT68"/>
    <mergeCell ref="AU68:AV68"/>
    <mergeCell ref="AW68:AX68"/>
    <mergeCell ref="G69:X71"/>
    <mergeCell ref="Y69:AA69"/>
    <mergeCell ref="AB69:AD69"/>
    <mergeCell ref="AE69:AH69"/>
    <mergeCell ref="AI69:AL69"/>
    <mergeCell ref="AM69:AP69"/>
    <mergeCell ref="AQ69:AT69"/>
    <mergeCell ref="AU69:AX69"/>
    <mergeCell ref="G165:K165"/>
    <mergeCell ref="L165:X165"/>
    <mergeCell ref="Y165:AB165"/>
    <mergeCell ref="AC165:AG165"/>
    <mergeCell ref="AH165:AT165"/>
    <mergeCell ref="AU165:AX165"/>
    <mergeCell ref="L163:X163"/>
    <mergeCell ref="Y163:AB163"/>
    <mergeCell ref="AE42:AH42"/>
    <mergeCell ref="AE47:AH48"/>
    <mergeCell ref="Y49:AA49"/>
    <mergeCell ref="AB49:AD49"/>
    <mergeCell ref="AE49:AH49"/>
    <mergeCell ref="AW2:AX2"/>
    <mergeCell ref="AU27:AX27"/>
    <mergeCell ref="AU28:AX28"/>
    <mergeCell ref="AU29:AX29"/>
    <mergeCell ref="AE7:AX7"/>
    <mergeCell ref="AK20:AQ20"/>
    <mergeCell ref="AR20:AX20"/>
    <mergeCell ref="Y29:AA29"/>
    <mergeCell ref="AE27:AH27"/>
    <mergeCell ref="AQ26:AR26"/>
    <mergeCell ref="AE28:AH28"/>
    <mergeCell ref="AS26:AT26"/>
    <mergeCell ref="AW26:AX26"/>
    <mergeCell ref="AU26:AV26"/>
    <mergeCell ref="AM35:AP35"/>
    <mergeCell ref="AI32:AL33"/>
    <mergeCell ref="AB27:AD27"/>
    <mergeCell ref="AB34:AD34"/>
    <mergeCell ref="AU33:AV33"/>
    <mergeCell ref="E46:F46"/>
    <mergeCell ref="G46:AX46"/>
    <mergeCell ref="E45:F45"/>
    <mergeCell ref="G45:AX45"/>
    <mergeCell ref="E47:F57"/>
    <mergeCell ref="AB53:AD57"/>
    <mergeCell ref="AB51:AD52"/>
    <mergeCell ref="AQ43:AX43"/>
    <mergeCell ref="AQ47:AT47"/>
    <mergeCell ref="AU47:AX47"/>
    <mergeCell ref="AS2:AU2"/>
    <mergeCell ref="P24:V24"/>
    <mergeCell ref="W24:AC24"/>
    <mergeCell ref="AO108:AX108"/>
    <mergeCell ref="A109:D109"/>
    <mergeCell ref="E109:P109"/>
    <mergeCell ref="Q109:AB109"/>
    <mergeCell ref="AC109:AN109"/>
    <mergeCell ref="AO109:AX109"/>
    <mergeCell ref="W23:AC23"/>
    <mergeCell ref="AC108:AN108"/>
    <mergeCell ref="P22:V22"/>
    <mergeCell ref="P23:V23"/>
    <mergeCell ref="G24:O24"/>
    <mergeCell ref="AD2:AH2"/>
    <mergeCell ref="AJ2:AM2"/>
    <mergeCell ref="G8:X8"/>
    <mergeCell ref="A12:F21"/>
    <mergeCell ref="AS38:AX38"/>
    <mergeCell ref="G22:O22"/>
    <mergeCell ref="G23:O23"/>
    <mergeCell ref="AO2:AQ2"/>
    <mergeCell ref="AE53:AX54"/>
    <mergeCell ref="AE56:AX57"/>
    <mergeCell ref="A22:F24"/>
    <mergeCell ref="AD22:AX22"/>
    <mergeCell ref="AD23:AX24"/>
    <mergeCell ref="W22:AC22"/>
    <mergeCell ref="A111:D111"/>
    <mergeCell ref="E111:P111"/>
    <mergeCell ref="Q111:AB111"/>
    <mergeCell ref="AC111:AN111"/>
    <mergeCell ref="AO111:AX111"/>
    <mergeCell ref="C88:AC88"/>
    <mergeCell ref="AD88:AF88"/>
    <mergeCell ref="AE25:AH26"/>
    <mergeCell ref="AI25:AL26"/>
    <mergeCell ref="AM25:AP26"/>
    <mergeCell ref="AU25:AX25"/>
    <mergeCell ref="AE29:AH29"/>
    <mergeCell ref="AI29:AL29"/>
    <mergeCell ref="AI28:AL28"/>
    <mergeCell ref="AI27:AL27"/>
    <mergeCell ref="AM27:AP27"/>
    <mergeCell ref="A108:D108"/>
    <mergeCell ref="E108:P108"/>
    <mergeCell ref="Q108:AB108"/>
    <mergeCell ref="G49:X50"/>
    <mergeCell ref="A116:D116"/>
    <mergeCell ref="E116:P116"/>
    <mergeCell ref="Q116:AB116"/>
    <mergeCell ref="AC116:AN116"/>
    <mergeCell ref="AO116:AX116"/>
    <mergeCell ref="A117:D117"/>
    <mergeCell ref="E117:G117"/>
    <mergeCell ref="I117:J117"/>
    <mergeCell ref="L117:M117"/>
    <mergeCell ref="O117:P117"/>
    <mergeCell ref="Q117:S117"/>
    <mergeCell ref="AU117:AV117"/>
  </mergeCells>
  <phoneticPr fontId="5"/>
  <conditionalFormatting sqref="P14:AQ14">
    <cfRule type="expression" dxfId="235" priority="14027">
      <formula>IF(RIGHT(TEXT(P14,"0.#"),1)=".",FALSE,TRUE)</formula>
    </cfRule>
    <cfRule type="expression" dxfId="234" priority="14028">
      <formula>IF(RIGHT(TEXT(P14,"0.#"),1)=".",TRUE,FALSE)</formula>
    </cfRule>
  </conditionalFormatting>
  <conditionalFormatting sqref="AE27">
    <cfRule type="expression" dxfId="233" priority="14017">
      <formula>IF(RIGHT(TEXT(AE27,"0.#"),1)=".",FALSE,TRUE)</formula>
    </cfRule>
    <cfRule type="expression" dxfId="232" priority="14018">
      <formula>IF(RIGHT(TEXT(AE27,"0.#"),1)=".",TRUE,FALSE)</formula>
    </cfRule>
  </conditionalFormatting>
  <conditionalFormatting sqref="P18:AX18">
    <cfRule type="expression" dxfId="231" priority="13903">
      <formula>IF(RIGHT(TEXT(P18,"0.#"),1)=".",FALSE,TRUE)</formula>
    </cfRule>
    <cfRule type="expression" dxfId="230" priority="13904">
      <formula>IF(RIGHT(TEXT(P18,"0.#"),1)=".",TRUE,FALSE)</formula>
    </cfRule>
  </conditionalFormatting>
  <conditionalFormatting sqref="Y159">
    <cfRule type="expression" dxfId="229" priority="13895">
      <formula>IF(RIGHT(TEXT(Y159,"0.#"),1)=".",FALSE,TRUE)</formula>
    </cfRule>
    <cfRule type="expression" dxfId="228" priority="13896">
      <formula>IF(RIGHT(TEXT(Y159,"0.#"),1)=".",TRUE,FALSE)</formula>
    </cfRule>
  </conditionalFormatting>
  <conditionalFormatting sqref="Y168 Y164 Y162">
    <cfRule type="expression" dxfId="227" priority="13677">
      <formula>IF(RIGHT(TEXT(Y162,"0.#"),1)=".",FALSE,TRUE)</formula>
    </cfRule>
    <cfRule type="expression" dxfId="226" priority="13678">
      <formula>IF(RIGHT(TEXT(Y162,"0.#"),1)=".",TRUE,FALSE)</formula>
    </cfRule>
  </conditionalFormatting>
  <conditionalFormatting sqref="P16:AQ17 P15:AX15 P13:AX13">
    <cfRule type="expression" dxfId="225" priority="13725">
      <formula>IF(RIGHT(TEXT(P13,"0.#"),1)=".",FALSE,TRUE)</formula>
    </cfRule>
    <cfRule type="expression" dxfId="224" priority="13726">
      <formula>IF(RIGHT(TEXT(P13,"0.#"),1)=".",TRUE,FALSE)</formula>
    </cfRule>
  </conditionalFormatting>
  <conditionalFormatting sqref="P19:AJ19">
    <cfRule type="expression" dxfId="223" priority="13723">
      <formula>IF(RIGHT(TEXT(P19,"0.#"),1)=".",FALSE,TRUE)</formula>
    </cfRule>
    <cfRule type="expression" dxfId="222" priority="13724">
      <formula>IF(RIGHT(TEXT(P19,"0.#"),1)=".",TRUE,FALSE)</formula>
    </cfRule>
  </conditionalFormatting>
  <conditionalFormatting sqref="AE40 AQ40">
    <cfRule type="expression" dxfId="221" priority="13715">
      <formula>IF(RIGHT(TEXT(AE40,"0.#"),1)=".",FALSE,TRUE)</formula>
    </cfRule>
    <cfRule type="expression" dxfId="220" priority="13716">
      <formula>IF(RIGHT(TEXT(AE40,"0.#"),1)=".",TRUE,FALSE)</formula>
    </cfRule>
  </conditionalFormatting>
  <conditionalFormatting sqref="AU157">
    <cfRule type="expression" dxfId="219" priority="13699">
      <formula>IF(RIGHT(TEXT(AU157,"0.#"),1)=".",FALSE,TRUE)</formula>
    </cfRule>
    <cfRule type="expression" dxfId="218" priority="13700">
      <formula>IF(RIGHT(TEXT(AU157,"0.#"),1)=".",TRUE,FALSE)</formula>
    </cfRule>
  </conditionalFormatting>
  <conditionalFormatting sqref="AU159">
    <cfRule type="expression" dxfId="217" priority="13697">
      <formula>IF(RIGHT(TEXT(AU159,"0.#"),1)=".",FALSE,TRUE)</formula>
    </cfRule>
    <cfRule type="expression" dxfId="216" priority="13698">
      <formula>IF(RIGHT(TEXT(AU159,"0.#"),1)=".",TRUE,FALSE)</formula>
    </cfRule>
  </conditionalFormatting>
  <conditionalFormatting sqref="AU158 AU156">
    <cfRule type="expression" dxfId="215" priority="13695">
      <formula>IF(RIGHT(TEXT(AU156,"0.#"),1)=".",FALSE,TRUE)</formula>
    </cfRule>
    <cfRule type="expression" dxfId="214" priority="13696">
      <formula>IF(RIGHT(TEXT(AU156,"0.#"),1)=".",TRUE,FALSE)</formula>
    </cfRule>
  </conditionalFormatting>
  <conditionalFormatting sqref="Y163">
    <cfRule type="expression" dxfId="213" priority="13681">
      <formula>IF(RIGHT(TEXT(Y163,"0.#"),1)=".",FALSE,TRUE)</formula>
    </cfRule>
    <cfRule type="expression" dxfId="212" priority="13682">
      <formula>IF(RIGHT(TEXT(Y163,"0.#"),1)=".",TRUE,FALSE)</formula>
    </cfRule>
  </conditionalFormatting>
  <conditionalFormatting sqref="Y169 Y165">
    <cfRule type="expression" dxfId="211" priority="13679">
      <formula>IF(RIGHT(TEXT(Y165,"0.#"),1)=".",FALSE,TRUE)</formula>
    </cfRule>
    <cfRule type="expression" dxfId="210" priority="13680">
      <formula>IF(RIGHT(TEXT(Y165,"0.#"),1)=".",TRUE,FALSE)</formula>
    </cfRule>
  </conditionalFormatting>
  <conditionalFormatting sqref="AU163">
    <cfRule type="expression" dxfId="209" priority="13675">
      <formula>IF(RIGHT(TEXT(AU163,"0.#"),1)=".",FALSE,TRUE)</formula>
    </cfRule>
    <cfRule type="expression" dxfId="208" priority="13676">
      <formula>IF(RIGHT(TEXT(AU163,"0.#"),1)=".",TRUE,FALSE)</formula>
    </cfRule>
  </conditionalFormatting>
  <conditionalFormatting sqref="AU169 AU165">
    <cfRule type="expression" dxfId="207" priority="13673">
      <formula>IF(RIGHT(TEXT(AU165,"0.#"),1)=".",FALSE,TRUE)</formula>
    </cfRule>
    <cfRule type="expression" dxfId="206" priority="13674">
      <formula>IF(RIGHT(TEXT(AU165,"0.#"),1)=".",TRUE,FALSE)</formula>
    </cfRule>
  </conditionalFormatting>
  <conditionalFormatting sqref="AU168 AU164 AU162">
    <cfRule type="expression" dxfId="205" priority="13671">
      <formula>IF(RIGHT(TEXT(AU162,"0.#"),1)=".",FALSE,TRUE)</formula>
    </cfRule>
    <cfRule type="expression" dxfId="204" priority="13672">
      <formula>IF(RIGHT(TEXT(AU162,"0.#"),1)=".",TRUE,FALSE)</formula>
    </cfRule>
  </conditionalFormatting>
  <conditionalFormatting sqref="AM29">
    <cfRule type="expression" dxfId="203" priority="13471">
      <formula>IF(RIGHT(TEXT(AM29,"0.#"),1)=".",FALSE,TRUE)</formula>
    </cfRule>
    <cfRule type="expression" dxfId="202" priority="13472">
      <formula>IF(RIGHT(TEXT(AM29,"0.#"),1)=".",TRUE,FALSE)</formula>
    </cfRule>
  </conditionalFormatting>
  <conditionalFormatting sqref="AE28">
    <cfRule type="expression" dxfId="201" priority="13485">
      <formula>IF(RIGHT(TEXT(AE28,"0.#"),1)=".",FALSE,TRUE)</formula>
    </cfRule>
    <cfRule type="expression" dxfId="200" priority="13486">
      <formula>IF(RIGHT(TEXT(AE28,"0.#"),1)=".",TRUE,FALSE)</formula>
    </cfRule>
  </conditionalFormatting>
  <conditionalFormatting sqref="AE29">
    <cfRule type="expression" dxfId="199" priority="13483">
      <formula>IF(RIGHT(TEXT(AE29,"0.#"),1)=".",FALSE,TRUE)</formula>
    </cfRule>
    <cfRule type="expression" dxfId="198" priority="13484">
      <formula>IF(RIGHT(TEXT(AE29,"0.#"),1)=".",TRUE,FALSE)</formula>
    </cfRule>
  </conditionalFormatting>
  <conditionalFormatting sqref="AI29">
    <cfRule type="expression" dxfId="197" priority="13481">
      <formula>IF(RIGHT(TEXT(AI29,"0.#"),1)=".",FALSE,TRUE)</formula>
    </cfRule>
    <cfRule type="expression" dxfId="196" priority="13482">
      <formula>IF(RIGHT(TEXT(AI29,"0.#"),1)=".",TRUE,FALSE)</formula>
    </cfRule>
  </conditionalFormatting>
  <conditionalFormatting sqref="AI28">
    <cfRule type="expression" dxfId="195" priority="13479">
      <formula>IF(RIGHT(TEXT(AI28,"0.#"),1)=".",FALSE,TRUE)</formula>
    </cfRule>
    <cfRule type="expression" dxfId="194" priority="13480">
      <formula>IF(RIGHT(TEXT(AI28,"0.#"),1)=".",TRUE,FALSE)</formula>
    </cfRule>
  </conditionalFormatting>
  <conditionalFormatting sqref="AI27">
    <cfRule type="expression" dxfId="193" priority="13477">
      <formula>IF(RIGHT(TEXT(AI27,"0.#"),1)=".",FALSE,TRUE)</formula>
    </cfRule>
    <cfRule type="expression" dxfId="192" priority="13478">
      <formula>IF(RIGHT(TEXT(AI27,"0.#"),1)=".",TRUE,FALSE)</formula>
    </cfRule>
  </conditionalFormatting>
  <conditionalFormatting sqref="AM27">
    <cfRule type="expression" dxfId="191" priority="13475">
      <formula>IF(RIGHT(TEXT(AM27,"0.#"),1)=".",FALSE,TRUE)</formula>
    </cfRule>
    <cfRule type="expression" dxfId="190" priority="13476">
      <formula>IF(RIGHT(TEXT(AM27,"0.#"),1)=".",TRUE,FALSE)</formula>
    </cfRule>
  </conditionalFormatting>
  <conditionalFormatting sqref="AM28">
    <cfRule type="expression" dxfId="189" priority="13473">
      <formula>IF(RIGHT(TEXT(AM28,"0.#"),1)=".",FALSE,TRUE)</formula>
    </cfRule>
    <cfRule type="expression" dxfId="188" priority="13474">
      <formula>IF(RIGHT(TEXT(AM28,"0.#"),1)=".",TRUE,FALSE)</formula>
    </cfRule>
  </conditionalFormatting>
  <conditionalFormatting sqref="AQ27:AQ29">
    <cfRule type="expression" dxfId="187" priority="13465">
      <formula>IF(RIGHT(TEXT(AQ27,"0.#"),1)=".",FALSE,TRUE)</formula>
    </cfRule>
    <cfRule type="expression" dxfId="186" priority="13466">
      <formula>IF(RIGHT(TEXT(AQ27,"0.#"),1)=".",TRUE,FALSE)</formula>
    </cfRule>
  </conditionalFormatting>
  <conditionalFormatting sqref="AU27:AU29">
    <cfRule type="expression" dxfId="185" priority="13463">
      <formula>IF(RIGHT(TEXT(AU27,"0.#"),1)=".",FALSE,TRUE)</formula>
    </cfRule>
    <cfRule type="expression" dxfId="184" priority="13464">
      <formula>IF(RIGHT(TEXT(AU27,"0.#"),1)=".",TRUE,FALSE)</formula>
    </cfRule>
  </conditionalFormatting>
  <conditionalFormatting sqref="AI40">
    <cfRule type="expression" dxfId="183" priority="13247">
      <formula>IF(RIGHT(TEXT(AI40,"0.#"),1)=".",FALSE,TRUE)</formula>
    </cfRule>
    <cfRule type="expression" dxfId="182" priority="13248">
      <formula>IF(RIGHT(TEXT(AI40,"0.#"),1)=".",TRUE,FALSE)</formula>
    </cfRule>
  </conditionalFormatting>
  <conditionalFormatting sqref="AM40">
    <cfRule type="expression" dxfId="181" priority="13245">
      <formula>IF(RIGHT(TEXT(AM40,"0.#"),1)=".",FALSE,TRUE)</formula>
    </cfRule>
    <cfRule type="expression" dxfId="180" priority="13246">
      <formula>IF(RIGHT(TEXT(AM40,"0.#"),1)=".",TRUE,FALSE)</formula>
    </cfRule>
  </conditionalFormatting>
  <conditionalFormatting sqref="AE41">
    <cfRule type="expression" dxfId="179" priority="13243">
      <formula>IF(RIGHT(TEXT(AE41,"0.#"),1)=".",FALSE,TRUE)</formula>
    </cfRule>
    <cfRule type="expression" dxfId="178" priority="13244">
      <formula>IF(RIGHT(TEXT(AE41,"0.#"),1)=".",TRUE,FALSE)</formula>
    </cfRule>
  </conditionalFormatting>
  <conditionalFormatting sqref="AI41">
    <cfRule type="expression" dxfId="177" priority="13241">
      <formula>IF(RIGHT(TEXT(AI41,"0.#"),1)=".",FALSE,TRUE)</formula>
    </cfRule>
    <cfRule type="expression" dxfId="176" priority="13242">
      <formula>IF(RIGHT(TEXT(AI41,"0.#"),1)=".",TRUE,FALSE)</formula>
    </cfRule>
  </conditionalFormatting>
  <conditionalFormatting sqref="AM41">
    <cfRule type="expression" dxfId="175" priority="13239">
      <formula>IF(RIGHT(TEXT(AM41,"0.#"),1)=".",FALSE,TRUE)</formula>
    </cfRule>
    <cfRule type="expression" dxfId="174" priority="13240">
      <formula>IF(RIGHT(TEXT(AM41,"0.#"),1)=".",TRUE,FALSE)</formula>
    </cfRule>
  </conditionalFormatting>
  <conditionalFormatting sqref="AQ41">
    <cfRule type="expression" dxfId="173" priority="13237">
      <formula>IF(RIGHT(TEXT(AQ41,"0.#"),1)=".",FALSE,TRUE)</formula>
    </cfRule>
    <cfRule type="expression" dxfId="172" priority="13238">
      <formula>IF(RIGHT(TEXT(AQ41,"0.#"),1)=".",TRUE,FALSE)</formula>
    </cfRule>
  </conditionalFormatting>
  <conditionalFormatting sqref="AE43 AQ43">
    <cfRule type="expression" dxfId="171" priority="13179">
      <formula>IF(RIGHT(TEXT(AE43,"0.#"),1)=".",FALSE,TRUE)</formula>
    </cfRule>
    <cfRule type="expression" dxfId="170" priority="13180">
      <formula>IF(RIGHT(TEXT(AE43,"0.#"),1)=".",TRUE,FALSE)</formula>
    </cfRule>
  </conditionalFormatting>
  <conditionalFormatting sqref="AI43">
    <cfRule type="expression" dxfId="169" priority="13177">
      <formula>IF(RIGHT(TEXT(AI43,"0.#"),1)=".",FALSE,TRUE)</formula>
    </cfRule>
    <cfRule type="expression" dxfId="168" priority="13178">
      <formula>IF(RIGHT(TEXT(AI43,"0.#"),1)=".",TRUE,FALSE)</formula>
    </cfRule>
  </conditionalFormatting>
  <conditionalFormatting sqref="AM43">
    <cfRule type="expression" dxfId="167" priority="13175">
      <formula>IF(RIGHT(TEXT(AM43,"0.#"),1)=".",FALSE,TRUE)</formula>
    </cfRule>
    <cfRule type="expression" dxfId="166" priority="13176">
      <formula>IF(RIGHT(TEXT(AM43,"0.#"),1)=".",TRUE,FALSE)</formula>
    </cfRule>
  </conditionalFormatting>
  <conditionalFormatting sqref="AE44 AM44">
    <cfRule type="expression" dxfId="165" priority="13173">
      <formula>IF(RIGHT(TEXT(AE44,"0.#"),1)=".",FALSE,TRUE)</formula>
    </cfRule>
    <cfRule type="expression" dxfId="164" priority="13174">
      <formula>IF(RIGHT(TEXT(AE44,"0.#"),1)=".",TRUE,FALSE)</formula>
    </cfRule>
  </conditionalFormatting>
  <conditionalFormatting sqref="AI44">
    <cfRule type="expression" dxfId="163" priority="13171">
      <formula>IF(RIGHT(TEXT(AI44,"0.#"),1)=".",FALSE,TRUE)</formula>
    </cfRule>
    <cfRule type="expression" dxfId="162" priority="13172">
      <formula>IF(RIGHT(TEXT(AI44,"0.#"),1)=".",TRUE,FALSE)</formula>
    </cfRule>
  </conditionalFormatting>
  <conditionalFormatting sqref="AQ44">
    <cfRule type="expression" dxfId="161" priority="13167">
      <formula>IF(RIGHT(TEXT(AQ44,"0.#"),1)=".",FALSE,TRUE)</formula>
    </cfRule>
    <cfRule type="expression" dxfId="160" priority="13168">
      <formula>IF(RIGHT(TEXT(AQ44,"0.#"),1)=".",TRUE,FALSE)</formula>
    </cfRule>
  </conditionalFormatting>
  <conditionalFormatting sqref="AE34">
    <cfRule type="expression" dxfId="159" priority="13109">
      <formula>IF(RIGHT(TEXT(AE34,"0.#"),1)=".",FALSE,TRUE)</formula>
    </cfRule>
    <cfRule type="expression" dxfId="158" priority="13110">
      <formula>IF(RIGHT(TEXT(AE34,"0.#"),1)=".",TRUE,FALSE)</formula>
    </cfRule>
  </conditionalFormatting>
  <conditionalFormatting sqref="AE35">
    <cfRule type="expression" dxfId="157" priority="13107">
      <formula>IF(RIGHT(TEXT(AE35,"0.#"),1)=".",FALSE,TRUE)</formula>
    </cfRule>
    <cfRule type="expression" dxfId="156" priority="13108">
      <formula>IF(RIGHT(TEXT(AE35,"0.#"),1)=".",TRUE,FALSE)</formula>
    </cfRule>
  </conditionalFormatting>
  <conditionalFormatting sqref="AE36">
    <cfRule type="expression" dxfId="155" priority="13105">
      <formula>IF(RIGHT(TEXT(AE36,"0.#"),1)=".",FALSE,TRUE)</formula>
    </cfRule>
    <cfRule type="expression" dxfId="154" priority="13106">
      <formula>IF(RIGHT(TEXT(AE36,"0.#"),1)=".",TRUE,FALSE)</formula>
    </cfRule>
  </conditionalFormatting>
  <conditionalFormatting sqref="AI36">
    <cfRule type="expression" dxfId="153" priority="13103">
      <formula>IF(RIGHT(TEXT(AI36,"0.#"),1)=".",FALSE,TRUE)</formula>
    </cfRule>
    <cfRule type="expression" dxfId="152" priority="13104">
      <formula>IF(RIGHT(TEXT(AI36,"0.#"),1)=".",TRUE,FALSE)</formula>
    </cfRule>
  </conditionalFormatting>
  <conditionalFormatting sqref="AI35">
    <cfRule type="expression" dxfId="151" priority="13101">
      <formula>IF(RIGHT(TEXT(AI35,"0.#"),1)=".",FALSE,TRUE)</formula>
    </cfRule>
    <cfRule type="expression" dxfId="150" priority="13102">
      <formula>IF(RIGHT(TEXT(AI35,"0.#"),1)=".",TRUE,FALSE)</formula>
    </cfRule>
  </conditionalFormatting>
  <conditionalFormatting sqref="AI34">
    <cfRule type="expression" dxfId="149" priority="13099">
      <formula>IF(RIGHT(TEXT(AI34,"0.#"),1)=".",FALSE,TRUE)</formula>
    </cfRule>
    <cfRule type="expression" dxfId="148" priority="13100">
      <formula>IF(RIGHT(TEXT(AI34,"0.#"),1)=".",TRUE,FALSE)</formula>
    </cfRule>
  </conditionalFormatting>
  <conditionalFormatting sqref="AM34">
    <cfRule type="expression" dxfId="147" priority="13097">
      <formula>IF(RIGHT(TEXT(AM34,"0.#"),1)=".",FALSE,TRUE)</formula>
    </cfRule>
    <cfRule type="expression" dxfId="146" priority="13098">
      <formula>IF(RIGHT(TEXT(AM34,"0.#"),1)=".",TRUE,FALSE)</formula>
    </cfRule>
  </conditionalFormatting>
  <conditionalFormatting sqref="AM35">
    <cfRule type="expression" dxfId="145" priority="13095">
      <formula>IF(RIGHT(TEXT(AM35,"0.#"),1)=".",FALSE,TRUE)</formula>
    </cfRule>
    <cfRule type="expression" dxfId="144" priority="13096">
      <formula>IF(RIGHT(TEXT(AM35,"0.#"),1)=".",TRUE,FALSE)</formula>
    </cfRule>
  </conditionalFormatting>
  <conditionalFormatting sqref="AM36">
    <cfRule type="expression" dxfId="143" priority="13093">
      <formula>IF(RIGHT(TEXT(AM36,"0.#"),1)=".",FALSE,TRUE)</formula>
    </cfRule>
    <cfRule type="expression" dxfId="142" priority="13094">
      <formula>IF(RIGHT(TEXT(AM36,"0.#"),1)=".",TRUE,FALSE)</formula>
    </cfRule>
  </conditionalFormatting>
  <conditionalFormatting sqref="AE49:AE50 AI49:AI50 AM49:AM50 AQ49:AQ50 AU49:AU50">
    <cfRule type="expression" dxfId="141" priority="13079">
      <formula>IF(RIGHT(TEXT(AE49,"0.#"),1)=".",FALSE,TRUE)</formula>
    </cfRule>
    <cfRule type="expression" dxfId="140" priority="13080">
      <formula>IF(RIGHT(TEXT(AE49,"0.#"),1)=".",TRUE,FALSE)</formula>
    </cfRule>
  </conditionalFormatting>
  <conditionalFormatting sqref="AE64">
    <cfRule type="expression" dxfId="139" priority="13049">
      <formula>IF(RIGHT(TEXT(AE64,"0.#"),1)=".",FALSE,TRUE)</formula>
    </cfRule>
    <cfRule type="expression" dxfId="138" priority="13050">
      <formula>IF(RIGHT(TEXT(AE64,"0.#"),1)=".",TRUE,FALSE)</formula>
    </cfRule>
  </conditionalFormatting>
  <conditionalFormatting sqref="AM66">
    <cfRule type="expression" dxfId="137" priority="13033">
      <formula>IF(RIGHT(TEXT(AM66,"0.#"),1)=".",FALSE,TRUE)</formula>
    </cfRule>
    <cfRule type="expression" dxfId="136" priority="13034">
      <formula>IF(RIGHT(TEXT(AM66,"0.#"),1)=".",TRUE,FALSE)</formula>
    </cfRule>
  </conditionalFormatting>
  <conditionalFormatting sqref="AE65">
    <cfRule type="expression" dxfId="135" priority="13047">
      <formula>IF(RIGHT(TEXT(AE65,"0.#"),1)=".",FALSE,TRUE)</formula>
    </cfRule>
    <cfRule type="expression" dxfId="134" priority="13048">
      <formula>IF(RIGHT(TEXT(AE65,"0.#"),1)=".",TRUE,FALSE)</formula>
    </cfRule>
  </conditionalFormatting>
  <conditionalFormatting sqref="AE66">
    <cfRule type="expression" dxfId="133" priority="13045">
      <formula>IF(RIGHT(TEXT(AE66,"0.#"),1)=".",FALSE,TRUE)</formula>
    </cfRule>
    <cfRule type="expression" dxfId="132" priority="13046">
      <formula>IF(RIGHT(TEXT(AE66,"0.#"),1)=".",TRUE,FALSE)</formula>
    </cfRule>
  </conditionalFormatting>
  <conditionalFormatting sqref="AM64">
    <cfRule type="expression" dxfId="131" priority="13037">
      <formula>IF(RIGHT(TEXT(AM64,"0.#"),1)=".",FALSE,TRUE)</formula>
    </cfRule>
    <cfRule type="expression" dxfId="130" priority="13038">
      <formula>IF(RIGHT(TEXT(AM64,"0.#"),1)=".",TRUE,FALSE)</formula>
    </cfRule>
  </conditionalFormatting>
  <conditionalFormatting sqref="AM65">
    <cfRule type="expression" dxfId="129" priority="13035">
      <formula>IF(RIGHT(TEXT(AM65,"0.#"),1)=".",FALSE,TRUE)</formula>
    </cfRule>
    <cfRule type="expression" dxfId="128" priority="13036">
      <formula>IF(RIGHT(TEXT(AM65,"0.#"),1)=".",TRUE,FALSE)</formula>
    </cfRule>
  </conditionalFormatting>
  <conditionalFormatting sqref="AU64">
    <cfRule type="expression" dxfId="127" priority="13025">
      <formula>IF(RIGHT(TEXT(AU64,"0.#"),1)=".",FALSE,TRUE)</formula>
    </cfRule>
    <cfRule type="expression" dxfId="126" priority="13026">
      <formula>IF(RIGHT(TEXT(AU64,"0.#"),1)=".",TRUE,FALSE)</formula>
    </cfRule>
  </conditionalFormatting>
  <conditionalFormatting sqref="AU65">
    <cfRule type="expression" dxfId="125" priority="13023">
      <formula>IF(RIGHT(TEXT(AU65,"0.#"),1)=".",FALSE,TRUE)</formula>
    </cfRule>
    <cfRule type="expression" dxfId="124" priority="13024">
      <formula>IF(RIGHT(TEXT(AU65,"0.#"),1)=".",TRUE,FALSE)</formula>
    </cfRule>
  </conditionalFormatting>
  <conditionalFormatting sqref="AU66">
    <cfRule type="expression" dxfId="123" priority="13021">
      <formula>IF(RIGHT(TEXT(AU66,"0.#"),1)=".",FALSE,TRUE)</formula>
    </cfRule>
    <cfRule type="expression" dxfId="122" priority="13022">
      <formula>IF(RIGHT(TEXT(AU66,"0.#"),1)=".",TRUE,FALSE)</formula>
    </cfRule>
  </conditionalFormatting>
  <conditionalFormatting sqref="AI66">
    <cfRule type="expression" dxfId="121" priority="12955">
      <formula>IF(RIGHT(TEXT(AI66,"0.#"),1)=".",FALSE,TRUE)</formula>
    </cfRule>
    <cfRule type="expression" dxfId="120" priority="12956">
      <formula>IF(RIGHT(TEXT(AI66,"0.#"),1)=".",TRUE,FALSE)</formula>
    </cfRule>
  </conditionalFormatting>
  <conditionalFormatting sqref="AI64">
    <cfRule type="expression" dxfId="119" priority="12959">
      <formula>IF(RIGHT(TEXT(AI64,"0.#"),1)=".",FALSE,TRUE)</formula>
    </cfRule>
    <cfRule type="expression" dxfId="118" priority="12960">
      <formula>IF(RIGHT(TEXT(AI64,"0.#"),1)=".",TRUE,FALSE)</formula>
    </cfRule>
  </conditionalFormatting>
  <conditionalFormatting sqref="AI65">
    <cfRule type="expression" dxfId="117" priority="12957">
      <formula>IF(RIGHT(TEXT(AI65,"0.#"),1)=".",FALSE,TRUE)</formula>
    </cfRule>
    <cfRule type="expression" dxfId="116" priority="12958">
      <formula>IF(RIGHT(TEXT(AI65,"0.#"),1)=".",TRUE,FALSE)</formula>
    </cfRule>
  </conditionalFormatting>
  <conditionalFormatting sqref="AQ65">
    <cfRule type="expression" dxfId="115" priority="12941">
      <formula>IF(RIGHT(TEXT(AQ65,"0.#"),1)=".",FALSE,TRUE)</formula>
    </cfRule>
    <cfRule type="expression" dxfId="114" priority="12942">
      <formula>IF(RIGHT(TEXT(AQ65,"0.#"),1)=".",TRUE,FALSE)</formula>
    </cfRule>
  </conditionalFormatting>
  <conditionalFormatting sqref="AQ66">
    <cfRule type="expression" dxfId="113" priority="12927">
      <formula>IF(RIGHT(TEXT(AQ66,"0.#"),1)=".",FALSE,TRUE)</formula>
    </cfRule>
    <cfRule type="expression" dxfId="112" priority="12928">
      <formula>IF(RIGHT(TEXT(AQ66,"0.#"),1)=".",TRUE,FALSE)</formula>
    </cfRule>
  </conditionalFormatting>
  <conditionalFormatting sqref="AQ64">
    <cfRule type="expression" dxfId="111" priority="12925">
      <formula>IF(RIGHT(TEXT(AQ64,"0.#"),1)=".",FALSE,TRUE)</formula>
    </cfRule>
    <cfRule type="expression" dxfId="110" priority="12926">
      <formula>IF(RIGHT(TEXT(AQ64,"0.#"),1)=".",TRUE,FALSE)</formula>
    </cfRule>
  </conditionalFormatting>
  <conditionalFormatting sqref="AL178:AO178">
    <cfRule type="expression" dxfId="109" priority="6649">
      <formula>IF(AND(AL178&gt;=0, RIGHT(TEXT(AL178,"0.#"),1)&lt;&gt;"."),TRUE,FALSE)</formula>
    </cfRule>
    <cfRule type="expression" dxfId="108" priority="6650">
      <formula>IF(AND(AL178&gt;=0, RIGHT(TEXT(AL178,"0.#"),1)="."),TRUE,FALSE)</formula>
    </cfRule>
    <cfRule type="expression" dxfId="107" priority="6651">
      <formula>IF(AND(AL178&lt;0, RIGHT(TEXT(AL178,"0.#"),1)&lt;&gt;"."),TRUE,FALSE)</formula>
    </cfRule>
    <cfRule type="expression" dxfId="106" priority="6652">
      <formula>IF(AND(AL178&lt;0, RIGHT(TEXT(AL178,"0.#"),1)="."),TRUE,FALSE)</formula>
    </cfRule>
  </conditionalFormatting>
  <conditionalFormatting sqref="AQ34:AQ36">
    <cfRule type="expression" dxfId="105" priority="4663">
      <formula>IF(RIGHT(TEXT(AQ34,"0.#"),1)=".",FALSE,TRUE)</formula>
    </cfRule>
    <cfRule type="expression" dxfId="104" priority="4664">
      <formula>IF(RIGHT(TEXT(AQ34,"0.#"),1)=".",TRUE,FALSE)</formula>
    </cfRule>
  </conditionalFormatting>
  <conditionalFormatting sqref="AU34:AU36">
    <cfRule type="expression" dxfId="103" priority="4661">
      <formula>IF(RIGHT(TEXT(AU34,"0.#"),1)=".",FALSE,TRUE)</formula>
    </cfRule>
    <cfRule type="expression" dxfId="102" priority="4662">
      <formula>IF(RIGHT(TEXT(AU34,"0.#"),1)=".",TRUE,FALSE)</formula>
    </cfRule>
  </conditionalFormatting>
  <conditionalFormatting sqref="AL206:AO206">
    <cfRule type="expression" dxfId="101" priority="2883">
      <formula>IF(AND(AL206&gt;=0, RIGHT(TEXT(AL206,"0.#"),1)&lt;&gt;"."),TRUE,FALSE)</formula>
    </cfRule>
    <cfRule type="expression" dxfId="100" priority="2884">
      <formula>IF(AND(AL206&gt;=0, RIGHT(TEXT(AL206,"0.#"),1)="."),TRUE,FALSE)</formula>
    </cfRule>
    <cfRule type="expression" dxfId="99" priority="2885">
      <formula>IF(AND(AL206&lt;0, RIGHT(TEXT(AL206,"0.#"),1)&lt;&gt;"."),TRUE,FALSE)</formula>
    </cfRule>
    <cfRule type="expression" dxfId="98" priority="2886">
      <formula>IF(AND(AL206&lt;0, RIGHT(TEXT(AL206,"0.#"),1)="."),TRUE,FALSE)</formula>
    </cfRule>
  </conditionalFormatting>
  <conditionalFormatting sqref="Y206">
    <cfRule type="expression" dxfId="97" priority="2881">
      <formula>IF(RIGHT(TEXT(Y206,"0.#"),1)=".",FALSE,TRUE)</formula>
    </cfRule>
    <cfRule type="expression" dxfId="96" priority="2882">
      <formula>IF(RIGHT(TEXT(Y206,"0.#"),1)=".",TRUE,FALSE)</formula>
    </cfRule>
  </conditionalFormatting>
  <conditionalFormatting sqref="AL176:AO177">
    <cfRule type="expression" dxfId="95" priority="2835">
      <formula>IF(AND(AL176&gt;=0, RIGHT(TEXT(AL176,"0.#"),1)&lt;&gt;"."),TRUE,FALSE)</formula>
    </cfRule>
    <cfRule type="expression" dxfId="94" priority="2836">
      <formula>IF(AND(AL176&gt;=0, RIGHT(TEXT(AL176,"0.#"),1)="."),TRUE,FALSE)</formula>
    </cfRule>
    <cfRule type="expression" dxfId="93" priority="2837">
      <formula>IF(AND(AL176&lt;0, RIGHT(TEXT(AL176,"0.#"),1)&lt;&gt;"."),TRUE,FALSE)</formula>
    </cfRule>
    <cfRule type="expression" dxfId="92" priority="2838">
      <formula>IF(AND(AL176&lt;0, RIGHT(TEXT(AL176,"0.#"),1)="."),TRUE,FALSE)</formula>
    </cfRule>
  </conditionalFormatting>
  <conditionalFormatting sqref="Y176:Y177">
    <cfRule type="expression" dxfId="91" priority="2833">
      <formula>IF(RIGHT(TEXT(Y176,"0.#"),1)=".",FALSE,TRUE)</formula>
    </cfRule>
    <cfRule type="expression" dxfId="90" priority="2834">
      <formula>IF(RIGHT(TEXT(Y176,"0.#"),1)=".",TRUE,FALSE)</formula>
    </cfRule>
  </conditionalFormatting>
  <conditionalFormatting sqref="AE71">
    <cfRule type="expression" dxfId="89" priority="1917">
      <formula>IF(RIGHT(TEXT(AE71,"0.#"),1)=".",FALSE,TRUE)</formula>
    </cfRule>
    <cfRule type="expression" dxfId="88" priority="1918">
      <formula>IF(RIGHT(TEXT(AE71,"0.#"),1)=".",TRUE,FALSE)</formula>
    </cfRule>
  </conditionalFormatting>
  <conditionalFormatting sqref="AE69">
    <cfRule type="expression" dxfId="87" priority="1921">
      <formula>IF(RIGHT(TEXT(AE69,"0.#"),1)=".",FALSE,TRUE)</formula>
    </cfRule>
    <cfRule type="expression" dxfId="86" priority="1922">
      <formula>IF(RIGHT(TEXT(AE69,"0.#"),1)=".",TRUE,FALSE)</formula>
    </cfRule>
  </conditionalFormatting>
  <conditionalFormatting sqref="AE70">
    <cfRule type="expression" dxfId="85" priority="1919">
      <formula>IF(RIGHT(TEXT(AE70,"0.#"),1)=".",FALSE,TRUE)</formula>
    </cfRule>
    <cfRule type="expression" dxfId="84" priority="1920">
      <formula>IF(RIGHT(TEXT(AE70,"0.#"),1)=".",TRUE,FALSE)</formula>
    </cfRule>
  </conditionalFormatting>
  <conditionalFormatting sqref="AM71">
    <cfRule type="expression" dxfId="83" priority="1911">
      <formula>IF(RIGHT(TEXT(AM71,"0.#"),1)=".",FALSE,TRUE)</formula>
    </cfRule>
    <cfRule type="expression" dxfId="82" priority="1912">
      <formula>IF(RIGHT(TEXT(AM71,"0.#"),1)=".",TRUE,FALSE)</formula>
    </cfRule>
  </conditionalFormatting>
  <conditionalFormatting sqref="AM69">
    <cfRule type="expression" dxfId="81" priority="1915">
      <formula>IF(RIGHT(TEXT(AM69,"0.#"),1)=".",FALSE,TRUE)</formula>
    </cfRule>
    <cfRule type="expression" dxfId="80" priority="1916">
      <formula>IF(RIGHT(TEXT(AM69,"0.#"),1)=".",TRUE,FALSE)</formula>
    </cfRule>
  </conditionalFormatting>
  <conditionalFormatting sqref="AM70">
    <cfRule type="expression" dxfId="79" priority="1913">
      <formula>IF(RIGHT(TEXT(AM70,"0.#"),1)=".",FALSE,TRUE)</formula>
    </cfRule>
    <cfRule type="expression" dxfId="78" priority="1914">
      <formula>IF(RIGHT(TEXT(AM70,"0.#"),1)=".",TRUE,FALSE)</formula>
    </cfRule>
  </conditionalFormatting>
  <conditionalFormatting sqref="AU71">
    <cfRule type="expression" dxfId="77" priority="1905">
      <formula>IF(RIGHT(TEXT(AU71,"0.#"),1)=".",FALSE,TRUE)</formula>
    </cfRule>
    <cfRule type="expression" dxfId="76" priority="1906">
      <formula>IF(RIGHT(TEXT(AU71,"0.#"),1)=".",TRUE,FALSE)</formula>
    </cfRule>
  </conditionalFormatting>
  <conditionalFormatting sqref="AU69">
    <cfRule type="expression" dxfId="75" priority="1909">
      <formula>IF(RIGHT(TEXT(AU69,"0.#"),1)=".",FALSE,TRUE)</formula>
    </cfRule>
    <cfRule type="expression" dxfId="74" priority="1910">
      <formula>IF(RIGHT(TEXT(AU69,"0.#"),1)=".",TRUE,FALSE)</formula>
    </cfRule>
  </conditionalFormatting>
  <conditionalFormatting sqref="AU70">
    <cfRule type="expression" dxfId="73" priority="1907">
      <formula>IF(RIGHT(TEXT(AU70,"0.#"),1)=".",FALSE,TRUE)</formula>
    </cfRule>
    <cfRule type="expression" dxfId="72" priority="1908">
      <formula>IF(RIGHT(TEXT(AU70,"0.#"),1)=".",TRUE,FALSE)</formula>
    </cfRule>
  </conditionalFormatting>
  <conditionalFormatting sqref="AI71">
    <cfRule type="expression" dxfId="71" priority="1899">
      <formula>IF(RIGHT(TEXT(AI71,"0.#"),1)=".",FALSE,TRUE)</formula>
    </cfRule>
    <cfRule type="expression" dxfId="70" priority="1900">
      <formula>IF(RIGHT(TEXT(AI71,"0.#"),1)=".",TRUE,FALSE)</formula>
    </cfRule>
  </conditionalFormatting>
  <conditionalFormatting sqref="AI69">
    <cfRule type="expression" dxfId="69" priority="1903">
      <formula>IF(RIGHT(TEXT(AI69,"0.#"),1)=".",FALSE,TRUE)</formula>
    </cfRule>
    <cfRule type="expression" dxfId="68" priority="1904">
      <formula>IF(RIGHT(TEXT(AI69,"0.#"),1)=".",TRUE,FALSE)</formula>
    </cfRule>
  </conditionalFormatting>
  <conditionalFormatting sqref="AI70">
    <cfRule type="expression" dxfId="67" priority="1901">
      <formula>IF(RIGHT(TEXT(AI70,"0.#"),1)=".",FALSE,TRUE)</formula>
    </cfRule>
    <cfRule type="expression" dxfId="66" priority="1902">
      <formula>IF(RIGHT(TEXT(AI70,"0.#"),1)=".",TRUE,FALSE)</formula>
    </cfRule>
  </conditionalFormatting>
  <conditionalFormatting sqref="AQ69">
    <cfRule type="expression" dxfId="65" priority="1893">
      <formula>IF(RIGHT(TEXT(AQ69,"0.#"),1)=".",FALSE,TRUE)</formula>
    </cfRule>
    <cfRule type="expression" dxfId="64" priority="1894">
      <formula>IF(RIGHT(TEXT(AQ69,"0.#"),1)=".",TRUE,FALSE)</formula>
    </cfRule>
  </conditionalFormatting>
  <conditionalFormatting sqref="AQ70">
    <cfRule type="expression" dxfId="63" priority="1897">
      <formula>IF(RIGHT(TEXT(AQ70,"0.#"),1)=".",FALSE,TRUE)</formula>
    </cfRule>
    <cfRule type="expression" dxfId="62" priority="1898">
      <formula>IF(RIGHT(TEXT(AQ70,"0.#"),1)=".",TRUE,FALSE)</formula>
    </cfRule>
  </conditionalFormatting>
  <conditionalFormatting sqref="AQ71">
    <cfRule type="expression" dxfId="61" priority="1895">
      <formula>IF(RIGHT(TEXT(AQ71,"0.#"),1)=".",FALSE,TRUE)</formula>
    </cfRule>
    <cfRule type="expression" dxfId="60" priority="1896">
      <formula>IF(RIGHT(TEXT(AQ71,"0.#"),1)=".",TRUE,FALSE)</formula>
    </cfRule>
  </conditionalFormatting>
  <conditionalFormatting sqref="Y182">
    <cfRule type="expression" dxfId="59" priority="2087">
      <formula>IF(RIGHT(TEXT(Y182,"0.#"),1)=".",FALSE,TRUE)</formula>
    </cfRule>
    <cfRule type="expression" dxfId="58" priority="2088">
      <formula>IF(RIGHT(TEXT(Y182,"0.#"),1)=".",TRUE,FALSE)</formula>
    </cfRule>
  </conditionalFormatting>
  <conditionalFormatting sqref="Y187:Y188">
    <cfRule type="expression" dxfId="57" priority="2075">
      <formula>IF(RIGHT(TEXT(Y187,"0.#"),1)=".",FALSE,TRUE)</formula>
    </cfRule>
    <cfRule type="expression" dxfId="56" priority="2076">
      <formula>IF(RIGHT(TEXT(Y187,"0.#"),1)=".",TRUE,FALSE)</formula>
    </cfRule>
  </conditionalFormatting>
  <conditionalFormatting sqref="Y193">
    <cfRule type="expression" dxfId="55" priority="2063">
      <formula>IF(RIGHT(TEXT(Y193,"0.#"),1)=".",FALSE,TRUE)</formula>
    </cfRule>
    <cfRule type="expression" dxfId="54" priority="2064">
      <formula>IF(RIGHT(TEXT(Y193,"0.#"),1)=".",TRUE,FALSE)</formula>
    </cfRule>
  </conditionalFormatting>
  <conditionalFormatting sqref="Y197">
    <cfRule type="expression" dxfId="53" priority="2051">
      <formula>IF(RIGHT(TEXT(Y197,"0.#"),1)=".",FALSE,TRUE)</formula>
    </cfRule>
    <cfRule type="expression" dxfId="52" priority="2052">
      <formula>IF(RIGHT(TEXT(Y197,"0.#"),1)=".",TRUE,FALSE)</formula>
    </cfRule>
  </conditionalFormatting>
  <conditionalFormatting sqref="W23">
    <cfRule type="expression" dxfId="51" priority="2329">
      <formula>IF(RIGHT(TEXT(W23,"0.#"),1)=".",FALSE,TRUE)</formula>
    </cfRule>
    <cfRule type="expression" dxfId="50" priority="2330">
      <formula>IF(RIGHT(TEXT(W23,"0.#"),1)=".",TRUE,FALSE)</formula>
    </cfRule>
  </conditionalFormatting>
  <conditionalFormatting sqref="AL182:AO182">
    <cfRule type="expression" dxfId="49" priority="2089">
      <formula>IF(AND(AL182&gt;=0, RIGHT(TEXT(AL182,"0.#"),1)&lt;&gt;"."),TRUE,FALSE)</formula>
    </cfRule>
    <cfRule type="expression" dxfId="48" priority="2090">
      <formula>IF(AND(AL182&gt;=0, RIGHT(TEXT(AL182,"0.#"),1)="."),TRUE,FALSE)</formula>
    </cfRule>
    <cfRule type="expression" dxfId="47" priority="2091">
      <formula>IF(AND(AL182&lt;0, RIGHT(TEXT(AL182,"0.#"),1)&lt;&gt;"."),TRUE,FALSE)</formula>
    </cfRule>
    <cfRule type="expression" dxfId="46" priority="2092">
      <formula>IF(AND(AL182&lt;0, RIGHT(TEXT(AL182,"0.#"),1)="."),TRUE,FALSE)</formula>
    </cfRule>
  </conditionalFormatting>
  <conditionalFormatting sqref="AL189:AO189">
    <cfRule type="expression" dxfId="45" priority="2083">
      <formula>IF(AND(AL189&gt;=0, RIGHT(TEXT(AL189,"0.#"),1)&lt;&gt;"."),TRUE,FALSE)</formula>
    </cfRule>
    <cfRule type="expression" dxfId="44" priority="2084">
      <formula>IF(AND(AL189&gt;=0, RIGHT(TEXT(AL189,"0.#"),1)="."),TRUE,FALSE)</formula>
    </cfRule>
    <cfRule type="expression" dxfId="43" priority="2085">
      <formula>IF(AND(AL189&lt;0, RIGHT(TEXT(AL189,"0.#"),1)&lt;&gt;"."),TRUE,FALSE)</formula>
    </cfRule>
    <cfRule type="expression" dxfId="42" priority="2086">
      <formula>IF(AND(AL189&lt;0, RIGHT(TEXT(AL189,"0.#"),1)="."),TRUE,FALSE)</formula>
    </cfRule>
  </conditionalFormatting>
  <conditionalFormatting sqref="AL187:AO188">
    <cfRule type="expression" dxfId="41" priority="2077">
      <formula>IF(AND(AL187&gt;=0, RIGHT(TEXT(AL187,"0.#"),1)&lt;&gt;"."),TRUE,FALSE)</formula>
    </cfRule>
    <cfRule type="expression" dxfId="40" priority="2078">
      <formula>IF(AND(AL187&gt;=0, RIGHT(TEXT(AL187,"0.#"),1)="."),TRUE,FALSE)</formula>
    </cfRule>
    <cfRule type="expression" dxfId="39" priority="2079">
      <formula>IF(AND(AL187&lt;0, RIGHT(TEXT(AL187,"0.#"),1)&lt;&gt;"."),TRUE,FALSE)</formula>
    </cfRule>
    <cfRule type="expression" dxfId="38" priority="2080">
      <formula>IF(AND(AL187&lt;0, RIGHT(TEXT(AL187,"0.#"),1)="."),TRUE,FALSE)</formula>
    </cfRule>
  </conditionalFormatting>
  <conditionalFormatting sqref="AL193:AO193">
    <cfRule type="expression" dxfId="37" priority="2065">
      <formula>IF(AND(AL193&gt;=0, RIGHT(TEXT(AL193,"0.#"),1)&lt;&gt;"."),TRUE,FALSE)</formula>
    </cfRule>
    <cfRule type="expression" dxfId="36" priority="2066">
      <formula>IF(AND(AL193&gt;=0, RIGHT(TEXT(AL193,"0.#"),1)="."),TRUE,FALSE)</formula>
    </cfRule>
    <cfRule type="expression" dxfId="35" priority="2067">
      <formula>IF(AND(AL193&lt;0, RIGHT(TEXT(AL193,"0.#"),1)&lt;&gt;"."),TRUE,FALSE)</formula>
    </cfRule>
    <cfRule type="expression" dxfId="34" priority="2068">
      <formula>IF(AND(AL193&lt;0, RIGHT(TEXT(AL193,"0.#"),1)="."),TRUE,FALSE)</formula>
    </cfRule>
  </conditionalFormatting>
  <conditionalFormatting sqref="AL197:AO197">
    <cfRule type="expression" dxfId="33" priority="2053">
      <formula>IF(AND(AL197&gt;=0, RIGHT(TEXT(AL197,"0.#"),1)&lt;&gt;"."),TRUE,FALSE)</formula>
    </cfRule>
    <cfRule type="expression" dxfId="32" priority="2054">
      <formula>IF(AND(AL197&gt;=0, RIGHT(TEXT(AL197,"0.#"),1)="."),TRUE,FALSE)</formula>
    </cfRule>
    <cfRule type="expression" dxfId="31" priority="2055">
      <formula>IF(AND(AL197&lt;0, RIGHT(TEXT(AL197,"0.#"),1)&lt;&gt;"."),TRUE,FALSE)</formula>
    </cfRule>
    <cfRule type="expression" dxfId="30" priority="2056">
      <formula>IF(AND(AL197&lt;0, RIGHT(TEXT(AL197,"0.#"),1)="."),TRUE,FALSE)</formula>
    </cfRule>
  </conditionalFormatting>
  <conditionalFormatting sqref="AU40">
    <cfRule type="expression" dxfId="29" priority="481">
      <formula>IF(RIGHT(TEXT(AU40,"0.#"),1)=".",FALSE,TRUE)</formula>
    </cfRule>
    <cfRule type="expression" dxfId="28" priority="482">
      <formula>IF(RIGHT(TEXT(AU40,"0.#"),1)=".",TRUE,FALSE)</formula>
    </cfRule>
  </conditionalFormatting>
  <conditionalFormatting sqref="AU41">
    <cfRule type="expression" dxfId="27" priority="479">
      <formula>IF(RIGHT(TEXT(AU41,"0.#"),1)=".",FALSE,TRUE)</formula>
    </cfRule>
    <cfRule type="expression" dxfId="26" priority="480">
      <formula>IF(RIGHT(TEXT(AU41,"0.#"),1)=".",TRUE,FALSE)</formula>
    </cfRule>
  </conditionalFormatting>
  <conditionalFormatting sqref="W24:AC24">
    <cfRule type="expression" dxfId="25" priority="25">
      <formula>IF(RIGHT(TEXT(W24,"0.#"),1)=".",FALSE,TRUE)</formula>
    </cfRule>
    <cfRule type="expression" dxfId="24" priority="26">
      <formula>IF(RIGHT(TEXT(W24,"0.#"),1)=".",TRUE,FALSE)</formula>
    </cfRule>
  </conditionalFormatting>
  <conditionalFormatting sqref="Y157">
    <cfRule type="expression" dxfId="23" priority="23">
      <formula>IF(RIGHT(TEXT(Y157,"0.#"),1)=".",FALSE,TRUE)</formula>
    </cfRule>
    <cfRule type="expression" dxfId="22" priority="24">
      <formula>IF(RIGHT(TEXT(Y157,"0.#"),1)=".",TRUE,FALSE)</formula>
    </cfRule>
  </conditionalFormatting>
  <conditionalFormatting sqref="Y158 Y156">
    <cfRule type="expression" dxfId="21" priority="21">
      <formula>IF(RIGHT(TEXT(Y156,"0.#"),1)=".",FALSE,TRUE)</formula>
    </cfRule>
    <cfRule type="expression" dxfId="20" priority="22">
      <formula>IF(RIGHT(TEXT(Y156,"0.#"),1)=".",TRUE,FALSE)</formula>
    </cfRule>
  </conditionalFormatting>
  <conditionalFormatting sqref="Y178">
    <cfRule type="expression" dxfId="19" priority="19">
      <formula>IF(RIGHT(TEXT(Y178,"0.#"),1)=".",FALSE,TRUE)</formula>
    </cfRule>
    <cfRule type="expression" dxfId="18" priority="20">
      <formula>IF(RIGHT(TEXT(Y178,"0.#"),1)=".",TRUE,FALSE)</formula>
    </cfRule>
  </conditionalFormatting>
  <conditionalFormatting sqref="Y183">
    <cfRule type="expression" dxfId="17" priority="13">
      <formula>IF(RIGHT(TEXT(Y183,"0.#"),1)=".",FALSE,TRUE)</formula>
    </cfRule>
    <cfRule type="expression" dxfId="16" priority="14">
      <formula>IF(RIGHT(TEXT(Y183,"0.#"),1)=".",TRUE,FALSE)</formula>
    </cfRule>
  </conditionalFormatting>
  <conditionalFormatting sqref="AL183:AO183">
    <cfRule type="expression" dxfId="15" priority="15">
      <formula>IF(AND(AL183&gt;=0, RIGHT(TEXT(AL183,"0.#"),1)&lt;&gt;"."),TRUE,FALSE)</formula>
    </cfRule>
    <cfRule type="expression" dxfId="14" priority="16">
      <formula>IF(AND(AL183&gt;=0, RIGHT(TEXT(AL183,"0.#"),1)="."),TRUE,FALSE)</formula>
    </cfRule>
    <cfRule type="expression" dxfId="13" priority="17">
      <formula>IF(AND(AL183&lt;0, RIGHT(TEXT(AL183,"0.#"),1)&lt;&gt;"."),TRUE,FALSE)</formula>
    </cfRule>
    <cfRule type="expression" dxfId="12" priority="18">
      <formula>IF(AND(AL183&lt;0, RIGHT(TEXT(AL183,"0.#"),1)="."),TRUE,FALSE)</formula>
    </cfRule>
  </conditionalFormatting>
  <conditionalFormatting sqref="Y189">
    <cfRule type="expression" dxfId="11" priority="11">
      <formula>IF(RIGHT(TEXT(Y189,"0.#"),1)=".",FALSE,TRUE)</formula>
    </cfRule>
    <cfRule type="expression" dxfId="10" priority="12">
      <formula>IF(RIGHT(TEXT(Y189,"0.#"),1)=".",TRUE,FALSE)</formula>
    </cfRule>
  </conditionalFormatting>
  <conditionalFormatting sqref="Y201">
    <cfRule type="expression" dxfId="9" priority="5">
      <formula>IF(RIGHT(TEXT(Y201,"0.#"),1)=".",FALSE,TRUE)</formula>
    </cfRule>
    <cfRule type="expression" dxfId="8" priority="6">
      <formula>IF(RIGHT(TEXT(Y201,"0.#"),1)=".",TRUE,FALSE)</formula>
    </cfRule>
  </conditionalFormatting>
  <conditionalFormatting sqref="AL201:AO201">
    <cfRule type="expression" dxfId="7" priority="7">
      <formula>IF(AND(AL201&gt;=0, RIGHT(TEXT(AL201,"0.#"),1)&lt;&gt;"."),TRUE,FALSE)</formula>
    </cfRule>
    <cfRule type="expression" dxfId="6" priority="8">
      <formula>IF(AND(AL201&gt;=0, RIGHT(TEXT(AL201,"0.#"),1)="."),TRUE,FALSE)</formula>
    </cfRule>
    <cfRule type="expression" dxfId="5" priority="9">
      <formula>IF(AND(AL201&lt;0, RIGHT(TEXT(AL201,"0.#"),1)&lt;&gt;"."),TRUE,FALSE)</formula>
    </cfRule>
    <cfRule type="expression" dxfId="4" priority="10">
      <formula>IF(AND(AL201&lt;0, RIGHT(TEXT(AL201,"0.#"),1)="."),TRUE,FALSE)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8">
    <dataValidation type="custom" imeMode="disabled" allowBlank="1" showInputMessage="1" showErrorMessage="1" sqref="AY23 AY48:AY50 J96:K96 P13:AX13 AR15:AX15 P14:AQ18 AR18:AX18 P19:AJ19 AQ26:AR26 AU26:AX26 AE27:AX29 AL206:AO206 AQ33:AR33 AU33:AX33 AE34:AX36 AE40:AX41 AE43:AX43 AQ48:AR48 AU48:AX48 AE49:AX50 AY60 AY62 AE63:AF63 AQ63:AR63 AU63:AX63 AE64:AX66 AY67 AE68:AF68 AQ68:AR68 AU68:AX68 AE69:AX71 Y156:AB158 AU156:AX158 Y162:AB164 AU162:AX164 Y168:AB168 AU168:AX168 Y176:AB178 AL176:AO178 Y182:AB183 AL182:AO183 Y187:AB189 AL187:AO189 Y193:AB193 AL193:AO193 Y197:AB197 AL197:AO197 Y201:AB201 AL201:AO201 Y206:AB206 P23:AC24">
      <formula1>OR(ISNUMBER(J13), J13="-")</formula1>
    </dataValidation>
    <dataValidation type="list" allowBlank="1" showInputMessage="1" showErrorMessage="1" sqref="G96:H96">
      <formula1>T事業番号</formula1>
    </dataValidation>
    <dataValidation type="list" allowBlank="1" showInputMessage="1" showErrorMessage="1" sqref="S5:X5">
      <formula1>T終了年度</formula1>
    </dataValidation>
    <dataValidation type="list" allowBlank="1" showInputMessage="1" showErrorMessage="1" sqref="AR38 AO170 AO202">
      <formula1>"　, ☑"</formula1>
    </dataValidation>
    <dataValidation type="list" allowBlank="1" showInputMessage="1" showErrorMessage="1" error="プルダウンリストから選択してください。" sqref="AD77:AF80 AD83:AD94 AE83:AF87 AE89:AF94">
      <formula1>"○,△,×,‐"</formula1>
    </dataValidation>
    <dataValidation type="list" allowBlank="1" showInputMessage="1" showErrorMessage="1" error="プルダウンリストから選択してください。" sqref="AD81:AF82">
      <formula1>"有,無"</formula1>
    </dataValidation>
    <dataValidation type="list" allowBlank="1" showInputMessage="1" showErrorMessage="1" sqref="A104:E104">
      <formula1>T所見を踏まえた改善点</formula1>
    </dataValidation>
    <dataValidation imeMode="disabled" allowBlank="1" showInputMessage="1" showErrorMessage="1" sqref="L96"/>
    <dataValidation type="whole" imeMode="disabled" allowBlank="1" showInputMessage="1" showErrorMessage="1" sqref="M96 AW2:AX2">
      <formula1>0</formula1>
      <formula2>99</formula2>
    </dataValidation>
    <dataValidation type="custom" imeMode="off" allowBlank="1" showInputMessage="1" showErrorMessage="1" sqref="J176:O178 J182:O183 J187:O189 J193:O193 J197:O197 J201:O201 J206:O206">
      <formula1>OR(ISNUMBER(J176), J176="-")</formula1>
    </dataValidation>
    <dataValidation type="custom" imeMode="disabled" allowBlank="1" showInputMessage="1" showErrorMessage="1" sqref="AH176:AK178 AH182:AK183 AH187:AK189 AH193:AK193 AH197:AK197 AH201:AK201 AH206:AK206">
      <formula1>OR(AND(MOD(IF(ISNUMBER(AH176), AH176, 0.5),1)=0, 0&lt;=AH176), AH176="-")</formula1>
    </dataValidation>
    <dataValidation type="list" allowBlank="1" showInputMessage="1" showErrorMessage="1" sqref="A102:E10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6:F96">
      <formula1>T省庁</formula1>
    </dataValidation>
    <dataValidation type="whole" imeMode="disabled" allowBlank="1" showInputMessage="1" showErrorMessage="1" sqref="AS2:AU2">
      <formula1>0</formula1>
      <formula2>9999</formula2>
    </dataValidation>
    <dataValidation type="whole" allowBlank="1" showInputMessage="1" showErrorMessage="1" sqref="L117:M118 X117:Y118 AJ117:AK118 AU117:AV118">
      <formula1>0</formula1>
      <formula2>9999</formula2>
    </dataValidation>
    <dataValidation type="whole" allowBlank="1" showInputMessage="1" showErrorMessage="1" sqref="O117:P118 AA117:AB118 AM117:AN118 AX117:AX11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38" max="49" man="1"/>
    <brk id="74" max="49" man="1"/>
    <brk id="98" max="49" man="1"/>
    <brk id="118" max="49" man="1"/>
    <brk id="153" max="49" man="1"/>
    <brk id="184"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AO118 E117:G118 Q117:S118 AC117:AE118 AO117:AP117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J61:T61</xm:sqref>
        </x14:dataValidation>
        <x14:dataValidation type="list" allowBlank="1" showInputMessage="1" showErrorMessage="1">
          <x14:formula1>
            <xm:f>入力規則等!$AG$2:$AG$13</xm:f>
          </x14:formula1>
          <xm:sqref>AC176:AG178 AC182:AG183 AC187:AG189 AC193:AG193 AC197:AG197 AC201:AG201</xm:sqref>
        </x14:dataValidation>
        <x14:dataValidation type="list" allowBlank="1" showInputMessage="1" showErrorMessage="1">
          <x14:formula1>
            <xm:f>入力規則等!$U$37:$U$39</xm:f>
          </x14:formula1>
          <xm:sqref>I117:J117 U117:V117 AG117:AH117 AR117:AS117</xm:sqref>
        </x14:dataValidation>
        <x14:dataValidation type="list" allowBlank="1" showInputMessage="1" showErrorMessage="1">
          <x14:formula1>
            <xm:f>入力規則等!$U$7:$U$9</xm:f>
          </x14:formula1>
          <xm:sqref>I118:J118 U118:V118 AG118:AH118 AR118:AS118</xm:sqref>
        </x14:dataValidation>
        <x14:dataValidation type="list" allowBlank="1" showInputMessage="1" showErrorMessage="1">
          <x14:formula1>
            <xm:f>入力規則等!$AP$2:$AP$10</xm:f>
          </x14:formula1>
          <xm:sqref>AC206:AG206</xm:sqref>
        </x14:dataValidation>
        <x14:dataValidation type="list" allowBlank="1" showInputMessage="1" showErrorMessage="1">
          <x14:formula1>
            <xm:f>入力規則等!$AK$2:$AK$49</xm:f>
          </x14:formula1>
          <xm:sqref>C206:D206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163</v>
      </c>
      <c r="W1" s="29" t="s">
        <v>162</v>
      </c>
      <c r="Y1" s="29" t="s">
        <v>77</v>
      </c>
      <c r="Z1" s="29" t="s">
        <v>433</v>
      </c>
      <c r="AA1" s="29" t="s">
        <v>78</v>
      </c>
      <c r="AB1" s="29" t="s">
        <v>434</v>
      </c>
      <c r="AC1" s="29" t="s">
        <v>33</v>
      </c>
      <c r="AD1" s="28"/>
      <c r="AE1" s="29" t="s">
        <v>45</v>
      </c>
      <c r="AF1" s="30"/>
      <c r="AG1" s="42" t="s">
        <v>186</v>
      </c>
      <c r="AI1" s="42" t="s">
        <v>195</v>
      </c>
      <c r="AK1" s="42" t="s">
        <v>200</v>
      </c>
      <c r="AM1" s="66"/>
      <c r="AN1" s="66"/>
      <c r="AP1" s="28" t="s">
        <v>255</v>
      </c>
    </row>
    <row r="2" spans="1:42" ht="13.5" customHeight="1" x14ac:dyDescent="0.2">
      <c r="A2" s="14" t="s">
        <v>81</v>
      </c>
      <c r="B2" s="15"/>
      <c r="C2" s="13" t="str">
        <f>IF(B2="","",A2)</f>
        <v/>
      </c>
      <c r="D2" s="13" t="str">
        <f>IF(C2="","",IF(D1&lt;&gt;"",CONCATENATE(D1,"、",C2),C2))</f>
        <v/>
      </c>
      <c r="F2" s="12" t="s">
        <v>68</v>
      </c>
      <c r="G2" s="17" t="s">
        <v>600</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82">
        <v>20</v>
      </c>
      <c r="W2" s="32" t="s">
        <v>168</v>
      </c>
      <c r="Y2" s="32" t="s">
        <v>64</v>
      </c>
      <c r="Z2" s="32" t="s">
        <v>64</v>
      </c>
      <c r="AA2" s="75" t="s">
        <v>298</v>
      </c>
      <c r="AB2" s="75" t="s">
        <v>528</v>
      </c>
      <c r="AC2" s="76" t="s">
        <v>131</v>
      </c>
      <c r="AD2" s="28"/>
      <c r="AE2" s="34" t="s">
        <v>164</v>
      </c>
      <c r="AF2" s="30"/>
      <c r="AG2" s="44" t="s">
        <v>263</v>
      </c>
      <c r="AI2" s="42" t="s">
        <v>294</v>
      </c>
      <c r="AK2" s="42" t="s">
        <v>201</v>
      </c>
      <c r="AM2" s="66"/>
      <c r="AN2" s="66"/>
      <c r="AP2" s="44" t="s">
        <v>263</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600</v>
      </c>
      <c r="R3" s="13" t="str">
        <f t="shared" ref="R3:R8" si="3">IF(Q3="","",P3)</f>
        <v>委託・請負</v>
      </c>
      <c r="S3" s="13" t="str">
        <f t="shared" ref="S3:S8" si="4">IF(R3="",S2,IF(S2&lt;&gt;"",CONCATENATE(S2,"、",R3),R3))</f>
        <v>委託・請負</v>
      </c>
      <c r="T3" s="13"/>
      <c r="U3" s="32" t="s">
        <v>560</v>
      </c>
      <c r="W3" s="32" t="s">
        <v>143</v>
      </c>
      <c r="Y3" s="32" t="s">
        <v>65</v>
      </c>
      <c r="Z3" s="32" t="s">
        <v>435</v>
      </c>
      <c r="AA3" s="75" t="s">
        <v>398</v>
      </c>
      <c r="AB3" s="75" t="s">
        <v>529</v>
      </c>
      <c r="AC3" s="76" t="s">
        <v>132</v>
      </c>
      <c r="AD3" s="28"/>
      <c r="AE3" s="34" t="s">
        <v>165</v>
      </c>
      <c r="AF3" s="30"/>
      <c r="AG3" s="44" t="s">
        <v>264</v>
      </c>
      <c r="AI3" s="42" t="s">
        <v>194</v>
      </c>
      <c r="AK3" s="42" t="str">
        <f>CHAR(CODE(AK2)+1)</f>
        <v>B</v>
      </c>
      <c r="AM3" s="66"/>
      <c r="AN3" s="66"/>
      <c r="AP3" s="44" t="s">
        <v>264</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561</v>
      </c>
      <c r="W4" s="32" t="s">
        <v>144</v>
      </c>
      <c r="Y4" s="32" t="s">
        <v>305</v>
      </c>
      <c r="Z4" s="32" t="s">
        <v>436</v>
      </c>
      <c r="AA4" s="75" t="s">
        <v>399</v>
      </c>
      <c r="AB4" s="75" t="s">
        <v>530</v>
      </c>
      <c r="AC4" s="75" t="s">
        <v>133</v>
      </c>
      <c r="AD4" s="28"/>
      <c r="AE4" s="34" t="s">
        <v>166</v>
      </c>
      <c r="AF4" s="30"/>
      <c r="AG4" s="44" t="s">
        <v>265</v>
      </c>
      <c r="AI4" s="42" t="s">
        <v>196</v>
      </c>
      <c r="AK4" s="42" t="str">
        <f t="shared" ref="AK4:AK49" si="7">CHAR(CODE(AK3)+1)</f>
        <v>C</v>
      </c>
      <c r="AM4" s="66"/>
      <c r="AN4" s="66"/>
      <c r="AP4" s="44" t="s">
        <v>265</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585</v>
      </c>
      <c r="Y5" s="32" t="s">
        <v>306</v>
      </c>
      <c r="Z5" s="32" t="s">
        <v>437</v>
      </c>
      <c r="AA5" s="75" t="s">
        <v>400</v>
      </c>
      <c r="AB5" s="75" t="s">
        <v>531</v>
      </c>
      <c r="AC5" s="75" t="s">
        <v>167</v>
      </c>
      <c r="AD5" s="31"/>
      <c r="AE5" s="34" t="s">
        <v>275</v>
      </c>
      <c r="AF5" s="30"/>
      <c r="AG5" s="44" t="s">
        <v>266</v>
      </c>
      <c r="AI5" s="42" t="s">
        <v>302</v>
      </c>
      <c r="AK5" s="42" t="str">
        <f t="shared" si="7"/>
        <v>D</v>
      </c>
      <c r="AP5" s="44" t="s">
        <v>266</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277</v>
      </c>
      <c r="W6" s="32" t="s">
        <v>145</v>
      </c>
      <c r="Y6" s="32" t="s">
        <v>307</v>
      </c>
      <c r="Z6" s="32" t="s">
        <v>438</v>
      </c>
      <c r="AA6" s="75" t="s">
        <v>401</v>
      </c>
      <c r="AB6" s="75" t="s">
        <v>532</v>
      </c>
      <c r="AC6" s="75" t="s">
        <v>134</v>
      </c>
      <c r="AD6" s="31"/>
      <c r="AE6" s="34" t="s">
        <v>273</v>
      </c>
      <c r="AF6" s="30"/>
      <c r="AG6" s="44" t="s">
        <v>267</v>
      </c>
      <c r="AI6" s="42" t="s">
        <v>303</v>
      </c>
      <c r="AK6" s="42" t="str">
        <f>CHAR(CODE(AK5)+1)</f>
        <v>E</v>
      </c>
      <c r="AP6" s="44" t="s">
        <v>267</v>
      </c>
    </row>
    <row r="7" spans="1:42" ht="13.5" customHeight="1" x14ac:dyDescent="0.2">
      <c r="A7" s="14" t="s">
        <v>86</v>
      </c>
      <c r="B7" s="15"/>
      <c r="C7" s="13" t="str">
        <f t="shared" si="0"/>
        <v/>
      </c>
      <c r="D7" s="13" t="str">
        <f t="shared" si="8"/>
        <v/>
      </c>
      <c r="F7" s="18" t="s">
        <v>212</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146</v>
      </c>
      <c r="Y7" s="32" t="s">
        <v>308</v>
      </c>
      <c r="Z7" s="32" t="s">
        <v>439</v>
      </c>
      <c r="AA7" s="75" t="s">
        <v>402</v>
      </c>
      <c r="AB7" s="75" t="s">
        <v>533</v>
      </c>
      <c r="AC7" s="31"/>
      <c r="AD7" s="31"/>
      <c r="AE7" s="32" t="s">
        <v>134</v>
      </c>
      <c r="AF7" s="30"/>
      <c r="AG7" s="44" t="s">
        <v>268</v>
      </c>
      <c r="AH7" s="68"/>
      <c r="AI7" s="44" t="s">
        <v>290</v>
      </c>
      <c r="AK7" s="42" t="str">
        <f>CHAR(CODE(AK6)+1)</f>
        <v>F</v>
      </c>
      <c r="AP7" s="44" t="s">
        <v>268</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300</v>
      </c>
      <c r="W8" s="32" t="s">
        <v>147</v>
      </c>
      <c r="Y8" s="32" t="s">
        <v>309</v>
      </c>
      <c r="Z8" s="32" t="s">
        <v>440</v>
      </c>
      <c r="AA8" s="75" t="s">
        <v>403</v>
      </c>
      <c r="AB8" s="75" t="s">
        <v>534</v>
      </c>
      <c r="AC8" s="31"/>
      <c r="AD8" s="31"/>
      <c r="AE8" s="31"/>
      <c r="AF8" s="30"/>
      <c r="AG8" s="44" t="s">
        <v>269</v>
      </c>
      <c r="AI8" s="42" t="s">
        <v>291</v>
      </c>
      <c r="AK8" s="42" t="str">
        <f t="shared" si="7"/>
        <v>G</v>
      </c>
      <c r="AP8" s="44" t="s">
        <v>269</v>
      </c>
    </row>
    <row r="9" spans="1:42" ht="13.5" customHeight="1" x14ac:dyDescent="0.2">
      <c r="A9" s="14" t="s">
        <v>88</v>
      </c>
      <c r="B9" s="15"/>
      <c r="C9" s="13" t="str">
        <f t="shared" si="0"/>
        <v/>
      </c>
      <c r="D9" s="13" t="str">
        <f t="shared" si="8"/>
        <v/>
      </c>
      <c r="F9" s="18" t="s">
        <v>213</v>
      </c>
      <c r="G9" s="17"/>
      <c r="H9" s="13" t="str">
        <f t="shared" si="1"/>
        <v/>
      </c>
      <c r="I9" s="13" t="str">
        <f t="shared" si="5"/>
        <v>一般会計</v>
      </c>
      <c r="K9" s="14" t="s">
        <v>106</v>
      </c>
      <c r="L9" s="15"/>
      <c r="M9" s="13" t="str">
        <f t="shared" si="2"/>
        <v/>
      </c>
      <c r="N9" s="13" t="str">
        <f t="shared" si="6"/>
        <v/>
      </c>
      <c r="O9" s="13"/>
      <c r="P9" s="13"/>
      <c r="Q9" s="19"/>
      <c r="T9" s="13"/>
      <c r="U9" s="32" t="s">
        <v>301</v>
      </c>
      <c r="W9" s="32" t="s">
        <v>148</v>
      </c>
      <c r="Y9" s="32" t="s">
        <v>310</v>
      </c>
      <c r="Z9" s="32" t="s">
        <v>441</v>
      </c>
      <c r="AA9" s="75" t="s">
        <v>404</v>
      </c>
      <c r="AB9" s="75" t="s">
        <v>535</v>
      </c>
      <c r="AC9" s="31"/>
      <c r="AD9" s="31"/>
      <c r="AE9" s="31"/>
      <c r="AF9" s="30"/>
      <c r="AG9" s="44" t="s">
        <v>270</v>
      </c>
      <c r="AI9" s="65"/>
      <c r="AK9" s="42" t="str">
        <f t="shared" si="7"/>
        <v>H</v>
      </c>
      <c r="AP9" s="44" t="s">
        <v>270</v>
      </c>
    </row>
    <row r="10" spans="1:42" ht="13.5" customHeight="1" x14ac:dyDescent="0.2">
      <c r="A10" s="14" t="s">
        <v>232</v>
      </c>
      <c r="B10" s="15"/>
      <c r="C10" s="13" t="str">
        <f t="shared" si="0"/>
        <v/>
      </c>
      <c r="D10" s="13" t="str">
        <f t="shared" si="8"/>
        <v/>
      </c>
      <c r="F10" s="18" t="s">
        <v>113</v>
      </c>
      <c r="G10" s="17"/>
      <c r="H10" s="13" t="str">
        <f t="shared" si="1"/>
        <v/>
      </c>
      <c r="I10" s="13" t="str">
        <f t="shared" si="5"/>
        <v>一般会計</v>
      </c>
      <c r="K10" s="14" t="s">
        <v>236</v>
      </c>
      <c r="L10" s="15"/>
      <c r="M10" s="13" t="str">
        <f t="shared" si="2"/>
        <v/>
      </c>
      <c r="N10" s="13" t="str">
        <f t="shared" si="6"/>
        <v/>
      </c>
      <c r="O10" s="13"/>
      <c r="P10" s="13" t="str">
        <f>S8</f>
        <v>委託・請負</v>
      </c>
      <c r="Q10" s="19"/>
      <c r="T10" s="13"/>
      <c r="W10" s="32" t="s">
        <v>149</v>
      </c>
      <c r="Y10" s="32" t="s">
        <v>311</v>
      </c>
      <c r="Z10" s="32" t="s">
        <v>442</v>
      </c>
      <c r="AA10" s="75" t="s">
        <v>405</v>
      </c>
      <c r="AB10" s="75" t="s">
        <v>536</v>
      </c>
      <c r="AC10" s="31"/>
      <c r="AD10" s="31"/>
      <c r="AE10" s="31"/>
      <c r="AF10" s="30"/>
      <c r="AG10" s="44" t="s">
        <v>258</v>
      </c>
      <c r="AK10" s="42" t="str">
        <f t="shared" si="7"/>
        <v>I</v>
      </c>
      <c r="AP10" s="42" t="s">
        <v>256</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600</v>
      </c>
      <c r="M11" s="13" t="str">
        <f t="shared" si="2"/>
        <v>その他の事項経費</v>
      </c>
      <c r="N11" s="13" t="str">
        <f t="shared" si="6"/>
        <v>その他の事項経費</v>
      </c>
      <c r="O11" s="13"/>
      <c r="P11" s="13"/>
      <c r="Q11" s="19"/>
      <c r="T11" s="13"/>
      <c r="W11" s="32" t="s">
        <v>150</v>
      </c>
      <c r="Y11" s="32" t="s">
        <v>312</v>
      </c>
      <c r="Z11" s="32" t="s">
        <v>443</v>
      </c>
      <c r="AA11" s="75" t="s">
        <v>406</v>
      </c>
      <c r="AB11" s="75" t="s">
        <v>537</v>
      </c>
      <c r="AC11" s="31"/>
      <c r="AD11" s="31"/>
      <c r="AE11" s="31"/>
      <c r="AF11" s="30"/>
      <c r="AG11" s="42" t="s">
        <v>261</v>
      </c>
      <c r="AK11" s="42"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562</v>
      </c>
      <c r="W12" s="32" t="s">
        <v>151</v>
      </c>
      <c r="Y12" s="32" t="s">
        <v>313</v>
      </c>
      <c r="Z12" s="32" t="s">
        <v>444</v>
      </c>
      <c r="AA12" s="75" t="s">
        <v>407</v>
      </c>
      <c r="AB12" s="75" t="s">
        <v>538</v>
      </c>
      <c r="AC12" s="31"/>
      <c r="AD12" s="31"/>
      <c r="AE12" s="31"/>
      <c r="AF12" s="30"/>
      <c r="AG12" s="42" t="s">
        <v>259</v>
      </c>
      <c r="AK12" s="42"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168</v>
      </c>
      <c r="W13" s="32" t="s">
        <v>152</v>
      </c>
      <c r="Y13" s="32" t="s">
        <v>314</v>
      </c>
      <c r="Z13" s="32" t="s">
        <v>445</v>
      </c>
      <c r="AA13" s="75" t="s">
        <v>408</v>
      </c>
      <c r="AB13" s="75" t="s">
        <v>539</v>
      </c>
      <c r="AC13" s="31"/>
      <c r="AD13" s="31"/>
      <c r="AE13" s="31"/>
      <c r="AF13" s="30"/>
      <c r="AG13" s="42" t="s">
        <v>260</v>
      </c>
      <c r="AK13" s="42"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563</v>
      </c>
      <c r="W14" s="32" t="s">
        <v>153</v>
      </c>
      <c r="Y14" s="32" t="s">
        <v>315</v>
      </c>
      <c r="Z14" s="32" t="s">
        <v>446</v>
      </c>
      <c r="AA14" s="75" t="s">
        <v>409</v>
      </c>
      <c r="AB14" s="75" t="s">
        <v>540</v>
      </c>
      <c r="AC14" s="31"/>
      <c r="AD14" s="31"/>
      <c r="AE14" s="31"/>
      <c r="AF14" s="30"/>
      <c r="AG14" s="65"/>
      <c r="AK14" s="42"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564</v>
      </c>
      <c r="W15" s="32" t="s">
        <v>154</v>
      </c>
      <c r="Y15" s="32" t="s">
        <v>316</v>
      </c>
      <c r="Z15" s="32" t="s">
        <v>447</v>
      </c>
      <c r="AA15" s="75" t="s">
        <v>410</v>
      </c>
      <c r="AB15" s="75" t="s">
        <v>541</v>
      </c>
      <c r="AC15" s="31"/>
      <c r="AD15" s="31"/>
      <c r="AE15" s="31"/>
      <c r="AF15" s="30"/>
      <c r="AG15" s="66"/>
      <c r="AK15" s="42"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565</v>
      </c>
      <c r="W16" s="32" t="s">
        <v>155</v>
      </c>
      <c r="Y16" s="32" t="s">
        <v>317</v>
      </c>
      <c r="Z16" s="32" t="s">
        <v>448</v>
      </c>
      <c r="AA16" s="75" t="s">
        <v>411</v>
      </c>
      <c r="AB16" s="75" t="s">
        <v>542</v>
      </c>
      <c r="AC16" s="31"/>
      <c r="AD16" s="31"/>
      <c r="AE16" s="31"/>
      <c r="AF16" s="30"/>
      <c r="AG16" s="66"/>
      <c r="AK16" s="42"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566</v>
      </c>
      <c r="W17" s="32" t="s">
        <v>156</v>
      </c>
      <c r="Y17" s="32" t="s">
        <v>318</v>
      </c>
      <c r="Z17" s="32" t="s">
        <v>449</v>
      </c>
      <c r="AA17" s="75" t="s">
        <v>412</v>
      </c>
      <c r="AB17" s="75" t="s">
        <v>543</v>
      </c>
      <c r="AC17" s="31"/>
      <c r="AD17" s="31"/>
      <c r="AE17" s="31"/>
      <c r="AF17" s="30"/>
      <c r="AG17" s="66"/>
      <c r="AK17" s="42" t="str">
        <f t="shared" si="7"/>
        <v>P</v>
      </c>
    </row>
    <row r="18" spans="1:37" ht="13.5" customHeight="1" x14ac:dyDescent="0.2">
      <c r="A18" s="14" t="s">
        <v>96</v>
      </c>
      <c r="B18" s="15" t="s">
        <v>600</v>
      </c>
      <c r="C18" s="13" t="str">
        <f t="shared" si="9"/>
        <v>ＩＴ戦略</v>
      </c>
      <c r="D18" s="13" t="str">
        <f t="shared" si="8"/>
        <v>ＩＴ戦略</v>
      </c>
      <c r="F18" s="18" t="s">
        <v>121</v>
      </c>
      <c r="G18" s="17"/>
      <c r="H18" s="13" t="str">
        <f t="shared" si="1"/>
        <v/>
      </c>
      <c r="I18" s="13" t="str">
        <f t="shared" si="5"/>
        <v>一般会計</v>
      </c>
      <c r="K18" s="13"/>
      <c r="L18" s="13"/>
      <c r="O18" s="13"/>
      <c r="P18" s="13"/>
      <c r="Q18" s="19"/>
      <c r="T18" s="13"/>
      <c r="U18" s="32" t="s">
        <v>567</v>
      </c>
      <c r="W18" s="32" t="s">
        <v>157</v>
      </c>
      <c r="Y18" s="32" t="s">
        <v>319</v>
      </c>
      <c r="Z18" s="32" t="s">
        <v>450</v>
      </c>
      <c r="AA18" s="75" t="s">
        <v>413</v>
      </c>
      <c r="AB18" s="75" t="s">
        <v>544</v>
      </c>
      <c r="AC18" s="31"/>
      <c r="AD18" s="31"/>
      <c r="AE18" s="31"/>
      <c r="AF18" s="30"/>
      <c r="AK18" s="42" t="str">
        <f t="shared" si="7"/>
        <v>Q</v>
      </c>
    </row>
    <row r="19" spans="1:37" ht="13.5" customHeight="1" x14ac:dyDescent="0.2">
      <c r="A19" s="14" t="s">
        <v>97</v>
      </c>
      <c r="B19" s="15"/>
      <c r="C19" s="13" t="str">
        <f t="shared" si="9"/>
        <v/>
      </c>
      <c r="D19" s="13" t="str">
        <f t="shared" si="8"/>
        <v>ＩＴ戦略</v>
      </c>
      <c r="F19" s="18" t="s">
        <v>122</v>
      </c>
      <c r="G19" s="17"/>
      <c r="H19" s="13" t="str">
        <f t="shared" si="1"/>
        <v/>
      </c>
      <c r="I19" s="13" t="str">
        <f t="shared" si="5"/>
        <v>一般会計</v>
      </c>
      <c r="K19" s="13"/>
      <c r="L19" s="13"/>
      <c r="O19" s="13"/>
      <c r="P19" s="13"/>
      <c r="Q19" s="19"/>
      <c r="T19" s="13"/>
      <c r="U19" s="32" t="s">
        <v>568</v>
      </c>
      <c r="W19" s="32" t="s">
        <v>158</v>
      </c>
      <c r="Y19" s="32" t="s">
        <v>320</v>
      </c>
      <c r="Z19" s="32" t="s">
        <v>451</v>
      </c>
      <c r="AA19" s="75" t="s">
        <v>414</v>
      </c>
      <c r="AB19" s="75" t="s">
        <v>545</v>
      </c>
      <c r="AC19" s="31"/>
      <c r="AD19" s="31"/>
      <c r="AE19" s="31"/>
      <c r="AF19" s="30"/>
      <c r="AK19" s="42" t="str">
        <f t="shared" si="7"/>
        <v>R</v>
      </c>
    </row>
    <row r="20" spans="1:37" ht="13.5" customHeight="1" x14ac:dyDescent="0.2">
      <c r="A20" s="14" t="s">
        <v>223</v>
      </c>
      <c r="B20" s="15"/>
      <c r="C20" s="13" t="str">
        <f t="shared" si="9"/>
        <v/>
      </c>
      <c r="D20" s="13" t="str">
        <f t="shared" si="8"/>
        <v>ＩＴ戦略</v>
      </c>
      <c r="F20" s="18" t="s">
        <v>222</v>
      </c>
      <c r="G20" s="17"/>
      <c r="H20" s="13" t="str">
        <f t="shared" si="1"/>
        <v/>
      </c>
      <c r="I20" s="13" t="str">
        <f t="shared" si="5"/>
        <v>一般会計</v>
      </c>
      <c r="K20" s="13"/>
      <c r="L20" s="13"/>
      <c r="O20" s="13"/>
      <c r="P20" s="13"/>
      <c r="Q20" s="19"/>
      <c r="T20" s="13"/>
      <c r="U20" s="32" t="s">
        <v>569</v>
      </c>
      <c r="W20" s="32" t="s">
        <v>159</v>
      </c>
      <c r="Y20" s="32" t="s">
        <v>321</v>
      </c>
      <c r="Z20" s="32" t="s">
        <v>452</v>
      </c>
      <c r="AA20" s="75" t="s">
        <v>415</v>
      </c>
      <c r="AB20" s="75" t="s">
        <v>546</v>
      </c>
      <c r="AC20" s="31"/>
      <c r="AD20" s="31"/>
      <c r="AE20" s="31"/>
      <c r="AF20" s="30"/>
      <c r="AK20" s="42" t="str">
        <f t="shared" si="7"/>
        <v>S</v>
      </c>
    </row>
    <row r="21" spans="1:37" ht="13.5" customHeight="1" x14ac:dyDescent="0.2">
      <c r="A21" s="14" t="s">
        <v>224</v>
      </c>
      <c r="B21" s="15"/>
      <c r="C21" s="13" t="str">
        <f t="shared" si="9"/>
        <v/>
      </c>
      <c r="D21" s="13" t="str">
        <f t="shared" si="8"/>
        <v>ＩＴ戦略</v>
      </c>
      <c r="F21" s="18" t="s">
        <v>123</v>
      </c>
      <c r="G21" s="17"/>
      <c r="H21" s="13" t="str">
        <f t="shared" si="1"/>
        <v/>
      </c>
      <c r="I21" s="13" t="str">
        <f t="shared" si="5"/>
        <v>一般会計</v>
      </c>
      <c r="K21" s="13"/>
      <c r="L21" s="13"/>
      <c r="O21" s="13"/>
      <c r="P21" s="13"/>
      <c r="Q21" s="19"/>
      <c r="T21" s="13"/>
      <c r="U21" s="32" t="s">
        <v>570</v>
      </c>
      <c r="W21" s="32" t="s">
        <v>160</v>
      </c>
      <c r="Y21" s="32" t="s">
        <v>322</v>
      </c>
      <c r="Z21" s="32" t="s">
        <v>453</v>
      </c>
      <c r="AA21" s="75" t="s">
        <v>416</v>
      </c>
      <c r="AB21" s="75" t="s">
        <v>547</v>
      </c>
      <c r="AC21" s="31"/>
      <c r="AD21" s="31"/>
      <c r="AE21" s="31"/>
      <c r="AF21" s="30"/>
      <c r="AK21" s="42" t="str">
        <f t="shared" si="7"/>
        <v>T</v>
      </c>
    </row>
    <row r="22" spans="1:37" ht="13.5" customHeight="1" x14ac:dyDescent="0.2">
      <c r="A22" s="14" t="s">
        <v>225</v>
      </c>
      <c r="B22" s="15"/>
      <c r="C22" s="13" t="str">
        <f t="shared" si="9"/>
        <v/>
      </c>
      <c r="D22" s="13" t="str">
        <f>IF(C22="",D21,IF(D21&lt;&gt;"",CONCATENATE(D21,"、",C22),C22))</f>
        <v>ＩＴ戦略</v>
      </c>
      <c r="F22" s="18" t="s">
        <v>124</v>
      </c>
      <c r="G22" s="17"/>
      <c r="H22" s="13" t="str">
        <f t="shared" si="1"/>
        <v/>
      </c>
      <c r="I22" s="13" t="str">
        <f t="shared" si="5"/>
        <v>一般会計</v>
      </c>
      <c r="K22" s="13"/>
      <c r="L22" s="13"/>
      <c r="O22" s="13"/>
      <c r="P22" s="13"/>
      <c r="Q22" s="19"/>
      <c r="T22" s="13"/>
      <c r="U22" s="32" t="s">
        <v>571</v>
      </c>
      <c r="W22" s="32" t="s">
        <v>161</v>
      </c>
      <c r="Y22" s="32" t="s">
        <v>323</v>
      </c>
      <c r="Z22" s="32" t="s">
        <v>454</v>
      </c>
      <c r="AA22" s="75" t="s">
        <v>417</v>
      </c>
      <c r="AB22" s="75" t="s">
        <v>548</v>
      </c>
      <c r="AC22" s="31"/>
      <c r="AD22" s="31"/>
      <c r="AE22" s="31"/>
      <c r="AF22" s="30"/>
      <c r="AK22" s="42" t="str">
        <f t="shared" si="7"/>
        <v>U</v>
      </c>
    </row>
    <row r="23" spans="1:37" ht="13.5" customHeight="1" x14ac:dyDescent="0.2">
      <c r="A23" s="14" t="s">
        <v>226</v>
      </c>
      <c r="B23" s="15"/>
      <c r="C23" s="13" t="str">
        <f t="shared" si="9"/>
        <v/>
      </c>
      <c r="D23" s="13" t="str">
        <f>IF(C23="",D22,IF(D22&lt;&gt;"",CONCATENATE(D22,"、",C23),C23))</f>
        <v>ＩＴ戦略</v>
      </c>
      <c r="F23" s="18" t="s">
        <v>125</v>
      </c>
      <c r="G23" s="17"/>
      <c r="H23" s="13" t="str">
        <f t="shared" si="1"/>
        <v/>
      </c>
      <c r="I23" s="13" t="str">
        <f t="shared" si="5"/>
        <v>一般会計</v>
      </c>
      <c r="K23" s="13"/>
      <c r="L23" s="13"/>
      <c r="O23" s="13"/>
      <c r="P23" s="13"/>
      <c r="Q23" s="19"/>
      <c r="T23" s="13"/>
      <c r="U23" s="32" t="s">
        <v>572</v>
      </c>
      <c r="W23" s="32" t="s">
        <v>587</v>
      </c>
      <c r="Y23" s="32" t="s">
        <v>324</v>
      </c>
      <c r="Z23" s="32" t="s">
        <v>455</v>
      </c>
      <c r="AA23" s="75" t="s">
        <v>418</v>
      </c>
      <c r="AB23" s="75" t="s">
        <v>549</v>
      </c>
      <c r="AC23" s="31"/>
      <c r="AD23" s="31"/>
      <c r="AE23" s="31"/>
      <c r="AF23" s="30"/>
      <c r="AK23" s="42" t="str">
        <f t="shared" si="7"/>
        <v>V</v>
      </c>
    </row>
    <row r="24" spans="1:37" ht="13.5" customHeight="1" x14ac:dyDescent="0.2">
      <c r="A24" s="71" t="s">
        <v>292</v>
      </c>
      <c r="B24" s="15"/>
      <c r="C24" s="13" t="str">
        <f t="shared" si="9"/>
        <v/>
      </c>
      <c r="D24" s="13" t="str">
        <f>IF(C24="",D23,IF(D23&lt;&gt;"",CONCATENATE(D23,"、",C24),C24))</f>
        <v>ＩＴ戦略</v>
      </c>
      <c r="F24" s="18" t="s">
        <v>296</v>
      </c>
      <c r="G24" s="17"/>
      <c r="H24" s="13" t="str">
        <f t="shared" si="1"/>
        <v/>
      </c>
      <c r="I24" s="13" t="str">
        <f t="shared" si="5"/>
        <v>一般会計</v>
      </c>
      <c r="K24" s="13"/>
      <c r="L24" s="13"/>
      <c r="O24" s="13"/>
      <c r="P24" s="13"/>
      <c r="Q24" s="19"/>
      <c r="T24" s="13"/>
      <c r="U24" s="32" t="s">
        <v>573</v>
      </c>
      <c r="Y24" s="32" t="s">
        <v>325</v>
      </c>
      <c r="Z24" s="32" t="s">
        <v>456</v>
      </c>
      <c r="AA24" s="75" t="s">
        <v>419</v>
      </c>
      <c r="AB24" s="75" t="s">
        <v>550</v>
      </c>
      <c r="AC24" s="31"/>
      <c r="AD24" s="31"/>
      <c r="AE24" s="31"/>
      <c r="AF24" s="30"/>
      <c r="AK24" s="42" t="str">
        <f>CHAR(CODE(AK23)+1)</f>
        <v>W</v>
      </c>
    </row>
    <row r="25" spans="1:37" ht="13.5" customHeight="1" x14ac:dyDescent="0.2">
      <c r="A25" s="73"/>
      <c r="B25" s="72"/>
      <c r="F25" s="18" t="s">
        <v>126</v>
      </c>
      <c r="G25" s="17"/>
      <c r="H25" s="13" t="str">
        <f t="shared" si="1"/>
        <v/>
      </c>
      <c r="I25" s="13" t="str">
        <f t="shared" si="5"/>
        <v>一般会計</v>
      </c>
      <c r="K25" s="13"/>
      <c r="L25" s="13"/>
      <c r="O25" s="13"/>
      <c r="P25" s="13"/>
      <c r="Q25" s="19"/>
      <c r="T25" s="13"/>
      <c r="U25" s="32" t="s">
        <v>574</v>
      </c>
      <c r="Y25" s="32" t="s">
        <v>326</v>
      </c>
      <c r="Z25" s="32" t="s">
        <v>457</v>
      </c>
      <c r="AA25" s="75" t="s">
        <v>420</v>
      </c>
      <c r="AB25" s="75" t="s">
        <v>551</v>
      </c>
      <c r="AC25" s="31"/>
      <c r="AD25" s="31"/>
      <c r="AE25" s="31"/>
      <c r="AF25" s="30"/>
      <c r="AK25" s="42" t="str">
        <f t="shared" si="7"/>
        <v>X</v>
      </c>
    </row>
    <row r="26" spans="1:37" ht="13.5" customHeight="1" x14ac:dyDescent="0.2">
      <c r="A26" s="70"/>
      <c r="B26" s="69"/>
      <c r="F26" s="18" t="s">
        <v>127</v>
      </c>
      <c r="G26" s="17"/>
      <c r="H26" s="13" t="str">
        <f t="shared" si="1"/>
        <v/>
      </c>
      <c r="I26" s="13" t="str">
        <f t="shared" si="5"/>
        <v>一般会計</v>
      </c>
      <c r="K26" s="13"/>
      <c r="L26" s="13"/>
      <c r="O26" s="13"/>
      <c r="P26" s="13"/>
      <c r="Q26" s="19"/>
      <c r="T26" s="13"/>
      <c r="U26" s="32" t="s">
        <v>575</v>
      </c>
      <c r="Y26" s="32" t="s">
        <v>327</v>
      </c>
      <c r="Z26" s="32" t="s">
        <v>458</v>
      </c>
      <c r="AA26" s="75" t="s">
        <v>421</v>
      </c>
      <c r="AB26" s="75" t="s">
        <v>552</v>
      </c>
      <c r="AC26" s="31"/>
      <c r="AD26" s="31"/>
      <c r="AE26" s="31"/>
      <c r="AF26" s="30"/>
      <c r="AK26" s="42" t="str">
        <f t="shared" si="7"/>
        <v>Y</v>
      </c>
    </row>
    <row r="27" spans="1:37" ht="13.5" customHeight="1" x14ac:dyDescent="0.2">
      <c r="A27" s="13" t="str">
        <f>IF(D24="", "-", D24)</f>
        <v>ＩＴ戦略</v>
      </c>
      <c r="B27" s="13"/>
      <c r="F27" s="18" t="s">
        <v>128</v>
      </c>
      <c r="G27" s="17"/>
      <c r="H27" s="13" t="str">
        <f t="shared" si="1"/>
        <v/>
      </c>
      <c r="I27" s="13" t="str">
        <f t="shared" si="5"/>
        <v>一般会計</v>
      </c>
      <c r="K27" s="13"/>
      <c r="L27" s="13"/>
      <c r="O27" s="13"/>
      <c r="P27" s="13"/>
      <c r="Q27" s="19"/>
      <c r="T27" s="13"/>
      <c r="U27" s="32" t="s">
        <v>576</v>
      </c>
      <c r="Y27" s="32" t="s">
        <v>328</v>
      </c>
      <c r="Z27" s="32" t="s">
        <v>459</v>
      </c>
      <c r="AA27" s="75" t="s">
        <v>422</v>
      </c>
      <c r="AB27" s="75" t="s">
        <v>553</v>
      </c>
      <c r="AC27" s="31"/>
      <c r="AD27" s="31"/>
      <c r="AE27" s="31"/>
      <c r="AF27" s="30"/>
      <c r="AK27" s="42"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577</v>
      </c>
      <c r="Y28" s="32" t="s">
        <v>329</v>
      </c>
      <c r="Z28" s="32" t="s">
        <v>460</v>
      </c>
      <c r="AA28" s="75" t="s">
        <v>423</v>
      </c>
      <c r="AB28" s="75" t="s">
        <v>554</v>
      </c>
      <c r="AC28" s="31"/>
      <c r="AD28" s="31"/>
      <c r="AE28" s="31"/>
      <c r="AF28" s="30"/>
      <c r="AK28" s="42" t="s">
        <v>202</v>
      </c>
    </row>
    <row r="29" spans="1:37" ht="13.5" customHeight="1" x14ac:dyDescent="0.2">
      <c r="A29" s="13"/>
      <c r="B29" s="13"/>
      <c r="F29" s="18" t="s">
        <v>214</v>
      </c>
      <c r="G29" s="17"/>
      <c r="H29" s="13" t="str">
        <f t="shared" si="1"/>
        <v/>
      </c>
      <c r="I29" s="13" t="str">
        <f t="shared" si="5"/>
        <v>一般会計</v>
      </c>
      <c r="K29" s="13"/>
      <c r="L29" s="13"/>
      <c r="O29" s="13"/>
      <c r="P29" s="13"/>
      <c r="Q29" s="19"/>
      <c r="T29" s="13"/>
      <c r="U29" s="32" t="s">
        <v>578</v>
      </c>
      <c r="Y29" s="32" t="s">
        <v>330</v>
      </c>
      <c r="Z29" s="32" t="s">
        <v>461</v>
      </c>
      <c r="AA29" s="75" t="s">
        <v>424</v>
      </c>
      <c r="AB29" s="75" t="s">
        <v>555</v>
      </c>
      <c r="AC29" s="31"/>
      <c r="AD29" s="31"/>
      <c r="AE29" s="31"/>
      <c r="AF29" s="30"/>
      <c r="AK29" s="42" t="str">
        <f t="shared" si="7"/>
        <v>b</v>
      </c>
    </row>
    <row r="30" spans="1:37" ht="13.5" customHeight="1" x14ac:dyDescent="0.2">
      <c r="A30" s="13"/>
      <c r="B30" s="13"/>
      <c r="F30" s="18" t="s">
        <v>215</v>
      </c>
      <c r="G30" s="17"/>
      <c r="H30" s="13" t="str">
        <f t="shared" si="1"/>
        <v/>
      </c>
      <c r="I30" s="13" t="str">
        <f t="shared" si="5"/>
        <v>一般会計</v>
      </c>
      <c r="K30" s="13"/>
      <c r="L30" s="13"/>
      <c r="O30" s="13"/>
      <c r="P30" s="13"/>
      <c r="Q30" s="19"/>
      <c r="T30" s="13"/>
      <c r="U30" s="32" t="s">
        <v>579</v>
      </c>
      <c r="Y30" s="32" t="s">
        <v>331</v>
      </c>
      <c r="Z30" s="32" t="s">
        <v>462</v>
      </c>
      <c r="AA30" s="75" t="s">
        <v>425</v>
      </c>
      <c r="AB30" s="75" t="s">
        <v>556</v>
      </c>
      <c r="AC30" s="31"/>
      <c r="AD30" s="31"/>
      <c r="AE30" s="31"/>
      <c r="AF30" s="30"/>
      <c r="AK30" s="42" t="str">
        <f t="shared" si="7"/>
        <v>c</v>
      </c>
    </row>
    <row r="31" spans="1:37" ht="13.5" customHeight="1" x14ac:dyDescent="0.2">
      <c r="A31" s="13"/>
      <c r="B31" s="13"/>
      <c r="F31" s="18" t="s">
        <v>216</v>
      </c>
      <c r="G31" s="17"/>
      <c r="H31" s="13" t="str">
        <f t="shared" si="1"/>
        <v/>
      </c>
      <c r="I31" s="13" t="str">
        <f t="shared" si="5"/>
        <v>一般会計</v>
      </c>
      <c r="K31" s="13"/>
      <c r="L31" s="13"/>
      <c r="O31" s="13"/>
      <c r="P31" s="13"/>
      <c r="Q31" s="19"/>
      <c r="T31" s="13"/>
      <c r="U31" s="32" t="s">
        <v>580</v>
      </c>
      <c r="Y31" s="32" t="s">
        <v>332</v>
      </c>
      <c r="Z31" s="32" t="s">
        <v>463</v>
      </c>
      <c r="AA31" s="75" t="s">
        <v>426</v>
      </c>
      <c r="AB31" s="75" t="s">
        <v>557</v>
      </c>
      <c r="AC31" s="31"/>
      <c r="AD31" s="31"/>
      <c r="AE31" s="31"/>
      <c r="AF31" s="30"/>
      <c r="AK31" s="42" t="str">
        <f t="shared" si="7"/>
        <v>d</v>
      </c>
    </row>
    <row r="32" spans="1:37" ht="13.5" customHeight="1" x14ac:dyDescent="0.2">
      <c r="A32" s="13"/>
      <c r="B32" s="13"/>
      <c r="F32" s="18" t="s">
        <v>217</v>
      </c>
      <c r="G32" s="17"/>
      <c r="H32" s="13" t="str">
        <f t="shared" si="1"/>
        <v/>
      </c>
      <c r="I32" s="13" t="str">
        <f t="shared" si="5"/>
        <v>一般会計</v>
      </c>
      <c r="K32" s="13"/>
      <c r="L32" s="13"/>
      <c r="O32" s="13"/>
      <c r="P32" s="13"/>
      <c r="Q32" s="19"/>
      <c r="T32" s="13"/>
      <c r="U32" s="32" t="s">
        <v>581</v>
      </c>
      <c r="Y32" s="32" t="s">
        <v>333</v>
      </c>
      <c r="Z32" s="32" t="s">
        <v>464</v>
      </c>
      <c r="AA32" s="75" t="s">
        <v>66</v>
      </c>
      <c r="AB32" s="75" t="s">
        <v>66</v>
      </c>
      <c r="AC32" s="31"/>
      <c r="AD32" s="31"/>
      <c r="AE32" s="31"/>
      <c r="AF32" s="30"/>
      <c r="AK32" s="42" t="str">
        <f t="shared" si="7"/>
        <v>e</v>
      </c>
    </row>
    <row r="33" spans="1:37" ht="13.5" customHeight="1" x14ac:dyDescent="0.2">
      <c r="A33" s="13"/>
      <c r="B33" s="13"/>
      <c r="F33" s="18" t="s">
        <v>218</v>
      </c>
      <c r="G33" s="17"/>
      <c r="H33" s="13" t="str">
        <f t="shared" si="1"/>
        <v/>
      </c>
      <c r="I33" s="13" t="str">
        <f t="shared" si="5"/>
        <v>一般会計</v>
      </c>
      <c r="K33" s="13"/>
      <c r="L33" s="13"/>
      <c r="O33" s="13"/>
      <c r="P33" s="13"/>
      <c r="Q33" s="19"/>
      <c r="T33" s="13"/>
      <c r="U33" s="32" t="s">
        <v>582</v>
      </c>
      <c r="Y33" s="32" t="s">
        <v>334</v>
      </c>
      <c r="Z33" s="32" t="s">
        <v>465</v>
      </c>
      <c r="AA33" s="61"/>
      <c r="AB33" s="31"/>
      <c r="AC33" s="31"/>
      <c r="AD33" s="31"/>
      <c r="AE33" s="31"/>
      <c r="AF33" s="30"/>
      <c r="AK33" s="42" t="str">
        <f t="shared" si="7"/>
        <v>f</v>
      </c>
    </row>
    <row r="34" spans="1:37" ht="13.5" customHeight="1" x14ac:dyDescent="0.2">
      <c r="A34" s="13"/>
      <c r="B34" s="13"/>
      <c r="F34" s="18" t="s">
        <v>219</v>
      </c>
      <c r="G34" s="17"/>
      <c r="H34" s="13" t="str">
        <f t="shared" si="1"/>
        <v/>
      </c>
      <c r="I34" s="13" t="str">
        <f t="shared" si="5"/>
        <v>一般会計</v>
      </c>
      <c r="K34" s="13"/>
      <c r="L34" s="13"/>
      <c r="O34" s="13"/>
      <c r="P34" s="13"/>
      <c r="Q34" s="19"/>
      <c r="T34" s="13"/>
      <c r="U34" s="32" t="s">
        <v>583</v>
      </c>
      <c r="Y34" s="32" t="s">
        <v>335</v>
      </c>
      <c r="Z34" s="32" t="s">
        <v>466</v>
      </c>
      <c r="AB34" s="31"/>
      <c r="AC34" s="31"/>
      <c r="AD34" s="31"/>
      <c r="AE34" s="31"/>
      <c r="AF34" s="30"/>
      <c r="AK34" s="42" t="str">
        <f t="shared" si="7"/>
        <v>g</v>
      </c>
    </row>
    <row r="35" spans="1:37" ht="13.5" customHeight="1" x14ac:dyDescent="0.2">
      <c r="A35" s="13"/>
      <c r="B35" s="13"/>
      <c r="F35" s="18" t="s">
        <v>220</v>
      </c>
      <c r="G35" s="17"/>
      <c r="H35" s="13" t="str">
        <f t="shared" si="1"/>
        <v/>
      </c>
      <c r="I35" s="13" t="str">
        <f t="shared" si="5"/>
        <v>一般会計</v>
      </c>
      <c r="K35" s="13"/>
      <c r="L35" s="13"/>
      <c r="O35" s="13"/>
      <c r="P35" s="13"/>
      <c r="Q35" s="19"/>
      <c r="T35" s="13"/>
      <c r="Y35" s="32" t="s">
        <v>336</v>
      </c>
      <c r="Z35" s="32" t="s">
        <v>467</v>
      </c>
      <c r="AC35" s="31"/>
      <c r="AF35" s="30"/>
      <c r="AK35" s="42" t="str">
        <f t="shared" si="7"/>
        <v>h</v>
      </c>
    </row>
    <row r="36" spans="1:37" ht="13.5" customHeight="1" x14ac:dyDescent="0.2">
      <c r="A36" s="13"/>
      <c r="B36" s="13"/>
      <c r="F36" s="18" t="s">
        <v>221</v>
      </c>
      <c r="G36" s="17"/>
      <c r="H36" s="13" t="str">
        <f t="shared" si="1"/>
        <v/>
      </c>
      <c r="I36" s="13" t="str">
        <f t="shared" si="5"/>
        <v>一般会計</v>
      </c>
      <c r="K36" s="13"/>
      <c r="L36" s="13"/>
      <c r="O36" s="13"/>
      <c r="P36" s="13"/>
      <c r="Q36" s="19"/>
      <c r="T36" s="13"/>
      <c r="U36" s="32" t="s">
        <v>584</v>
      </c>
      <c r="Y36" s="32" t="s">
        <v>337</v>
      </c>
      <c r="Z36" s="32" t="s">
        <v>468</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338</v>
      </c>
      <c r="Z37" s="32" t="s">
        <v>469</v>
      </c>
      <c r="AF37" s="30"/>
      <c r="AK37" s="42" t="str">
        <f t="shared" si="7"/>
        <v>j</v>
      </c>
    </row>
    <row r="38" spans="1:37" x14ac:dyDescent="0.2">
      <c r="A38" s="13"/>
      <c r="B38" s="13"/>
      <c r="F38" s="13"/>
      <c r="G38" s="19"/>
      <c r="K38" s="13"/>
      <c r="L38" s="13"/>
      <c r="O38" s="13"/>
      <c r="P38" s="13"/>
      <c r="Q38" s="19"/>
      <c r="T38" s="13"/>
      <c r="U38" s="32" t="s">
        <v>278</v>
      </c>
      <c r="Y38" s="32" t="s">
        <v>339</v>
      </c>
      <c r="Z38" s="32" t="s">
        <v>470</v>
      </c>
      <c r="AF38" s="30"/>
      <c r="AK38" s="42" t="str">
        <f t="shared" si="7"/>
        <v>k</v>
      </c>
    </row>
    <row r="39" spans="1:37" x14ac:dyDescent="0.2">
      <c r="A39" s="13"/>
      <c r="B39" s="13"/>
      <c r="F39" s="13" t="str">
        <f>I37</f>
        <v>一般会計</v>
      </c>
      <c r="G39" s="19"/>
      <c r="K39" s="13"/>
      <c r="L39" s="13"/>
      <c r="O39" s="13"/>
      <c r="P39" s="13"/>
      <c r="Q39" s="19"/>
      <c r="T39" s="13"/>
      <c r="U39" s="32" t="s">
        <v>288</v>
      </c>
      <c r="Y39" s="32" t="s">
        <v>340</v>
      </c>
      <c r="Z39" s="32" t="s">
        <v>471</v>
      </c>
      <c r="AF39" s="30"/>
      <c r="AK39" s="42" t="str">
        <f t="shared" si="7"/>
        <v>l</v>
      </c>
    </row>
    <row r="40" spans="1:37" x14ac:dyDescent="0.2">
      <c r="A40" s="13"/>
      <c r="B40" s="13"/>
      <c r="F40" s="13"/>
      <c r="G40" s="19"/>
      <c r="K40" s="13"/>
      <c r="L40" s="13"/>
      <c r="O40" s="13"/>
      <c r="P40" s="13"/>
      <c r="Q40" s="19"/>
      <c r="T40" s="13"/>
      <c r="Y40" s="32" t="s">
        <v>341</v>
      </c>
      <c r="Z40" s="32" t="s">
        <v>472</v>
      </c>
      <c r="AF40" s="30"/>
      <c r="AK40" s="42" t="str">
        <f t="shared" si="7"/>
        <v>m</v>
      </c>
    </row>
    <row r="41" spans="1:37" x14ac:dyDescent="0.2">
      <c r="A41" s="13"/>
      <c r="B41" s="13"/>
      <c r="F41" s="13"/>
      <c r="G41" s="19"/>
      <c r="K41" s="13"/>
      <c r="L41" s="13"/>
      <c r="O41" s="13"/>
      <c r="P41" s="13"/>
      <c r="Q41" s="19"/>
      <c r="T41" s="13"/>
      <c r="Y41" s="32" t="s">
        <v>342</v>
      </c>
      <c r="Z41" s="32" t="s">
        <v>473</v>
      </c>
      <c r="AF41" s="30"/>
      <c r="AK41" s="42" t="str">
        <f t="shared" si="7"/>
        <v>n</v>
      </c>
    </row>
    <row r="42" spans="1:37" x14ac:dyDescent="0.2">
      <c r="A42" s="13"/>
      <c r="B42" s="13"/>
      <c r="F42" s="13"/>
      <c r="G42" s="19"/>
      <c r="K42" s="13"/>
      <c r="L42" s="13"/>
      <c r="O42" s="13"/>
      <c r="P42" s="13"/>
      <c r="Q42" s="19"/>
      <c r="T42" s="13"/>
      <c r="Y42" s="32" t="s">
        <v>343</v>
      </c>
      <c r="Z42" s="32" t="s">
        <v>474</v>
      </c>
      <c r="AF42" s="30"/>
      <c r="AK42" s="42" t="str">
        <f t="shared" si="7"/>
        <v>o</v>
      </c>
    </row>
    <row r="43" spans="1:37" x14ac:dyDescent="0.2">
      <c r="A43" s="13"/>
      <c r="B43" s="13"/>
      <c r="F43" s="13"/>
      <c r="G43" s="19"/>
      <c r="K43" s="13"/>
      <c r="L43" s="13"/>
      <c r="O43" s="13"/>
      <c r="P43" s="13"/>
      <c r="Q43" s="19"/>
      <c r="T43" s="13"/>
      <c r="Y43" s="32" t="s">
        <v>344</v>
      </c>
      <c r="Z43" s="32" t="s">
        <v>475</v>
      </c>
      <c r="AF43" s="30"/>
      <c r="AK43" s="42" t="str">
        <f t="shared" si="7"/>
        <v>p</v>
      </c>
    </row>
    <row r="44" spans="1:37" x14ac:dyDescent="0.2">
      <c r="A44" s="13"/>
      <c r="B44" s="13"/>
      <c r="F44" s="13"/>
      <c r="G44" s="19"/>
      <c r="K44" s="13"/>
      <c r="L44" s="13"/>
      <c r="O44" s="13"/>
      <c r="P44" s="13"/>
      <c r="Q44" s="19"/>
      <c r="T44" s="13"/>
      <c r="Y44" s="32" t="s">
        <v>345</v>
      </c>
      <c r="Z44" s="32" t="s">
        <v>476</v>
      </c>
      <c r="AF44" s="30"/>
      <c r="AK44" s="42" t="str">
        <f t="shared" si="7"/>
        <v>q</v>
      </c>
    </row>
    <row r="45" spans="1:37" x14ac:dyDescent="0.2">
      <c r="A45" s="13"/>
      <c r="B45" s="13"/>
      <c r="F45" s="13"/>
      <c r="G45" s="19"/>
      <c r="K45" s="13"/>
      <c r="L45" s="13"/>
      <c r="O45" s="13"/>
      <c r="P45" s="13"/>
      <c r="Q45" s="19"/>
      <c r="T45" s="13"/>
      <c r="Y45" s="32" t="s">
        <v>346</v>
      </c>
      <c r="Z45" s="32" t="s">
        <v>477</v>
      </c>
      <c r="AF45" s="30"/>
      <c r="AK45" s="42" t="str">
        <f t="shared" si="7"/>
        <v>r</v>
      </c>
    </row>
    <row r="46" spans="1:37" x14ac:dyDescent="0.2">
      <c r="A46" s="13"/>
      <c r="B46" s="13"/>
      <c r="F46" s="13"/>
      <c r="G46" s="19"/>
      <c r="K46" s="13"/>
      <c r="L46" s="13"/>
      <c r="O46" s="13"/>
      <c r="P46" s="13"/>
      <c r="Q46" s="19"/>
      <c r="T46" s="13"/>
      <c r="Y46" s="32" t="s">
        <v>347</v>
      </c>
      <c r="Z46" s="32" t="s">
        <v>478</v>
      </c>
      <c r="AF46" s="30"/>
      <c r="AK46" s="42" t="str">
        <f t="shared" si="7"/>
        <v>s</v>
      </c>
    </row>
    <row r="47" spans="1:37" x14ac:dyDescent="0.2">
      <c r="A47" s="13"/>
      <c r="B47" s="13"/>
      <c r="F47" s="13"/>
      <c r="G47" s="19"/>
      <c r="K47" s="13"/>
      <c r="L47" s="13"/>
      <c r="O47" s="13"/>
      <c r="P47" s="13"/>
      <c r="Q47" s="19"/>
      <c r="T47" s="13"/>
      <c r="Y47" s="32" t="s">
        <v>348</v>
      </c>
      <c r="Z47" s="32" t="s">
        <v>479</v>
      </c>
      <c r="AF47" s="30"/>
      <c r="AK47" s="42" t="str">
        <f t="shared" si="7"/>
        <v>t</v>
      </c>
    </row>
    <row r="48" spans="1:37" x14ac:dyDescent="0.2">
      <c r="A48" s="13"/>
      <c r="B48" s="13"/>
      <c r="F48" s="13"/>
      <c r="G48" s="19"/>
      <c r="K48" s="13"/>
      <c r="L48" s="13"/>
      <c r="O48" s="13"/>
      <c r="P48" s="13"/>
      <c r="Q48" s="19"/>
      <c r="T48" s="13"/>
      <c r="Y48" s="32" t="s">
        <v>349</v>
      </c>
      <c r="Z48" s="32" t="s">
        <v>480</v>
      </c>
      <c r="AF48" s="30"/>
      <c r="AK48" s="42" t="str">
        <f t="shared" si="7"/>
        <v>u</v>
      </c>
    </row>
    <row r="49" spans="1:37" x14ac:dyDescent="0.2">
      <c r="A49" s="13"/>
      <c r="B49" s="13"/>
      <c r="F49" s="13"/>
      <c r="G49" s="19"/>
      <c r="K49" s="13"/>
      <c r="L49" s="13"/>
      <c r="O49" s="13"/>
      <c r="P49" s="13"/>
      <c r="Q49" s="19"/>
      <c r="T49" s="13"/>
      <c r="Y49" s="32" t="s">
        <v>350</v>
      </c>
      <c r="Z49" s="32" t="s">
        <v>481</v>
      </c>
      <c r="AF49" s="30"/>
      <c r="AK49" s="42" t="str">
        <f t="shared" si="7"/>
        <v>v</v>
      </c>
    </row>
    <row r="50" spans="1:37" x14ac:dyDescent="0.2">
      <c r="A50" s="13"/>
      <c r="B50" s="13"/>
      <c r="F50" s="13"/>
      <c r="G50" s="19"/>
      <c r="K50" s="13"/>
      <c r="L50" s="13"/>
      <c r="O50" s="13"/>
      <c r="P50" s="13"/>
      <c r="Q50" s="19"/>
      <c r="T50" s="13"/>
      <c r="Y50" s="32" t="s">
        <v>351</v>
      </c>
      <c r="Z50" s="32" t="s">
        <v>482</v>
      </c>
      <c r="AF50" s="30"/>
    </row>
    <row r="51" spans="1:37" x14ac:dyDescent="0.2">
      <c r="A51" s="13"/>
      <c r="B51" s="13"/>
      <c r="F51" s="13"/>
      <c r="G51" s="19"/>
      <c r="K51" s="13"/>
      <c r="L51" s="13"/>
      <c r="O51" s="13"/>
      <c r="P51" s="13"/>
      <c r="Q51" s="19"/>
      <c r="T51" s="13"/>
      <c r="Y51" s="32" t="s">
        <v>352</v>
      </c>
      <c r="Z51" s="32" t="s">
        <v>483</v>
      </c>
      <c r="AF51" s="30"/>
    </row>
    <row r="52" spans="1:37" x14ac:dyDescent="0.2">
      <c r="A52" s="13"/>
      <c r="B52" s="13"/>
      <c r="F52" s="13"/>
      <c r="G52" s="19"/>
      <c r="K52" s="13"/>
      <c r="L52" s="13"/>
      <c r="O52" s="13"/>
      <c r="P52" s="13"/>
      <c r="Q52" s="19"/>
      <c r="T52" s="13"/>
      <c r="Y52" s="32" t="s">
        <v>353</v>
      </c>
      <c r="Z52" s="32" t="s">
        <v>484</v>
      </c>
      <c r="AF52" s="30"/>
    </row>
    <row r="53" spans="1:37" x14ac:dyDescent="0.2">
      <c r="A53" s="13"/>
      <c r="B53" s="13"/>
      <c r="F53" s="13"/>
      <c r="G53" s="19"/>
      <c r="K53" s="13"/>
      <c r="L53" s="13"/>
      <c r="O53" s="13"/>
      <c r="P53" s="13"/>
      <c r="Q53" s="19"/>
      <c r="T53" s="13"/>
      <c r="Y53" s="32" t="s">
        <v>354</v>
      </c>
      <c r="Z53" s="32" t="s">
        <v>485</v>
      </c>
      <c r="AF53" s="30"/>
    </row>
    <row r="54" spans="1:37" x14ac:dyDescent="0.2">
      <c r="A54" s="13"/>
      <c r="B54" s="13"/>
      <c r="F54" s="13"/>
      <c r="G54" s="19"/>
      <c r="K54" s="13"/>
      <c r="L54" s="13"/>
      <c r="O54" s="13"/>
      <c r="P54" s="20"/>
      <c r="Q54" s="19"/>
      <c r="T54" s="13"/>
      <c r="Y54" s="32" t="s">
        <v>355</v>
      </c>
      <c r="Z54" s="32" t="s">
        <v>486</v>
      </c>
      <c r="AF54" s="30"/>
    </row>
    <row r="55" spans="1:37" x14ac:dyDescent="0.2">
      <c r="A55" s="13"/>
      <c r="B55" s="13"/>
      <c r="F55" s="13"/>
      <c r="G55" s="19"/>
      <c r="K55" s="13"/>
      <c r="L55" s="13"/>
      <c r="O55" s="13"/>
      <c r="P55" s="13"/>
      <c r="Q55" s="19"/>
      <c r="T55" s="13"/>
      <c r="Y55" s="32" t="s">
        <v>356</v>
      </c>
      <c r="Z55" s="32" t="s">
        <v>487</v>
      </c>
      <c r="AF55" s="30"/>
    </row>
    <row r="56" spans="1:37" x14ac:dyDescent="0.2">
      <c r="A56" s="13"/>
      <c r="B56" s="13"/>
      <c r="F56" s="13"/>
      <c r="G56" s="19"/>
      <c r="K56" s="13"/>
      <c r="L56" s="13"/>
      <c r="O56" s="13"/>
      <c r="P56" s="13"/>
      <c r="Q56" s="19"/>
      <c r="T56" s="13"/>
      <c r="Y56" s="32" t="s">
        <v>357</v>
      </c>
      <c r="Z56" s="32" t="s">
        <v>488</v>
      </c>
      <c r="AF56" s="30"/>
    </row>
    <row r="57" spans="1:37" x14ac:dyDescent="0.2">
      <c r="A57" s="13"/>
      <c r="B57" s="13"/>
      <c r="F57" s="13"/>
      <c r="G57" s="19"/>
      <c r="K57" s="13"/>
      <c r="L57" s="13"/>
      <c r="O57" s="13"/>
      <c r="P57" s="13"/>
      <c r="Q57" s="19"/>
      <c r="T57" s="13"/>
      <c r="Y57" s="32" t="s">
        <v>358</v>
      </c>
      <c r="Z57" s="32" t="s">
        <v>489</v>
      </c>
      <c r="AF57" s="30"/>
    </row>
    <row r="58" spans="1:37" x14ac:dyDescent="0.2">
      <c r="A58" s="13"/>
      <c r="B58" s="13"/>
      <c r="F58" s="13"/>
      <c r="G58" s="19"/>
      <c r="K58" s="13"/>
      <c r="L58" s="13"/>
      <c r="O58" s="13"/>
      <c r="P58" s="13"/>
      <c r="Q58" s="19"/>
      <c r="T58" s="13"/>
      <c r="Y58" s="32" t="s">
        <v>359</v>
      </c>
      <c r="Z58" s="32" t="s">
        <v>490</v>
      </c>
      <c r="AF58" s="30"/>
    </row>
    <row r="59" spans="1:37" x14ac:dyDescent="0.2">
      <c r="A59" s="13"/>
      <c r="B59" s="13"/>
      <c r="F59" s="13"/>
      <c r="G59" s="19"/>
      <c r="K59" s="13"/>
      <c r="L59" s="13"/>
      <c r="O59" s="13"/>
      <c r="P59" s="13"/>
      <c r="Q59" s="19"/>
      <c r="T59" s="13"/>
      <c r="Y59" s="32" t="s">
        <v>360</v>
      </c>
      <c r="Z59" s="32" t="s">
        <v>491</v>
      </c>
      <c r="AF59" s="30"/>
    </row>
    <row r="60" spans="1:37" x14ac:dyDescent="0.2">
      <c r="A60" s="13"/>
      <c r="B60" s="13"/>
      <c r="F60" s="13"/>
      <c r="G60" s="19"/>
      <c r="K60" s="13"/>
      <c r="L60" s="13"/>
      <c r="O60" s="13"/>
      <c r="P60" s="13"/>
      <c r="Q60" s="19"/>
      <c r="T60" s="13"/>
      <c r="Y60" s="32" t="s">
        <v>361</v>
      </c>
      <c r="Z60" s="32" t="s">
        <v>492</v>
      </c>
      <c r="AF60" s="30"/>
    </row>
    <row r="61" spans="1:37" x14ac:dyDescent="0.2">
      <c r="A61" s="13"/>
      <c r="B61" s="13"/>
      <c r="F61" s="13"/>
      <c r="G61" s="19"/>
      <c r="K61" s="13"/>
      <c r="L61" s="13"/>
      <c r="O61" s="13"/>
      <c r="P61" s="13"/>
      <c r="Q61" s="19"/>
      <c r="T61" s="13"/>
      <c r="Y61" s="32" t="s">
        <v>362</v>
      </c>
      <c r="Z61" s="32" t="s">
        <v>493</v>
      </c>
      <c r="AF61" s="30"/>
    </row>
    <row r="62" spans="1:37" x14ac:dyDescent="0.2">
      <c r="A62" s="13"/>
      <c r="B62" s="13"/>
      <c r="F62" s="13"/>
      <c r="G62" s="19"/>
      <c r="K62" s="13"/>
      <c r="L62" s="13"/>
      <c r="O62" s="13"/>
      <c r="P62" s="13"/>
      <c r="Q62" s="19"/>
      <c r="T62" s="13"/>
      <c r="Y62" s="32" t="s">
        <v>363</v>
      </c>
      <c r="Z62" s="32" t="s">
        <v>494</v>
      </c>
      <c r="AF62" s="30"/>
    </row>
    <row r="63" spans="1:37" x14ac:dyDescent="0.2">
      <c r="A63" s="13"/>
      <c r="B63" s="13"/>
      <c r="F63" s="13"/>
      <c r="G63" s="19"/>
      <c r="K63" s="13"/>
      <c r="L63" s="13"/>
      <c r="O63" s="13"/>
      <c r="P63" s="13"/>
      <c r="Q63" s="19"/>
      <c r="T63" s="13"/>
      <c r="Y63" s="32" t="s">
        <v>364</v>
      </c>
      <c r="Z63" s="32" t="s">
        <v>495</v>
      </c>
      <c r="AF63" s="30"/>
    </row>
    <row r="64" spans="1:37" x14ac:dyDescent="0.2">
      <c r="A64" s="13"/>
      <c r="B64" s="13"/>
      <c r="F64" s="13"/>
      <c r="G64" s="19"/>
      <c r="K64" s="13"/>
      <c r="L64" s="13"/>
      <c r="O64" s="13"/>
      <c r="P64" s="13"/>
      <c r="Q64" s="19"/>
      <c r="T64" s="13"/>
      <c r="Y64" s="32" t="s">
        <v>365</v>
      </c>
      <c r="Z64" s="32" t="s">
        <v>496</v>
      </c>
      <c r="AF64" s="30"/>
    </row>
    <row r="65" spans="1:32" x14ac:dyDescent="0.2">
      <c r="A65" s="13"/>
      <c r="B65" s="13"/>
      <c r="F65" s="13"/>
      <c r="G65" s="19"/>
      <c r="K65" s="13"/>
      <c r="L65" s="13"/>
      <c r="O65" s="13"/>
      <c r="P65" s="13"/>
      <c r="Q65" s="19"/>
      <c r="T65" s="13"/>
      <c r="Y65" s="32" t="s">
        <v>366</v>
      </c>
      <c r="Z65" s="32" t="s">
        <v>497</v>
      </c>
      <c r="AF65" s="30"/>
    </row>
    <row r="66" spans="1:32" x14ac:dyDescent="0.2">
      <c r="A66" s="13"/>
      <c r="B66" s="13"/>
      <c r="F66" s="13"/>
      <c r="G66" s="19"/>
      <c r="K66" s="13"/>
      <c r="L66" s="13"/>
      <c r="O66" s="13"/>
      <c r="P66" s="13"/>
      <c r="Q66" s="19"/>
      <c r="T66" s="13"/>
      <c r="Y66" s="32" t="s">
        <v>67</v>
      </c>
      <c r="Z66" s="32" t="s">
        <v>498</v>
      </c>
      <c r="AF66" s="30"/>
    </row>
    <row r="67" spans="1:32" x14ac:dyDescent="0.2">
      <c r="A67" s="13"/>
      <c r="B67" s="13"/>
      <c r="F67" s="13"/>
      <c r="G67" s="19"/>
      <c r="K67" s="13"/>
      <c r="L67" s="13"/>
      <c r="O67" s="13"/>
      <c r="P67" s="13"/>
      <c r="Q67" s="19"/>
      <c r="T67" s="13"/>
      <c r="Y67" s="32" t="s">
        <v>367</v>
      </c>
      <c r="Z67" s="32" t="s">
        <v>499</v>
      </c>
      <c r="AF67" s="30"/>
    </row>
    <row r="68" spans="1:32" x14ac:dyDescent="0.2">
      <c r="A68" s="13"/>
      <c r="B68" s="13"/>
      <c r="F68" s="13"/>
      <c r="G68" s="19"/>
      <c r="K68" s="13"/>
      <c r="L68" s="13"/>
      <c r="O68" s="13"/>
      <c r="P68" s="13"/>
      <c r="Q68" s="19"/>
      <c r="T68" s="13"/>
      <c r="Y68" s="32" t="s">
        <v>368</v>
      </c>
      <c r="Z68" s="32" t="s">
        <v>500</v>
      </c>
      <c r="AF68" s="30"/>
    </row>
    <row r="69" spans="1:32" x14ac:dyDescent="0.2">
      <c r="A69" s="13"/>
      <c r="B69" s="13"/>
      <c r="F69" s="13"/>
      <c r="G69" s="19"/>
      <c r="K69" s="13"/>
      <c r="L69" s="13"/>
      <c r="O69" s="13"/>
      <c r="P69" s="13"/>
      <c r="Q69" s="19"/>
      <c r="T69" s="13"/>
      <c r="Y69" s="32" t="s">
        <v>369</v>
      </c>
      <c r="Z69" s="32" t="s">
        <v>501</v>
      </c>
      <c r="AF69" s="30"/>
    </row>
    <row r="70" spans="1:32" x14ac:dyDescent="0.2">
      <c r="A70" s="13"/>
      <c r="B70" s="13"/>
      <c r="Y70" s="32" t="s">
        <v>370</v>
      </c>
      <c r="Z70" s="32" t="s">
        <v>502</v>
      </c>
    </row>
    <row r="71" spans="1:32" x14ac:dyDescent="0.2">
      <c r="Y71" s="32" t="s">
        <v>371</v>
      </c>
      <c r="Z71" s="32" t="s">
        <v>503</v>
      </c>
    </row>
    <row r="72" spans="1:32" x14ac:dyDescent="0.2">
      <c r="Y72" s="32" t="s">
        <v>372</v>
      </c>
      <c r="Z72" s="32" t="s">
        <v>504</v>
      </c>
    </row>
    <row r="73" spans="1:32" x14ac:dyDescent="0.2">
      <c r="Y73" s="32" t="s">
        <v>373</v>
      </c>
      <c r="Z73" s="32" t="s">
        <v>505</v>
      </c>
    </row>
    <row r="74" spans="1:32" x14ac:dyDescent="0.2">
      <c r="Y74" s="32" t="s">
        <v>374</v>
      </c>
      <c r="Z74" s="32" t="s">
        <v>506</v>
      </c>
    </row>
    <row r="75" spans="1:32" x14ac:dyDescent="0.2">
      <c r="Y75" s="32" t="s">
        <v>375</v>
      </c>
      <c r="Z75" s="32" t="s">
        <v>507</v>
      </c>
    </row>
    <row r="76" spans="1:32" x14ac:dyDescent="0.2">
      <c r="Y76" s="32" t="s">
        <v>376</v>
      </c>
      <c r="Z76" s="32" t="s">
        <v>508</v>
      </c>
    </row>
    <row r="77" spans="1:32" x14ac:dyDescent="0.2">
      <c r="Y77" s="32" t="s">
        <v>377</v>
      </c>
      <c r="Z77" s="32" t="s">
        <v>509</v>
      </c>
    </row>
    <row r="78" spans="1:32" x14ac:dyDescent="0.2">
      <c r="Y78" s="32" t="s">
        <v>378</v>
      </c>
      <c r="Z78" s="32" t="s">
        <v>510</v>
      </c>
    </row>
    <row r="79" spans="1:32" x14ac:dyDescent="0.2">
      <c r="Y79" s="32" t="s">
        <v>379</v>
      </c>
      <c r="Z79" s="32" t="s">
        <v>511</v>
      </c>
    </row>
    <row r="80" spans="1:32" x14ac:dyDescent="0.2">
      <c r="Y80" s="32" t="s">
        <v>380</v>
      </c>
      <c r="Z80" s="32" t="s">
        <v>512</v>
      </c>
    </row>
    <row r="81" spans="25:26" x14ac:dyDescent="0.2">
      <c r="Y81" s="32" t="s">
        <v>381</v>
      </c>
      <c r="Z81" s="32" t="s">
        <v>513</v>
      </c>
    </row>
    <row r="82" spans="25:26" x14ac:dyDescent="0.2">
      <c r="Y82" s="32" t="s">
        <v>382</v>
      </c>
      <c r="Z82" s="32" t="s">
        <v>514</v>
      </c>
    </row>
    <row r="83" spans="25:26" x14ac:dyDescent="0.2">
      <c r="Y83" s="32" t="s">
        <v>383</v>
      </c>
      <c r="Z83" s="32" t="s">
        <v>515</v>
      </c>
    </row>
    <row r="84" spans="25:26" x14ac:dyDescent="0.2">
      <c r="Y84" s="32" t="s">
        <v>384</v>
      </c>
      <c r="Z84" s="32" t="s">
        <v>516</v>
      </c>
    </row>
    <row r="85" spans="25:26" x14ac:dyDescent="0.2">
      <c r="Y85" s="32" t="s">
        <v>385</v>
      </c>
      <c r="Z85" s="32" t="s">
        <v>517</v>
      </c>
    </row>
    <row r="86" spans="25:26" x14ac:dyDescent="0.2">
      <c r="Y86" s="32" t="s">
        <v>386</v>
      </c>
      <c r="Z86" s="32" t="s">
        <v>518</v>
      </c>
    </row>
    <row r="87" spans="25:26" x14ac:dyDescent="0.2">
      <c r="Y87" s="32" t="s">
        <v>387</v>
      </c>
      <c r="Z87" s="32" t="s">
        <v>519</v>
      </c>
    </row>
    <row r="88" spans="25:26" x14ac:dyDescent="0.2">
      <c r="Y88" s="32" t="s">
        <v>388</v>
      </c>
      <c r="Z88" s="32" t="s">
        <v>520</v>
      </c>
    </row>
    <row r="89" spans="25:26" x14ac:dyDescent="0.2">
      <c r="Y89" s="32" t="s">
        <v>389</v>
      </c>
      <c r="Z89" s="32" t="s">
        <v>521</v>
      </c>
    </row>
    <row r="90" spans="25:26" x14ac:dyDescent="0.2">
      <c r="Y90" s="32" t="s">
        <v>390</v>
      </c>
      <c r="Z90" s="32" t="s">
        <v>522</v>
      </c>
    </row>
    <row r="91" spans="25:26" x14ac:dyDescent="0.2">
      <c r="Y91" s="32" t="s">
        <v>391</v>
      </c>
      <c r="Z91" s="32" t="s">
        <v>523</v>
      </c>
    </row>
    <row r="92" spans="25:26" x14ac:dyDescent="0.2">
      <c r="Y92" s="32" t="s">
        <v>392</v>
      </c>
      <c r="Z92" s="32" t="s">
        <v>524</v>
      </c>
    </row>
    <row r="93" spans="25:26" x14ac:dyDescent="0.2">
      <c r="Y93" s="32" t="s">
        <v>393</v>
      </c>
      <c r="Z93" s="32" t="s">
        <v>525</v>
      </c>
    </row>
    <row r="94" spans="25:26" x14ac:dyDescent="0.2">
      <c r="Y94" s="32" t="s">
        <v>394</v>
      </c>
      <c r="Z94" s="32" t="s">
        <v>526</v>
      </c>
    </row>
    <row r="95" spans="25:26" x14ac:dyDescent="0.2">
      <c r="Y95" s="32" t="s">
        <v>395</v>
      </c>
      <c r="Z95" s="32" t="s">
        <v>527</v>
      </c>
    </row>
    <row r="96" spans="25:26" x14ac:dyDescent="0.2">
      <c r="Y96" s="32" t="s">
        <v>297</v>
      </c>
      <c r="Z96" s="32" t="s">
        <v>528</v>
      </c>
    </row>
    <row r="97" spans="25:26" x14ac:dyDescent="0.2">
      <c r="Y97" s="32" t="s">
        <v>396</v>
      </c>
      <c r="Z97" s="32" t="s">
        <v>529</v>
      </c>
    </row>
    <row r="98" spans="25:26" x14ac:dyDescent="0.2">
      <c r="Y98" s="32" t="s">
        <v>397</v>
      </c>
      <c r="Z98" s="32" t="s">
        <v>530</v>
      </c>
    </row>
    <row r="99" spans="25:26" x14ac:dyDescent="0.2">
      <c r="Y99" s="32" t="s">
        <v>427</v>
      </c>
      <c r="Z99" s="32" t="s">
        <v>531</v>
      </c>
    </row>
  </sheetData>
  <sheetProtection formatRows="0"/>
  <phoneticPr fontId="5"/>
  <dataValidations disablePrompts="1"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2021-08-31T17:02:13Z</dcterms:created>
  <dcterms:modified xsi:type="dcterms:W3CDTF">2022-03-16T01:51:25Z</dcterms:modified>
</cp:coreProperties>
</file>