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3072" windowWidth="29040" windowHeight="15840"/>
  </bookViews>
  <sheets>
    <sheet name="行政事業レビューシート" sheetId="3" r:id="rId1"/>
    <sheet name="入力規則等" sheetId="4" r:id="rId2"/>
  </sheets>
  <definedNames>
    <definedName name="_xlnm._FilterDatabase" localSheetId="0" hidden="1">行政事業レビューシート!$BF$1:$BF$166</definedName>
    <definedName name="_xlnm.Print_Area" localSheetId="0">行政事業レビューシート!$A$1:$AX$166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100" i="3" l="1"/>
  <c r="I100" i="3"/>
  <c r="AY165" i="3" l="1"/>
  <c r="AY164" i="3"/>
  <c r="AY163" i="3"/>
  <c r="AY158" i="3"/>
  <c r="AY154" i="3"/>
  <c r="AY155" i="3" s="1"/>
  <c r="AY150" i="3"/>
  <c r="AY151" i="3" s="1"/>
  <c r="AY143" i="3"/>
  <c r="AY139" i="3"/>
  <c r="AY76" i="3"/>
  <c r="AY78" i="3" s="1"/>
  <c r="AY71" i="3"/>
  <c r="AY72" i="3" s="1"/>
  <c r="AY66" i="3"/>
  <c r="AY70" i="3" s="1"/>
  <c r="AY65" i="3"/>
  <c r="AY62" i="3"/>
  <c r="AY63" i="3" s="1"/>
  <c r="AY55" i="3"/>
  <c r="AY59" i="3" s="1"/>
  <c r="AY51" i="3"/>
  <c r="AY54" i="3" s="1"/>
  <c r="AY49" i="3"/>
  <c r="AY50" i="3" s="1"/>
  <c r="AY33" i="3"/>
  <c r="AY38" i="3" s="1"/>
  <c r="AY32" i="3"/>
  <c r="AY53" i="3" l="1"/>
  <c r="AY61" i="3"/>
  <c r="AY153" i="3"/>
  <c r="AY68" i="3"/>
  <c r="AY152" i="3"/>
  <c r="AY156" i="3"/>
  <c r="AY52" i="3"/>
  <c r="AY60" i="3"/>
  <c r="AY37" i="3"/>
  <c r="AY39" i="3"/>
  <c r="AY67" i="3"/>
  <c r="AY69" i="3"/>
  <c r="AY40" i="3"/>
  <c r="AY34" i="3"/>
  <c r="AY41" i="3"/>
  <c r="AY73" i="3"/>
  <c r="AY141" i="3"/>
  <c r="AY35" i="3"/>
  <c r="AY42" i="3"/>
  <c r="AY58" i="3"/>
  <c r="AY56" i="3"/>
  <c r="AY74" i="3"/>
  <c r="AY77" i="3"/>
  <c r="AY36" i="3"/>
  <c r="AY57" i="3"/>
  <c r="AY75" i="3"/>
  <c r="AY64" i="3"/>
  <c r="AY140" i="3"/>
  <c r="AY142" i="3"/>
  <c r="AY157" i="3"/>
  <c r="AW113" i="3"/>
  <c r="AT113" i="3"/>
  <c r="AQ113" i="3"/>
  <c r="AL113" i="3"/>
  <c r="AI113" i="3"/>
  <c r="AF113" i="3"/>
  <c r="Z113" i="3"/>
  <c r="W113" i="3"/>
  <c r="T113" i="3"/>
  <c r="N113" i="3"/>
  <c r="K113" i="3"/>
  <c r="H113" i="3"/>
  <c r="AW112" i="3"/>
  <c r="AT112" i="3"/>
  <c r="AQ112" i="3"/>
  <c r="AL112" i="3"/>
  <c r="AI112" i="3"/>
  <c r="AF112" i="3"/>
  <c r="Z112" i="3"/>
  <c r="W112" i="3"/>
  <c r="T112" i="3"/>
  <c r="N112" i="3"/>
  <c r="K112" i="3"/>
  <c r="H112" i="3"/>
  <c r="AV2" i="3" l="1"/>
  <c r="C12" i="4" l="1"/>
  <c r="W24" i="3" l="1"/>
  <c r="C23" i="4" l="1"/>
  <c r="C24" i="4"/>
  <c r="W21" i="3" l="1"/>
  <c r="AD21" i="3"/>
  <c r="P21" i="3"/>
  <c r="P18" i="3" l="1"/>
  <c r="P20" i="3" s="1"/>
  <c r="W18" i="3"/>
  <c r="W20" i="3" s="1"/>
  <c r="Y142" i="3"/>
  <c r="AU142" i="3"/>
  <c r="AU138" i="3"/>
  <c r="Y13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<sst xmlns="http://schemas.openxmlformats.org/spreadsheetml/2006/main" count="978" uniqueCount="671">
  <si>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</si>
  <si>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</si>
  <si>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</si>
  <si>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</si>
  <si>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</si>
  <si>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</si>
  <si>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</si>
  <si>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</si>
  <si>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</si>
  <si>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</si>
  <si>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</si>
  <si>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</si>
  <si>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</si>
  <si>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</si>
  <si>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</si>
  <si>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</si>
  <si>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</si>
  <si>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</si>
  <si>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</si>
  <si>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</si>
  <si>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</si>
  <si>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</si>
  <si>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</si>
  <si>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</si>
  <si>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</si>
  <si>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</si>
  <si>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</si>
  <si>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</si>
  <si>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</si>
  <si>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</si>
  <si>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</si>
  <si>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</si>
  <si>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</si>
  <si>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</si>
  <si>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</si>
  <si>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</si>
  <si>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</si>
  <si>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</si>
  <si>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</si>
  <si>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</si>
  <si>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</si>
  <si>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</si>
  <si>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</si>
  <si>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</si>
  <si>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</si>
  <si>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</si>
  <si>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</si>
  <si>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</si>
  <si>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</si>
  <si>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</si>
  <si>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</si>
  <si>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</si>
  <si>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</si>
  <si>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</si>
  <si>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</si>
  <si>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</si>
  <si>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</si>
  <si>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</si>
  <si>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</si>
  <si>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</si>
  <si>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</si>
  <si>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</si>
  <si>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</si>
  <si>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</si>
  <si>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</si>
  <si>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</si>
  <si>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</si>
  <si>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</si>
  <si>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</si>
  <si>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</si>
  <si>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</si>
  <si>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</si>
  <si>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</si>
  <si>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</si>
  <si>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</si>
  <si>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</si>
  <si>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</si>
  <si>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</si>
  <si>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</si>
  <si>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</si>
  <si>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</si>
  <si>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</si>
  <si>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</si>
  <si>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</si>
  <si>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</si>
  <si>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</si>
  <si>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</si>
  <si>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</si>
  <si>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</si>
  <si>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</si>
  <si>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</si>
  <si>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</si>
  <si>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</si>
  <si>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</si>
  <si>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</si>
  <si>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</si>
  <si>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</si>
  <si>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</si>
  <si>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</si>
  <si>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</si>
  <si>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</si>
  <si>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</si>
  <si>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</si>
  <si>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</si>
  <si>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</si>
  <si>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</si>
  <si>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</si>
  <si>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</si>
  <si>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</si>
  <si>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</si>
  <si>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</si>
  <si>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</si>
  <si>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</si>
  <si>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</si>
  <si>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</si>
  <si>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</si>
  <si>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</si>
  <si>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</si>
  <si>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</si>
  <si>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</si>
  <si>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</si>
  <si>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</si>
  <si>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</si>
  <si>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</si>
  <si>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</si>
  <si>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</si>
  <si>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</si>
  <si>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</si>
  <si>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</si>
  <si>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</si>
  <si>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</si>
  <si>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</si>
  <si>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</si>
  <si>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</si>
  <si>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</si>
  <si>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</si>
  <si>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</si>
  <si>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</si>
  <si>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</si>
  <si>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</si>
  <si>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</si>
  <si>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</si>
  <si>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</si>
  <si>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</si>
  <si>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</si>
  <si>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</si>
  <si>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</si>
  <si>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</si>
  <si>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</si>
  <si>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</si>
  <si>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</si>
  <si>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</si>
  <si>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</si>
  <si>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</si>
  <si>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</si>
  <si>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</si>
  <si>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</si>
  <si>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</si>
  <si>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</si>
  <si>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</si>
  <si>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</si>
  <si>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</si>
  <si>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</si>
  <si>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</si>
  <si>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</si>
  <si>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</si>
  <si>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</si>
  <si>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</si>
  <si>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</si>
  <si>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</si>
  <si>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</si>
  <si>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</si>
  <si>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</si>
  <si>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</si>
  <si>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</si>
  <si>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</si>
  <si>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</si>
  <si>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</si>
  <si>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</si>
  <si>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</si>
  <si>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</si>
  <si>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</si>
  <si>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</si>
  <si>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</si>
  <si>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</si>
  <si>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</si>
  <si>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</si>
  <si>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</si>
  <si>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</si>
  <si>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</si>
  <si>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</si>
  <si>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</si>
  <si>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</si>
  <si>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</si>
  <si>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</si>
  <si>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</si>
  <si>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</si>
  <si>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</si>
  <si>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</si>
  <si>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</si>
  <si>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</si>
  <si>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</si>
  <si>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</si>
  <si>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</si>
  <si>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</si>
  <si>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</si>
  <si>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</si>
  <si>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</si>
  <si>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</si>
  <si>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</si>
  <si>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</si>
  <si>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</si>
  <si>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</si>
  <si>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</si>
  <si>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</si>
  <si>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</si>
  <si>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</si>
  <si>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</si>
  <si>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</si>
  <si>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</si>
  <si>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</si>
  <si>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</si>
  <si>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</si>
  <si>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</si>
  <si>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</si>
  <si>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</si>
  <si>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</si>
  <si>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</si>
  <si>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</si>
  <si>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</si>
  <si>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</si>
  <si>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</si>
  <si>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</si>
  <si>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</si>
  <si>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</si>
  <si>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</si>
  <si>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</si>
  <si>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</si>
  <si>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</si>
  <si>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</si>
  <si>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</si>
  <si>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</si>
  <si>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</si>
  <si>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</si>
  <si>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</si>
  <si>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</si>
  <si>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</si>
  <si>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</si>
  <si>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</si>
  <si>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</si>
  <si>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</si>
  <si>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</si>
  <si>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</si>
  <si>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</si>
  <si>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</si>
  <si>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</si>
  <si>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</si>
  <si>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</si>
  <si>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</si>
  <si>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</si>
  <si>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</si>
  <si>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</si>
  <si>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</si>
  <si>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</si>
  <si>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</si>
  <si>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</si>
  <si>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</si>
  <si>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</si>
  <si>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</si>
  <si>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</si>
  <si>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</si>
  <si>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</si>
  <si>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</si>
  <si>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</si>
  <si>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</si>
  <si>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</si>
  <si>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</si>
  <si>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</si>
  <si>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</si>
  <si>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</si>
  <si>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</si>
  <si>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</si>
  <si>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</si>
  <si>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</si>
  <si>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新32</t>
    <rPh sb="0" eb="1">
      <t>シン</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</si>
  <si>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</si>
  <si>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</si>
  <si>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</si>
  <si>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</si>
  <si>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</si>
  <si>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</si>
  <si>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</si>
  <si>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</si>
  <si>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</si>
  <si>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</si>
  <si>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</si>
  <si>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</si>
  <si>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</si>
  <si>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</si>
  <si>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</si>
  <si>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</si>
  <si>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</si>
  <si>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</si>
  <si>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</si>
  <si>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</si>
  <si>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</si>
  <si>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</si>
  <si>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</si>
  <si>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</si>
  <si>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</si>
  <si>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</si>
  <si>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</si>
  <si>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</si>
  <si>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</si>
  <si>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</si>
  <si>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</si>
  <si>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</si>
  <si>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</si>
  <si>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</si>
  <si>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</si>
  <si>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</si>
  <si>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</si>
  <si>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</si>
  <si>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</si>
  <si>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</si>
  <si>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</si>
  <si>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</si>
  <si>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</si>
  <si>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</si>
  <si>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</si>
  <si>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</si>
  <si>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</si>
  <si>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</si>
  <si>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</si>
  <si>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</si>
  <si>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</si>
  <si>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</si>
  <si>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</si>
  <si>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</si>
  <si>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</si>
  <si>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</si>
  <si>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</si>
  <si>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</si>
  <si>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</si>
  <si>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</si>
  <si>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</si>
  <si>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</si>
  <si>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</si>
  <si>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</si>
  <si>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</si>
  <si>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</si>
  <si>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</si>
  <si>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</si>
  <si>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</si>
  <si>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</si>
  <si>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</si>
  <si>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</si>
  <si>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</si>
  <si>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</si>
  <si>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</si>
  <si>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</si>
  <si>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</si>
  <si>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</si>
  <si>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</si>
  <si>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</si>
  <si>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</si>
  <si>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</si>
  <si>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</si>
  <si>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</si>
  <si>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</si>
  <si>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</si>
  <si>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</si>
  <si>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</si>
  <si>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</si>
  <si>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</si>
  <si>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</si>
  <si>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</si>
  <si>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</si>
  <si>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</si>
  <si>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</si>
  <si>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</si>
  <si>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</si>
  <si>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</si>
  <si>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</si>
  <si>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</si>
  <si>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</si>
  <si>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</si>
  <si>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</si>
  <si>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</si>
  <si>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</si>
  <si>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</si>
  <si>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</si>
  <si>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</si>
  <si>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</si>
  <si>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</si>
  <si>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</si>
  <si>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</si>
  <si>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</si>
  <si>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</si>
  <si>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</si>
  <si>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</si>
  <si>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</si>
  <si>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</si>
  <si>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</si>
  <si>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</si>
  <si>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</si>
  <si>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</si>
  <si>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</si>
  <si>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</si>
  <si>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</si>
  <si>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</si>
  <si>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</si>
  <si>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</si>
  <si>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</si>
  <si>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</si>
  <si>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</si>
  <si>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</si>
  <si>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</si>
  <si>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</si>
  <si>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</si>
  <si>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</si>
  <si>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</si>
  <si>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</si>
  <si>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</si>
  <si>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</si>
  <si>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</si>
  <si>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</si>
  <si>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</si>
  <si>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</si>
  <si>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</si>
  <si>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</si>
  <si>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</si>
  <si>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</si>
  <si>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</si>
  <si>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</si>
  <si>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</si>
  <si>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</si>
  <si>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</si>
  <si>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</si>
  <si>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</si>
  <si>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</si>
  <si>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</si>
  <si>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</si>
  <si>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</si>
  <si>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</si>
  <si>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</si>
  <si>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</si>
  <si>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</si>
  <si>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</si>
  <si>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</si>
  <si>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</si>
  <si>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</si>
  <si>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</si>
  <si>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</si>
  <si>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</si>
  <si>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</si>
  <si>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</si>
  <si>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</si>
  <si>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</si>
  <si>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</si>
  <si>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</si>
  <si>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</si>
  <si>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</si>
  <si>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</si>
  <si>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</si>
  <si>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</si>
  <si>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</si>
  <si>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</si>
  <si>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</si>
  <si>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</si>
  <si>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</si>
  <si>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</si>
  <si>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</si>
  <si>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</si>
  <si>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</si>
  <si>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</si>
  <si>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</si>
  <si>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</si>
  <si>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</si>
  <si>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</si>
  <si>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</si>
  <si>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</si>
  <si>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</si>
  <si>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</si>
  <si>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</si>
  <si>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</si>
  <si>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</si>
  <si>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</si>
  <si>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</si>
  <si>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</si>
  <si>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</si>
  <si>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</si>
  <si>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</si>
  <si>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</si>
  <si>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</si>
  <si>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</si>
  <si>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</si>
  <si>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</si>
  <si>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</si>
  <si>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</si>
  <si>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</si>
  <si>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</si>
  <si>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</si>
  <si>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</si>
  <si>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</si>
  <si>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</si>
  <si>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</si>
  <si>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</si>
  <si>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</si>
  <si>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</si>
  <si>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</si>
  <si>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</si>
  <si>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</si>
  <si>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</si>
  <si>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</si>
  <si>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</si>
  <si>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</si>
  <si>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</si>
  <si>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</si>
  <si>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</si>
  <si>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</si>
  <si>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</si>
  <si>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</si>
  <si>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</si>
  <si>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</si>
  <si>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</si>
  <si>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</si>
  <si>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</si>
  <si>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</si>
  <si>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</si>
  <si>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</si>
  <si>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</si>
  <si>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</si>
  <si>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</si>
  <si>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</si>
  <si>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</si>
  <si>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</si>
  <si>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</si>
  <si>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</si>
  <si>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</si>
  <si>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</si>
  <si>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</si>
  <si>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</si>
  <si>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</si>
  <si>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</si>
  <si>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</si>
  <si>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</si>
  <si>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</si>
  <si>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</si>
  <si>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</si>
  <si>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</si>
  <si>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</si>
  <si>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</si>
  <si>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</si>
  <si>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</si>
  <si>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</si>
  <si>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</si>
  <si>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</si>
  <si>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</si>
  <si>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</si>
  <si>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</si>
  <si>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</si>
  <si>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</si>
  <si>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</si>
  <si>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</si>
  <si>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</si>
  <si>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</si>
  <si>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</si>
  <si>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</si>
  <si>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</si>
  <si>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</si>
  <si>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</si>
  <si>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</si>
  <si>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</si>
  <si>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</si>
  <si>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</si>
  <si>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</si>
  <si>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</si>
  <si>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</si>
  <si>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</si>
  <si>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</si>
  <si>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</si>
  <si>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</si>
  <si>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</si>
  <si>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</si>
  <si>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</si>
  <si>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</si>
  <si>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</si>
  <si>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</si>
  <si>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</si>
  <si>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</si>
  <si>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財務省</t>
  </si>
  <si>
    <t>○</t>
  </si>
  <si>
    <t>会計業務電子決裁基盤・証拠書類管理システムは、会計業務の決裁について電子化を実現するとともに、会計検査院に提出をしている証拠書類について、電子的に提出・保管管理できる仕組みを構築することで、会計事務に係る原本データを適正に管理することを目的とする。</t>
  </si>
  <si>
    <t>-</t>
  </si>
  <si>
    <t>-</t>
    <phoneticPr fontId="7"/>
  </si>
  <si>
    <t>-</t>
    <phoneticPr fontId="7"/>
  </si>
  <si>
    <t>-</t>
    <phoneticPr fontId="7"/>
  </si>
  <si>
    <t>-</t>
    <phoneticPr fontId="7"/>
  </si>
  <si>
    <t>会計業務電子決裁基盤・証拠書類管理システムを令和3年度までに開発する。</t>
    <rPh sb="22" eb="24">
      <t>レイワ</t>
    </rPh>
    <phoneticPr fontId="7"/>
  </si>
  <si>
    <t>会計業務電子決裁基盤・証拠書類管理システムの運用開始日。</t>
  </si>
  <si>
    <t>会計業務電子決裁基盤・証拠書類管理システム年間業務処理量</t>
  </si>
  <si>
    <t>件</t>
    <rPh sb="0" eb="1">
      <t>ケン</t>
    </rPh>
    <phoneticPr fontId="7"/>
  </si>
  <si>
    <t>-</t>
    <phoneticPr fontId="7"/>
  </si>
  <si>
    <t>-</t>
    <phoneticPr fontId="7"/>
  </si>
  <si>
    <t>執行額／年間業務処理量　　　　　　　　　　　　　</t>
    <rPh sb="0" eb="2">
      <t>シッコウ</t>
    </rPh>
    <rPh sb="2" eb="3">
      <t>ガク</t>
    </rPh>
    <rPh sb="4" eb="6">
      <t>ネンカン</t>
    </rPh>
    <rPh sb="6" eb="8">
      <t>ギョウム</t>
    </rPh>
    <rPh sb="8" eb="10">
      <t>ショリ</t>
    </rPh>
    <rPh sb="10" eb="11">
      <t>リョウ</t>
    </rPh>
    <phoneticPr fontId="7"/>
  </si>
  <si>
    <t>百万円</t>
    <rPh sb="0" eb="3">
      <t>ヒャクマンエン</t>
    </rPh>
    <phoneticPr fontId="7"/>
  </si>
  <si>
    <t>百万円/件</t>
    <rPh sb="0" eb="3">
      <t>ヒャクマンエン</t>
    </rPh>
    <rPh sb="4" eb="5">
      <t>ケン</t>
    </rPh>
    <phoneticPr fontId="7"/>
  </si>
  <si>
    <t>政策目標１－３：予算執行の透明性の向上・適正な予算執行の確保</t>
  </si>
  <si>
    <t>-</t>
    <phoneticPr fontId="7"/>
  </si>
  <si>
    <t>-</t>
    <phoneticPr fontId="7"/>
  </si>
  <si>
    <t>法令と予算との整合性等に留意の上、各省各庁において繰越制度等が活用されるよう取り組む。</t>
    <phoneticPr fontId="7"/>
  </si>
  <si>
    <t>会計業務電子決裁基盤・証拠書類管理システムは、会計業務の決裁について電子化を実現するとともに、会計検査院に提出をしている証拠書類について、電子的に提出・保管管理できる仕組みを構築することで、会計事務に係る原本データを適正に管理することを目的とし、法令と予算との整合性を取っており、政策目標の達成に資するものとなっている。</t>
    <phoneticPr fontId="7"/>
  </si>
  <si>
    <t>-</t>
    <phoneticPr fontId="7"/>
  </si>
  <si>
    <t>-</t>
    <phoneticPr fontId="7"/>
  </si>
  <si>
    <t>-</t>
    <phoneticPr fontId="7"/>
  </si>
  <si>
    <t>-</t>
    <phoneticPr fontId="7"/>
  </si>
  <si>
    <t>-</t>
    <phoneticPr fontId="7"/>
  </si>
  <si>
    <t>‐</t>
  </si>
  <si>
    <t>国の内部事務手続きをシステム化するものであるため、国で実施する必要がある。</t>
    <phoneticPr fontId="7"/>
  </si>
  <si>
    <t>本システムは国の会計事務に係る原本データの適正な管理を目的としていることから必要不可欠な事業である。</t>
    <phoneticPr fontId="7"/>
  </si>
  <si>
    <t>-</t>
    <phoneticPr fontId="7"/>
  </si>
  <si>
    <t>情報通信技術（IT）総合戦略室</t>
    <rPh sb="0" eb="2">
      <t>ジョウホウ</t>
    </rPh>
    <rPh sb="2" eb="4">
      <t>ツウシン</t>
    </rPh>
    <rPh sb="4" eb="6">
      <t>ギジュツ</t>
    </rPh>
    <rPh sb="10" eb="12">
      <t>ソウゴウ</t>
    </rPh>
    <rPh sb="12" eb="14">
      <t>センリャク</t>
    </rPh>
    <rPh sb="14" eb="15">
      <t>シツ</t>
    </rPh>
    <phoneticPr fontId="7"/>
  </si>
  <si>
    <t>官房</t>
  </si>
  <si>
    <t>プロジェクト管理等支援</t>
    <phoneticPr fontId="7"/>
  </si>
  <si>
    <t>役務費</t>
    <rPh sb="0" eb="3">
      <t>エキムヒ</t>
    </rPh>
    <phoneticPr fontId="7"/>
  </si>
  <si>
    <t>設計等業務</t>
    <phoneticPr fontId="7"/>
  </si>
  <si>
    <t>機器等賃貸借業務</t>
    <phoneticPr fontId="7"/>
  </si>
  <si>
    <t>官庁会計システム等の操作習熟に係る支援業務</t>
    <rPh sb="8" eb="9">
      <t>トウ</t>
    </rPh>
    <rPh sb="12" eb="14">
      <t>シュウジュク</t>
    </rPh>
    <phoneticPr fontId="7"/>
  </si>
  <si>
    <t>A.株式会社三菱総合研究所</t>
    <phoneticPr fontId="7"/>
  </si>
  <si>
    <t>C.株式会社ＮＴＴデータ・アイ</t>
    <phoneticPr fontId="7"/>
  </si>
  <si>
    <t>会計業務電子決裁基盤・証拠書類管理システムに係る設計等業務</t>
    <phoneticPr fontId="7"/>
  </si>
  <si>
    <t>A</t>
  </si>
  <si>
    <t>株式会社三菱総合研究所</t>
    <phoneticPr fontId="7"/>
  </si>
  <si>
    <t>株式会社三菱総合研究所</t>
    <phoneticPr fontId="7"/>
  </si>
  <si>
    <t>会計業務電子決裁基盤・証拠書類管理システムに係るプロジェクト管理等支援</t>
    <phoneticPr fontId="7"/>
  </si>
  <si>
    <t>B</t>
  </si>
  <si>
    <t>C</t>
  </si>
  <si>
    <t>会計業務電子決裁基盤・証拠書類管理システムに係る機器等賃貸借業務</t>
    <phoneticPr fontId="7"/>
  </si>
  <si>
    <t>株式会社ＮＴＴデータ・アイ</t>
    <phoneticPr fontId="7"/>
  </si>
  <si>
    <t>株式会社ＮＴＴデータ・アイ</t>
    <phoneticPr fontId="7"/>
  </si>
  <si>
    <t>官庁会計システム等の操作習熟に係る支援業務</t>
    <phoneticPr fontId="7"/>
  </si>
  <si>
    <t>官庁会計システム等の操作習熟に係る支援業務</t>
    <phoneticPr fontId="7"/>
  </si>
  <si>
    <t>東京センチュリー株式会社</t>
    <rPh sb="0" eb="2">
      <t>トウキョウ</t>
    </rPh>
    <rPh sb="8" eb="10">
      <t>カブシキ</t>
    </rPh>
    <rPh sb="10" eb="12">
      <t>カイシャ</t>
    </rPh>
    <phoneticPr fontId="7"/>
  </si>
  <si>
    <t>東京センチュリー株式会社</t>
    <rPh sb="0" eb="2">
      <t>トウキョウ</t>
    </rPh>
    <rPh sb="8" eb="12">
      <t>カブシキカイシャ</t>
    </rPh>
    <phoneticPr fontId="7"/>
  </si>
  <si>
    <t>会計業務電子決裁基盤・証拠書類管理システムは、令和2年度において開発中であるため、現時点で、本事業の定量的な成果目標を設定することは困難である。</t>
    <phoneticPr fontId="7"/>
  </si>
  <si>
    <t>令和2年度から予定通り会計業務電子決裁基盤・証拠書類管理システムの開発を開始した。</t>
    <phoneticPr fontId="7"/>
  </si>
  <si>
    <t>会計業務電子決裁基盤・証拠書類管理システムの整備及び運用（情報通信技術調達等適正・効率化推進費）</t>
    <phoneticPr fontId="7"/>
  </si>
  <si>
    <t>-
(参考)
財務省組織令第68条
財務省組織規程第68条</t>
    <phoneticPr fontId="7"/>
  </si>
  <si>
    <t>政府情報システムの予算要求から執行の各段階における一元的なプロジェクト管理の強化について（令和元年6月4日デジタル・ガバメント閣僚会議決定）に基づき、令和2年度より財務省から内閣官房へ一括計上している。</t>
    <phoneticPr fontId="7"/>
  </si>
  <si>
    <t>官庁会計システム及び同システムと連携する各府省の業務システムで利用可能な電子決裁基盤を構築し、現在紙で運用している会計業務の決裁について電子化を実現する。併せて、会計事務に係る決議書及び決議書の添付書類についても電子的に管理することで、会計業務に関するデータをシームレスに連携・管理できるようにする。これにより、会計検査院への証拠書類の提出についても電子化を図る。</t>
    <phoneticPr fontId="7"/>
  </si>
  <si>
    <t>落札率については、予定価格が類推される恐れがあることから非公表としている。</t>
    <phoneticPr fontId="7"/>
  </si>
  <si>
    <t>落札率については、予定価格が類推される恐れがあることから非公表としている。</t>
    <phoneticPr fontId="7"/>
  </si>
  <si>
    <t>落札率については、予定価格が類推される恐れがあることから非公表としている。</t>
    <phoneticPr fontId="7"/>
  </si>
  <si>
    <t>B.富士通株式会社・東京センチュリー株式会社</t>
    <rPh sb="2" eb="5">
      <t>フジツウ</t>
    </rPh>
    <rPh sb="5" eb="7">
      <t>カブシキ</t>
    </rPh>
    <rPh sb="7" eb="9">
      <t>カイシャ</t>
    </rPh>
    <rPh sb="10" eb="12">
      <t>トウキョウ</t>
    </rPh>
    <rPh sb="18" eb="20">
      <t>カブシキ</t>
    </rPh>
    <rPh sb="20" eb="22">
      <t>カイシャ</t>
    </rPh>
    <phoneticPr fontId="7"/>
  </si>
  <si>
    <t>内閣官房副長官補</t>
    <rPh sb="0" eb="2">
      <t>ナイカク</t>
    </rPh>
    <rPh sb="2" eb="4">
      <t>カンボウ</t>
    </rPh>
    <rPh sb="4" eb="5">
      <t>フク</t>
    </rPh>
    <rPh sb="5" eb="7">
      <t>チョウカン</t>
    </rPh>
    <rPh sb="7" eb="8">
      <t>ホ</t>
    </rPh>
    <phoneticPr fontId="7"/>
  </si>
  <si>
    <t>・電子決裁移行加速化方針（平成30年7月20日デジタル・ガバメント閣僚会議決定）
・世界最先端デジタル国家創造宣言・官民データ活用推進基本計画（令和２年７月17日閣議決定）
・政府情報システムの予算要求から執行の各段階における一元的なプロジェクト管理の強化について（令和元年6月4日デジタル・ガバメント閣僚会議決定）　等</t>
    <phoneticPr fontId="7"/>
  </si>
  <si>
    <t>-</t>
    <phoneticPr fontId="7"/>
  </si>
  <si>
    <t>-</t>
    <phoneticPr fontId="7"/>
  </si>
  <si>
    <t>無</t>
  </si>
  <si>
    <t>有</t>
  </si>
  <si>
    <t>当該事業の実施に必要なもののみに限定している。</t>
    <phoneticPr fontId="7"/>
  </si>
  <si>
    <t>会計業務電子決裁基盤・証拠書類管理システムは、国の予算の執行等の一連の会計業務における決裁過程を電子化し、会計検査院に提出する証拠書類等も電子的に提出できること、また、官庁会計システムと連携する各府省の業務システムも利用できる会計業務に特化した電子決裁、証拠書類の提出の仕組みを構築し、会計業務に関するデータをシームレスに連携・管理できるようにすることを目的としており、国費の投入の必要性が認められる。</t>
    <phoneticPr fontId="7"/>
  </si>
  <si>
    <t>一般競争入札を実施し、結果として一者応札となることもあるが、一者応札改善のための方策を実施しており、支出先の選定は妥当である。</t>
    <phoneticPr fontId="7"/>
  </si>
  <si>
    <t>（財務省政策）政策目標１：健全な財政の確保</t>
    <phoneticPr fontId="7"/>
  </si>
  <si>
    <t>政1-3-2-B-1：円滑かつ効率的な予算執行の確保の取組</t>
    <phoneticPr fontId="7"/>
  </si>
  <si>
    <t>内閣参事官　吉田　宏平
内閣参事官　奥田　直彦</t>
  </si>
  <si>
    <t>次年度予算計上省庁において、適切な執行に努めるとともに効率的に執行した実績を、引き続き概算要求に反映させること。</t>
    <phoneticPr fontId="7"/>
  </si>
  <si>
    <t>終了予定</t>
  </si>
  <si>
    <t>点検対象外</t>
    <rPh sb="0" eb="2">
      <t>テンケン</t>
    </rPh>
    <rPh sb="2" eb="4">
      <t>タイショウ</t>
    </rPh>
    <rPh sb="4" eb="5">
      <t>ガイ</t>
    </rPh>
    <phoneticPr fontId="7"/>
  </si>
  <si>
    <t>デジタル庁（R3.9～）において、引き続き、適切な執行に努める。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</si>
</sst>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8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0" xfId="0" applyFont="1" applyBorder="1">
      <alignment vertical="center"/>
    </xf>
    <xf numFmtId="0" fontId="25" fillId="0" borderId="0" xfId="0" applyFont="1">
      <alignment vertical="center"/>
    </xf>
    <xf numFmtId="0" fontId="28" fillId="0" borderId="10" xfId="0" applyFont="1" applyBorder="1" applyAlignment="1">
      <alignment horizontal="justify" vertical="center" wrapText="1"/>
    </xf>
    <xf numFmtId="0" fontId="26" fillId="0" borderId="10" xfId="0" applyFont="1" applyBorder="1" applyAlignment="1" applyProtection="1">
      <alignment horizontal="center" vertical="center"/>
      <protection locked="0"/>
    </xf>
    <xf numFmtId="0" fontId="0" fillId="0" borderId="0" xfId="0" applyAlignment="1">
      <alignment horizontal="center" vertical="center"/>
    </xf>
    <xf numFmtId="0" fontId="25" fillId="0" borderId="10" xfId="0" applyFont="1" applyBorder="1" applyAlignment="1" applyProtection="1">
      <alignment horizontal="center" vertical="center"/>
      <protection locked="0"/>
    </xf>
    <xf numFmtId="0" fontId="25" fillId="0" borderId="10"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97"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26" fillId="7" borderId="10" xfId="0" applyFont="1" applyFill="1" applyBorder="1" applyAlignment="1">
      <alignment horizontal="center" vertical="center"/>
    </xf>
    <xf numFmtId="0" fontId="25" fillId="7" borderId="10" xfId="0" applyFont="1" applyFill="1" applyBorder="1" applyAlignment="1">
      <alignment horizontal="center" vertical="center"/>
    </xf>
    <xf numFmtId="0" fontId="28" fillId="7" borderId="10" xfId="0" applyFont="1" applyFill="1" applyBorder="1" applyAlignment="1">
      <alignment horizontal="center" vertical="center" wrapText="1"/>
    </xf>
    <xf numFmtId="0" fontId="0" fillId="3" borderId="0" xfId="0" applyFill="1">
      <alignment vertical="center"/>
    </xf>
    <xf numFmtId="0" fontId="25" fillId="3" borderId="10"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0" xfId="0" applyFont="1" applyFill="1" applyBorder="1">
      <alignment vertical="center"/>
    </xf>
    <xf numFmtId="0" fontId="7" fillId="3" borderId="0" xfId="0" applyFont="1" applyFill="1">
      <alignment vertical="center"/>
    </xf>
    <xf numFmtId="0" fontId="29" fillId="3" borderId="10"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5"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wrapText="1"/>
    </xf>
    <xf numFmtId="178" fontId="22"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0" xfId="0" applyFont="1" applyFill="1" applyBorder="1" applyAlignment="1">
      <alignment horizontal="justify" vertical="center" wrapText="1"/>
    </xf>
    <xf numFmtId="0" fontId="26" fillId="0" borderId="40" xfId="0" applyFont="1" applyBorder="1" applyAlignment="1" applyProtection="1">
      <alignment horizontal="center" vertical="center"/>
      <protection locked="0"/>
    </xf>
    <xf numFmtId="0" fontId="25" fillId="0" borderId="40" xfId="0" applyFont="1" applyFill="1" applyBorder="1">
      <alignment vertical="center"/>
    </xf>
    <xf numFmtId="0" fontId="0" fillId="0" borderId="0" xfId="0" applyAlignment="1">
      <alignment horizontal="right" vertical="center"/>
    </xf>
    <xf numFmtId="0" fontId="7" fillId="3" borderId="25" xfId="0" applyFont="1" applyFill="1" applyBorder="1">
      <alignment vertical="center"/>
    </xf>
    <xf numFmtId="0" fontId="7" fillId="3" borderId="25" xfId="0" applyFont="1" applyFill="1" applyBorder="1" applyAlignment="1">
      <alignment vertical="center" wrapText="1"/>
    </xf>
    <xf numFmtId="0" fontId="32" fillId="0" borderId="0" xfId="0" applyFont="1" applyFill="1">
      <alignment vertical="center"/>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4" xfId="0" applyFont="1" applyFill="1" applyBorder="1" applyAlignment="1" applyProtection="1">
      <alignment horizontal="center" vertical="center" wrapText="1"/>
    </xf>
    <xf numFmtId="0" fontId="7" fillId="3" borderId="10"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5" fillId="0" borderId="33"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4" fillId="0" borderId="39" xfId="2" applyFont="1" applyFill="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179" fontId="25" fillId="0" borderId="24" xfId="0" applyNumberFormat="1" applyFont="1" applyFill="1" applyBorder="1" applyAlignment="1" applyProtection="1">
      <alignment horizontal="center" vertical="center" wrapText="1"/>
      <protection locked="0"/>
    </xf>
    <xf numFmtId="178" fontId="25" fillId="0" borderId="24" xfId="0" applyNumberFormat="1" applyFont="1" applyFill="1" applyBorder="1" applyAlignment="1" applyProtection="1">
      <alignment horizontal="center" vertical="center" wrapText="1"/>
      <protection locked="0"/>
    </xf>
    <xf numFmtId="178" fontId="25" fillId="0" borderId="25" xfId="0" applyNumberFormat="1"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0" fontId="11" fillId="2" borderId="43" xfId="3" applyFont="1" applyFill="1" applyBorder="1" applyAlignment="1" applyProtection="1">
      <alignment horizontal="center" vertical="center" wrapText="1"/>
    </xf>
    <xf numFmtId="0" fontId="11" fillId="2" borderId="4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7" fillId="3" borderId="10" xfId="0" applyFont="1" applyFill="1" applyBorder="1" applyAlignment="1">
      <alignment horizontal="center" vertical="center" textRotation="255" wrapText="1"/>
    </xf>
    <xf numFmtId="0" fontId="17"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center" vertical="center"/>
      <protection locked="0"/>
    </xf>
    <xf numFmtId="179" fontId="21"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7" xfId="0"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5" xfId="0" applyNumberFormat="1" applyFont="1" applyFill="1" applyBorder="1" applyAlignment="1" applyProtection="1">
      <alignment horizontal="center" vertical="center" shrinkToFit="1"/>
      <protection locked="0"/>
    </xf>
    <xf numFmtId="0" fontId="0" fillId="3" borderId="127" xfId="0" applyFont="1" applyFill="1" applyBorder="1" applyAlignment="1">
      <alignment horizontal="center" vertical="center"/>
    </xf>
    <xf numFmtId="0" fontId="0" fillId="3" borderId="129"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23"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21" fillId="0" borderId="83" xfId="0" applyFont="1" applyFill="1" applyBorder="1" applyAlignment="1" applyProtection="1">
      <alignment horizontal="center" vertical="center" wrapText="1"/>
      <protection locked="0"/>
    </xf>
    <xf numFmtId="0" fontId="21" fillId="0" borderId="49"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0" fillId="5" borderId="127"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0" fontId="15" fillId="6" borderId="116" xfId="0" applyFont="1" applyFill="1" applyBorder="1" applyAlignment="1">
      <alignment horizontal="center" vertical="center" wrapText="1"/>
    </xf>
    <xf numFmtId="0" fontId="15" fillId="6" borderId="122"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85" xfId="0" applyFont="1" applyFill="1" applyBorder="1" applyAlignment="1">
      <alignment horizontal="center" vertical="center" wrapText="1"/>
    </xf>
    <xf numFmtId="0" fontId="15" fillId="3" borderId="14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7" fillId="3" borderId="39" xfId="0" applyFont="1" applyFill="1" applyBorder="1" applyAlignment="1">
      <alignment horizontal="center" vertical="center" textRotation="255" wrapText="1"/>
    </xf>
    <xf numFmtId="0" fontId="17" fillId="3" borderId="44"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0" fillId="5" borderId="10"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6"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1"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21" fillId="0" borderId="6" xfId="0" applyNumberFormat="1" applyFont="1" applyFill="1" applyBorder="1" applyAlignment="1" applyProtection="1">
      <alignment horizontal="center" vertical="center"/>
      <protection locked="0"/>
    </xf>
    <xf numFmtId="177" fontId="0" fillId="0" borderId="33" xfId="0" applyNumberFormat="1" applyFont="1" applyFill="1" applyBorder="1" applyAlignment="1" applyProtection="1">
      <alignment horizontal="center" vertical="center" shrinkToFit="1"/>
      <protection locked="0"/>
    </xf>
    <xf numFmtId="0" fontId="5"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5"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5"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0" fillId="3" borderId="10"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6" xfId="0" applyFont="1" applyFill="1" applyBorder="1" applyAlignment="1">
      <alignment horizontal="center" vertical="center" wrapText="1"/>
    </xf>
    <xf numFmtId="0" fontId="14" fillId="0" borderId="72"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4" fillId="0" borderId="39"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xf>
    <xf numFmtId="0" fontId="15" fillId="2" borderId="144"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30" fillId="6" borderId="36" xfId="0" applyFont="1" applyFill="1" applyBorder="1" applyAlignment="1">
      <alignment horizontal="left" vertical="center" wrapText="1"/>
    </xf>
    <xf numFmtId="0" fontId="30" fillId="6" borderId="115"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0" fillId="3" borderId="13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0" borderId="32" xfId="1" applyFont="1" applyFill="1" applyBorder="1" applyAlignment="1" applyProtection="1">
      <alignment horizontal="left" vertical="top" wrapText="1"/>
      <protection locked="0"/>
    </xf>
    <xf numFmtId="0" fontId="13" fillId="0" borderId="24"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0" fillId="2" borderId="105" xfId="3" applyFont="1" applyFill="1" applyBorder="1" applyAlignment="1" applyProtection="1">
      <alignment horizontal="right" vertical="center"/>
    </xf>
    <xf numFmtId="0" fontId="10" fillId="2" borderId="8" xfId="3" applyFont="1" applyFill="1" applyBorder="1" applyAlignment="1" applyProtection="1">
      <alignment horizontal="right" vertical="center"/>
    </xf>
    <xf numFmtId="0" fontId="20" fillId="0" borderId="8" xfId="0" applyFont="1" applyFill="1" applyBorder="1" applyAlignment="1" applyProtection="1">
      <alignment horizontal="center" vertical="center"/>
      <protection locked="0"/>
    </xf>
    <xf numFmtId="0" fontId="14" fillId="2" borderId="89" xfId="3" applyFont="1" applyFill="1" applyBorder="1" applyAlignment="1" applyProtection="1">
      <alignment horizontal="center" vertical="center" wrapText="1"/>
    </xf>
    <xf numFmtId="0" fontId="14"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Fill="1" applyBorder="1" applyAlignment="1">
      <alignment horizontal="center" vertical="center"/>
    </xf>
    <xf numFmtId="0" fontId="5" fillId="0" borderId="40" xfId="0" applyFont="1" applyBorder="1" applyAlignment="1">
      <alignment horizontal="center" vertical="center"/>
    </xf>
    <xf numFmtId="0" fontId="0" fillId="0" borderId="39"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13" fillId="0" borderId="39"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3" fillId="0" borderId="11"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13" fillId="0" borderId="61"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3"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9" fillId="2" borderId="4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right" vertical="center"/>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15" fillId="2" borderId="4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5"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5"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5" fillId="6" borderId="0"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5" borderId="71" xfId="0" applyFont="1" applyFill="1" applyBorder="1" applyAlignment="1">
      <alignmen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3" borderId="61" xfId="0" applyFont="1" applyFill="1" applyBorder="1" applyAlignment="1">
      <alignment horizontal="center"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4"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6"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3"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2" fillId="6" borderId="43" xfId="3" applyFont="1" applyFill="1" applyBorder="1" applyAlignment="1" applyProtection="1">
      <alignment horizontal="center" vertical="center" wrapText="1" shrinkToFit="1"/>
    </xf>
    <xf numFmtId="0" fontId="12" fillId="6" borderId="40"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1"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1" fillId="2" borderId="48" xfId="3" applyFont="1" applyFill="1" applyBorder="1" applyAlignment="1" applyProtection="1">
      <alignment horizontal="center" vertical="center"/>
    </xf>
    <xf numFmtId="0" fontId="11" fillId="2" borderId="49" xfId="3" applyFont="1" applyFill="1" applyBorder="1" applyAlignment="1" applyProtection="1">
      <alignment horizontal="center" vertical="center"/>
    </xf>
    <xf numFmtId="0" fontId="15" fillId="2" borderId="31" xfId="3" applyFont="1" applyFill="1" applyBorder="1" applyAlignment="1" applyProtection="1">
      <alignment horizontal="center" vertical="center"/>
    </xf>
    <xf numFmtId="0" fontId="15" fillId="2" borderId="24" xfId="3" applyFont="1" applyFill="1" applyBorder="1" applyAlignment="1" applyProtection="1">
      <alignment horizontal="center"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8"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3" fillId="2" borderId="23"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2" borderId="31"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1" fillId="2" borderId="42" xfId="3" applyFont="1" applyFill="1" applyBorder="1" applyAlignment="1" applyProtection="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3" fillId="0" borderId="65" xfId="1" applyFont="1" applyFill="1" applyBorder="1" applyAlignment="1" applyProtection="1">
      <alignment horizontal="left" vertical="top" wrapText="1"/>
      <protection locked="0"/>
    </xf>
    <xf numFmtId="0" fontId="13" fillId="0" borderId="16" xfId="1" applyFont="1" applyFill="1" applyBorder="1" applyAlignment="1" applyProtection="1">
      <alignment horizontal="left" vertical="top" wrapText="1"/>
      <protection locked="0"/>
    </xf>
    <xf numFmtId="0" fontId="13" fillId="0" borderId="30"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177" fontId="0" fillId="0" borderId="29"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39"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5" fillId="2" borderId="4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18" fillId="2" borderId="39" xfId="0" applyFont="1" applyFill="1" applyBorder="1" applyAlignment="1">
      <alignment horizontal="center" vertical="center" wrapText="1"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0" fillId="6" borderId="72" xfId="0" applyFont="1" applyFill="1" applyBorder="1" applyAlignment="1">
      <alignment horizontal="center" vertical="center"/>
    </xf>
    <xf numFmtId="0" fontId="0" fillId="0" borderId="134" xfId="0" applyFont="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0" xfId="0" applyFont="1" applyFill="1" applyBorder="1" applyAlignment="1" applyProtection="1">
      <alignment horizontal="center" vertical="center" wrapText="1" shrinkToFi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5" fillId="2" borderId="46" xfId="3" applyFont="1" applyFill="1" applyBorder="1" applyAlignment="1" applyProtection="1">
      <alignment horizontal="center" vertical="center" wrapText="1" shrinkToFit="1"/>
    </xf>
    <xf numFmtId="0" fontId="15" fillId="2" borderId="16"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5" fillId="6" borderId="39"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39" xfId="0" applyFont="1" applyFill="1" applyBorder="1" applyAlignment="1">
      <alignment horizontal="center" vertical="center"/>
    </xf>
    <xf numFmtId="0" fontId="14" fillId="0" borderId="32" xfId="1" applyFont="1" applyFill="1" applyBorder="1" applyAlignment="1" applyProtection="1">
      <alignment horizontal="left" vertical="center" wrapText="1" shrinkToFit="1"/>
    </xf>
    <xf numFmtId="0" fontId="14" fillId="0" borderId="24" xfId="1" applyFont="1" applyFill="1" applyBorder="1" applyAlignment="1" applyProtection="1">
      <alignment horizontal="left" vertical="center" wrapText="1" shrinkToFit="1"/>
    </xf>
    <xf numFmtId="0" fontId="14" fillId="0" borderId="33" xfId="1" applyFont="1" applyFill="1" applyBorder="1" applyAlignment="1" applyProtection="1">
      <alignment horizontal="left" vertical="center" wrapText="1" shrinkToFit="1"/>
    </xf>
    <xf numFmtId="0" fontId="0" fillId="6" borderId="61" xfId="0" applyFont="1" applyFill="1" applyBorder="1" applyAlignment="1">
      <alignment horizontal="center" vertical="center"/>
    </xf>
    <xf numFmtId="0" fontId="15"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8"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3" borderId="72" xfId="0" applyFont="1" applyFill="1" applyBorder="1" applyAlignment="1">
      <alignment horizontal="center" vertical="center"/>
    </xf>
    <xf numFmtId="0" fontId="15" fillId="4" borderId="43"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97"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0" fontId="5" fillId="0" borderId="10" xfId="0" applyFont="1" applyBorder="1" applyAlignment="1">
      <alignment vertical="center" wrapText="1"/>
    </xf>
    <xf numFmtId="182" fontId="0" fillId="5" borderId="10" xfId="0" applyNumberFormat="1" applyFont="1" applyFill="1" applyBorder="1" applyAlignment="1" applyProtection="1">
      <alignment horizontal="right" vertical="center" wrapText="1"/>
      <protection locked="0"/>
    </xf>
    <xf numFmtId="182" fontId="5" fillId="5" borderId="10" xfId="0" applyNumberFormat="1" applyFont="1" applyFill="1" applyBorder="1" applyAlignment="1" applyProtection="1">
      <alignment horizontal="right" vertical="center" wrapText="1"/>
      <protection locked="0"/>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center" vertical="center" wrapText="1"/>
      <protection locked="0"/>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7" fillId="3" borderId="139" xfId="0" applyFont="1" applyFill="1" applyBorder="1" applyAlignment="1">
      <alignment horizontal="center" vertical="center" textRotation="255" wrapText="1"/>
    </xf>
    <xf numFmtId="0" fontId="17" fillId="3" borderId="138" xfId="0" applyFont="1" applyFill="1" applyBorder="1" applyAlignment="1">
      <alignment horizontal="center" vertical="center" textRotation="255" wrapText="1"/>
    </xf>
    <xf numFmtId="0" fontId="22" fillId="5" borderId="106"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179" fontId="22" fillId="5" borderId="13" xfId="0" applyNumberFormat="1" applyFont="1" applyFill="1" applyBorder="1" applyAlignment="1" applyProtection="1">
      <alignment horizontal="center" vertical="center" wrapText="1"/>
      <protection locked="0"/>
    </xf>
    <xf numFmtId="0" fontId="0" fillId="5" borderId="143"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31" fillId="2" borderId="89" xfId="3" applyFont="1" applyFill="1" applyBorder="1" applyAlignment="1" applyProtection="1">
      <alignment horizontal="center" vertical="center" wrapText="1"/>
    </xf>
    <xf numFmtId="0" fontId="31" fillId="2" borderId="10" xfId="3" applyFont="1" applyFill="1" applyBorder="1" applyAlignment="1" applyProtection="1">
      <alignment horizontal="center" vertical="center" wrapText="1"/>
    </xf>
    <xf numFmtId="0" fontId="13" fillId="2" borderId="85"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22" fillId="5" borderId="71"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22" fillId="5" borderId="93" xfId="0" applyFont="1" applyFill="1" applyBorder="1" applyAlignment="1" applyProtection="1">
      <alignment horizontal="center" vertical="center" wrapText="1"/>
      <protection locked="0"/>
    </xf>
    <xf numFmtId="0" fontId="22" fillId="5" borderId="106"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3" xfId="0" applyFont="1" applyFill="1" applyBorder="1" applyAlignment="1">
      <alignment horizontal="center" vertical="center" wrapText="1"/>
    </xf>
    <xf numFmtId="0" fontId="22" fillId="5" borderId="106" xfId="0" applyFont="1" applyFill="1" applyBorder="1" applyAlignment="1" applyProtection="1">
      <alignment horizontal="right" vertical="center" wrapText="1"/>
      <protection locked="0"/>
    </xf>
    <xf numFmtId="0" fontId="22" fillId="5" borderId="13" xfId="0" applyFont="1" applyFill="1" applyBorder="1" applyAlignment="1" applyProtection="1">
      <alignment horizontal="righ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0" fillId="5" borderId="92" xfId="0" applyFont="1" applyFill="1" applyBorder="1" applyAlignment="1" applyProtection="1">
      <alignment horizontal="center" vertical="center"/>
      <protection locked="0"/>
    </xf>
  </cellXfs>
  <cellStyles count="12">
    <cellStyle name="標準" xfId="0" builtinId="0"/>
    <cellStyle name="標準 2" xfId="4"/>
    <cellStyle name="標準 3" xfId="5"/>
    <cellStyle name="標準 3 2" xfId="6"/>
    <cellStyle name="標準 3 2 2" xfId="8"/>
    <cellStyle name="標準 3 2 3" xfId="11"/>
    <cellStyle name="標準 3 3" xfId="9"/>
    <cellStyle name="標準 3 4" xfId="7"/>
    <cellStyle name="標準 3 5" xfId="10"/>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47623</xdr:colOff>
      <xdr:row>114</xdr:row>
      <xdr:rowOff>333372</xdr:rowOff>
    </xdr:from>
    <xdr:to>
      <xdr:col>43</xdr:col>
      <xdr:colOff>11904</xdr:colOff>
      <xdr:row>132</xdr:row>
      <xdr:rowOff>162621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59303" y="43035852"/>
          <a:ext cx="5816441" cy="6839649"/>
          <a:chOff x="4393405" y="43493530"/>
          <a:chExt cx="6107908" cy="6877749"/>
        </a:xfrm>
      </xdr:grpSpPr>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4410416" y="44573513"/>
            <a:ext cx="6090897" cy="5797766"/>
            <a:chOff x="2672102" y="49347920"/>
            <a:chExt cx="6624979" cy="5797765"/>
          </a:xfrm>
        </xdr:grpSpPr>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2672102" y="49618094"/>
              <a:ext cx="1940650" cy="7719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財務省会計センター</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556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bwMode="auto">
            <a:xfrm flipH="1">
              <a:off x="5260589" y="50002310"/>
              <a:ext cx="175" cy="408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bwMode="auto">
            <a:xfrm>
              <a:off x="5259434" y="51945114"/>
              <a:ext cx="684173" cy="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5970253" y="49618094"/>
              <a:ext cx="2935622" cy="77192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Ａ：株式会社三菱総合研究所</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132</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3" name="Text Box 10">
              <a:extLst>
                <a:ext uri="{FF2B5EF4-FFF2-40B4-BE49-F238E27FC236}">
                  <a16:creationId xmlns:a16="http://schemas.microsoft.com/office/drawing/2014/main" id="{00000000-0008-0000-0000-000017000000}"/>
                </a:ext>
              </a:extLst>
            </xdr:cNvPr>
            <xdr:cNvSpPr txBox="1">
              <a:spLocks noChangeArrowheads="1"/>
            </xdr:cNvSpPr>
          </xdr:nvSpPr>
          <xdr:spPr bwMode="auto">
            <a:xfrm>
              <a:off x="5922452" y="49347920"/>
              <a:ext cx="3374629" cy="279823"/>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sp macro="" textlink="">
          <xdr:nvSpPr>
            <xdr:cNvPr id="24" name="AutoShape 20">
              <a:extLst>
                <a:ext uri="{FF2B5EF4-FFF2-40B4-BE49-F238E27FC236}">
                  <a16:creationId xmlns:a16="http://schemas.microsoft.com/office/drawing/2014/main" id="{00000000-0008-0000-0000-000018000000}"/>
                </a:ext>
              </a:extLst>
            </xdr:cNvPr>
            <xdr:cNvSpPr>
              <a:spLocks noChangeArrowheads="1"/>
            </xdr:cNvSpPr>
          </xdr:nvSpPr>
          <xdr:spPr bwMode="auto">
            <a:xfrm>
              <a:off x="6034712" y="50466141"/>
              <a:ext cx="2820818" cy="1805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Text Box 11">
              <a:extLst>
                <a:ext uri="{FF2B5EF4-FFF2-40B4-BE49-F238E27FC236}">
                  <a16:creationId xmlns:a16="http://schemas.microsoft.com/office/drawing/2014/main" id="{00000000-0008-0000-0000-000019000000}"/>
                </a:ext>
              </a:extLst>
            </xdr:cNvPr>
            <xdr:cNvSpPr txBox="1">
              <a:spLocks noChangeArrowheads="1"/>
            </xdr:cNvSpPr>
          </xdr:nvSpPr>
          <xdr:spPr bwMode="auto">
            <a:xfrm>
              <a:off x="6268258" y="50479119"/>
              <a:ext cx="1849945" cy="424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プロジェクト管理等支援</a:t>
              </a:r>
              <a:endParaRPr lang="en-US" altLang="ja-JP" sz="1100" b="0" i="0" u="none" strike="noStrike" baseline="0">
                <a:solidFill>
                  <a:srgbClr val="000000"/>
                </a:solidFill>
                <a:latin typeface="ＭＳ Ｐゴシック"/>
                <a:ea typeface="ＭＳ Ｐゴシック"/>
              </a:endParaRPr>
            </a:p>
          </xdr:txBody>
        </xdr:sp>
        <xdr:sp macro="" textlink="">
          <xdr:nvSpPr>
            <xdr:cNvPr id="26" name="Text Box 12">
              <a:extLst>
                <a:ext uri="{FF2B5EF4-FFF2-40B4-BE49-F238E27FC236}">
                  <a16:creationId xmlns:a16="http://schemas.microsoft.com/office/drawing/2014/main" id="{00000000-0008-0000-0000-00001A000000}"/>
                </a:ext>
              </a:extLst>
            </xdr:cNvPr>
            <xdr:cNvSpPr txBox="1">
              <a:spLocks noChangeArrowheads="1"/>
            </xdr:cNvSpPr>
          </xdr:nvSpPr>
          <xdr:spPr bwMode="auto">
            <a:xfrm>
              <a:off x="5922452" y="51422472"/>
              <a:ext cx="2619400" cy="183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【一般競争契約（総合評価）】</a:t>
              </a:r>
              <a:endParaRPr lang="ja-JP" altLang="en-US"/>
            </a:p>
          </xdr:txBody>
        </xdr:sp>
        <xdr:sp macro="" textlink="">
          <xdr:nvSpPr>
            <xdr:cNvPr id="27" name="Text Box 5">
              <a:extLst>
                <a:ext uri="{FF2B5EF4-FFF2-40B4-BE49-F238E27FC236}">
                  <a16:creationId xmlns:a16="http://schemas.microsoft.com/office/drawing/2014/main" id="{00000000-0008-0000-0000-00001B000000}"/>
                </a:ext>
              </a:extLst>
            </xdr:cNvPr>
            <xdr:cNvSpPr txBox="1">
              <a:spLocks noChangeArrowheads="1"/>
            </xdr:cNvSpPr>
          </xdr:nvSpPr>
          <xdr:spPr bwMode="auto">
            <a:xfrm>
              <a:off x="5970253" y="51673348"/>
              <a:ext cx="2947528" cy="77192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Ｂ：富士通株式会社</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東京センチュリー株式会社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8" name="AutoShape 22">
              <a:extLst>
                <a:ext uri="{FF2B5EF4-FFF2-40B4-BE49-F238E27FC236}">
                  <a16:creationId xmlns:a16="http://schemas.microsoft.com/office/drawing/2014/main" id="{00000000-0008-0000-0000-00001C000000}"/>
                </a:ext>
              </a:extLst>
            </xdr:cNvPr>
            <xdr:cNvSpPr>
              <a:spLocks noChangeArrowheads="1"/>
            </xdr:cNvSpPr>
          </xdr:nvSpPr>
          <xdr:spPr bwMode="auto">
            <a:xfrm>
              <a:off x="6023077" y="52538410"/>
              <a:ext cx="2811133" cy="36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6275559" y="52558423"/>
              <a:ext cx="1548697" cy="5017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設計等業務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機器等賃貸借業務</a:t>
              </a:r>
            </a:p>
          </xdr:txBody>
        </xdr:sp>
        <xdr:cxnSp macro="">
          <xdr:nvCxnSpPr>
            <xdr:cNvPr id="41" name="直線矢印コネクタ 40">
              <a:extLst>
                <a:ext uri="{FF2B5EF4-FFF2-40B4-BE49-F238E27FC236}">
                  <a16:creationId xmlns:a16="http://schemas.microsoft.com/office/drawing/2014/main" id="{00000000-0008-0000-0000-000029000000}"/>
                </a:ext>
              </a:extLst>
            </xdr:cNvPr>
            <xdr:cNvCxnSpPr>
              <a:stCxn id="16" idx="3"/>
              <a:endCxn id="22" idx="1"/>
            </xdr:cNvCxnSpPr>
          </xdr:nvCxnSpPr>
          <xdr:spPr bwMode="auto">
            <a:xfrm>
              <a:off x="4612752" y="50004058"/>
              <a:ext cx="135750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5976939" y="53851968"/>
              <a:ext cx="2928936" cy="77192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：株式会社ＮＴＴデータ・アイ</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9" name="Text Box 12">
              <a:extLst>
                <a:ext uri="{FF2B5EF4-FFF2-40B4-BE49-F238E27FC236}">
                  <a16:creationId xmlns:a16="http://schemas.microsoft.com/office/drawing/2014/main" id="{00000000-0008-0000-0000-000031000000}"/>
                </a:ext>
              </a:extLst>
            </xdr:cNvPr>
            <xdr:cNvSpPr txBox="1">
              <a:spLocks noChangeArrowheads="1"/>
            </xdr:cNvSpPr>
          </xdr:nvSpPr>
          <xdr:spPr bwMode="auto">
            <a:xfrm>
              <a:off x="5953125" y="53590032"/>
              <a:ext cx="2619400" cy="183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【一般競争契約（総合評価）】</a:t>
              </a:r>
              <a:endParaRPr lang="ja-JP" altLang="en-US"/>
            </a:p>
          </xdr:txBody>
        </xdr:sp>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bwMode="auto">
            <a:xfrm>
              <a:off x="5262563" y="54090094"/>
              <a:ext cx="684173" cy="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AutoShape 20">
              <a:extLst>
                <a:ext uri="{FF2B5EF4-FFF2-40B4-BE49-F238E27FC236}">
                  <a16:creationId xmlns:a16="http://schemas.microsoft.com/office/drawing/2014/main" id="{00000000-0008-0000-0000-000033000000}"/>
                </a:ext>
              </a:extLst>
            </xdr:cNvPr>
            <xdr:cNvSpPr>
              <a:spLocks noChangeArrowheads="1"/>
            </xdr:cNvSpPr>
          </xdr:nvSpPr>
          <xdr:spPr bwMode="auto">
            <a:xfrm>
              <a:off x="6036469" y="54721123"/>
              <a:ext cx="2820818" cy="36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2" name="Text Box 11">
              <a:extLst>
                <a:ext uri="{FF2B5EF4-FFF2-40B4-BE49-F238E27FC236}">
                  <a16:creationId xmlns:a16="http://schemas.microsoft.com/office/drawing/2014/main" id="{00000000-0008-0000-0000-000034000000}"/>
                </a:ext>
              </a:extLst>
            </xdr:cNvPr>
            <xdr:cNvSpPr txBox="1">
              <a:spLocks noChangeArrowheads="1"/>
            </xdr:cNvSpPr>
          </xdr:nvSpPr>
          <xdr:spPr bwMode="auto">
            <a:xfrm>
              <a:off x="6274594" y="54721125"/>
              <a:ext cx="2387925" cy="424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官庁会計システム等の操作習熟に係る支援業務</a:t>
              </a:r>
              <a:endParaRPr lang="en-US" altLang="ja-JP" sz="1100" b="0" i="0" u="none" strike="noStrike" baseline="0">
                <a:solidFill>
                  <a:srgbClr val="000000"/>
                </a:solidFill>
                <a:latin typeface="ＭＳ Ｐゴシック"/>
                <a:ea typeface="ＭＳ Ｐゴシック"/>
              </a:endParaRPr>
            </a:p>
          </xdr:txBody>
        </xdr:sp>
      </xdr:grp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5415059" y="44316348"/>
            <a:ext cx="1083778" cy="327346"/>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4393405" y="43493530"/>
            <a:ext cx="1681306" cy="6431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内閣官房</a:t>
            </a:r>
          </a:p>
        </xdr:txBody>
      </xdr: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bwMode="auto">
          <a:xfrm rot="5400000">
            <a:off x="4647264" y="44476771"/>
            <a:ext cx="684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0</xdr:colOff>
      <xdr:row>158</xdr:row>
      <xdr:rowOff>11906</xdr:rowOff>
    </xdr:from>
    <xdr:ext cx="7198659"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0" y="61829156"/>
          <a:ext cx="7198659" cy="264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0</xdr:col>
      <xdr:colOff>0</xdr:colOff>
      <xdr:row>165</xdr:row>
      <xdr:rowOff>23813</xdr:rowOff>
    </xdr:from>
    <xdr:ext cx="7198659"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0" y="65174813"/>
          <a:ext cx="7198659" cy="264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41</xdr:col>
      <xdr:colOff>166688</xdr:colOff>
      <xdr:row>124</xdr:row>
      <xdr:rowOff>119062</xdr:rowOff>
    </xdr:from>
    <xdr:ext cx="1333500" cy="82586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465344" y="47827406"/>
          <a:ext cx="13335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財務省・富士通株式会社・</a:t>
          </a:r>
          <a:r>
            <a:rPr kumimoji="1" lang="ja-JP" altLang="ja-JP" sz="1100">
              <a:solidFill>
                <a:schemeClr val="tx1"/>
              </a:solidFill>
              <a:effectLst/>
              <a:latin typeface="+mn-lt"/>
              <a:ea typeface="+mn-ea"/>
              <a:cs typeface="+mn-cs"/>
            </a:rPr>
            <a:t>東京センチュリー株式会社</a:t>
          </a:r>
          <a:r>
            <a:rPr kumimoji="1" lang="ja-JP" altLang="en-US" sz="1100"/>
            <a:t>の３者契約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6"/>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74" t="s">
        <v>0</v>
      </c>
      <c r="Y2" s="64"/>
      <c r="Z2" s="42"/>
      <c r="AA2" s="42"/>
      <c r="AB2" s="42"/>
      <c r="AC2" s="42"/>
      <c r="AD2" s="167">
        <v>2021</v>
      </c>
      <c r="AE2" s="167"/>
      <c r="AF2" s="167"/>
      <c r="AG2" s="167"/>
      <c r="AH2" s="167"/>
      <c r="AI2" s="75" t="s">
        <v>290</v>
      </c>
      <c r="AJ2" s="167" t="s">
        <v>623</v>
      </c>
      <c r="AK2" s="167"/>
      <c r="AL2" s="167"/>
      <c r="AM2" s="167"/>
      <c r="AN2" s="75" t="s">
        <v>290</v>
      </c>
      <c r="AO2" s="167">
        <v>20</v>
      </c>
      <c r="AP2" s="167"/>
      <c r="AQ2" s="167"/>
      <c r="AR2" s="76" t="s">
        <v>590</v>
      </c>
      <c r="AS2" s="168">
        <v>21</v>
      </c>
      <c r="AT2" s="168"/>
      <c r="AU2" s="168"/>
      <c r="AV2" s="75" t="str">
        <f>IF(AW2="","","-")</f>
        <v/>
      </c>
      <c r="AW2" s="283"/>
      <c r="AX2" s="283"/>
    </row>
    <row r="3" spans="1:50" ht="21" customHeight="1" thickBot="1" x14ac:dyDescent="0.25">
      <c r="A3" s="367" t="s">
        <v>583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23" t="s">
        <v>63</v>
      </c>
      <c r="AJ3" s="369" t="s">
        <v>149</v>
      </c>
      <c r="AK3" s="369"/>
      <c r="AL3" s="369"/>
      <c r="AM3" s="369"/>
      <c r="AN3" s="369"/>
      <c r="AO3" s="369"/>
      <c r="AP3" s="369"/>
      <c r="AQ3" s="369"/>
      <c r="AR3" s="369"/>
      <c r="AS3" s="369"/>
      <c r="AT3" s="369"/>
      <c r="AU3" s="369"/>
      <c r="AV3" s="369"/>
      <c r="AW3" s="369"/>
      <c r="AX3" s="24" t="s">
        <v>64</v>
      </c>
    </row>
    <row r="4" spans="1:50" ht="24.75" customHeight="1" x14ac:dyDescent="0.2">
      <c r="A4" s="529" t="s">
        <v>25</v>
      </c>
      <c r="B4" s="530"/>
      <c r="C4" s="530"/>
      <c r="D4" s="530"/>
      <c r="E4" s="530"/>
      <c r="F4" s="530"/>
      <c r="G4" s="508" t="s">
        <v>647</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655</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2">
      <c r="A5" s="518" t="s">
        <v>66</v>
      </c>
      <c r="B5" s="519"/>
      <c r="C5" s="519"/>
      <c r="D5" s="519"/>
      <c r="E5" s="519"/>
      <c r="F5" s="520"/>
      <c r="G5" s="313" t="s">
        <v>392</v>
      </c>
      <c r="H5" s="314"/>
      <c r="I5" s="314"/>
      <c r="J5" s="314"/>
      <c r="K5" s="314"/>
      <c r="L5" s="314"/>
      <c r="M5" s="315" t="s">
        <v>65</v>
      </c>
      <c r="N5" s="316"/>
      <c r="O5" s="316"/>
      <c r="P5" s="316"/>
      <c r="Q5" s="316"/>
      <c r="R5" s="317"/>
      <c r="S5" s="318" t="s">
        <v>392</v>
      </c>
      <c r="T5" s="314"/>
      <c r="U5" s="314"/>
      <c r="V5" s="314"/>
      <c r="W5" s="314"/>
      <c r="X5" s="319"/>
      <c r="Y5" s="524" t="s">
        <v>3</v>
      </c>
      <c r="Z5" s="525"/>
      <c r="AA5" s="525"/>
      <c r="AB5" s="525"/>
      <c r="AC5" s="525"/>
      <c r="AD5" s="526"/>
      <c r="AE5" s="527" t="s">
        <v>622</v>
      </c>
      <c r="AF5" s="527"/>
      <c r="AG5" s="527"/>
      <c r="AH5" s="527"/>
      <c r="AI5" s="527"/>
      <c r="AJ5" s="527"/>
      <c r="AK5" s="527"/>
      <c r="AL5" s="527"/>
      <c r="AM5" s="527"/>
      <c r="AN5" s="527"/>
      <c r="AO5" s="527"/>
      <c r="AP5" s="528"/>
      <c r="AQ5" s="84" t="s">
        <v>666</v>
      </c>
      <c r="AR5" s="85"/>
      <c r="AS5" s="85"/>
      <c r="AT5" s="85"/>
      <c r="AU5" s="85"/>
      <c r="AV5" s="85"/>
      <c r="AW5" s="85"/>
      <c r="AX5" s="86"/>
    </row>
    <row r="6" spans="1:50" ht="39" customHeight="1" x14ac:dyDescent="0.2">
      <c r="A6" s="531" t="s">
        <v>4</v>
      </c>
      <c r="B6" s="532"/>
      <c r="C6" s="532"/>
      <c r="D6" s="532"/>
      <c r="E6" s="532"/>
      <c r="F6" s="532"/>
      <c r="G6" s="694" t="str">
        <f>入力規則等!F39</f>
        <v>一般会計</v>
      </c>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5"/>
      <c r="AX6" s="696"/>
    </row>
    <row r="7" spans="1:50" ht="108.75" customHeight="1" x14ac:dyDescent="0.2">
      <c r="A7" s="651" t="s">
        <v>22</v>
      </c>
      <c r="B7" s="652"/>
      <c r="C7" s="652"/>
      <c r="D7" s="652"/>
      <c r="E7" s="652"/>
      <c r="F7" s="653"/>
      <c r="G7" s="654" t="s">
        <v>648</v>
      </c>
      <c r="H7" s="655"/>
      <c r="I7" s="655"/>
      <c r="J7" s="655"/>
      <c r="K7" s="655"/>
      <c r="L7" s="655"/>
      <c r="M7" s="655"/>
      <c r="N7" s="655"/>
      <c r="O7" s="655"/>
      <c r="P7" s="655"/>
      <c r="Q7" s="655"/>
      <c r="R7" s="655"/>
      <c r="S7" s="655"/>
      <c r="T7" s="655"/>
      <c r="U7" s="655"/>
      <c r="V7" s="655"/>
      <c r="W7" s="655"/>
      <c r="X7" s="656"/>
      <c r="Y7" s="277" t="s">
        <v>282</v>
      </c>
      <c r="Z7" s="278"/>
      <c r="AA7" s="278"/>
      <c r="AB7" s="278"/>
      <c r="AC7" s="278"/>
      <c r="AD7" s="279"/>
      <c r="AE7" s="258" t="s">
        <v>656</v>
      </c>
      <c r="AF7" s="259"/>
      <c r="AG7" s="259"/>
      <c r="AH7" s="259"/>
      <c r="AI7" s="259"/>
      <c r="AJ7" s="259"/>
      <c r="AK7" s="259"/>
      <c r="AL7" s="259"/>
      <c r="AM7" s="259"/>
      <c r="AN7" s="259"/>
      <c r="AO7" s="259"/>
      <c r="AP7" s="259"/>
      <c r="AQ7" s="259"/>
      <c r="AR7" s="259"/>
      <c r="AS7" s="259"/>
      <c r="AT7" s="259"/>
      <c r="AU7" s="259"/>
      <c r="AV7" s="259"/>
      <c r="AW7" s="259"/>
      <c r="AX7" s="260"/>
    </row>
    <row r="8" spans="1:50" ht="53.25" customHeight="1" x14ac:dyDescent="0.2">
      <c r="A8" s="651" t="s">
        <v>200</v>
      </c>
      <c r="B8" s="652"/>
      <c r="C8" s="652"/>
      <c r="D8" s="652"/>
      <c r="E8" s="652"/>
      <c r="F8" s="653"/>
      <c r="G8" s="177" t="str">
        <f>入力規則等!A27</f>
        <v>ＩＴ戦略</v>
      </c>
      <c r="H8" s="178"/>
      <c r="I8" s="178"/>
      <c r="J8" s="178"/>
      <c r="K8" s="178"/>
      <c r="L8" s="178"/>
      <c r="M8" s="178"/>
      <c r="N8" s="178"/>
      <c r="O8" s="178"/>
      <c r="P8" s="178"/>
      <c r="Q8" s="178"/>
      <c r="R8" s="178"/>
      <c r="S8" s="178"/>
      <c r="T8" s="178"/>
      <c r="U8" s="178"/>
      <c r="V8" s="178"/>
      <c r="W8" s="178"/>
      <c r="X8" s="179"/>
      <c r="Y8" s="320" t="s">
        <v>201</v>
      </c>
      <c r="Z8" s="321"/>
      <c r="AA8" s="321"/>
      <c r="AB8" s="321"/>
      <c r="AC8" s="321"/>
      <c r="AD8" s="322"/>
      <c r="AE8" s="552" t="str">
        <f>入力規則等!K13</f>
        <v>その他の事項経費</v>
      </c>
      <c r="AF8" s="178"/>
      <c r="AG8" s="178"/>
      <c r="AH8" s="178"/>
      <c r="AI8" s="178"/>
      <c r="AJ8" s="178"/>
      <c r="AK8" s="178"/>
      <c r="AL8" s="178"/>
      <c r="AM8" s="178"/>
      <c r="AN8" s="178"/>
      <c r="AO8" s="178"/>
      <c r="AP8" s="178"/>
      <c r="AQ8" s="178"/>
      <c r="AR8" s="178"/>
      <c r="AS8" s="178"/>
      <c r="AT8" s="178"/>
      <c r="AU8" s="178"/>
      <c r="AV8" s="178"/>
      <c r="AW8" s="178"/>
      <c r="AX8" s="553"/>
    </row>
    <row r="9" spans="1:50" ht="58.5" customHeight="1" x14ac:dyDescent="0.2">
      <c r="A9" s="99" t="s">
        <v>23</v>
      </c>
      <c r="B9" s="100"/>
      <c r="C9" s="100"/>
      <c r="D9" s="100"/>
      <c r="E9" s="100"/>
      <c r="F9" s="100"/>
      <c r="G9" s="575" t="s">
        <v>593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554" t="s">
        <v>29</v>
      </c>
      <c r="B10" s="555"/>
      <c r="C10" s="555"/>
      <c r="D10" s="555"/>
      <c r="E10" s="555"/>
      <c r="F10" s="555"/>
      <c r="G10" s="362" t="s">
        <v>650</v>
      </c>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4"/>
    </row>
    <row r="11" spans="1:50" ht="42" customHeight="1" x14ac:dyDescent="0.2">
      <c r="A11" s="554" t="s">
        <v>5</v>
      </c>
      <c r="B11" s="555"/>
      <c r="C11" s="555"/>
      <c r="D11" s="555"/>
      <c r="E11" s="555"/>
      <c r="F11" s="572"/>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2">
      <c r="A12" s="93" t="s">
        <v>24</v>
      </c>
      <c r="B12" s="94"/>
      <c r="C12" s="94"/>
      <c r="D12" s="94"/>
      <c r="E12" s="94"/>
      <c r="F12" s="95"/>
      <c r="G12" s="365"/>
      <c r="H12" s="366"/>
      <c r="I12" s="366"/>
      <c r="J12" s="366"/>
      <c r="K12" s="366"/>
      <c r="L12" s="366"/>
      <c r="M12" s="366"/>
      <c r="N12" s="366"/>
      <c r="O12" s="366"/>
      <c r="P12" s="280" t="s">
        <v>283</v>
      </c>
      <c r="Q12" s="281"/>
      <c r="R12" s="281"/>
      <c r="S12" s="281"/>
      <c r="T12" s="281"/>
      <c r="U12" s="281"/>
      <c r="V12" s="282"/>
      <c r="W12" s="280" t="s">
        <v>295</v>
      </c>
      <c r="X12" s="281"/>
      <c r="Y12" s="281"/>
      <c r="Z12" s="281"/>
      <c r="AA12" s="281"/>
      <c r="AB12" s="281"/>
      <c r="AC12" s="282"/>
      <c r="AD12" s="280" t="s">
        <v>580</v>
      </c>
      <c r="AE12" s="281"/>
      <c r="AF12" s="281"/>
      <c r="AG12" s="281"/>
      <c r="AH12" s="281"/>
      <c r="AI12" s="281"/>
      <c r="AJ12" s="282"/>
      <c r="AK12" s="280" t="s">
        <v>584</v>
      </c>
      <c r="AL12" s="281"/>
      <c r="AM12" s="281"/>
      <c r="AN12" s="281"/>
      <c r="AO12" s="281"/>
      <c r="AP12" s="281"/>
      <c r="AQ12" s="282"/>
      <c r="AR12" s="280" t="s">
        <v>585</v>
      </c>
      <c r="AS12" s="281"/>
      <c r="AT12" s="281"/>
      <c r="AU12" s="281"/>
      <c r="AV12" s="281"/>
      <c r="AW12" s="281"/>
      <c r="AX12" s="556"/>
    </row>
    <row r="13" spans="1:50" ht="21" customHeight="1" x14ac:dyDescent="0.2">
      <c r="A13" s="96"/>
      <c r="B13" s="97"/>
      <c r="C13" s="97"/>
      <c r="D13" s="97"/>
      <c r="E13" s="97"/>
      <c r="F13" s="98"/>
      <c r="G13" s="557" t="s">
        <v>6</v>
      </c>
      <c r="H13" s="558"/>
      <c r="I13" s="590" t="s">
        <v>7</v>
      </c>
      <c r="J13" s="591"/>
      <c r="K13" s="591"/>
      <c r="L13" s="591"/>
      <c r="M13" s="591"/>
      <c r="N13" s="591"/>
      <c r="O13" s="592"/>
      <c r="P13" s="271" t="s">
        <v>594</v>
      </c>
      <c r="Q13" s="272"/>
      <c r="R13" s="272"/>
      <c r="S13" s="272"/>
      <c r="T13" s="272"/>
      <c r="U13" s="272"/>
      <c r="V13" s="273"/>
      <c r="W13" s="271" t="s">
        <v>594</v>
      </c>
      <c r="X13" s="272"/>
      <c r="Y13" s="272"/>
      <c r="Z13" s="272"/>
      <c r="AA13" s="272"/>
      <c r="AB13" s="272"/>
      <c r="AC13" s="273"/>
      <c r="AD13" s="271" t="s">
        <v>594</v>
      </c>
      <c r="AE13" s="272"/>
      <c r="AF13" s="272"/>
      <c r="AG13" s="272"/>
      <c r="AH13" s="272"/>
      <c r="AI13" s="272"/>
      <c r="AJ13" s="273"/>
      <c r="AK13" s="271" t="s">
        <v>594</v>
      </c>
      <c r="AL13" s="272"/>
      <c r="AM13" s="272"/>
      <c r="AN13" s="272"/>
      <c r="AO13" s="272"/>
      <c r="AP13" s="272"/>
      <c r="AQ13" s="273"/>
      <c r="AR13" s="123" t="s">
        <v>658</v>
      </c>
      <c r="AS13" s="124"/>
      <c r="AT13" s="124"/>
      <c r="AU13" s="124"/>
      <c r="AV13" s="124"/>
      <c r="AW13" s="124"/>
      <c r="AX13" s="276"/>
    </row>
    <row r="14" spans="1:50" ht="21" customHeight="1" x14ac:dyDescent="0.2">
      <c r="A14" s="96"/>
      <c r="B14" s="97"/>
      <c r="C14" s="97"/>
      <c r="D14" s="97"/>
      <c r="E14" s="97"/>
      <c r="F14" s="98"/>
      <c r="G14" s="559"/>
      <c r="H14" s="560"/>
      <c r="I14" s="505" t="s">
        <v>8</v>
      </c>
      <c r="J14" s="588"/>
      <c r="K14" s="588"/>
      <c r="L14" s="588"/>
      <c r="M14" s="588"/>
      <c r="N14" s="588"/>
      <c r="O14" s="589"/>
      <c r="P14" s="271" t="s">
        <v>594</v>
      </c>
      <c r="Q14" s="272"/>
      <c r="R14" s="272"/>
      <c r="S14" s="272"/>
      <c r="T14" s="272"/>
      <c r="U14" s="272"/>
      <c r="V14" s="273"/>
      <c r="W14" s="271" t="s">
        <v>594</v>
      </c>
      <c r="X14" s="272"/>
      <c r="Y14" s="272"/>
      <c r="Z14" s="272"/>
      <c r="AA14" s="272"/>
      <c r="AB14" s="272"/>
      <c r="AC14" s="273"/>
      <c r="AD14" s="271" t="s">
        <v>594</v>
      </c>
      <c r="AE14" s="272"/>
      <c r="AF14" s="272"/>
      <c r="AG14" s="272"/>
      <c r="AH14" s="272"/>
      <c r="AI14" s="272"/>
      <c r="AJ14" s="273"/>
      <c r="AK14" s="271" t="s">
        <v>594</v>
      </c>
      <c r="AL14" s="272"/>
      <c r="AM14" s="272"/>
      <c r="AN14" s="272"/>
      <c r="AO14" s="272"/>
      <c r="AP14" s="272"/>
      <c r="AQ14" s="273"/>
      <c r="AR14" s="573"/>
      <c r="AS14" s="573"/>
      <c r="AT14" s="573"/>
      <c r="AU14" s="573"/>
      <c r="AV14" s="573"/>
      <c r="AW14" s="573"/>
      <c r="AX14" s="574"/>
    </row>
    <row r="15" spans="1:50" ht="21" customHeight="1" x14ac:dyDescent="0.2">
      <c r="A15" s="96"/>
      <c r="B15" s="97"/>
      <c r="C15" s="97"/>
      <c r="D15" s="97"/>
      <c r="E15" s="97"/>
      <c r="F15" s="98"/>
      <c r="G15" s="559"/>
      <c r="H15" s="560"/>
      <c r="I15" s="505" t="s">
        <v>50</v>
      </c>
      <c r="J15" s="506"/>
      <c r="K15" s="506"/>
      <c r="L15" s="506"/>
      <c r="M15" s="506"/>
      <c r="N15" s="506"/>
      <c r="O15" s="507"/>
      <c r="P15" s="271" t="s">
        <v>594</v>
      </c>
      <c r="Q15" s="272"/>
      <c r="R15" s="272"/>
      <c r="S15" s="272"/>
      <c r="T15" s="272"/>
      <c r="U15" s="272"/>
      <c r="V15" s="273"/>
      <c r="W15" s="271" t="s">
        <v>594</v>
      </c>
      <c r="X15" s="272"/>
      <c r="Y15" s="272"/>
      <c r="Z15" s="272"/>
      <c r="AA15" s="272"/>
      <c r="AB15" s="272"/>
      <c r="AC15" s="273"/>
      <c r="AD15" s="271" t="s">
        <v>594</v>
      </c>
      <c r="AE15" s="272"/>
      <c r="AF15" s="272"/>
      <c r="AG15" s="272"/>
      <c r="AH15" s="272"/>
      <c r="AI15" s="272"/>
      <c r="AJ15" s="273"/>
      <c r="AK15" s="271" t="s">
        <v>594</v>
      </c>
      <c r="AL15" s="272"/>
      <c r="AM15" s="272"/>
      <c r="AN15" s="272"/>
      <c r="AO15" s="272"/>
      <c r="AP15" s="272"/>
      <c r="AQ15" s="273"/>
      <c r="AR15" s="271" t="s">
        <v>658</v>
      </c>
      <c r="AS15" s="272"/>
      <c r="AT15" s="272"/>
      <c r="AU15" s="272"/>
      <c r="AV15" s="272"/>
      <c r="AW15" s="272"/>
      <c r="AX15" s="587"/>
    </row>
    <row r="16" spans="1:50" ht="21" customHeight="1" x14ac:dyDescent="0.2">
      <c r="A16" s="96"/>
      <c r="B16" s="97"/>
      <c r="C16" s="97"/>
      <c r="D16" s="97"/>
      <c r="E16" s="97"/>
      <c r="F16" s="98"/>
      <c r="G16" s="559"/>
      <c r="H16" s="560"/>
      <c r="I16" s="505" t="s">
        <v>51</v>
      </c>
      <c r="J16" s="506"/>
      <c r="K16" s="506"/>
      <c r="L16" s="506"/>
      <c r="M16" s="506"/>
      <c r="N16" s="506"/>
      <c r="O16" s="507"/>
      <c r="P16" s="271" t="s">
        <v>594</v>
      </c>
      <c r="Q16" s="272"/>
      <c r="R16" s="272"/>
      <c r="S16" s="272"/>
      <c r="T16" s="272"/>
      <c r="U16" s="272"/>
      <c r="V16" s="273"/>
      <c r="W16" s="271" t="s">
        <v>594</v>
      </c>
      <c r="X16" s="272"/>
      <c r="Y16" s="272"/>
      <c r="Z16" s="272"/>
      <c r="AA16" s="272"/>
      <c r="AB16" s="272"/>
      <c r="AC16" s="273"/>
      <c r="AD16" s="271" t="s">
        <v>594</v>
      </c>
      <c r="AE16" s="272"/>
      <c r="AF16" s="272"/>
      <c r="AG16" s="272"/>
      <c r="AH16" s="272"/>
      <c r="AI16" s="272"/>
      <c r="AJ16" s="273"/>
      <c r="AK16" s="271" t="s">
        <v>594</v>
      </c>
      <c r="AL16" s="272"/>
      <c r="AM16" s="272"/>
      <c r="AN16" s="272"/>
      <c r="AO16" s="272"/>
      <c r="AP16" s="272"/>
      <c r="AQ16" s="273"/>
      <c r="AR16" s="492"/>
      <c r="AS16" s="493"/>
      <c r="AT16" s="493"/>
      <c r="AU16" s="493"/>
      <c r="AV16" s="493"/>
      <c r="AW16" s="493"/>
      <c r="AX16" s="494"/>
    </row>
    <row r="17" spans="1:51" ht="24.75" customHeight="1" x14ac:dyDescent="0.2">
      <c r="A17" s="96"/>
      <c r="B17" s="97"/>
      <c r="C17" s="97"/>
      <c r="D17" s="97"/>
      <c r="E17" s="97"/>
      <c r="F17" s="98"/>
      <c r="G17" s="559"/>
      <c r="H17" s="560"/>
      <c r="I17" s="505" t="s">
        <v>49</v>
      </c>
      <c r="J17" s="588"/>
      <c r="K17" s="588"/>
      <c r="L17" s="588"/>
      <c r="M17" s="588"/>
      <c r="N17" s="588"/>
      <c r="O17" s="589"/>
      <c r="P17" s="271" t="s">
        <v>594</v>
      </c>
      <c r="Q17" s="272"/>
      <c r="R17" s="272"/>
      <c r="S17" s="272"/>
      <c r="T17" s="272"/>
      <c r="U17" s="272"/>
      <c r="V17" s="273"/>
      <c r="W17" s="271" t="s">
        <v>594</v>
      </c>
      <c r="X17" s="272"/>
      <c r="Y17" s="272"/>
      <c r="Z17" s="272"/>
      <c r="AA17" s="272"/>
      <c r="AB17" s="272"/>
      <c r="AC17" s="273"/>
      <c r="AD17" s="271">
        <v>556</v>
      </c>
      <c r="AE17" s="272"/>
      <c r="AF17" s="272"/>
      <c r="AG17" s="272"/>
      <c r="AH17" s="272"/>
      <c r="AI17" s="272"/>
      <c r="AJ17" s="273"/>
      <c r="AK17" s="271">
        <v>798</v>
      </c>
      <c r="AL17" s="272"/>
      <c r="AM17" s="272"/>
      <c r="AN17" s="272"/>
      <c r="AO17" s="272"/>
      <c r="AP17" s="272"/>
      <c r="AQ17" s="273"/>
      <c r="AR17" s="274"/>
      <c r="AS17" s="274"/>
      <c r="AT17" s="274"/>
      <c r="AU17" s="274"/>
      <c r="AV17" s="274"/>
      <c r="AW17" s="274"/>
      <c r="AX17" s="275"/>
    </row>
    <row r="18" spans="1:51" ht="24.75" customHeight="1" x14ac:dyDescent="0.2">
      <c r="A18" s="96"/>
      <c r="B18" s="97"/>
      <c r="C18" s="97"/>
      <c r="D18" s="97"/>
      <c r="E18" s="97"/>
      <c r="F18" s="98"/>
      <c r="G18" s="561"/>
      <c r="H18" s="562"/>
      <c r="I18" s="541" t="s">
        <v>20</v>
      </c>
      <c r="J18" s="542"/>
      <c r="K18" s="542"/>
      <c r="L18" s="542"/>
      <c r="M18" s="542"/>
      <c r="N18" s="542"/>
      <c r="O18" s="543"/>
      <c r="P18" s="372">
        <f>SUM(P13:V17)</f>
        <v>0</v>
      </c>
      <c r="Q18" s="373"/>
      <c r="R18" s="373"/>
      <c r="S18" s="373"/>
      <c r="T18" s="373"/>
      <c r="U18" s="373"/>
      <c r="V18" s="374"/>
      <c r="W18" s="372">
        <f>SUM(W13:AC17)</f>
        <v>0</v>
      </c>
      <c r="X18" s="373"/>
      <c r="Y18" s="373"/>
      <c r="Z18" s="373"/>
      <c r="AA18" s="373"/>
      <c r="AB18" s="373"/>
      <c r="AC18" s="374"/>
      <c r="AD18" s="372">
        <f>SUM(AD13:AJ17)</f>
        <v>556</v>
      </c>
      <c r="AE18" s="373"/>
      <c r="AF18" s="373"/>
      <c r="AG18" s="373"/>
      <c r="AH18" s="373"/>
      <c r="AI18" s="373"/>
      <c r="AJ18" s="374"/>
      <c r="AK18" s="372">
        <f>SUM(AK13:AQ17)</f>
        <v>798</v>
      </c>
      <c r="AL18" s="373"/>
      <c r="AM18" s="373"/>
      <c r="AN18" s="373"/>
      <c r="AO18" s="373"/>
      <c r="AP18" s="373"/>
      <c r="AQ18" s="374"/>
      <c r="AR18" s="372">
        <f>SUM(AR13:AX17)</f>
        <v>0</v>
      </c>
      <c r="AS18" s="373"/>
      <c r="AT18" s="373"/>
      <c r="AU18" s="373"/>
      <c r="AV18" s="373"/>
      <c r="AW18" s="373"/>
      <c r="AX18" s="375"/>
    </row>
    <row r="19" spans="1:51" ht="24.75" customHeight="1" x14ac:dyDescent="0.2">
      <c r="A19" s="96"/>
      <c r="B19" s="97"/>
      <c r="C19" s="97"/>
      <c r="D19" s="97"/>
      <c r="E19" s="97"/>
      <c r="F19" s="98"/>
      <c r="G19" s="370" t="s">
        <v>9</v>
      </c>
      <c r="H19" s="371"/>
      <c r="I19" s="371"/>
      <c r="J19" s="371"/>
      <c r="K19" s="371"/>
      <c r="L19" s="371"/>
      <c r="M19" s="371"/>
      <c r="N19" s="371"/>
      <c r="O19" s="371"/>
      <c r="P19" s="271" t="s">
        <v>594</v>
      </c>
      <c r="Q19" s="272"/>
      <c r="R19" s="272"/>
      <c r="S19" s="272"/>
      <c r="T19" s="272"/>
      <c r="U19" s="272"/>
      <c r="V19" s="273"/>
      <c r="W19" s="271" t="s">
        <v>594</v>
      </c>
      <c r="X19" s="272"/>
      <c r="Y19" s="272"/>
      <c r="Z19" s="272"/>
      <c r="AA19" s="272"/>
      <c r="AB19" s="272"/>
      <c r="AC19" s="273"/>
      <c r="AD19" s="271">
        <v>556</v>
      </c>
      <c r="AE19" s="272"/>
      <c r="AF19" s="272"/>
      <c r="AG19" s="272"/>
      <c r="AH19" s="272"/>
      <c r="AI19" s="272"/>
      <c r="AJ19" s="273"/>
      <c r="AK19" s="326"/>
      <c r="AL19" s="326"/>
      <c r="AM19" s="326"/>
      <c r="AN19" s="326"/>
      <c r="AO19" s="326"/>
      <c r="AP19" s="326"/>
      <c r="AQ19" s="326"/>
      <c r="AR19" s="326"/>
      <c r="AS19" s="326"/>
      <c r="AT19" s="326"/>
      <c r="AU19" s="326"/>
      <c r="AV19" s="326"/>
      <c r="AW19" s="326"/>
      <c r="AX19" s="376"/>
    </row>
    <row r="20" spans="1:51" ht="24.75" customHeight="1" x14ac:dyDescent="0.2">
      <c r="A20" s="96"/>
      <c r="B20" s="97"/>
      <c r="C20" s="97"/>
      <c r="D20" s="97"/>
      <c r="E20" s="97"/>
      <c r="F20" s="98"/>
      <c r="G20" s="370" t="s">
        <v>10</v>
      </c>
      <c r="H20" s="371"/>
      <c r="I20" s="371"/>
      <c r="J20" s="371"/>
      <c r="K20" s="371"/>
      <c r="L20" s="371"/>
      <c r="M20" s="371"/>
      <c r="N20" s="371"/>
      <c r="O20" s="371"/>
      <c r="P20" s="377" t="str">
        <f>IF(P18=0, "-", SUM(P19)/P18)</f>
        <v>-</v>
      </c>
      <c r="Q20" s="377"/>
      <c r="R20" s="377"/>
      <c r="S20" s="377"/>
      <c r="T20" s="377"/>
      <c r="U20" s="377"/>
      <c r="V20" s="377"/>
      <c r="W20" s="377" t="str">
        <f t="shared" ref="W20" si="0">IF(W18=0, "-", SUM(W19)/W18)</f>
        <v>-</v>
      </c>
      <c r="X20" s="377"/>
      <c r="Y20" s="377"/>
      <c r="Z20" s="377"/>
      <c r="AA20" s="377"/>
      <c r="AB20" s="377"/>
      <c r="AC20" s="377"/>
      <c r="AD20" s="377">
        <f t="shared" ref="AD20" si="1">IF(AD18=0, "-", SUM(AD19)/AD18)</f>
        <v>1</v>
      </c>
      <c r="AE20" s="377"/>
      <c r="AF20" s="377"/>
      <c r="AG20" s="377"/>
      <c r="AH20" s="377"/>
      <c r="AI20" s="377"/>
      <c r="AJ20" s="377"/>
      <c r="AK20" s="326"/>
      <c r="AL20" s="326"/>
      <c r="AM20" s="326"/>
      <c r="AN20" s="326"/>
      <c r="AO20" s="326"/>
      <c r="AP20" s="326"/>
      <c r="AQ20" s="327"/>
      <c r="AR20" s="327"/>
      <c r="AS20" s="327"/>
      <c r="AT20" s="327"/>
      <c r="AU20" s="326"/>
      <c r="AV20" s="326"/>
      <c r="AW20" s="326"/>
      <c r="AX20" s="376"/>
    </row>
    <row r="21" spans="1:51" ht="25.5" customHeight="1" x14ac:dyDescent="0.2">
      <c r="A21" s="99"/>
      <c r="B21" s="100"/>
      <c r="C21" s="100"/>
      <c r="D21" s="100"/>
      <c r="E21" s="100"/>
      <c r="F21" s="101"/>
      <c r="G21" s="757" t="s">
        <v>257</v>
      </c>
      <c r="H21" s="758"/>
      <c r="I21" s="758"/>
      <c r="J21" s="758"/>
      <c r="K21" s="758"/>
      <c r="L21" s="758"/>
      <c r="M21" s="758"/>
      <c r="N21" s="758"/>
      <c r="O21" s="758"/>
      <c r="P21" s="377" t="e">
        <f>IF(P19=0, "-", SUM(P19)/SUM(P13,P14))</f>
        <v>#DIV/0!</v>
      </c>
      <c r="Q21" s="377"/>
      <c r="R21" s="377"/>
      <c r="S21" s="377"/>
      <c r="T21" s="377"/>
      <c r="U21" s="377"/>
      <c r="V21" s="377"/>
      <c r="W21" s="377" t="e">
        <f t="shared" ref="W21" si="2">IF(W19=0, "-", SUM(W19)/SUM(W13,W14))</f>
        <v>#DIV/0!</v>
      </c>
      <c r="X21" s="377"/>
      <c r="Y21" s="377"/>
      <c r="Z21" s="377"/>
      <c r="AA21" s="377"/>
      <c r="AB21" s="377"/>
      <c r="AC21" s="377"/>
      <c r="AD21" s="377" t="e">
        <f t="shared" ref="AD21" si="3">IF(AD19=0, "-", SUM(AD19)/SUM(AD13,AD14))</f>
        <v>#DIV/0!</v>
      </c>
      <c r="AE21" s="377"/>
      <c r="AF21" s="377"/>
      <c r="AG21" s="377"/>
      <c r="AH21" s="377"/>
      <c r="AI21" s="377"/>
      <c r="AJ21" s="377"/>
      <c r="AK21" s="326"/>
      <c r="AL21" s="326"/>
      <c r="AM21" s="326"/>
      <c r="AN21" s="326"/>
      <c r="AO21" s="326"/>
      <c r="AP21" s="326"/>
      <c r="AQ21" s="327"/>
      <c r="AR21" s="327"/>
      <c r="AS21" s="327"/>
      <c r="AT21" s="327"/>
      <c r="AU21" s="326"/>
      <c r="AV21" s="326"/>
      <c r="AW21" s="326"/>
      <c r="AX21" s="376"/>
    </row>
    <row r="22" spans="1:51" ht="18.75" customHeight="1" x14ac:dyDescent="0.2">
      <c r="A22" s="105" t="s">
        <v>588</v>
      </c>
      <c r="B22" s="106"/>
      <c r="C22" s="106"/>
      <c r="D22" s="106"/>
      <c r="E22" s="106"/>
      <c r="F22" s="107"/>
      <c r="G22" s="184" t="s">
        <v>241</v>
      </c>
      <c r="H22" s="115"/>
      <c r="I22" s="115"/>
      <c r="J22" s="115"/>
      <c r="K22" s="115"/>
      <c r="L22" s="115"/>
      <c r="M22" s="115"/>
      <c r="N22" s="115"/>
      <c r="O22" s="122"/>
      <c r="P22" s="114" t="s">
        <v>586</v>
      </c>
      <c r="Q22" s="115"/>
      <c r="R22" s="115"/>
      <c r="S22" s="115"/>
      <c r="T22" s="115"/>
      <c r="U22" s="115"/>
      <c r="V22" s="122"/>
      <c r="W22" s="114" t="s">
        <v>587</v>
      </c>
      <c r="X22" s="115"/>
      <c r="Y22" s="115"/>
      <c r="Z22" s="115"/>
      <c r="AA22" s="115"/>
      <c r="AB22" s="115"/>
      <c r="AC22" s="122"/>
      <c r="AD22" s="114" t="s">
        <v>240</v>
      </c>
      <c r="AE22" s="115"/>
      <c r="AF22" s="115"/>
      <c r="AG22" s="115"/>
      <c r="AH22" s="115"/>
      <c r="AI22" s="115"/>
      <c r="AJ22" s="115"/>
      <c r="AK22" s="115"/>
      <c r="AL22" s="115"/>
      <c r="AM22" s="115"/>
      <c r="AN22" s="115"/>
      <c r="AO22" s="115"/>
      <c r="AP22" s="115"/>
      <c r="AQ22" s="115"/>
      <c r="AR22" s="115"/>
      <c r="AS22" s="115"/>
      <c r="AT22" s="115"/>
      <c r="AU22" s="115"/>
      <c r="AV22" s="115"/>
      <c r="AW22" s="115"/>
      <c r="AX22" s="116"/>
    </row>
    <row r="23" spans="1:51" ht="25.5" customHeight="1" x14ac:dyDescent="0.2">
      <c r="A23" s="108"/>
      <c r="B23" s="109"/>
      <c r="C23" s="109"/>
      <c r="D23" s="109"/>
      <c r="E23" s="109"/>
      <c r="F23" s="110"/>
      <c r="G23" s="102" t="s">
        <v>595</v>
      </c>
      <c r="H23" s="103"/>
      <c r="I23" s="103"/>
      <c r="J23" s="103"/>
      <c r="K23" s="103"/>
      <c r="L23" s="103"/>
      <c r="M23" s="103"/>
      <c r="N23" s="103"/>
      <c r="O23" s="104"/>
      <c r="P23" s="123" t="s">
        <v>290</v>
      </c>
      <c r="Q23" s="124"/>
      <c r="R23" s="124"/>
      <c r="S23" s="124"/>
      <c r="T23" s="124"/>
      <c r="U23" s="124"/>
      <c r="V23" s="125"/>
      <c r="W23" s="123" t="s">
        <v>595</v>
      </c>
      <c r="X23" s="124"/>
      <c r="Y23" s="124"/>
      <c r="Z23" s="124"/>
      <c r="AA23" s="124"/>
      <c r="AB23" s="124"/>
      <c r="AC23" s="125"/>
      <c r="AD23" s="117"/>
      <c r="AE23" s="118"/>
      <c r="AF23" s="118"/>
      <c r="AG23" s="118"/>
      <c r="AH23" s="118"/>
      <c r="AI23" s="118"/>
      <c r="AJ23" s="118"/>
      <c r="AK23" s="118"/>
      <c r="AL23" s="118"/>
      <c r="AM23" s="118"/>
      <c r="AN23" s="118"/>
      <c r="AO23" s="118"/>
      <c r="AP23" s="118"/>
      <c r="AQ23" s="118"/>
      <c r="AR23" s="118"/>
      <c r="AS23" s="118"/>
      <c r="AT23" s="118"/>
      <c r="AU23" s="118"/>
      <c r="AV23" s="118"/>
      <c r="AW23" s="118"/>
      <c r="AX23" s="119"/>
    </row>
    <row r="24" spans="1:51" ht="25.5" customHeight="1" thickBot="1" x14ac:dyDescent="0.25">
      <c r="A24" s="111"/>
      <c r="B24" s="112"/>
      <c r="C24" s="112"/>
      <c r="D24" s="112"/>
      <c r="E24" s="112"/>
      <c r="F24" s="113"/>
      <c r="G24" s="129" t="s">
        <v>242</v>
      </c>
      <c r="H24" s="130"/>
      <c r="I24" s="130"/>
      <c r="J24" s="130"/>
      <c r="K24" s="130"/>
      <c r="L24" s="130"/>
      <c r="M24" s="130"/>
      <c r="N24" s="130"/>
      <c r="O24" s="131"/>
      <c r="P24" s="169" t="str">
        <f>AK13</f>
        <v>-</v>
      </c>
      <c r="Q24" s="170"/>
      <c r="R24" s="170"/>
      <c r="S24" s="170"/>
      <c r="T24" s="170"/>
      <c r="U24" s="170"/>
      <c r="V24" s="171"/>
      <c r="W24" s="169" t="str">
        <f>AR13</f>
        <v>-</v>
      </c>
      <c r="X24" s="170"/>
      <c r="Y24" s="170"/>
      <c r="Z24" s="170"/>
      <c r="AA24" s="170"/>
      <c r="AB24" s="170"/>
      <c r="AC24" s="171"/>
      <c r="AD24" s="120"/>
      <c r="AE24" s="120"/>
      <c r="AF24" s="120"/>
      <c r="AG24" s="120"/>
      <c r="AH24" s="120"/>
      <c r="AI24" s="120"/>
      <c r="AJ24" s="120"/>
      <c r="AK24" s="120"/>
      <c r="AL24" s="120"/>
      <c r="AM24" s="120"/>
      <c r="AN24" s="120"/>
      <c r="AO24" s="120"/>
      <c r="AP24" s="120"/>
      <c r="AQ24" s="120"/>
      <c r="AR24" s="120"/>
      <c r="AS24" s="120"/>
      <c r="AT24" s="120"/>
      <c r="AU24" s="120"/>
      <c r="AV24" s="120"/>
      <c r="AW24" s="120"/>
      <c r="AX24" s="121"/>
    </row>
    <row r="25" spans="1:51" ht="18.75" customHeight="1" x14ac:dyDescent="0.2">
      <c r="A25" s="339" t="s">
        <v>254</v>
      </c>
      <c r="B25" s="340"/>
      <c r="C25" s="340"/>
      <c r="D25" s="340"/>
      <c r="E25" s="340"/>
      <c r="F25" s="341"/>
      <c r="G25" s="358" t="s">
        <v>145</v>
      </c>
      <c r="H25" s="269"/>
      <c r="I25" s="269"/>
      <c r="J25" s="269"/>
      <c r="K25" s="269"/>
      <c r="L25" s="269"/>
      <c r="M25" s="269"/>
      <c r="N25" s="269"/>
      <c r="O25" s="359"/>
      <c r="P25" s="584" t="s">
        <v>58</v>
      </c>
      <c r="Q25" s="269"/>
      <c r="R25" s="269"/>
      <c r="S25" s="269"/>
      <c r="T25" s="269"/>
      <c r="U25" s="269"/>
      <c r="V25" s="269"/>
      <c r="W25" s="269"/>
      <c r="X25" s="359"/>
      <c r="Y25" s="323"/>
      <c r="Z25" s="324"/>
      <c r="AA25" s="325"/>
      <c r="AB25" s="261" t="s">
        <v>11</v>
      </c>
      <c r="AC25" s="262"/>
      <c r="AD25" s="263"/>
      <c r="AE25" s="261" t="s">
        <v>283</v>
      </c>
      <c r="AF25" s="262"/>
      <c r="AG25" s="262"/>
      <c r="AH25" s="263"/>
      <c r="AI25" s="267" t="s">
        <v>295</v>
      </c>
      <c r="AJ25" s="267"/>
      <c r="AK25" s="267"/>
      <c r="AL25" s="261"/>
      <c r="AM25" s="267" t="s">
        <v>392</v>
      </c>
      <c r="AN25" s="267"/>
      <c r="AO25" s="267"/>
      <c r="AP25" s="261"/>
      <c r="AQ25" s="355" t="s">
        <v>178</v>
      </c>
      <c r="AR25" s="356"/>
      <c r="AS25" s="356"/>
      <c r="AT25" s="357"/>
      <c r="AU25" s="269" t="s">
        <v>133</v>
      </c>
      <c r="AV25" s="269"/>
      <c r="AW25" s="269"/>
      <c r="AX25" s="270"/>
    </row>
    <row r="26" spans="1:51" ht="18.75" customHeight="1" x14ac:dyDescent="0.2">
      <c r="A26" s="342"/>
      <c r="B26" s="343"/>
      <c r="C26" s="343"/>
      <c r="D26" s="343"/>
      <c r="E26" s="343"/>
      <c r="F26" s="344"/>
      <c r="G26" s="360"/>
      <c r="H26" s="233"/>
      <c r="I26" s="233"/>
      <c r="J26" s="233"/>
      <c r="K26" s="233"/>
      <c r="L26" s="233"/>
      <c r="M26" s="233"/>
      <c r="N26" s="233"/>
      <c r="O26" s="361"/>
      <c r="P26" s="585"/>
      <c r="Q26" s="233"/>
      <c r="R26" s="233"/>
      <c r="S26" s="233"/>
      <c r="T26" s="233"/>
      <c r="U26" s="233"/>
      <c r="V26" s="233"/>
      <c r="W26" s="233"/>
      <c r="X26" s="361"/>
      <c r="Y26" s="578"/>
      <c r="Z26" s="579"/>
      <c r="AA26" s="580"/>
      <c r="AB26" s="264"/>
      <c r="AC26" s="265"/>
      <c r="AD26" s="266"/>
      <c r="AE26" s="264"/>
      <c r="AF26" s="265"/>
      <c r="AG26" s="265"/>
      <c r="AH26" s="266"/>
      <c r="AI26" s="268"/>
      <c r="AJ26" s="268"/>
      <c r="AK26" s="268"/>
      <c r="AL26" s="264"/>
      <c r="AM26" s="268"/>
      <c r="AN26" s="268"/>
      <c r="AO26" s="268"/>
      <c r="AP26" s="264"/>
      <c r="AQ26" s="192" t="s">
        <v>594</v>
      </c>
      <c r="AR26" s="136"/>
      <c r="AS26" s="137" t="s">
        <v>179</v>
      </c>
      <c r="AT26" s="154"/>
      <c r="AU26" s="235" t="s">
        <v>594</v>
      </c>
      <c r="AV26" s="235"/>
      <c r="AW26" s="233" t="s">
        <v>175</v>
      </c>
      <c r="AX26" s="234"/>
    </row>
    <row r="27" spans="1:51" ht="23.25" customHeight="1" x14ac:dyDescent="0.2">
      <c r="A27" s="345"/>
      <c r="B27" s="343"/>
      <c r="C27" s="343"/>
      <c r="D27" s="343"/>
      <c r="E27" s="343"/>
      <c r="F27" s="344"/>
      <c r="G27" s="563" t="s">
        <v>594</v>
      </c>
      <c r="H27" s="564"/>
      <c r="I27" s="564"/>
      <c r="J27" s="564"/>
      <c r="K27" s="564"/>
      <c r="L27" s="564"/>
      <c r="M27" s="564"/>
      <c r="N27" s="564"/>
      <c r="O27" s="565"/>
      <c r="P27" s="140" t="s">
        <v>594</v>
      </c>
      <c r="Q27" s="140"/>
      <c r="R27" s="140"/>
      <c r="S27" s="140"/>
      <c r="T27" s="140"/>
      <c r="U27" s="140"/>
      <c r="V27" s="140"/>
      <c r="W27" s="140"/>
      <c r="X27" s="141"/>
      <c r="Y27" s="581" t="s">
        <v>12</v>
      </c>
      <c r="Z27" s="582"/>
      <c r="AA27" s="583"/>
      <c r="AB27" s="586" t="s">
        <v>595</v>
      </c>
      <c r="AC27" s="586"/>
      <c r="AD27" s="586"/>
      <c r="AE27" s="236" t="s">
        <v>595</v>
      </c>
      <c r="AF27" s="237"/>
      <c r="AG27" s="237"/>
      <c r="AH27" s="237"/>
      <c r="AI27" s="236" t="s">
        <v>596</v>
      </c>
      <c r="AJ27" s="237"/>
      <c r="AK27" s="237"/>
      <c r="AL27" s="237"/>
      <c r="AM27" s="236" t="s">
        <v>595</v>
      </c>
      <c r="AN27" s="237"/>
      <c r="AO27" s="237"/>
      <c r="AP27" s="237"/>
      <c r="AQ27" s="126" t="s">
        <v>595</v>
      </c>
      <c r="AR27" s="127"/>
      <c r="AS27" s="127"/>
      <c r="AT27" s="128"/>
      <c r="AU27" s="237" t="s">
        <v>595</v>
      </c>
      <c r="AV27" s="237"/>
      <c r="AW27" s="237"/>
      <c r="AX27" s="284"/>
    </row>
    <row r="28" spans="1:51" ht="23.25" customHeight="1" x14ac:dyDescent="0.2">
      <c r="A28" s="346"/>
      <c r="B28" s="347"/>
      <c r="C28" s="347"/>
      <c r="D28" s="347"/>
      <c r="E28" s="347"/>
      <c r="F28" s="348"/>
      <c r="G28" s="566"/>
      <c r="H28" s="567"/>
      <c r="I28" s="567"/>
      <c r="J28" s="567"/>
      <c r="K28" s="567"/>
      <c r="L28" s="567"/>
      <c r="M28" s="567"/>
      <c r="N28" s="567"/>
      <c r="O28" s="568"/>
      <c r="P28" s="143"/>
      <c r="Q28" s="143"/>
      <c r="R28" s="143"/>
      <c r="S28" s="143"/>
      <c r="T28" s="143"/>
      <c r="U28" s="143"/>
      <c r="V28" s="143"/>
      <c r="W28" s="143"/>
      <c r="X28" s="144"/>
      <c r="Y28" s="280" t="s">
        <v>53</v>
      </c>
      <c r="Z28" s="281"/>
      <c r="AA28" s="282"/>
      <c r="AB28" s="352" t="s">
        <v>595</v>
      </c>
      <c r="AC28" s="352"/>
      <c r="AD28" s="352"/>
      <c r="AE28" s="236" t="s">
        <v>595</v>
      </c>
      <c r="AF28" s="237"/>
      <c r="AG28" s="237"/>
      <c r="AH28" s="237"/>
      <c r="AI28" s="236" t="s">
        <v>597</v>
      </c>
      <c r="AJ28" s="237"/>
      <c r="AK28" s="237"/>
      <c r="AL28" s="237"/>
      <c r="AM28" s="236" t="s">
        <v>595</v>
      </c>
      <c r="AN28" s="237"/>
      <c r="AO28" s="237"/>
      <c r="AP28" s="237"/>
      <c r="AQ28" s="126" t="s">
        <v>595</v>
      </c>
      <c r="AR28" s="127"/>
      <c r="AS28" s="127"/>
      <c r="AT28" s="128"/>
      <c r="AU28" s="237" t="s">
        <v>595</v>
      </c>
      <c r="AV28" s="237"/>
      <c r="AW28" s="237"/>
      <c r="AX28" s="284"/>
    </row>
    <row r="29" spans="1:51" ht="23.25" customHeight="1" x14ac:dyDescent="0.2">
      <c r="A29" s="345"/>
      <c r="B29" s="343"/>
      <c r="C29" s="343"/>
      <c r="D29" s="343"/>
      <c r="E29" s="343"/>
      <c r="F29" s="344"/>
      <c r="G29" s="569"/>
      <c r="H29" s="570"/>
      <c r="I29" s="570"/>
      <c r="J29" s="570"/>
      <c r="K29" s="570"/>
      <c r="L29" s="570"/>
      <c r="M29" s="570"/>
      <c r="N29" s="570"/>
      <c r="O29" s="571"/>
      <c r="P29" s="146"/>
      <c r="Q29" s="146"/>
      <c r="R29" s="146"/>
      <c r="S29" s="146"/>
      <c r="T29" s="146"/>
      <c r="U29" s="146"/>
      <c r="V29" s="146"/>
      <c r="W29" s="146"/>
      <c r="X29" s="147"/>
      <c r="Y29" s="280" t="s">
        <v>13</v>
      </c>
      <c r="Z29" s="281"/>
      <c r="AA29" s="282"/>
      <c r="AB29" s="593" t="s">
        <v>176</v>
      </c>
      <c r="AC29" s="593"/>
      <c r="AD29" s="593"/>
      <c r="AE29" s="236" t="s">
        <v>595</v>
      </c>
      <c r="AF29" s="237"/>
      <c r="AG29" s="237"/>
      <c r="AH29" s="237"/>
      <c r="AI29" s="236" t="s">
        <v>595</v>
      </c>
      <c r="AJ29" s="237"/>
      <c r="AK29" s="237"/>
      <c r="AL29" s="237"/>
      <c r="AM29" s="236" t="s">
        <v>595</v>
      </c>
      <c r="AN29" s="237"/>
      <c r="AO29" s="237"/>
      <c r="AP29" s="237"/>
      <c r="AQ29" s="126" t="s">
        <v>598</v>
      </c>
      <c r="AR29" s="127"/>
      <c r="AS29" s="127"/>
      <c r="AT29" s="128"/>
      <c r="AU29" s="237" t="s">
        <v>595</v>
      </c>
      <c r="AV29" s="237"/>
      <c r="AW29" s="237"/>
      <c r="AX29" s="284"/>
    </row>
    <row r="30" spans="1:51" ht="23.25" customHeight="1" x14ac:dyDescent="0.2">
      <c r="A30" s="717" t="s">
        <v>274</v>
      </c>
      <c r="B30" s="718"/>
      <c r="C30" s="718"/>
      <c r="D30" s="718"/>
      <c r="E30" s="718"/>
      <c r="F30" s="719"/>
      <c r="G30" s="723" t="s">
        <v>595</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1" ht="23.25" customHeight="1" x14ac:dyDescent="0.2">
      <c r="A31" s="720"/>
      <c r="B31" s="721"/>
      <c r="C31" s="721"/>
      <c r="D31" s="721"/>
      <c r="E31" s="721"/>
      <c r="F31" s="722"/>
      <c r="G31" s="726"/>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8"/>
      <c r="AF31" s="728"/>
      <c r="AG31" s="728"/>
      <c r="AH31" s="728"/>
      <c r="AI31" s="728"/>
      <c r="AJ31" s="728"/>
      <c r="AK31" s="728"/>
      <c r="AL31" s="728"/>
      <c r="AM31" s="728"/>
      <c r="AN31" s="728"/>
      <c r="AO31" s="728"/>
      <c r="AP31" s="728"/>
      <c r="AQ31" s="727"/>
      <c r="AR31" s="727"/>
      <c r="AS31" s="727"/>
      <c r="AT31" s="727"/>
      <c r="AU31" s="727"/>
      <c r="AV31" s="727"/>
      <c r="AW31" s="727"/>
      <c r="AX31" s="729"/>
    </row>
    <row r="32" spans="1:51" ht="18.75" customHeight="1" x14ac:dyDescent="0.2">
      <c r="A32" s="240" t="s">
        <v>148</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181" t="s">
        <v>251</v>
      </c>
      <c r="AP32" s="182"/>
      <c r="AQ32" s="182"/>
      <c r="AR32" s="58"/>
      <c r="AS32" s="181"/>
      <c r="AT32" s="182"/>
      <c r="AU32" s="182"/>
      <c r="AV32" s="182"/>
      <c r="AW32" s="182"/>
      <c r="AX32" s="183"/>
      <c r="AY32">
        <f>COUNTIF($AR$32,"☑")</f>
        <v>0</v>
      </c>
    </row>
    <row r="33" spans="1:60" ht="18.75" customHeight="1" x14ac:dyDescent="0.2">
      <c r="A33" s="349" t="s">
        <v>146</v>
      </c>
      <c r="B33" s="668" t="s">
        <v>248</v>
      </c>
      <c r="C33" s="669"/>
      <c r="D33" s="669"/>
      <c r="E33" s="669"/>
      <c r="F33" s="670"/>
      <c r="G33" s="620" t="s">
        <v>138</v>
      </c>
      <c r="H33" s="620"/>
      <c r="I33" s="620"/>
      <c r="J33" s="620"/>
      <c r="K33" s="620"/>
      <c r="L33" s="620"/>
      <c r="M33" s="620"/>
      <c r="N33" s="620"/>
      <c r="O33" s="620"/>
      <c r="P33" s="620"/>
      <c r="Q33" s="620"/>
      <c r="R33" s="620"/>
      <c r="S33" s="620"/>
      <c r="T33" s="620"/>
      <c r="U33" s="620"/>
      <c r="V33" s="620"/>
      <c r="W33" s="620"/>
      <c r="X33" s="620"/>
      <c r="Y33" s="620"/>
      <c r="Z33" s="620"/>
      <c r="AA33" s="621"/>
      <c r="AB33" s="693" t="s">
        <v>581</v>
      </c>
      <c r="AC33" s="620"/>
      <c r="AD33" s="620"/>
      <c r="AE33" s="620"/>
      <c r="AF33" s="620"/>
      <c r="AG33" s="620"/>
      <c r="AH33" s="620"/>
      <c r="AI33" s="620"/>
      <c r="AJ33" s="620"/>
      <c r="AK33" s="620"/>
      <c r="AL33" s="620"/>
      <c r="AM33" s="620"/>
      <c r="AN33" s="620"/>
      <c r="AO33" s="620"/>
      <c r="AP33" s="620"/>
      <c r="AQ33" s="620"/>
      <c r="AR33" s="620"/>
      <c r="AS33" s="620"/>
      <c r="AT33" s="620"/>
      <c r="AU33" s="620"/>
      <c r="AV33" s="620"/>
      <c r="AW33" s="620"/>
      <c r="AX33" s="697"/>
      <c r="AY33">
        <f>COUNTA($G$35)</f>
        <v>1</v>
      </c>
    </row>
    <row r="34" spans="1:60" ht="22.5" customHeight="1" x14ac:dyDescent="0.2">
      <c r="A34" s="350"/>
      <c r="B34" s="671"/>
      <c r="C34" s="487"/>
      <c r="D34" s="487"/>
      <c r="E34" s="487"/>
      <c r="F34" s="488"/>
      <c r="G34" s="233"/>
      <c r="H34" s="233"/>
      <c r="I34" s="233"/>
      <c r="J34" s="233"/>
      <c r="K34" s="233"/>
      <c r="L34" s="233"/>
      <c r="M34" s="233"/>
      <c r="N34" s="233"/>
      <c r="O34" s="233"/>
      <c r="P34" s="233"/>
      <c r="Q34" s="233"/>
      <c r="R34" s="233"/>
      <c r="S34" s="233"/>
      <c r="T34" s="233"/>
      <c r="U34" s="233"/>
      <c r="V34" s="233"/>
      <c r="W34" s="233"/>
      <c r="X34" s="233"/>
      <c r="Y34" s="233"/>
      <c r="Z34" s="233"/>
      <c r="AA34" s="361"/>
      <c r="AB34" s="585"/>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c r="AY34">
        <f>$AY$33</f>
        <v>1</v>
      </c>
    </row>
    <row r="35" spans="1:60" ht="35.25" customHeight="1" x14ac:dyDescent="0.2">
      <c r="A35" s="350"/>
      <c r="B35" s="671"/>
      <c r="C35" s="487"/>
      <c r="D35" s="487"/>
      <c r="E35" s="487"/>
      <c r="F35" s="488"/>
      <c r="G35" s="329" t="s">
        <v>645</v>
      </c>
      <c r="H35" s="329"/>
      <c r="I35" s="329"/>
      <c r="J35" s="329"/>
      <c r="K35" s="329"/>
      <c r="L35" s="329"/>
      <c r="M35" s="329"/>
      <c r="N35" s="329"/>
      <c r="O35" s="329"/>
      <c r="P35" s="329"/>
      <c r="Q35" s="329"/>
      <c r="R35" s="329"/>
      <c r="S35" s="329"/>
      <c r="T35" s="329"/>
      <c r="U35" s="329"/>
      <c r="V35" s="329"/>
      <c r="W35" s="329"/>
      <c r="X35" s="329"/>
      <c r="Y35" s="329"/>
      <c r="Z35" s="329"/>
      <c r="AA35" s="632"/>
      <c r="AB35" s="328" t="s">
        <v>646</v>
      </c>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30"/>
      <c r="AY35">
        <f t="shared" ref="AY35:AY42" si="4">$AY$33</f>
        <v>1</v>
      </c>
    </row>
    <row r="36" spans="1:60" ht="35.25" customHeight="1" x14ac:dyDescent="0.2">
      <c r="A36" s="350"/>
      <c r="B36" s="671"/>
      <c r="C36" s="487"/>
      <c r="D36" s="487"/>
      <c r="E36" s="487"/>
      <c r="F36" s="488"/>
      <c r="G36" s="332"/>
      <c r="H36" s="332"/>
      <c r="I36" s="332"/>
      <c r="J36" s="332"/>
      <c r="K36" s="332"/>
      <c r="L36" s="332"/>
      <c r="M36" s="332"/>
      <c r="N36" s="332"/>
      <c r="O36" s="332"/>
      <c r="P36" s="332"/>
      <c r="Q36" s="332"/>
      <c r="R36" s="332"/>
      <c r="S36" s="332"/>
      <c r="T36" s="332"/>
      <c r="U36" s="332"/>
      <c r="V36" s="332"/>
      <c r="W36" s="332"/>
      <c r="X36" s="332"/>
      <c r="Y36" s="332"/>
      <c r="Z36" s="332"/>
      <c r="AA36" s="633"/>
      <c r="AB36" s="331"/>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3"/>
      <c r="AY36">
        <f t="shared" si="4"/>
        <v>1</v>
      </c>
    </row>
    <row r="37" spans="1:60" ht="35.25" customHeight="1" x14ac:dyDescent="0.2">
      <c r="A37" s="350"/>
      <c r="B37" s="672"/>
      <c r="C37" s="673"/>
      <c r="D37" s="673"/>
      <c r="E37" s="673"/>
      <c r="F37" s="674"/>
      <c r="G37" s="335"/>
      <c r="H37" s="335"/>
      <c r="I37" s="335"/>
      <c r="J37" s="335"/>
      <c r="K37" s="335"/>
      <c r="L37" s="335"/>
      <c r="M37" s="335"/>
      <c r="N37" s="335"/>
      <c r="O37" s="335"/>
      <c r="P37" s="335"/>
      <c r="Q37" s="335"/>
      <c r="R37" s="335"/>
      <c r="S37" s="335"/>
      <c r="T37" s="335"/>
      <c r="U37" s="335"/>
      <c r="V37" s="335"/>
      <c r="W37" s="335"/>
      <c r="X37" s="335"/>
      <c r="Y37" s="335"/>
      <c r="Z37" s="335"/>
      <c r="AA37" s="634"/>
      <c r="AB37" s="334"/>
      <c r="AC37" s="335"/>
      <c r="AD37" s="335"/>
      <c r="AE37" s="332"/>
      <c r="AF37" s="332"/>
      <c r="AG37" s="332"/>
      <c r="AH37" s="332"/>
      <c r="AI37" s="332"/>
      <c r="AJ37" s="332"/>
      <c r="AK37" s="332"/>
      <c r="AL37" s="332"/>
      <c r="AM37" s="332"/>
      <c r="AN37" s="332"/>
      <c r="AO37" s="332"/>
      <c r="AP37" s="332"/>
      <c r="AQ37" s="332"/>
      <c r="AR37" s="332"/>
      <c r="AS37" s="332"/>
      <c r="AT37" s="332"/>
      <c r="AU37" s="335"/>
      <c r="AV37" s="335"/>
      <c r="AW37" s="335"/>
      <c r="AX37" s="336"/>
      <c r="AY37">
        <f t="shared" si="4"/>
        <v>1</v>
      </c>
    </row>
    <row r="38" spans="1:60" ht="18.75" customHeight="1" x14ac:dyDescent="0.2">
      <c r="A38" s="350"/>
      <c r="B38" s="487" t="s">
        <v>144</v>
      </c>
      <c r="C38" s="487"/>
      <c r="D38" s="487"/>
      <c r="E38" s="487"/>
      <c r="F38" s="488"/>
      <c r="G38" s="629" t="s">
        <v>60</v>
      </c>
      <c r="H38" s="620"/>
      <c r="I38" s="620"/>
      <c r="J38" s="620"/>
      <c r="K38" s="620"/>
      <c r="L38" s="620"/>
      <c r="M38" s="620"/>
      <c r="N38" s="620"/>
      <c r="O38" s="621"/>
      <c r="P38" s="693" t="s">
        <v>62</v>
      </c>
      <c r="Q38" s="620"/>
      <c r="R38" s="620"/>
      <c r="S38" s="620"/>
      <c r="T38" s="620"/>
      <c r="U38" s="620"/>
      <c r="V38" s="620"/>
      <c r="W38" s="620"/>
      <c r="X38" s="621"/>
      <c r="Y38" s="155"/>
      <c r="Z38" s="156"/>
      <c r="AA38" s="157"/>
      <c r="AB38" s="678" t="s">
        <v>11</v>
      </c>
      <c r="AC38" s="679"/>
      <c r="AD38" s="680"/>
      <c r="AE38" s="206" t="s">
        <v>283</v>
      </c>
      <c r="AF38" s="206"/>
      <c r="AG38" s="206"/>
      <c r="AH38" s="206"/>
      <c r="AI38" s="206" t="s">
        <v>295</v>
      </c>
      <c r="AJ38" s="206"/>
      <c r="AK38" s="206"/>
      <c r="AL38" s="206"/>
      <c r="AM38" s="206" t="s">
        <v>392</v>
      </c>
      <c r="AN38" s="206"/>
      <c r="AO38" s="206"/>
      <c r="AP38" s="206"/>
      <c r="AQ38" s="158" t="s">
        <v>178</v>
      </c>
      <c r="AR38" s="151"/>
      <c r="AS38" s="151"/>
      <c r="AT38" s="152"/>
      <c r="AU38" s="641" t="s">
        <v>133</v>
      </c>
      <c r="AV38" s="641"/>
      <c r="AW38" s="641"/>
      <c r="AX38" s="642"/>
      <c r="AY38">
        <f t="shared" si="4"/>
        <v>1</v>
      </c>
      <c r="AZ38" s="10"/>
      <c r="BA38" s="10"/>
      <c r="BB38" s="10"/>
      <c r="BC38" s="10"/>
    </row>
    <row r="39" spans="1:60" ht="18.75" customHeight="1" x14ac:dyDescent="0.2">
      <c r="A39" s="350"/>
      <c r="B39" s="487"/>
      <c r="C39" s="487"/>
      <c r="D39" s="487"/>
      <c r="E39" s="487"/>
      <c r="F39" s="488"/>
      <c r="G39" s="360"/>
      <c r="H39" s="233"/>
      <c r="I39" s="233"/>
      <c r="J39" s="233"/>
      <c r="K39" s="233"/>
      <c r="L39" s="233"/>
      <c r="M39" s="233"/>
      <c r="N39" s="233"/>
      <c r="O39" s="361"/>
      <c r="P39" s="585"/>
      <c r="Q39" s="233"/>
      <c r="R39" s="233"/>
      <c r="S39" s="233"/>
      <c r="T39" s="233"/>
      <c r="U39" s="233"/>
      <c r="V39" s="233"/>
      <c r="W39" s="233"/>
      <c r="X39" s="361"/>
      <c r="Y39" s="155"/>
      <c r="Z39" s="156"/>
      <c r="AA39" s="157"/>
      <c r="AB39" s="264"/>
      <c r="AC39" s="265"/>
      <c r="AD39" s="266"/>
      <c r="AE39" s="206"/>
      <c r="AF39" s="206"/>
      <c r="AG39" s="206"/>
      <c r="AH39" s="206"/>
      <c r="AI39" s="206"/>
      <c r="AJ39" s="206"/>
      <c r="AK39" s="206"/>
      <c r="AL39" s="206"/>
      <c r="AM39" s="206"/>
      <c r="AN39" s="206"/>
      <c r="AO39" s="206"/>
      <c r="AP39" s="206"/>
      <c r="AQ39" s="238" t="s">
        <v>595</v>
      </c>
      <c r="AR39" s="235"/>
      <c r="AS39" s="137" t="s">
        <v>179</v>
      </c>
      <c r="AT39" s="154"/>
      <c r="AU39" s="235" t="s">
        <v>595</v>
      </c>
      <c r="AV39" s="235"/>
      <c r="AW39" s="233" t="s">
        <v>175</v>
      </c>
      <c r="AX39" s="234"/>
      <c r="AY39">
        <f t="shared" si="4"/>
        <v>1</v>
      </c>
      <c r="AZ39" s="10"/>
      <c r="BA39" s="10"/>
      <c r="BB39" s="10"/>
      <c r="BC39" s="10"/>
      <c r="BD39" s="10"/>
      <c r="BE39" s="10"/>
      <c r="BG39" s="10"/>
      <c r="BH39" s="10"/>
    </row>
    <row r="40" spans="1:60" ht="23.25" customHeight="1" x14ac:dyDescent="0.2">
      <c r="A40" s="350"/>
      <c r="B40" s="487"/>
      <c r="C40" s="487"/>
      <c r="D40" s="487"/>
      <c r="E40" s="487"/>
      <c r="F40" s="488"/>
      <c r="G40" s="139" t="s">
        <v>599</v>
      </c>
      <c r="H40" s="140"/>
      <c r="I40" s="140"/>
      <c r="J40" s="140"/>
      <c r="K40" s="140"/>
      <c r="L40" s="140"/>
      <c r="M40" s="140"/>
      <c r="N40" s="140"/>
      <c r="O40" s="141"/>
      <c r="P40" s="140" t="s">
        <v>600</v>
      </c>
      <c r="Q40" s="681"/>
      <c r="R40" s="681"/>
      <c r="S40" s="681"/>
      <c r="T40" s="681"/>
      <c r="U40" s="681"/>
      <c r="V40" s="681"/>
      <c r="W40" s="681"/>
      <c r="X40" s="682"/>
      <c r="Y40" s="690" t="s">
        <v>61</v>
      </c>
      <c r="Z40" s="691"/>
      <c r="AA40" s="692"/>
      <c r="AB40" s="586" t="s">
        <v>595</v>
      </c>
      <c r="AC40" s="586"/>
      <c r="AD40" s="586"/>
      <c r="AE40" s="236" t="s">
        <v>595</v>
      </c>
      <c r="AF40" s="237"/>
      <c r="AG40" s="237"/>
      <c r="AH40" s="237"/>
      <c r="AI40" s="236" t="s">
        <v>595</v>
      </c>
      <c r="AJ40" s="237"/>
      <c r="AK40" s="237"/>
      <c r="AL40" s="237"/>
      <c r="AM40" s="236" t="s">
        <v>595</v>
      </c>
      <c r="AN40" s="237"/>
      <c r="AO40" s="237"/>
      <c r="AP40" s="237"/>
      <c r="AQ40" s="126" t="s">
        <v>595</v>
      </c>
      <c r="AR40" s="127"/>
      <c r="AS40" s="127"/>
      <c r="AT40" s="128"/>
      <c r="AU40" s="237" t="s">
        <v>595</v>
      </c>
      <c r="AV40" s="237"/>
      <c r="AW40" s="237"/>
      <c r="AX40" s="284"/>
      <c r="AY40">
        <f t="shared" si="4"/>
        <v>1</v>
      </c>
    </row>
    <row r="41" spans="1:60" ht="23.25" customHeight="1" x14ac:dyDescent="0.2">
      <c r="A41" s="350"/>
      <c r="B41" s="487"/>
      <c r="C41" s="487"/>
      <c r="D41" s="487"/>
      <c r="E41" s="487"/>
      <c r="F41" s="488"/>
      <c r="G41" s="142"/>
      <c r="H41" s="143"/>
      <c r="I41" s="143"/>
      <c r="J41" s="143"/>
      <c r="K41" s="143"/>
      <c r="L41" s="143"/>
      <c r="M41" s="143"/>
      <c r="N41" s="143"/>
      <c r="O41" s="144"/>
      <c r="P41" s="683"/>
      <c r="Q41" s="683"/>
      <c r="R41" s="683"/>
      <c r="S41" s="683"/>
      <c r="T41" s="683"/>
      <c r="U41" s="683"/>
      <c r="V41" s="683"/>
      <c r="W41" s="683"/>
      <c r="X41" s="684"/>
      <c r="Y41" s="687" t="s">
        <v>53</v>
      </c>
      <c r="Z41" s="688"/>
      <c r="AA41" s="689"/>
      <c r="AB41" s="352" t="s">
        <v>595</v>
      </c>
      <c r="AC41" s="352"/>
      <c r="AD41" s="352"/>
      <c r="AE41" s="236" t="s">
        <v>595</v>
      </c>
      <c r="AF41" s="237"/>
      <c r="AG41" s="237"/>
      <c r="AH41" s="237"/>
      <c r="AI41" s="236" t="s">
        <v>595</v>
      </c>
      <c r="AJ41" s="237"/>
      <c r="AK41" s="237"/>
      <c r="AL41" s="237"/>
      <c r="AM41" s="236" t="s">
        <v>595</v>
      </c>
      <c r="AN41" s="237"/>
      <c r="AO41" s="237"/>
      <c r="AP41" s="237"/>
      <c r="AQ41" s="126" t="s">
        <v>595</v>
      </c>
      <c r="AR41" s="127"/>
      <c r="AS41" s="127"/>
      <c r="AT41" s="128"/>
      <c r="AU41" s="237" t="s">
        <v>595</v>
      </c>
      <c r="AV41" s="237"/>
      <c r="AW41" s="237"/>
      <c r="AX41" s="284"/>
      <c r="AY41">
        <f t="shared" si="4"/>
        <v>1</v>
      </c>
      <c r="AZ41" s="10"/>
      <c r="BA41" s="10"/>
      <c r="BB41" s="10"/>
      <c r="BC41" s="10"/>
    </row>
    <row r="42" spans="1:60" ht="23.25" customHeight="1" thickBot="1" x14ac:dyDescent="0.25">
      <c r="A42" s="351"/>
      <c r="B42" s="489"/>
      <c r="C42" s="489"/>
      <c r="D42" s="489"/>
      <c r="E42" s="489"/>
      <c r="F42" s="490"/>
      <c r="G42" s="636"/>
      <c r="H42" s="637"/>
      <c r="I42" s="637"/>
      <c r="J42" s="637"/>
      <c r="K42" s="637"/>
      <c r="L42" s="637"/>
      <c r="M42" s="637"/>
      <c r="N42" s="637"/>
      <c r="O42" s="638"/>
      <c r="P42" s="685"/>
      <c r="Q42" s="685"/>
      <c r="R42" s="685"/>
      <c r="S42" s="685"/>
      <c r="T42" s="685"/>
      <c r="U42" s="685"/>
      <c r="V42" s="685"/>
      <c r="W42" s="685"/>
      <c r="X42" s="686"/>
      <c r="Y42" s="675" t="s">
        <v>13</v>
      </c>
      <c r="Z42" s="676"/>
      <c r="AA42" s="677"/>
      <c r="AB42" s="630" t="s">
        <v>14</v>
      </c>
      <c r="AC42" s="630"/>
      <c r="AD42" s="630"/>
      <c r="AE42" s="337" t="s">
        <v>595</v>
      </c>
      <c r="AF42" s="338"/>
      <c r="AG42" s="338"/>
      <c r="AH42" s="338"/>
      <c r="AI42" s="337" t="s">
        <v>595</v>
      </c>
      <c r="AJ42" s="338"/>
      <c r="AK42" s="338"/>
      <c r="AL42" s="338"/>
      <c r="AM42" s="337" t="s">
        <v>595</v>
      </c>
      <c r="AN42" s="338"/>
      <c r="AO42" s="338"/>
      <c r="AP42" s="338"/>
      <c r="AQ42" s="734" t="s">
        <v>604</v>
      </c>
      <c r="AR42" s="735"/>
      <c r="AS42" s="735"/>
      <c r="AT42" s="736"/>
      <c r="AU42" s="338" t="s">
        <v>595</v>
      </c>
      <c r="AV42" s="338"/>
      <c r="AW42" s="338"/>
      <c r="AX42" s="730"/>
      <c r="AY42">
        <f t="shared" si="4"/>
        <v>1</v>
      </c>
      <c r="AZ42" s="10"/>
      <c r="BA42" s="10"/>
      <c r="BB42" s="10"/>
      <c r="BC42" s="10"/>
      <c r="BD42" s="10"/>
      <c r="BE42" s="10"/>
      <c r="BG42" s="10"/>
      <c r="BH42" s="10"/>
    </row>
    <row r="43" spans="1:60" ht="31.5" customHeight="1" x14ac:dyDescent="0.2">
      <c r="A43" s="657" t="s">
        <v>255</v>
      </c>
      <c r="B43" s="658"/>
      <c r="C43" s="658"/>
      <c r="D43" s="658"/>
      <c r="E43" s="658"/>
      <c r="F43" s="659"/>
      <c r="G43" s="666" t="s">
        <v>59</v>
      </c>
      <c r="H43" s="666"/>
      <c r="I43" s="666"/>
      <c r="J43" s="666"/>
      <c r="K43" s="666"/>
      <c r="L43" s="666"/>
      <c r="M43" s="666"/>
      <c r="N43" s="666"/>
      <c r="O43" s="666"/>
      <c r="P43" s="666"/>
      <c r="Q43" s="666"/>
      <c r="R43" s="666"/>
      <c r="S43" s="666"/>
      <c r="T43" s="666"/>
      <c r="U43" s="666"/>
      <c r="V43" s="666"/>
      <c r="W43" s="666"/>
      <c r="X43" s="667"/>
      <c r="Y43" s="323"/>
      <c r="Z43" s="324"/>
      <c r="AA43" s="325"/>
      <c r="AB43" s="784" t="s">
        <v>11</v>
      </c>
      <c r="AC43" s="784"/>
      <c r="AD43" s="784"/>
      <c r="AE43" s="731" t="s">
        <v>283</v>
      </c>
      <c r="AF43" s="732"/>
      <c r="AG43" s="732"/>
      <c r="AH43" s="733"/>
      <c r="AI43" s="731" t="s">
        <v>295</v>
      </c>
      <c r="AJ43" s="732"/>
      <c r="AK43" s="732"/>
      <c r="AL43" s="733"/>
      <c r="AM43" s="731" t="s">
        <v>392</v>
      </c>
      <c r="AN43" s="732"/>
      <c r="AO43" s="732"/>
      <c r="AP43" s="733"/>
      <c r="AQ43" s="759" t="s">
        <v>300</v>
      </c>
      <c r="AR43" s="760"/>
      <c r="AS43" s="760"/>
      <c r="AT43" s="761"/>
      <c r="AU43" s="759" t="s">
        <v>424</v>
      </c>
      <c r="AV43" s="760"/>
      <c r="AW43" s="760"/>
      <c r="AX43" s="762"/>
    </row>
    <row r="44" spans="1:60" ht="23.25" customHeight="1" x14ac:dyDescent="0.2">
      <c r="A44" s="660"/>
      <c r="B44" s="661"/>
      <c r="C44" s="661"/>
      <c r="D44" s="661"/>
      <c r="E44" s="661"/>
      <c r="F44" s="662"/>
      <c r="G44" s="140" t="s">
        <v>601</v>
      </c>
      <c r="H44" s="140"/>
      <c r="I44" s="140"/>
      <c r="J44" s="140"/>
      <c r="K44" s="140"/>
      <c r="L44" s="140"/>
      <c r="M44" s="140"/>
      <c r="N44" s="140"/>
      <c r="O44" s="140"/>
      <c r="P44" s="140"/>
      <c r="Q44" s="140"/>
      <c r="R44" s="140"/>
      <c r="S44" s="140"/>
      <c r="T44" s="140"/>
      <c r="U44" s="140"/>
      <c r="V44" s="140"/>
      <c r="W44" s="140"/>
      <c r="X44" s="141"/>
      <c r="Y44" s="615" t="s">
        <v>54</v>
      </c>
      <c r="Z44" s="525"/>
      <c r="AA44" s="526"/>
      <c r="AB44" s="586" t="s">
        <v>602</v>
      </c>
      <c r="AC44" s="586"/>
      <c r="AD44" s="586"/>
      <c r="AE44" s="242" t="s">
        <v>595</v>
      </c>
      <c r="AF44" s="242"/>
      <c r="AG44" s="242"/>
      <c r="AH44" s="242"/>
      <c r="AI44" s="242" t="s">
        <v>595</v>
      </c>
      <c r="AJ44" s="242"/>
      <c r="AK44" s="242"/>
      <c r="AL44" s="242"/>
      <c r="AM44" s="242" t="s">
        <v>595</v>
      </c>
      <c r="AN44" s="242"/>
      <c r="AO44" s="242"/>
      <c r="AP44" s="242"/>
      <c r="AQ44" s="242" t="s">
        <v>595</v>
      </c>
      <c r="AR44" s="242"/>
      <c r="AS44" s="242"/>
      <c r="AT44" s="242"/>
      <c r="AU44" s="236" t="s">
        <v>595</v>
      </c>
      <c r="AV44" s="237"/>
      <c r="AW44" s="237"/>
      <c r="AX44" s="284"/>
    </row>
    <row r="45" spans="1:60" ht="23.25" customHeight="1" x14ac:dyDescent="0.2">
      <c r="A45" s="663"/>
      <c r="B45" s="664"/>
      <c r="C45" s="664"/>
      <c r="D45" s="664"/>
      <c r="E45" s="664"/>
      <c r="F45" s="665"/>
      <c r="G45" s="146"/>
      <c r="H45" s="146"/>
      <c r="I45" s="146"/>
      <c r="J45" s="146"/>
      <c r="K45" s="146"/>
      <c r="L45" s="146"/>
      <c r="M45" s="146"/>
      <c r="N45" s="146"/>
      <c r="O45" s="146"/>
      <c r="P45" s="146"/>
      <c r="Q45" s="146"/>
      <c r="R45" s="146"/>
      <c r="S45" s="146"/>
      <c r="T45" s="146"/>
      <c r="U45" s="146"/>
      <c r="V45" s="146"/>
      <c r="W45" s="146"/>
      <c r="X45" s="147"/>
      <c r="Y45" s="706" t="s">
        <v>55</v>
      </c>
      <c r="Z45" s="707"/>
      <c r="AA45" s="708"/>
      <c r="AB45" s="586" t="s">
        <v>602</v>
      </c>
      <c r="AC45" s="586"/>
      <c r="AD45" s="586"/>
      <c r="AE45" s="242" t="s">
        <v>595</v>
      </c>
      <c r="AF45" s="242"/>
      <c r="AG45" s="242"/>
      <c r="AH45" s="242"/>
      <c r="AI45" s="242" t="s">
        <v>603</v>
      </c>
      <c r="AJ45" s="242"/>
      <c r="AK45" s="242"/>
      <c r="AL45" s="242"/>
      <c r="AM45" s="242" t="s">
        <v>595</v>
      </c>
      <c r="AN45" s="242"/>
      <c r="AO45" s="242"/>
      <c r="AP45" s="242"/>
      <c r="AQ45" s="242" t="s">
        <v>604</v>
      </c>
      <c r="AR45" s="242"/>
      <c r="AS45" s="242"/>
      <c r="AT45" s="242"/>
      <c r="AU45" s="763" t="s">
        <v>595</v>
      </c>
      <c r="AV45" s="764"/>
      <c r="AW45" s="764"/>
      <c r="AX45" s="765"/>
    </row>
    <row r="46" spans="1:60" ht="23.25" customHeight="1" x14ac:dyDescent="0.2">
      <c r="A46" s="698" t="s">
        <v>15</v>
      </c>
      <c r="B46" s="699"/>
      <c r="C46" s="699"/>
      <c r="D46" s="699"/>
      <c r="E46" s="699"/>
      <c r="F46" s="700"/>
      <c r="G46" s="281" t="s">
        <v>16</v>
      </c>
      <c r="H46" s="281"/>
      <c r="I46" s="281"/>
      <c r="J46" s="281"/>
      <c r="K46" s="281"/>
      <c r="L46" s="281"/>
      <c r="M46" s="281"/>
      <c r="N46" s="281"/>
      <c r="O46" s="281"/>
      <c r="P46" s="281"/>
      <c r="Q46" s="281"/>
      <c r="R46" s="281"/>
      <c r="S46" s="281"/>
      <c r="T46" s="281"/>
      <c r="U46" s="281"/>
      <c r="V46" s="281"/>
      <c r="W46" s="281"/>
      <c r="X46" s="282"/>
      <c r="Y46" s="544"/>
      <c r="Z46" s="545"/>
      <c r="AA46" s="546"/>
      <c r="AB46" s="280" t="s">
        <v>11</v>
      </c>
      <c r="AC46" s="281"/>
      <c r="AD46" s="282"/>
      <c r="AE46" s="206" t="s">
        <v>283</v>
      </c>
      <c r="AF46" s="206"/>
      <c r="AG46" s="206"/>
      <c r="AH46" s="206"/>
      <c r="AI46" s="206" t="s">
        <v>295</v>
      </c>
      <c r="AJ46" s="206"/>
      <c r="AK46" s="206"/>
      <c r="AL46" s="206"/>
      <c r="AM46" s="206" t="s">
        <v>392</v>
      </c>
      <c r="AN46" s="206"/>
      <c r="AO46" s="206"/>
      <c r="AP46" s="206"/>
      <c r="AQ46" s="612" t="s">
        <v>425</v>
      </c>
      <c r="AR46" s="613"/>
      <c r="AS46" s="613"/>
      <c r="AT46" s="613"/>
      <c r="AU46" s="613"/>
      <c r="AV46" s="613"/>
      <c r="AW46" s="613"/>
      <c r="AX46" s="614"/>
    </row>
    <row r="47" spans="1:60" ht="23.25" customHeight="1" x14ac:dyDescent="0.2">
      <c r="A47" s="701"/>
      <c r="B47" s="702"/>
      <c r="C47" s="702"/>
      <c r="D47" s="702"/>
      <c r="E47" s="702"/>
      <c r="F47" s="703"/>
      <c r="G47" s="547" t="s">
        <v>605</v>
      </c>
      <c r="H47" s="547"/>
      <c r="I47" s="547"/>
      <c r="J47" s="547"/>
      <c r="K47" s="547"/>
      <c r="L47" s="547"/>
      <c r="M47" s="547"/>
      <c r="N47" s="547"/>
      <c r="O47" s="547"/>
      <c r="P47" s="547"/>
      <c r="Q47" s="547"/>
      <c r="R47" s="547"/>
      <c r="S47" s="547"/>
      <c r="T47" s="547"/>
      <c r="U47" s="547"/>
      <c r="V47" s="547"/>
      <c r="W47" s="547"/>
      <c r="X47" s="547"/>
      <c r="Y47" s="549" t="s">
        <v>15</v>
      </c>
      <c r="Z47" s="550"/>
      <c r="AA47" s="551"/>
      <c r="AB47" s="243" t="s">
        <v>606</v>
      </c>
      <c r="AC47" s="244"/>
      <c r="AD47" s="245"/>
      <c r="AE47" s="242" t="s">
        <v>595</v>
      </c>
      <c r="AF47" s="242"/>
      <c r="AG47" s="242"/>
      <c r="AH47" s="242"/>
      <c r="AI47" s="242" t="s">
        <v>595</v>
      </c>
      <c r="AJ47" s="242"/>
      <c r="AK47" s="242"/>
      <c r="AL47" s="242"/>
      <c r="AM47" s="242" t="s">
        <v>595</v>
      </c>
      <c r="AN47" s="242"/>
      <c r="AO47" s="242"/>
      <c r="AP47" s="242"/>
      <c r="AQ47" s="236" t="s">
        <v>595</v>
      </c>
      <c r="AR47" s="237"/>
      <c r="AS47" s="237"/>
      <c r="AT47" s="237"/>
      <c r="AU47" s="237"/>
      <c r="AV47" s="237"/>
      <c r="AW47" s="237"/>
      <c r="AX47" s="284"/>
    </row>
    <row r="48" spans="1:60" ht="46.5" customHeight="1" thickBot="1" x14ac:dyDescent="0.25">
      <c r="A48" s="704"/>
      <c r="B48" s="278"/>
      <c r="C48" s="278"/>
      <c r="D48" s="278"/>
      <c r="E48" s="278"/>
      <c r="F48" s="705"/>
      <c r="G48" s="548"/>
      <c r="H48" s="548"/>
      <c r="I48" s="548"/>
      <c r="J48" s="548"/>
      <c r="K48" s="548"/>
      <c r="L48" s="548"/>
      <c r="M48" s="548"/>
      <c r="N48" s="548"/>
      <c r="O48" s="548"/>
      <c r="P48" s="548"/>
      <c r="Q48" s="548"/>
      <c r="R48" s="548"/>
      <c r="S48" s="548"/>
      <c r="T48" s="548"/>
      <c r="U48" s="548"/>
      <c r="V48" s="548"/>
      <c r="W48" s="548"/>
      <c r="X48" s="548"/>
      <c r="Y48" s="581" t="s">
        <v>48</v>
      </c>
      <c r="Z48" s="707"/>
      <c r="AA48" s="708"/>
      <c r="AB48" s="781" t="s">
        <v>607</v>
      </c>
      <c r="AC48" s="782"/>
      <c r="AD48" s="783"/>
      <c r="AE48" s="239" t="s">
        <v>595</v>
      </c>
      <c r="AF48" s="239"/>
      <c r="AG48" s="239"/>
      <c r="AH48" s="239"/>
      <c r="AI48" s="239" t="s">
        <v>595</v>
      </c>
      <c r="AJ48" s="239"/>
      <c r="AK48" s="239"/>
      <c r="AL48" s="239"/>
      <c r="AM48" s="239" t="s">
        <v>595</v>
      </c>
      <c r="AN48" s="239"/>
      <c r="AO48" s="239"/>
      <c r="AP48" s="239"/>
      <c r="AQ48" s="239" t="s">
        <v>595</v>
      </c>
      <c r="AR48" s="239"/>
      <c r="AS48" s="239"/>
      <c r="AT48" s="239"/>
      <c r="AU48" s="239"/>
      <c r="AV48" s="239"/>
      <c r="AW48" s="239"/>
      <c r="AX48" s="631"/>
    </row>
    <row r="49" spans="1:51" ht="45" customHeight="1" x14ac:dyDescent="0.2">
      <c r="A49" s="766" t="s">
        <v>289</v>
      </c>
      <c r="B49" s="749"/>
      <c r="C49" s="748" t="s">
        <v>180</v>
      </c>
      <c r="D49" s="749"/>
      <c r="E49" s="248" t="s">
        <v>209</v>
      </c>
      <c r="F49" s="249"/>
      <c r="G49" s="250" t="s">
        <v>664</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f>COUNTA($G$49)</f>
        <v>1</v>
      </c>
    </row>
    <row r="50" spans="1:51" ht="45" customHeight="1" x14ac:dyDescent="0.2">
      <c r="A50" s="767"/>
      <c r="B50" s="226"/>
      <c r="C50" s="225"/>
      <c r="D50" s="226"/>
      <c r="E50" s="195" t="s">
        <v>208</v>
      </c>
      <c r="F50" s="196"/>
      <c r="G50" s="145" t="s">
        <v>608</v>
      </c>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c r="AY50">
        <f>$AY$49</f>
        <v>1</v>
      </c>
    </row>
    <row r="51" spans="1:51" ht="18.75" customHeight="1" x14ac:dyDescent="0.2">
      <c r="A51" s="767"/>
      <c r="B51" s="226"/>
      <c r="C51" s="225"/>
      <c r="D51" s="226"/>
      <c r="E51" s="253" t="s">
        <v>181</v>
      </c>
      <c r="F51" s="254"/>
      <c r="G51" s="215" t="s">
        <v>190</v>
      </c>
      <c r="H51" s="213"/>
      <c r="I51" s="213"/>
      <c r="J51" s="213"/>
      <c r="K51" s="213"/>
      <c r="L51" s="213"/>
      <c r="M51" s="213"/>
      <c r="N51" s="213"/>
      <c r="O51" s="213"/>
      <c r="P51" s="213"/>
      <c r="Q51" s="213"/>
      <c r="R51" s="213"/>
      <c r="S51" s="213"/>
      <c r="T51" s="213"/>
      <c r="U51" s="213"/>
      <c r="V51" s="213"/>
      <c r="W51" s="213"/>
      <c r="X51" s="214"/>
      <c r="Y51" s="209"/>
      <c r="Z51" s="210"/>
      <c r="AA51" s="211"/>
      <c r="AB51" s="212" t="s">
        <v>11</v>
      </c>
      <c r="AC51" s="213"/>
      <c r="AD51" s="214"/>
      <c r="AE51" s="158" t="s">
        <v>283</v>
      </c>
      <c r="AF51" s="151"/>
      <c r="AG51" s="151"/>
      <c r="AH51" s="152"/>
      <c r="AI51" s="158" t="s">
        <v>295</v>
      </c>
      <c r="AJ51" s="151"/>
      <c r="AK51" s="151"/>
      <c r="AL51" s="152"/>
      <c r="AM51" s="158" t="s">
        <v>580</v>
      </c>
      <c r="AN51" s="151"/>
      <c r="AO51" s="151"/>
      <c r="AP51" s="152"/>
      <c r="AQ51" s="212" t="s">
        <v>178</v>
      </c>
      <c r="AR51" s="213"/>
      <c r="AS51" s="213"/>
      <c r="AT51" s="214"/>
      <c r="AU51" s="639" t="s">
        <v>192</v>
      </c>
      <c r="AV51" s="639"/>
      <c r="AW51" s="639"/>
      <c r="AX51" s="640"/>
      <c r="AY51">
        <f>COUNTA($G$53)</f>
        <v>1</v>
      </c>
    </row>
    <row r="52" spans="1:51" ht="18.75" customHeight="1" x14ac:dyDescent="0.2">
      <c r="A52" s="767"/>
      <c r="B52" s="226"/>
      <c r="C52" s="225"/>
      <c r="D52" s="226"/>
      <c r="E52" s="225"/>
      <c r="F52" s="255"/>
      <c r="G52" s="153"/>
      <c r="H52" s="137"/>
      <c r="I52" s="137"/>
      <c r="J52" s="137"/>
      <c r="K52" s="137"/>
      <c r="L52" s="137"/>
      <c r="M52" s="137"/>
      <c r="N52" s="137"/>
      <c r="O52" s="137"/>
      <c r="P52" s="137"/>
      <c r="Q52" s="137"/>
      <c r="R52" s="137"/>
      <c r="S52" s="137"/>
      <c r="T52" s="137"/>
      <c r="U52" s="137"/>
      <c r="V52" s="137"/>
      <c r="W52" s="137"/>
      <c r="X52" s="154"/>
      <c r="Y52" s="155"/>
      <c r="Z52" s="156"/>
      <c r="AA52" s="157"/>
      <c r="AB52" s="159"/>
      <c r="AC52" s="137"/>
      <c r="AD52" s="154"/>
      <c r="AE52" s="159"/>
      <c r="AF52" s="137"/>
      <c r="AG52" s="137"/>
      <c r="AH52" s="154"/>
      <c r="AI52" s="159"/>
      <c r="AJ52" s="137"/>
      <c r="AK52" s="137"/>
      <c r="AL52" s="154"/>
      <c r="AM52" s="159"/>
      <c r="AN52" s="137"/>
      <c r="AO52" s="137"/>
      <c r="AP52" s="154"/>
      <c r="AQ52" s="238" t="s">
        <v>610</v>
      </c>
      <c r="AR52" s="235"/>
      <c r="AS52" s="137" t="s">
        <v>179</v>
      </c>
      <c r="AT52" s="154"/>
      <c r="AU52" s="136" t="s">
        <v>595</v>
      </c>
      <c r="AV52" s="136"/>
      <c r="AW52" s="137" t="s">
        <v>175</v>
      </c>
      <c r="AX52" s="138"/>
      <c r="AY52">
        <f>$AY$51</f>
        <v>1</v>
      </c>
    </row>
    <row r="53" spans="1:51" ht="39.75" customHeight="1" x14ac:dyDescent="0.2">
      <c r="A53" s="767"/>
      <c r="B53" s="226"/>
      <c r="C53" s="225"/>
      <c r="D53" s="226"/>
      <c r="E53" s="225"/>
      <c r="F53" s="255"/>
      <c r="G53" s="139" t="s">
        <v>595</v>
      </c>
      <c r="H53" s="140"/>
      <c r="I53" s="140"/>
      <c r="J53" s="140"/>
      <c r="K53" s="140"/>
      <c r="L53" s="140"/>
      <c r="M53" s="140"/>
      <c r="N53" s="140"/>
      <c r="O53" s="140"/>
      <c r="P53" s="140"/>
      <c r="Q53" s="140"/>
      <c r="R53" s="140"/>
      <c r="S53" s="140"/>
      <c r="T53" s="140"/>
      <c r="U53" s="140"/>
      <c r="V53" s="140"/>
      <c r="W53" s="140"/>
      <c r="X53" s="141"/>
      <c r="Y53" s="132" t="s">
        <v>191</v>
      </c>
      <c r="Z53" s="133"/>
      <c r="AA53" s="134"/>
      <c r="AB53" s="207" t="s">
        <v>595</v>
      </c>
      <c r="AC53" s="180"/>
      <c r="AD53" s="180"/>
      <c r="AE53" s="208" t="s">
        <v>598</v>
      </c>
      <c r="AF53" s="127"/>
      <c r="AG53" s="127"/>
      <c r="AH53" s="127"/>
      <c r="AI53" s="208" t="s">
        <v>603</v>
      </c>
      <c r="AJ53" s="127"/>
      <c r="AK53" s="127"/>
      <c r="AL53" s="127"/>
      <c r="AM53" s="208" t="s">
        <v>595</v>
      </c>
      <c r="AN53" s="127"/>
      <c r="AO53" s="127"/>
      <c r="AP53" s="127"/>
      <c r="AQ53" s="208" t="s">
        <v>595</v>
      </c>
      <c r="AR53" s="127"/>
      <c r="AS53" s="127"/>
      <c r="AT53" s="127"/>
      <c r="AU53" s="208" t="s">
        <v>595</v>
      </c>
      <c r="AV53" s="127"/>
      <c r="AW53" s="127"/>
      <c r="AX53" s="172"/>
      <c r="AY53">
        <f t="shared" ref="AY53:AY54" si="5">$AY$51</f>
        <v>1</v>
      </c>
    </row>
    <row r="54" spans="1:51" ht="39.75" customHeight="1" x14ac:dyDescent="0.2">
      <c r="A54" s="767"/>
      <c r="B54" s="226"/>
      <c r="C54" s="225"/>
      <c r="D54" s="226"/>
      <c r="E54" s="225"/>
      <c r="F54" s="255"/>
      <c r="G54" s="145"/>
      <c r="H54" s="146"/>
      <c r="I54" s="146"/>
      <c r="J54" s="146"/>
      <c r="K54" s="146"/>
      <c r="L54" s="146"/>
      <c r="M54" s="146"/>
      <c r="N54" s="146"/>
      <c r="O54" s="146"/>
      <c r="P54" s="146"/>
      <c r="Q54" s="146"/>
      <c r="R54" s="146"/>
      <c r="S54" s="146"/>
      <c r="T54" s="146"/>
      <c r="U54" s="146"/>
      <c r="V54" s="146"/>
      <c r="W54" s="146"/>
      <c r="X54" s="147"/>
      <c r="Y54" s="173" t="s">
        <v>53</v>
      </c>
      <c r="Z54" s="174"/>
      <c r="AA54" s="175"/>
      <c r="AB54" s="635" t="s">
        <v>595</v>
      </c>
      <c r="AC54" s="135"/>
      <c r="AD54" s="135"/>
      <c r="AE54" s="208" t="s">
        <v>609</v>
      </c>
      <c r="AF54" s="127"/>
      <c r="AG54" s="127"/>
      <c r="AH54" s="127"/>
      <c r="AI54" s="208" t="s">
        <v>595</v>
      </c>
      <c r="AJ54" s="127"/>
      <c r="AK54" s="127"/>
      <c r="AL54" s="127"/>
      <c r="AM54" s="208" t="s">
        <v>595</v>
      </c>
      <c r="AN54" s="127"/>
      <c r="AO54" s="127"/>
      <c r="AP54" s="127"/>
      <c r="AQ54" s="208" t="s">
        <v>595</v>
      </c>
      <c r="AR54" s="127"/>
      <c r="AS54" s="127"/>
      <c r="AT54" s="127"/>
      <c r="AU54" s="208" t="s">
        <v>595</v>
      </c>
      <c r="AV54" s="127"/>
      <c r="AW54" s="127"/>
      <c r="AX54" s="172"/>
      <c r="AY54">
        <f t="shared" si="5"/>
        <v>1</v>
      </c>
    </row>
    <row r="55" spans="1:51" ht="22.5" customHeight="1" x14ac:dyDescent="0.2">
      <c r="A55" s="767"/>
      <c r="B55" s="226"/>
      <c r="C55" s="225"/>
      <c r="D55" s="226"/>
      <c r="E55" s="225"/>
      <c r="F55" s="255"/>
      <c r="G55" s="716" t="s">
        <v>193</v>
      </c>
      <c r="H55" s="151"/>
      <c r="I55" s="151"/>
      <c r="J55" s="151"/>
      <c r="K55" s="151"/>
      <c r="L55" s="151"/>
      <c r="M55" s="151"/>
      <c r="N55" s="151"/>
      <c r="O55" s="151"/>
      <c r="P55" s="152"/>
      <c r="Q55" s="158" t="s">
        <v>243</v>
      </c>
      <c r="R55" s="151"/>
      <c r="S55" s="151"/>
      <c r="T55" s="151"/>
      <c r="U55" s="151"/>
      <c r="V55" s="151"/>
      <c r="W55" s="151"/>
      <c r="X55" s="151"/>
      <c r="Y55" s="151"/>
      <c r="Z55" s="151"/>
      <c r="AA55" s="151"/>
      <c r="AB55" s="193" t="s">
        <v>244</v>
      </c>
      <c r="AC55" s="151"/>
      <c r="AD55" s="152"/>
      <c r="AE55" s="158" t="s">
        <v>194</v>
      </c>
      <c r="AF55" s="151"/>
      <c r="AG55" s="151"/>
      <c r="AH55" s="151"/>
      <c r="AI55" s="151"/>
      <c r="AJ55" s="151"/>
      <c r="AK55" s="151"/>
      <c r="AL55" s="151"/>
      <c r="AM55" s="151"/>
      <c r="AN55" s="151"/>
      <c r="AO55" s="151"/>
      <c r="AP55" s="151"/>
      <c r="AQ55" s="151"/>
      <c r="AR55" s="151"/>
      <c r="AS55" s="151"/>
      <c r="AT55" s="151"/>
      <c r="AU55" s="151"/>
      <c r="AV55" s="151"/>
      <c r="AW55" s="151"/>
      <c r="AX55" s="495"/>
      <c r="AY55">
        <f>COUNTA($G$57)</f>
        <v>1</v>
      </c>
    </row>
    <row r="56" spans="1:51" ht="22.5" customHeight="1" x14ac:dyDescent="0.2">
      <c r="A56" s="767"/>
      <c r="B56" s="226"/>
      <c r="C56" s="225"/>
      <c r="D56" s="226"/>
      <c r="E56" s="225"/>
      <c r="F56" s="255"/>
      <c r="G56" s="153"/>
      <c r="H56" s="137"/>
      <c r="I56" s="137"/>
      <c r="J56" s="137"/>
      <c r="K56" s="137"/>
      <c r="L56" s="137"/>
      <c r="M56" s="137"/>
      <c r="N56" s="137"/>
      <c r="O56" s="137"/>
      <c r="P56" s="154"/>
      <c r="Q56" s="159"/>
      <c r="R56" s="137"/>
      <c r="S56" s="137"/>
      <c r="T56" s="137"/>
      <c r="U56" s="137"/>
      <c r="V56" s="137"/>
      <c r="W56" s="137"/>
      <c r="X56" s="137"/>
      <c r="Y56" s="137"/>
      <c r="Z56" s="137"/>
      <c r="AA56" s="137"/>
      <c r="AB56" s="194"/>
      <c r="AC56" s="137"/>
      <c r="AD56" s="154"/>
      <c r="AE56" s="159"/>
      <c r="AF56" s="137"/>
      <c r="AG56" s="137"/>
      <c r="AH56" s="137"/>
      <c r="AI56" s="137"/>
      <c r="AJ56" s="137"/>
      <c r="AK56" s="137"/>
      <c r="AL56" s="137"/>
      <c r="AM56" s="137"/>
      <c r="AN56" s="137"/>
      <c r="AO56" s="137"/>
      <c r="AP56" s="137"/>
      <c r="AQ56" s="137"/>
      <c r="AR56" s="137"/>
      <c r="AS56" s="137"/>
      <c r="AT56" s="137"/>
      <c r="AU56" s="137"/>
      <c r="AV56" s="137"/>
      <c r="AW56" s="137"/>
      <c r="AX56" s="138"/>
      <c r="AY56">
        <f>$AY$55</f>
        <v>1</v>
      </c>
    </row>
    <row r="57" spans="1:51" ht="22.5" customHeight="1" x14ac:dyDescent="0.2">
      <c r="A57" s="767"/>
      <c r="B57" s="226"/>
      <c r="C57" s="225"/>
      <c r="D57" s="226"/>
      <c r="E57" s="225"/>
      <c r="F57" s="255"/>
      <c r="G57" s="139" t="s">
        <v>665</v>
      </c>
      <c r="H57" s="140"/>
      <c r="I57" s="140"/>
      <c r="J57" s="140"/>
      <c r="K57" s="140"/>
      <c r="L57" s="140"/>
      <c r="M57" s="140"/>
      <c r="N57" s="140"/>
      <c r="O57" s="140"/>
      <c r="P57" s="141"/>
      <c r="Q57" s="163" t="s">
        <v>611</v>
      </c>
      <c r="R57" s="140"/>
      <c r="S57" s="140"/>
      <c r="T57" s="140"/>
      <c r="U57" s="140"/>
      <c r="V57" s="140"/>
      <c r="W57" s="140"/>
      <c r="X57" s="140"/>
      <c r="Y57" s="140"/>
      <c r="Z57" s="140"/>
      <c r="AA57" s="754"/>
      <c r="AB57" s="227" t="s">
        <v>595</v>
      </c>
      <c r="AC57" s="228"/>
      <c r="AD57" s="228"/>
      <c r="AE57" s="256" t="s">
        <v>595</v>
      </c>
      <c r="AF57" s="256"/>
      <c r="AG57" s="256"/>
      <c r="AH57" s="256"/>
      <c r="AI57" s="256"/>
      <c r="AJ57" s="256"/>
      <c r="AK57" s="256"/>
      <c r="AL57" s="256"/>
      <c r="AM57" s="256"/>
      <c r="AN57" s="256"/>
      <c r="AO57" s="256"/>
      <c r="AP57" s="256"/>
      <c r="AQ57" s="256"/>
      <c r="AR57" s="256"/>
      <c r="AS57" s="256"/>
      <c r="AT57" s="256"/>
      <c r="AU57" s="256"/>
      <c r="AV57" s="256"/>
      <c r="AW57" s="256"/>
      <c r="AX57" s="257"/>
      <c r="AY57">
        <f t="shared" ref="AY57:AY61" si="6">$AY$55</f>
        <v>1</v>
      </c>
    </row>
    <row r="58" spans="1:51" ht="22.5" customHeight="1" x14ac:dyDescent="0.2">
      <c r="A58" s="767"/>
      <c r="B58" s="226"/>
      <c r="C58" s="225"/>
      <c r="D58" s="226"/>
      <c r="E58" s="225"/>
      <c r="F58" s="255"/>
      <c r="G58" s="142"/>
      <c r="H58" s="143"/>
      <c r="I58" s="143"/>
      <c r="J58" s="143"/>
      <c r="K58" s="143"/>
      <c r="L58" s="143"/>
      <c r="M58" s="143"/>
      <c r="N58" s="143"/>
      <c r="O58" s="143"/>
      <c r="P58" s="144"/>
      <c r="Q58" s="305"/>
      <c r="R58" s="143"/>
      <c r="S58" s="143"/>
      <c r="T58" s="143"/>
      <c r="U58" s="143"/>
      <c r="V58" s="143"/>
      <c r="W58" s="143"/>
      <c r="X58" s="143"/>
      <c r="Y58" s="143"/>
      <c r="Z58" s="143"/>
      <c r="AA58" s="755"/>
      <c r="AB58" s="229"/>
      <c r="AC58" s="230"/>
      <c r="AD58" s="230"/>
      <c r="AE58" s="256"/>
      <c r="AF58" s="256"/>
      <c r="AG58" s="256"/>
      <c r="AH58" s="256"/>
      <c r="AI58" s="256"/>
      <c r="AJ58" s="256"/>
      <c r="AK58" s="256"/>
      <c r="AL58" s="256"/>
      <c r="AM58" s="256"/>
      <c r="AN58" s="256"/>
      <c r="AO58" s="256"/>
      <c r="AP58" s="256"/>
      <c r="AQ58" s="256"/>
      <c r="AR58" s="256"/>
      <c r="AS58" s="256"/>
      <c r="AT58" s="256"/>
      <c r="AU58" s="256"/>
      <c r="AV58" s="256"/>
      <c r="AW58" s="256"/>
      <c r="AX58" s="257"/>
      <c r="AY58">
        <f t="shared" si="6"/>
        <v>1</v>
      </c>
    </row>
    <row r="59" spans="1:51" ht="25.5" customHeight="1" x14ac:dyDescent="0.2">
      <c r="A59" s="767"/>
      <c r="B59" s="226"/>
      <c r="C59" s="225"/>
      <c r="D59" s="226"/>
      <c r="E59" s="225"/>
      <c r="F59" s="255"/>
      <c r="G59" s="142"/>
      <c r="H59" s="143"/>
      <c r="I59" s="143"/>
      <c r="J59" s="143"/>
      <c r="K59" s="143"/>
      <c r="L59" s="143"/>
      <c r="M59" s="143"/>
      <c r="N59" s="143"/>
      <c r="O59" s="143"/>
      <c r="P59" s="144"/>
      <c r="Q59" s="305"/>
      <c r="R59" s="143"/>
      <c r="S59" s="143"/>
      <c r="T59" s="143"/>
      <c r="U59" s="143"/>
      <c r="V59" s="143"/>
      <c r="W59" s="143"/>
      <c r="X59" s="143"/>
      <c r="Y59" s="143"/>
      <c r="Z59" s="143"/>
      <c r="AA59" s="755"/>
      <c r="AB59" s="229"/>
      <c r="AC59" s="230"/>
      <c r="AD59" s="230"/>
      <c r="AE59" s="216" t="s">
        <v>195</v>
      </c>
      <c r="AF59" s="216"/>
      <c r="AG59" s="216"/>
      <c r="AH59" s="216"/>
      <c r="AI59" s="216"/>
      <c r="AJ59" s="216"/>
      <c r="AK59" s="216"/>
      <c r="AL59" s="216"/>
      <c r="AM59" s="216"/>
      <c r="AN59" s="216"/>
      <c r="AO59" s="216"/>
      <c r="AP59" s="216"/>
      <c r="AQ59" s="216"/>
      <c r="AR59" s="216"/>
      <c r="AS59" s="216"/>
      <c r="AT59" s="216"/>
      <c r="AU59" s="216"/>
      <c r="AV59" s="216"/>
      <c r="AW59" s="216"/>
      <c r="AX59" s="217"/>
      <c r="AY59">
        <f t="shared" si="6"/>
        <v>1</v>
      </c>
    </row>
    <row r="60" spans="1:51" ht="22.5" customHeight="1" x14ac:dyDescent="0.2">
      <c r="A60" s="767"/>
      <c r="B60" s="226"/>
      <c r="C60" s="225"/>
      <c r="D60" s="226"/>
      <c r="E60" s="225"/>
      <c r="F60" s="255"/>
      <c r="G60" s="142"/>
      <c r="H60" s="143"/>
      <c r="I60" s="143"/>
      <c r="J60" s="143"/>
      <c r="K60" s="143"/>
      <c r="L60" s="143"/>
      <c r="M60" s="143"/>
      <c r="N60" s="143"/>
      <c r="O60" s="143"/>
      <c r="P60" s="144"/>
      <c r="Q60" s="305"/>
      <c r="R60" s="143"/>
      <c r="S60" s="143"/>
      <c r="T60" s="143"/>
      <c r="U60" s="143"/>
      <c r="V60" s="143"/>
      <c r="W60" s="143"/>
      <c r="X60" s="143"/>
      <c r="Y60" s="143"/>
      <c r="Z60" s="143"/>
      <c r="AA60" s="755"/>
      <c r="AB60" s="229"/>
      <c r="AC60" s="230"/>
      <c r="AD60" s="230"/>
      <c r="AE60" s="163" t="s">
        <v>595</v>
      </c>
      <c r="AF60" s="140"/>
      <c r="AG60" s="140"/>
      <c r="AH60" s="140"/>
      <c r="AI60" s="140"/>
      <c r="AJ60" s="140"/>
      <c r="AK60" s="140"/>
      <c r="AL60" s="140"/>
      <c r="AM60" s="140"/>
      <c r="AN60" s="140"/>
      <c r="AO60" s="140"/>
      <c r="AP60" s="140"/>
      <c r="AQ60" s="140"/>
      <c r="AR60" s="140"/>
      <c r="AS60" s="140"/>
      <c r="AT60" s="140"/>
      <c r="AU60" s="140"/>
      <c r="AV60" s="140"/>
      <c r="AW60" s="140"/>
      <c r="AX60" s="164"/>
      <c r="AY60">
        <f t="shared" si="6"/>
        <v>1</v>
      </c>
    </row>
    <row r="61" spans="1:51" ht="22.5" customHeight="1" x14ac:dyDescent="0.2">
      <c r="A61" s="767"/>
      <c r="B61" s="226"/>
      <c r="C61" s="225"/>
      <c r="D61" s="226"/>
      <c r="E61" s="225"/>
      <c r="F61" s="255"/>
      <c r="G61" s="145"/>
      <c r="H61" s="146"/>
      <c r="I61" s="146"/>
      <c r="J61" s="146"/>
      <c r="K61" s="146"/>
      <c r="L61" s="146"/>
      <c r="M61" s="146"/>
      <c r="N61" s="146"/>
      <c r="O61" s="146"/>
      <c r="P61" s="147"/>
      <c r="Q61" s="165"/>
      <c r="R61" s="146"/>
      <c r="S61" s="146"/>
      <c r="T61" s="146"/>
      <c r="U61" s="146"/>
      <c r="V61" s="146"/>
      <c r="W61" s="146"/>
      <c r="X61" s="146"/>
      <c r="Y61" s="146"/>
      <c r="Z61" s="146"/>
      <c r="AA61" s="756"/>
      <c r="AB61" s="231"/>
      <c r="AC61" s="232"/>
      <c r="AD61" s="232"/>
      <c r="AE61" s="165"/>
      <c r="AF61" s="146"/>
      <c r="AG61" s="146"/>
      <c r="AH61" s="146"/>
      <c r="AI61" s="146"/>
      <c r="AJ61" s="146"/>
      <c r="AK61" s="146"/>
      <c r="AL61" s="146"/>
      <c r="AM61" s="146"/>
      <c r="AN61" s="146"/>
      <c r="AO61" s="146"/>
      <c r="AP61" s="146"/>
      <c r="AQ61" s="146"/>
      <c r="AR61" s="146"/>
      <c r="AS61" s="146"/>
      <c r="AT61" s="146"/>
      <c r="AU61" s="146"/>
      <c r="AV61" s="146"/>
      <c r="AW61" s="146"/>
      <c r="AX61" s="166"/>
      <c r="AY61">
        <f t="shared" si="6"/>
        <v>1</v>
      </c>
    </row>
    <row r="62" spans="1:51" ht="23.25" customHeight="1" x14ac:dyDescent="0.2">
      <c r="A62" s="767"/>
      <c r="B62" s="226"/>
      <c r="C62" s="225"/>
      <c r="D62" s="226"/>
      <c r="E62" s="160" t="s">
        <v>211</v>
      </c>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2"/>
      <c r="AY62">
        <f>COUNTA($E$63)</f>
        <v>1</v>
      </c>
    </row>
    <row r="63" spans="1:51" ht="24.75" customHeight="1" x14ac:dyDescent="0.2">
      <c r="A63" s="767"/>
      <c r="B63" s="226"/>
      <c r="C63" s="225"/>
      <c r="D63" s="226"/>
      <c r="E63" s="163" t="s">
        <v>612</v>
      </c>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64"/>
      <c r="AY63">
        <f>$AY$62</f>
        <v>1</v>
      </c>
    </row>
    <row r="64" spans="1:51" ht="24.75" customHeight="1" x14ac:dyDescent="0.2">
      <c r="A64" s="767"/>
      <c r="B64" s="226"/>
      <c r="C64" s="225"/>
      <c r="D64" s="226"/>
      <c r="E64" s="305"/>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306"/>
      <c r="AY64">
        <f>$AY$62</f>
        <v>1</v>
      </c>
    </row>
    <row r="65" spans="1:51" ht="34.5" customHeight="1" x14ac:dyDescent="0.2">
      <c r="A65" s="767"/>
      <c r="B65" s="226"/>
      <c r="C65" s="225"/>
      <c r="D65" s="226"/>
      <c r="E65" s="195" t="s">
        <v>287</v>
      </c>
      <c r="F65" s="196"/>
      <c r="G65" s="197" t="s">
        <v>196</v>
      </c>
      <c r="H65" s="161"/>
      <c r="I65" s="161"/>
      <c r="J65" s="198" t="s">
        <v>594</v>
      </c>
      <c r="K65" s="199"/>
      <c r="L65" s="199"/>
      <c r="M65" s="199"/>
      <c r="N65" s="199"/>
      <c r="O65" s="199"/>
      <c r="P65" s="199"/>
      <c r="Q65" s="199"/>
      <c r="R65" s="199"/>
      <c r="S65" s="199"/>
      <c r="T65" s="200"/>
      <c r="U65" s="201" t="s">
        <v>598</v>
      </c>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2"/>
      <c r="AY65" s="71" t="str">
        <f>IF(SUBSTITUTE($J$65,"-","")="","0","1")</f>
        <v>0</v>
      </c>
    </row>
    <row r="66" spans="1:51" ht="18.75" customHeight="1" x14ac:dyDescent="0.2">
      <c r="A66" s="767"/>
      <c r="B66" s="226"/>
      <c r="C66" s="225"/>
      <c r="D66" s="226"/>
      <c r="E66" s="148" t="s">
        <v>185</v>
      </c>
      <c r="F66" s="149"/>
      <c r="G66" s="150" t="s">
        <v>182</v>
      </c>
      <c r="H66" s="151"/>
      <c r="I66" s="151"/>
      <c r="J66" s="151"/>
      <c r="K66" s="151"/>
      <c r="L66" s="151"/>
      <c r="M66" s="151"/>
      <c r="N66" s="151"/>
      <c r="O66" s="151"/>
      <c r="P66" s="151"/>
      <c r="Q66" s="151"/>
      <c r="R66" s="151"/>
      <c r="S66" s="151"/>
      <c r="T66" s="151"/>
      <c r="U66" s="151"/>
      <c r="V66" s="151"/>
      <c r="W66" s="151"/>
      <c r="X66" s="152"/>
      <c r="Y66" s="155"/>
      <c r="Z66" s="156"/>
      <c r="AA66" s="157"/>
      <c r="AB66" s="158" t="s">
        <v>11</v>
      </c>
      <c r="AC66" s="151"/>
      <c r="AD66" s="152"/>
      <c r="AE66" s="185" t="s">
        <v>184</v>
      </c>
      <c r="AF66" s="186"/>
      <c r="AG66" s="186"/>
      <c r="AH66" s="187"/>
      <c r="AI66" s="188" t="s">
        <v>426</v>
      </c>
      <c r="AJ66" s="188"/>
      <c r="AK66" s="188"/>
      <c r="AL66" s="158"/>
      <c r="AM66" s="188" t="s">
        <v>427</v>
      </c>
      <c r="AN66" s="188"/>
      <c r="AO66" s="188"/>
      <c r="AP66" s="158"/>
      <c r="AQ66" s="158" t="s">
        <v>178</v>
      </c>
      <c r="AR66" s="151"/>
      <c r="AS66" s="151"/>
      <c r="AT66" s="152"/>
      <c r="AU66" s="190" t="s">
        <v>133</v>
      </c>
      <c r="AV66" s="190"/>
      <c r="AW66" s="190"/>
      <c r="AX66" s="191"/>
      <c r="AY66">
        <f>COUNTA($G$68)</f>
        <v>1</v>
      </c>
    </row>
    <row r="67" spans="1:51" ht="18.75" customHeight="1" x14ac:dyDescent="0.2">
      <c r="A67" s="767"/>
      <c r="B67" s="226"/>
      <c r="C67" s="225"/>
      <c r="D67" s="226"/>
      <c r="E67" s="148"/>
      <c r="F67" s="149"/>
      <c r="G67" s="153"/>
      <c r="H67" s="137"/>
      <c r="I67" s="137"/>
      <c r="J67" s="137"/>
      <c r="K67" s="137"/>
      <c r="L67" s="137"/>
      <c r="M67" s="137"/>
      <c r="N67" s="137"/>
      <c r="O67" s="137"/>
      <c r="P67" s="137"/>
      <c r="Q67" s="137"/>
      <c r="R67" s="137"/>
      <c r="S67" s="137"/>
      <c r="T67" s="137"/>
      <c r="U67" s="137"/>
      <c r="V67" s="137"/>
      <c r="W67" s="137"/>
      <c r="X67" s="154"/>
      <c r="Y67" s="155"/>
      <c r="Z67" s="156"/>
      <c r="AA67" s="157"/>
      <c r="AB67" s="159"/>
      <c r="AC67" s="137"/>
      <c r="AD67" s="154"/>
      <c r="AE67" s="136" t="s">
        <v>595</v>
      </c>
      <c r="AF67" s="136"/>
      <c r="AG67" s="137" t="s">
        <v>179</v>
      </c>
      <c r="AH67" s="154"/>
      <c r="AI67" s="189"/>
      <c r="AJ67" s="189"/>
      <c r="AK67" s="189"/>
      <c r="AL67" s="159"/>
      <c r="AM67" s="189"/>
      <c r="AN67" s="189"/>
      <c r="AO67" s="189"/>
      <c r="AP67" s="159"/>
      <c r="AQ67" s="192" t="s">
        <v>595</v>
      </c>
      <c r="AR67" s="136"/>
      <c r="AS67" s="137" t="s">
        <v>179</v>
      </c>
      <c r="AT67" s="154"/>
      <c r="AU67" s="136" t="s">
        <v>595</v>
      </c>
      <c r="AV67" s="136"/>
      <c r="AW67" s="137" t="s">
        <v>175</v>
      </c>
      <c r="AX67" s="138"/>
      <c r="AY67">
        <f>$AY$66</f>
        <v>1</v>
      </c>
    </row>
    <row r="68" spans="1:51" ht="23.25" customHeight="1" x14ac:dyDescent="0.2">
      <c r="A68" s="767"/>
      <c r="B68" s="226"/>
      <c r="C68" s="225"/>
      <c r="D68" s="226"/>
      <c r="E68" s="148"/>
      <c r="F68" s="149"/>
      <c r="G68" s="139" t="s">
        <v>595</v>
      </c>
      <c r="H68" s="140"/>
      <c r="I68" s="140"/>
      <c r="J68" s="140"/>
      <c r="K68" s="140"/>
      <c r="L68" s="140"/>
      <c r="M68" s="140"/>
      <c r="N68" s="140"/>
      <c r="O68" s="140"/>
      <c r="P68" s="140"/>
      <c r="Q68" s="140"/>
      <c r="R68" s="140"/>
      <c r="S68" s="140"/>
      <c r="T68" s="140"/>
      <c r="U68" s="140"/>
      <c r="V68" s="140"/>
      <c r="W68" s="140"/>
      <c r="X68" s="141"/>
      <c r="Y68" s="132" t="s">
        <v>12</v>
      </c>
      <c r="Z68" s="133"/>
      <c r="AA68" s="134"/>
      <c r="AB68" s="135" t="s">
        <v>595</v>
      </c>
      <c r="AC68" s="135"/>
      <c r="AD68" s="135"/>
      <c r="AE68" s="126" t="s">
        <v>613</v>
      </c>
      <c r="AF68" s="127"/>
      <c r="AG68" s="127"/>
      <c r="AH68" s="127"/>
      <c r="AI68" s="126" t="s">
        <v>595</v>
      </c>
      <c r="AJ68" s="127"/>
      <c r="AK68" s="127"/>
      <c r="AL68" s="127"/>
      <c r="AM68" s="126" t="s">
        <v>595</v>
      </c>
      <c r="AN68" s="127"/>
      <c r="AO68" s="127"/>
      <c r="AP68" s="128"/>
      <c r="AQ68" s="126" t="s">
        <v>595</v>
      </c>
      <c r="AR68" s="127"/>
      <c r="AS68" s="127"/>
      <c r="AT68" s="128"/>
      <c r="AU68" s="127" t="s">
        <v>595</v>
      </c>
      <c r="AV68" s="127"/>
      <c r="AW68" s="127"/>
      <c r="AX68" s="172"/>
      <c r="AY68">
        <f t="shared" ref="AY68:AY70" si="7">$AY$66</f>
        <v>1</v>
      </c>
    </row>
    <row r="69" spans="1:51" ht="23.25" customHeight="1" x14ac:dyDescent="0.2">
      <c r="A69" s="767"/>
      <c r="B69" s="226"/>
      <c r="C69" s="225"/>
      <c r="D69" s="226"/>
      <c r="E69" s="148"/>
      <c r="F69" s="149"/>
      <c r="G69" s="142"/>
      <c r="H69" s="143"/>
      <c r="I69" s="143"/>
      <c r="J69" s="143"/>
      <c r="K69" s="143"/>
      <c r="L69" s="143"/>
      <c r="M69" s="143"/>
      <c r="N69" s="143"/>
      <c r="O69" s="143"/>
      <c r="P69" s="143"/>
      <c r="Q69" s="143"/>
      <c r="R69" s="143"/>
      <c r="S69" s="143"/>
      <c r="T69" s="143"/>
      <c r="U69" s="143"/>
      <c r="V69" s="143"/>
      <c r="W69" s="143"/>
      <c r="X69" s="144"/>
      <c r="Y69" s="173" t="s">
        <v>53</v>
      </c>
      <c r="Z69" s="174"/>
      <c r="AA69" s="175"/>
      <c r="AB69" s="180" t="s">
        <v>603</v>
      </c>
      <c r="AC69" s="180"/>
      <c r="AD69" s="180"/>
      <c r="AE69" s="126" t="s">
        <v>595</v>
      </c>
      <c r="AF69" s="127"/>
      <c r="AG69" s="127"/>
      <c r="AH69" s="128"/>
      <c r="AI69" s="126" t="s">
        <v>595</v>
      </c>
      <c r="AJ69" s="127"/>
      <c r="AK69" s="127"/>
      <c r="AL69" s="127"/>
      <c r="AM69" s="126" t="s">
        <v>595</v>
      </c>
      <c r="AN69" s="127"/>
      <c r="AO69" s="127"/>
      <c r="AP69" s="128"/>
      <c r="AQ69" s="126" t="s">
        <v>598</v>
      </c>
      <c r="AR69" s="127"/>
      <c r="AS69" s="127"/>
      <c r="AT69" s="128"/>
      <c r="AU69" s="127" t="s">
        <v>595</v>
      </c>
      <c r="AV69" s="127"/>
      <c r="AW69" s="127"/>
      <c r="AX69" s="172"/>
      <c r="AY69">
        <f t="shared" si="7"/>
        <v>1</v>
      </c>
    </row>
    <row r="70" spans="1:51" ht="23.25" customHeight="1" x14ac:dyDescent="0.2">
      <c r="A70" s="767"/>
      <c r="B70" s="226"/>
      <c r="C70" s="225"/>
      <c r="D70" s="226"/>
      <c r="E70" s="148"/>
      <c r="F70" s="149"/>
      <c r="G70" s="145"/>
      <c r="H70" s="146"/>
      <c r="I70" s="146"/>
      <c r="J70" s="146"/>
      <c r="K70" s="146"/>
      <c r="L70" s="146"/>
      <c r="M70" s="146"/>
      <c r="N70" s="146"/>
      <c r="O70" s="146"/>
      <c r="P70" s="146"/>
      <c r="Q70" s="146"/>
      <c r="R70" s="146"/>
      <c r="S70" s="146"/>
      <c r="T70" s="146"/>
      <c r="U70" s="146"/>
      <c r="V70" s="146"/>
      <c r="W70" s="146"/>
      <c r="X70" s="147"/>
      <c r="Y70" s="173" t="s">
        <v>13</v>
      </c>
      <c r="Z70" s="174"/>
      <c r="AA70" s="175"/>
      <c r="AB70" s="176" t="s">
        <v>176</v>
      </c>
      <c r="AC70" s="176"/>
      <c r="AD70" s="176"/>
      <c r="AE70" s="126" t="s">
        <v>595</v>
      </c>
      <c r="AF70" s="127"/>
      <c r="AG70" s="127"/>
      <c r="AH70" s="128"/>
      <c r="AI70" s="126" t="s">
        <v>595</v>
      </c>
      <c r="AJ70" s="127"/>
      <c r="AK70" s="127"/>
      <c r="AL70" s="127"/>
      <c r="AM70" s="126" t="s">
        <v>598</v>
      </c>
      <c r="AN70" s="127"/>
      <c r="AO70" s="127"/>
      <c r="AP70" s="128"/>
      <c r="AQ70" s="126" t="s">
        <v>614</v>
      </c>
      <c r="AR70" s="127"/>
      <c r="AS70" s="127"/>
      <c r="AT70" s="128"/>
      <c r="AU70" s="127" t="s">
        <v>595</v>
      </c>
      <c r="AV70" s="127"/>
      <c r="AW70" s="127"/>
      <c r="AX70" s="172"/>
      <c r="AY70">
        <f t="shared" si="7"/>
        <v>1</v>
      </c>
    </row>
    <row r="71" spans="1:51" ht="18.75" customHeight="1" x14ac:dyDescent="0.2">
      <c r="A71" s="767"/>
      <c r="B71" s="226"/>
      <c r="C71" s="225"/>
      <c r="D71" s="226"/>
      <c r="E71" s="148" t="s">
        <v>186</v>
      </c>
      <c r="F71" s="149"/>
      <c r="G71" s="150" t="s">
        <v>183</v>
      </c>
      <c r="H71" s="151"/>
      <c r="I71" s="151"/>
      <c r="J71" s="151"/>
      <c r="K71" s="151"/>
      <c r="L71" s="151"/>
      <c r="M71" s="151"/>
      <c r="N71" s="151"/>
      <c r="O71" s="151"/>
      <c r="P71" s="151"/>
      <c r="Q71" s="151"/>
      <c r="R71" s="151"/>
      <c r="S71" s="151"/>
      <c r="T71" s="151"/>
      <c r="U71" s="151"/>
      <c r="V71" s="151"/>
      <c r="W71" s="151"/>
      <c r="X71" s="152"/>
      <c r="Y71" s="155"/>
      <c r="Z71" s="156"/>
      <c r="AA71" s="157"/>
      <c r="AB71" s="158" t="s">
        <v>11</v>
      </c>
      <c r="AC71" s="151"/>
      <c r="AD71" s="152"/>
      <c r="AE71" s="185" t="s">
        <v>184</v>
      </c>
      <c r="AF71" s="186"/>
      <c r="AG71" s="186"/>
      <c r="AH71" s="187"/>
      <c r="AI71" s="188" t="s">
        <v>426</v>
      </c>
      <c r="AJ71" s="188"/>
      <c r="AK71" s="188"/>
      <c r="AL71" s="158"/>
      <c r="AM71" s="188" t="s">
        <v>427</v>
      </c>
      <c r="AN71" s="188"/>
      <c r="AO71" s="188"/>
      <c r="AP71" s="158"/>
      <c r="AQ71" s="158" t="s">
        <v>178</v>
      </c>
      <c r="AR71" s="151"/>
      <c r="AS71" s="151"/>
      <c r="AT71" s="152"/>
      <c r="AU71" s="190" t="s">
        <v>133</v>
      </c>
      <c r="AV71" s="190"/>
      <c r="AW71" s="190"/>
      <c r="AX71" s="191"/>
      <c r="AY71">
        <f>COUNTA($G$73)</f>
        <v>1</v>
      </c>
    </row>
    <row r="72" spans="1:51" ht="18.75" customHeight="1" x14ac:dyDescent="0.2">
      <c r="A72" s="767"/>
      <c r="B72" s="226"/>
      <c r="C72" s="225"/>
      <c r="D72" s="226"/>
      <c r="E72" s="148"/>
      <c r="F72" s="149"/>
      <c r="G72" s="153"/>
      <c r="H72" s="137"/>
      <c r="I72" s="137"/>
      <c r="J72" s="137"/>
      <c r="K72" s="137"/>
      <c r="L72" s="137"/>
      <c r="M72" s="137"/>
      <c r="N72" s="137"/>
      <c r="O72" s="137"/>
      <c r="P72" s="137"/>
      <c r="Q72" s="137"/>
      <c r="R72" s="137"/>
      <c r="S72" s="137"/>
      <c r="T72" s="137"/>
      <c r="U72" s="137"/>
      <c r="V72" s="137"/>
      <c r="W72" s="137"/>
      <c r="X72" s="154"/>
      <c r="Y72" s="155"/>
      <c r="Z72" s="156"/>
      <c r="AA72" s="157"/>
      <c r="AB72" s="159"/>
      <c r="AC72" s="137"/>
      <c r="AD72" s="154"/>
      <c r="AE72" s="136" t="s">
        <v>595</v>
      </c>
      <c r="AF72" s="136"/>
      <c r="AG72" s="137" t="s">
        <v>179</v>
      </c>
      <c r="AH72" s="154"/>
      <c r="AI72" s="189"/>
      <c r="AJ72" s="189"/>
      <c r="AK72" s="189"/>
      <c r="AL72" s="159"/>
      <c r="AM72" s="189"/>
      <c r="AN72" s="189"/>
      <c r="AO72" s="189"/>
      <c r="AP72" s="159"/>
      <c r="AQ72" s="192" t="s">
        <v>595</v>
      </c>
      <c r="AR72" s="136"/>
      <c r="AS72" s="137" t="s">
        <v>179</v>
      </c>
      <c r="AT72" s="154"/>
      <c r="AU72" s="136" t="s">
        <v>595</v>
      </c>
      <c r="AV72" s="136"/>
      <c r="AW72" s="137" t="s">
        <v>175</v>
      </c>
      <c r="AX72" s="138"/>
      <c r="AY72">
        <f>$AY$71</f>
        <v>1</v>
      </c>
    </row>
    <row r="73" spans="1:51" ht="23.25" customHeight="1" x14ac:dyDescent="0.2">
      <c r="A73" s="767"/>
      <c r="B73" s="226"/>
      <c r="C73" s="225"/>
      <c r="D73" s="226"/>
      <c r="E73" s="148"/>
      <c r="F73" s="149"/>
      <c r="G73" s="139" t="s">
        <v>615</v>
      </c>
      <c r="H73" s="140"/>
      <c r="I73" s="140"/>
      <c r="J73" s="140"/>
      <c r="K73" s="140"/>
      <c r="L73" s="140"/>
      <c r="M73" s="140"/>
      <c r="N73" s="140"/>
      <c r="O73" s="140"/>
      <c r="P73" s="140"/>
      <c r="Q73" s="140"/>
      <c r="R73" s="140"/>
      <c r="S73" s="140"/>
      <c r="T73" s="140"/>
      <c r="U73" s="140"/>
      <c r="V73" s="140"/>
      <c r="W73" s="140"/>
      <c r="X73" s="141"/>
      <c r="Y73" s="132" t="s">
        <v>12</v>
      </c>
      <c r="Z73" s="133"/>
      <c r="AA73" s="134"/>
      <c r="AB73" s="135" t="s">
        <v>595</v>
      </c>
      <c r="AC73" s="135"/>
      <c r="AD73" s="135"/>
      <c r="AE73" s="126" t="s">
        <v>595</v>
      </c>
      <c r="AF73" s="127"/>
      <c r="AG73" s="127"/>
      <c r="AH73" s="127"/>
      <c r="AI73" s="126" t="s">
        <v>595</v>
      </c>
      <c r="AJ73" s="127"/>
      <c r="AK73" s="127"/>
      <c r="AL73" s="127"/>
      <c r="AM73" s="126" t="s">
        <v>595</v>
      </c>
      <c r="AN73" s="127"/>
      <c r="AO73" s="127"/>
      <c r="AP73" s="128"/>
      <c r="AQ73" s="126" t="s">
        <v>595</v>
      </c>
      <c r="AR73" s="127"/>
      <c r="AS73" s="127"/>
      <c r="AT73" s="128"/>
      <c r="AU73" s="127" t="s">
        <v>595</v>
      </c>
      <c r="AV73" s="127"/>
      <c r="AW73" s="127"/>
      <c r="AX73" s="172"/>
      <c r="AY73">
        <f t="shared" ref="AY73:AY75" si="8">$AY$71</f>
        <v>1</v>
      </c>
    </row>
    <row r="74" spans="1:51" ht="23.25" customHeight="1" x14ac:dyDescent="0.2">
      <c r="A74" s="767"/>
      <c r="B74" s="226"/>
      <c r="C74" s="225"/>
      <c r="D74" s="226"/>
      <c r="E74" s="148"/>
      <c r="F74" s="149"/>
      <c r="G74" s="142"/>
      <c r="H74" s="143"/>
      <c r="I74" s="143"/>
      <c r="J74" s="143"/>
      <c r="K74" s="143"/>
      <c r="L74" s="143"/>
      <c r="M74" s="143"/>
      <c r="N74" s="143"/>
      <c r="O74" s="143"/>
      <c r="P74" s="143"/>
      <c r="Q74" s="143"/>
      <c r="R74" s="143"/>
      <c r="S74" s="143"/>
      <c r="T74" s="143"/>
      <c r="U74" s="143"/>
      <c r="V74" s="143"/>
      <c r="W74" s="143"/>
      <c r="X74" s="144"/>
      <c r="Y74" s="173" t="s">
        <v>53</v>
      </c>
      <c r="Z74" s="174"/>
      <c r="AA74" s="175"/>
      <c r="AB74" s="180" t="s">
        <v>598</v>
      </c>
      <c r="AC74" s="180"/>
      <c r="AD74" s="180"/>
      <c r="AE74" s="126" t="s">
        <v>595</v>
      </c>
      <c r="AF74" s="127"/>
      <c r="AG74" s="127"/>
      <c r="AH74" s="128"/>
      <c r="AI74" s="126" t="s">
        <v>595</v>
      </c>
      <c r="AJ74" s="127"/>
      <c r="AK74" s="127"/>
      <c r="AL74" s="127"/>
      <c r="AM74" s="126" t="s">
        <v>595</v>
      </c>
      <c r="AN74" s="127"/>
      <c r="AO74" s="127"/>
      <c r="AP74" s="128"/>
      <c r="AQ74" s="126" t="s">
        <v>595</v>
      </c>
      <c r="AR74" s="127"/>
      <c r="AS74" s="127"/>
      <c r="AT74" s="128"/>
      <c r="AU74" s="127" t="s">
        <v>595</v>
      </c>
      <c r="AV74" s="127"/>
      <c r="AW74" s="127"/>
      <c r="AX74" s="172"/>
      <c r="AY74">
        <f t="shared" si="8"/>
        <v>1</v>
      </c>
    </row>
    <row r="75" spans="1:51" ht="23.25" customHeight="1" x14ac:dyDescent="0.2">
      <c r="A75" s="767"/>
      <c r="B75" s="226"/>
      <c r="C75" s="225"/>
      <c r="D75" s="226"/>
      <c r="E75" s="148"/>
      <c r="F75" s="149"/>
      <c r="G75" s="145"/>
      <c r="H75" s="146"/>
      <c r="I75" s="146"/>
      <c r="J75" s="146"/>
      <c r="K75" s="146"/>
      <c r="L75" s="146"/>
      <c r="M75" s="146"/>
      <c r="N75" s="146"/>
      <c r="O75" s="146"/>
      <c r="P75" s="146"/>
      <c r="Q75" s="146"/>
      <c r="R75" s="146"/>
      <c r="S75" s="146"/>
      <c r="T75" s="146"/>
      <c r="U75" s="146"/>
      <c r="V75" s="146"/>
      <c r="W75" s="146"/>
      <c r="X75" s="147"/>
      <c r="Y75" s="173" t="s">
        <v>13</v>
      </c>
      <c r="Z75" s="174"/>
      <c r="AA75" s="175"/>
      <c r="AB75" s="176" t="s">
        <v>14</v>
      </c>
      <c r="AC75" s="176"/>
      <c r="AD75" s="176"/>
      <c r="AE75" s="126" t="s">
        <v>595</v>
      </c>
      <c r="AF75" s="127"/>
      <c r="AG75" s="127"/>
      <c r="AH75" s="128"/>
      <c r="AI75" s="126" t="s">
        <v>616</v>
      </c>
      <c r="AJ75" s="127"/>
      <c r="AK75" s="127"/>
      <c r="AL75" s="127"/>
      <c r="AM75" s="126" t="s">
        <v>615</v>
      </c>
      <c r="AN75" s="127"/>
      <c r="AO75" s="127"/>
      <c r="AP75" s="128"/>
      <c r="AQ75" s="126" t="s">
        <v>617</v>
      </c>
      <c r="AR75" s="127"/>
      <c r="AS75" s="127"/>
      <c r="AT75" s="128"/>
      <c r="AU75" s="127" t="s">
        <v>595</v>
      </c>
      <c r="AV75" s="127"/>
      <c r="AW75" s="127"/>
      <c r="AX75" s="172"/>
      <c r="AY75">
        <f t="shared" si="8"/>
        <v>1</v>
      </c>
    </row>
    <row r="76" spans="1:51" ht="23.85" customHeight="1" x14ac:dyDescent="0.2">
      <c r="A76" s="767"/>
      <c r="B76" s="226"/>
      <c r="C76" s="225"/>
      <c r="D76" s="226"/>
      <c r="E76" s="160" t="s">
        <v>291</v>
      </c>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2"/>
      <c r="AY76">
        <f>COUNTA($E$77)</f>
        <v>1</v>
      </c>
    </row>
    <row r="77" spans="1:51" ht="24.75" customHeight="1" x14ac:dyDescent="0.2">
      <c r="A77" s="767"/>
      <c r="B77" s="226"/>
      <c r="C77" s="225"/>
      <c r="D77" s="226"/>
      <c r="E77" s="163" t="s">
        <v>595</v>
      </c>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64"/>
      <c r="AY77">
        <f>$AY$76</f>
        <v>1</v>
      </c>
    </row>
    <row r="78" spans="1:51" ht="24.75" customHeight="1" thickBot="1" x14ac:dyDescent="0.25">
      <c r="A78" s="767"/>
      <c r="B78" s="226"/>
      <c r="C78" s="225"/>
      <c r="D78" s="226"/>
      <c r="E78" s="165"/>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66"/>
      <c r="AY78">
        <f>$AY$76</f>
        <v>1</v>
      </c>
    </row>
    <row r="79" spans="1:51" ht="27" customHeight="1" x14ac:dyDescent="0.2">
      <c r="A79" s="307" t="s">
        <v>46</v>
      </c>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9"/>
    </row>
    <row r="80" spans="1:51" ht="27" customHeight="1" x14ac:dyDescent="0.2">
      <c r="A80" s="5"/>
      <c r="B80" s="6"/>
      <c r="C80" s="709" t="s">
        <v>31</v>
      </c>
      <c r="D80" s="450"/>
      <c r="E80" s="450"/>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710"/>
      <c r="AD80" s="450" t="s">
        <v>35</v>
      </c>
      <c r="AE80" s="450"/>
      <c r="AF80" s="450"/>
      <c r="AG80" s="449" t="s">
        <v>30</v>
      </c>
      <c r="AH80" s="450"/>
      <c r="AI80" s="450"/>
      <c r="AJ80" s="450"/>
      <c r="AK80" s="450"/>
      <c r="AL80" s="450"/>
      <c r="AM80" s="450"/>
      <c r="AN80" s="450"/>
      <c r="AO80" s="450"/>
      <c r="AP80" s="450"/>
      <c r="AQ80" s="450"/>
      <c r="AR80" s="450"/>
      <c r="AS80" s="450"/>
      <c r="AT80" s="450"/>
      <c r="AU80" s="450"/>
      <c r="AV80" s="450"/>
      <c r="AW80" s="450"/>
      <c r="AX80" s="451"/>
    </row>
    <row r="81" spans="1:50" ht="27" customHeight="1" x14ac:dyDescent="0.2">
      <c r="A81" s="476" t="s">
        <v>139</v>
      </c>
      <c r="B81" s="477"/>
      <c r="C81" s="536" t="s">
        <v>140</v>
      </c>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8"/>
      <c r="AD81" s="714" t="s">
        <v>618</v>
      </c>
      <c r="AE81" s="715"/>
      <c r="AF81" s="715"/>
      <c r="AG81" s="711" t="s">
        <v>595</v>
      </c>
      <c r="AH81" s="712"/>
      <c r="AI81" s="712"/>
      <c r="AJ81" s="712"/>
      <c r="AK81" s="712"/>
      <c r="AL81" s="712"/>
      <c r="AM81" s="712"/>
      <c r="AN81" s="712"/>
      <c r="AO81" s="712"/>
      <c r="AP81" s="712"/>
      <c r="AQ81" s="712"/>
      <c r="AR81" s="712"/>
      <c r="AS81" s="712"/>
      <c r="AT81" s="712"/>
      <c r="AU81" s="712"/>
      <c r="AV81" s="712"/>
      <c r="AW81" s="712"/>
      <c r="AX81" s="713"/>
    </row>
    <row r="82" spans="1:50" ht="27" customHeight="1" x14ac:dyDescent="0.2">
      <c r="A82" s="478"/>
      <c r="B82" s="479"/>
      <c r="C82" s="439" t="s">
        <v>36</v>
      </c>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1"/>
      <c r="AD82" s="435" t="s">
        <v>592</v>
      </c>
      <c r="AE82" s="436"/>
      <c r="AF82" s="436"/>
      <c r="AG82" s="533" t="s">
        <v>619</v>
      </c>
      <c r="AH82" s="534"/>
      <c r="AI82" s="534"/>
      <c r="AJ82" s="534"/>
      <c r="AK82" s="534"/>
      <c r="AL82" s="534"/>
      <c r="AM82" s="534"/>
      <c r="AN82" s="534"/>
      <c r="AO82" s="534"/>
      <c r="AP82" s="534"/>
      <c r="AQ82" s="534"/>
      <c r="AR82" s="534"/>
      <c r="AS82" s="534"/>
      <c r="AT82" s="534"/>
      <c r="AU82" s="534"/>
      <c r="AV82" s="534"/>
      <c r="AW82" s="534"/>
      <c r="AX82" s="535"/>
    </row>
    <row r="83" spans="1:50" ht="27" customHeight="1" x14ac:dyDescent="0.2">
      <c r="A83" s="480"/>
      <c r="B83" s="481"/>
      <c r="C83" s="442" t="s">
        <v>141</v>
      </c>
      <c r="D83" s="443"/>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4"/>
      <c r="AD83" s="415" t="s">
        <v>592</v>
      </c>
      <c r="AE83" s="416"/>
      <c r="AF83" s="416"/>
      <c r="AG83" s="305" t="s">
        <v>620</v>
      </c>
      <c r="AH83" s="143"/>
      <c r="AI83" s="143"/>
      <c r="AJ83" s="143"/>
      <c r="AK83" s="143"/>
      <c r="AL83" s="143"/>
      <c r="AM83" s="143"/>
      <c r="AN83" s="143"/>
      <c r="AO83" s="143"/>
      <c r="AP83" s="143"/>
      <c r="AQ83" s="143"/>
      <c r="AR83" s="143"/>
      <c r="AS83" s="143"/>
      <c r="AT83" s="143"/>
      <c r="AU83" s="143"/>
      <c r="AV83" s="143"/>
      <c r="AW83" s="143"/>
      <c r="AX83" s="306"/>
    </row>
    <row r="84" spans="1:50" ht="27" customHeight="1" x14ac:dyDescent="0.2">
      <c r="A84" s="459" t="s">
        <v>38</v>
      </c>
      <c r="B84" s="600"/>
      <c r="C84" s="445" t="s">
        <v>40</v>
      </c>
      <c r="D84" s="446"/>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8"/>
      <c r="AD84" s="539" t="s">
        <v>592</v>
      </c>
      <c r="AE84" s="540"/>
      <c r="AF84" s="540"/>
      <c r="AG84" s="163" t="s">
        <v>663</v>
      </c>
      <c r="AH84" s="140"/>
      <c r="AI84" s="140"/>
      <c r="AJ84" s="140"/>
      <c r="AK84" s="140"/>
      <c r="AL84" s="140"/>
      <c r="AM84" s="140"/>
      <c r="AN84" s="140"/>
      <c r="AO84" s="140"/>
      <c r="AP84" s="140"/>
      <c r="AQ84" s="140"/>
      <c r="AR84" s="140"/>
      <c r="AS84" s="140"/>
      <c r="AT84" s="140"/>
      <c r="AU84" s="140"/>
      <c r="AV84" s="140"/>
      <c r="AW84" s="140"/>
      <c r="AX84" s="164"/>
    </row>
    <row r="85" spans="1:50" ht="35.25" customHeight="1" x14ac:dyDescent="0.2">
      <c r="A85" s="601"/>
      <c r="B85" s="602"/>
      <c r="C85" s="455"/>
      <c r="D85" s="456"/>
      <c r="E85" s="473" t="s">
        <v>275</v>
      </c>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5"/>
      <c r="AD85" s="435" t="s">
        <v>660</v>
      </c>
      <c r="AE85" s="436"/>
      <c r="AF85" s="437"/>
      <c r="AG85" s="305"/>
      <c r="AH85" s="143"/>
      <c r="AI85" s="143"/>
      <c r="AJ85" s="143"/>
      <c r="AK85" s="143"/>
      <c r="AL85" s="143"/>
      <c r="AM85" s="143"/>
      <c r="AN85" s="143"/>
      <c r="AO85" s="143"/>
      <c r="AP85" s="143"/>
      <c r="AQ85" s="143"/>
      <c r="AR85" s="143"/>
      <c r="AS85" s="143"/>
      <c r="AT85" s="143"/>
      <c r="AU85" s="143"/>
      <c r="AV85" s="143"/>
      <c r="AW85" s="143"/>
      <c r="AX85" s="306"/>
    </row>
    <row r="86" spans="1:50" ht="26.25" customHeight="1" x14ac:dyDescent="0.2">
      <c r="A86" s="601"/>
      <c r="B86" s="602"/>
      <c r="C86" s="457"/>
      <c r="D86" s="458"/>
      <c r="E86" s="423" t="s">
        <v>230</v>
      </c>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5"/>
      <c r="AD86" s="413" t="s">
        <v>659</v>
      </c>
      <c r="AE86" s="414"/>
      <c r="AF86" s="414"/>
      <c r="AG86" s="305"/>
      <c r="AH86" s="143"/>
      <c r="AI86" s="143"/>
      <c r="AJ86" s="143"/>
      <c r="AK86" s="143"/>
      <c r="AL86" s="143"/>
      <c r="AM86" s="143"/>
      <c r="AN86" s="143"/>
      <c r="AO86" s="143"/>
      <c r="AP86" s="143"/>
      <c r="AQ86" s="143"/>
      <c r="AR86" s="143"/>
      <c r="AS86" s="143"/>
      <c r="AT86" s="143"/>
      <c r="AU86" s="143"/>
      <c r="AV86" s="143"/>
      <c r="AW86" s="143"/>
      <c r="AX86" s="306"/>
    </row>
    <row r="87" spans="1:50" ht="26.25" customHeight="1" x14ac:dyDescent="0.2">
      <c r="A87" s="601"/>
      <c r="B87" s="603"/>
      <c r="C87" s="503" t="s">
        <v>41</v>
      </c>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485" t="s">
        <v>618</v>
      </c>
      <c r="AE87" s="486"/>
      <c r="AF87" s="486"/>
      <c r="AG87" s="432" t="s">
        <v>621</v>
      </c>
      <c r="AH87" s="433"/>
      <c r="AI87" s="433"/>
      <c r="AJ87" s="433"/>
      <c r="AK87" s="433"/>
      <c r="AL87" s="433"/>
      <c r="AM87" s="433"/>
      <c r="AN87" s="433"/>
      <c r="AO87" s="433"/>
      <c r="AP87" s="433"/>
      <c r="AQ87" s="433"/>
      <c r="AR87" s="433"/>
      <c r="AS87" s="433"/>
      <c r="AT87" s="433"/>
      <c r="AU87" s="433"/>
      <c r="AV87" s="433"/>
      <c r="AW87" s="433"/>
      <c r="AX87" s="434"/>
    </row>
    <row r="88" spans="1:50" ht="26.25" customHeight="1" x14ac:dyDescent="0.2">
      <c r="A88" s="601"/>
      <c r="B88" s="603"/>
      <c r="C88" s="491" t="s">
        <v>142</v>
      </c>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35" t="s">
        <v>618</v>
      </c>
      <c r="AE88" s="436"/>
      <c r="AF88" s="436"/>
      <c r="AG88" s="533" t="s">
        <v>595</v>
      </c>
      <c r="AH88" s="534"/>
      <c r="AI88" s="534"/>
      <c r="AJ88" s="534"/>
      <c r="AK88" s="534"/>
      <c r="AL88" s="534"/>
      <c r="AM88" s="534"/>
      <c r="AN88" s="534"/>
      <c r="AO88" s="534"/>
      <c r="AP88" s="534"/>
      <c r="AQ88" s="534"/>
      <c r="AR88" s="534"/>
      <c r="AS88" s="534"/>
      <c r="AT88" s="534"/>
      <c r="AU88" s="534"/>
      <c r="AV88" s="534"/>
      <c r="AW88" s="534"/>
      <c r="AX88" s="535"/>
    </row>
    <row r="89" spans="1:50" ht="26.25" customHeight="1" x14ac:dyDescent="0.2">
      <c r="A89" s="601"/>
      <c r="B89" s="603"/>
      <c r="C89" s="491" t="s">
        <v>37</v>
      </c>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35" t="s">
        <v>618</v>
      </c>
      <c r="AE89" s="436"/>
      <c r="AF89" s="436"/>
      <c r="AG89" s="533" t="s">
        <v>595</v>
      </c>
      <c r="AH89" s="534"/>
      <c r="AI89" s="534"/>
      <c r="AJ89" s="534"/>
      <c r="AK89" s="534"/>
      <c r="AL89" s="534"/>
      <c r="AM89" s="534"/>
      <c r="AN89" s="534"/>
      <c r="AO89" s="534"/>
      <c r="AP89" s="534"/>
      <c r="AQ89" s="534"/>
      <c r="AR89" s="534"/>
      <c r="AS89" s="534"/>
      <c r="AT89" s="534"/>
      <c r="AU89" s="534"/>
      <c r="AV89" s="534"/>
      <c r="AW89" s="534"/>
      <c r="AX89" s="535"/>
    </row>
    <row r="90" spans="1:50" ht="26.25" customHeight="1" x14ac:dyDescent="0.2">
      <c r="A90" s="601"/>
      <c r="B90" s="603"/>
      <c r="C90" s="491" t="s">
        <v>42</v>
      </c>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96"/>
      <c r="AD90" s="435" t="s">
        <v>592</v>
      </c>
      <c r="AE90" s="436"/>
      <c r="AF90" s="436"/>
      <c r="AG90" s="533" t="s">
        <v>661</v>
      </c>
      <c r="AH90" s="534"/>
      <c r="AI90" s="534"/>
      <c r="AJ90" s="534"/>
      <c r="AK90" s="534"/>
      <c r="AL90" s="534"/>
      <c r="AM90" s="534"/>
      <c r="AN90" s="534"/>
      <c r="AO90" s="534"/>
      <c r="AP90" s="534"/>
      <c r="AQ90" s="534"/>
      <c r="AR90" s="534"/>
      <c r="AS90" s="534"/>
      <c r="AT90" s="534"/>
      <c r="AU90" s="534"/>
      <c r="AV90" s="534"/>
      <c r="AW90" s="534"/>
      <c r="AX90" s="535"/>
    </row>
    <row r="91" spans="1:50" ht="26.25" customHeight="1" x14ac:dyDescent="0.2">
      <c r="A91" s="601"/>
      <c r="B91" s="603"/>
      <c r="C91" s="491" t="s">
        <v>252</v>
      </c>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96"/>
      <c r="AD91" s="415" t="s">
        <v>618</v>
      </c>
      <c r="AE91" s="416"/>
      <c r="AF91" s="416"/>
      <c r="AG91" s="500" t="s">
        <v>595</v>
      </c>
      <c r="AH91" s="501"/>
      <c r="AI91" s="501"/>
      <c r="AJ91" s="501"/>
      <c r="AK91" s="501"/>
      <c r="AL91" s="501"/>
      <c r="AM91" s="501"/>
      <c r="AN91" s="501"/>
      <c r="AO91" s="501"/>
      <c r="AP91" s="501"/>
      <c r="AQ91" s="501"/>
      <c r="AR91" s="501"/>
      <c r="AS91" s="501"/>
      <c r="AT91" s="501"/>
      <c r="AU91" s="501"/>
      <c r="AV91" s="501"/>
      <c r="AW91" s="501"/>
      <c r="AX91" s="502"/>
    </row>
    <row r="92" spans="1:50" ht="26.25" customHeight="1" x14ac:dyDescent="0.2">
      <c r="A92" s="601"/>
      <c r="B92" s="603"/>
      <c r="C92" s="482" t="s">
        <v>253</v>
      </c>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4"/>
      <c r="AD92" s="435" t="s">
        <v>618</v>
      </c>
      <c r="AE92" s="436"/>
      <c r="AF92" s="437"/>
      <c r="AG92" s="533" t="s">
        <v>595</v>
      </c>
      <c r="AH92" s="534"/>
      <c r="AI92" s="534"/>
      <c r="AJ92" s="534"/>
      <c r="AK92" s="534"/>
      <c r="AL92" s="534"/>
      <c r="AM92" s="534"/>
      <c r="AN92" s="534"/>
      <c r="AO92" s="534"/>
      <c r="AP92" s="534"/>
      <c r="AQ92" s="534"/>
      <c r="AR92" s="534"/>
      <c r="AS92" s="534"/>
      <c r="AT92" s="534"/>
      <c r="AU92" s="534"/>
      <c r="AV92" s="534"/>
      <c r="AW92" s="534"/>
      <c r="AX92" s="535"/>
    </row>
    <row r="93" spans="1:50" ht="26.25" customHeight="1" x14ac:dyDescent="0.2">
      <c r="A93" s="604"/>
      <c r="B93" s="605"/>
      <c r="C93" s="606" t="s">
        <v>234</v>
      </c>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8"/>
      <c r="AD93" s="497" t="s">
        <v>618</v>
      </c>
      <c r="AE93" s="498"/>
      <c r="AF93" s="499"/>
      <c r="AG93" s="426" t="s">
        <v>594</v>
      </c>
      <c r="AH93" s="427"/>
      <c r="AI93" s="427"/>
      <c r="AJ93" s="427"/>
      <c r="AK93" s="427"/>
      <c r="AL93" s="427"/>
      <c r="AM93" s="427"/>
      <c r="AN93" s="427"/>
      <c r="AO93" s="427"/>
      <c r="AP93" s="427"/>
      <c r="AQ93" s="427"/>
      <c r="AR93" s="427"/>
      <c r="AS93" s="427"/>
      <c r="AT93" s="427"/>
      <c r="AU93" s="427"/>
      <c r="AV93" s="427"/>
      <c r="AW93" s="427"/>
      <c r="AX93" s="428"/>
    </row>
    <row r="94" spans="1:50" ht="27" customHeight="1" x14ac:dyDescent="0.2">
      <c r="A94" s="459" t="s">
        <v>39</v>
      </c>
      <c r="B94" s="628"/>
      <c r="C94" s="648" t="s">
        <v>235</v>
      </c>
      <c r="D94" s="649"/>
      <c r="E94" s="649"/>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50"/>
      <c r="AD94" s="485" t="s">
        <v>618</v>
      </c>
      <c r="AE94" s="486"/>
      <c r="AF94" s="785"/>
      <c r="AG94" s="432" t="s">
        <v>595</v>
      </c>
      <c r="AH94" s="433"/>
      <c r="AI94" s="433"/>
      <c r="AJ94" s="433"/>
      <c r="AK94" s="433"/>
      <c r="AL94" s="433"/>
      <c r="AM94" s="433"/>
      <c r="AN94" s="433"/>
      <c r="AO94" s="433"/>
      <c r="AP94" s="433"/>
      <c r="AQ94" s="433"/>
      <c r="AR94" s="433"/>
      <c r="AS94" s="433"/>
      <c r="AT94" s="433"/>
      <c r="AU94" s="433"/>
      <c r="AV94" s="433"/>
      <c r="AW94" s="433"/>
      <c r="AX94" s="434"/>
    </row>
    <row r="95" spans="1:50" ht="35.25" customHeight="1" x14ac:dyDescent="0.2">
      <c r="A95" s="601"/>
      <c r="B95" s="603"/>
      <c r="C95" s="643" t="s">
        <v>44</v>
      </c>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5"/>
      <c r="AD95" s="594" t="s">
        <v>618</v>
      </c>
      <c r="AE95" s="595"/>
      <c r="AF95" s="595"/>
      <c r="AG95" s="533" t="s">
        <v>595</v>
      </c>
      <c r="AH95" s="534"/>
      <c r="AI95" s="534"/>
      <c r="AJ95" s="534"/>
      <c r="AK95" s="534"/>
      <c r="AL95" s="534"/>
      <c r="AM95" s="534"/>
      <c r="AN95" s="534"/>
      <c r="AO95" s="534"/>
      <c r="AP95" s="534"/>
      <c r="AQ95" s="534"/>
      <c r="AR95" s="534"/>
      <c r="AS95" s="534"/>
      <c r="AT95" s="534"/>
      <c r="AU95" s="534"/>
      <c r="AV95" s="534"/>
      <c r="AW95" s="534"/>
      <c r="AX95" s="535"/>
    </row>
    <row r="96" spans="1:50" ht="27" customHeight="1" x14ac:dyDescent="0.2">
      <c r="A96" s="601"/>
      <c r="B96" s="603"/>
      <c r="C96" s="491" t="s">
        <v>187</v>
      </c>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35" t="s">
        <v>618</v>
      </c>
      <c r="AE96" s="436"/>
      <c r="AF96" s="436"/>
      <c r="AG96" s="533" t="s">
        <v>595</v>
      </c>
      <c r="AH96" s="534"/>
      <c r="AI96" s="534"/>
      <c r="AJ96" s="534"/>
      <c r="AK96" s="534"/>
      <c r="AL96" s="534"/>
      <c r="AM96" s="534"/>
      <c r="AN96" s="534"/>
      <c r="AO96" s="534"/>
      <c r="AP96" s="534"/>
      <c r="AQ96" s="534"/>
      <c r="AR96" s="534"/>
      <c r="AS96" s="534"/>
      <c r="AT96" s="534"/>
      <c r="AU96" s="534"/>
      <c r="AV96" s="534"/>
      <c r="AW96" s="534"/>
      <c r="AX96" s="535"/>
    </row>
    <row r="97" spans="1:52" ht="27" customHeight="1" x14ac:dyDescent="0.2">
      <c r="A97" s="604"/>
      <c r="B97" s="605"/>
      <c r="C97" s="491" t="s">
        <v>43</v>
      </c>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35" t="s">
        <v>618</v>
      </c>
      <c r="AE97" s="436"/>
      <c r="AF97" s="436"/>
      <c r="AG97" s="165" t="s">
        <v>595</v>
      </c>
      <c r="AH97" s="146"/>
      <c r="AI97" s="146"/>
      <c r="AJ97" s="146"/>
      <c r="AK97" s="146"/>
      <c r="AL97" s="146"/>
      <c r="AM97" s="146"/>
      <c r="AN97" s="146"/>
      <c r="AO97" s="146"/>
      <c r="AP97" s="146"/>
      <c r="AQ97" s="146"/>
      <c r="AR97" s="146"/>
      <c r="AS97" s="146"/>
      <c r="AT97" s="146"/>
      <c r="AU97" s="146"/>
      <c r="AV97" s="146"/>
      <c r="AW97" s="146"/>
      <c r="AX97" s="166"/>
    </row>
    <row r="98" spans="1:52" ht="41.25" customHeight="1" x14ac:dyDescent="0.2">
      <c r="A98" s="463" t="s">
        <v>57</v>
      </c>
      <c r="B98" s="464"/>
      <c r="C98" s="646" t="s">
        <v>143</v>
      </c>
      <c r="D98" s="647"/>
      <c r="E98" s="647"/>
      <c r="F98" s="647"/>
      <c r="G98" s="647"/>
      <c r="H98" s="647"/>
      <c r="I98" s="647"/>
      <c r="J98" s="647"/>
      <c r="K98" s="647"/>
      <c r="L98" s="647"/>
      <c r="M98" s="647"/>
      <c r="N98" s="647"/>
      <c r="O98" s="647"/>
      <c r="P98" s="647"/>
      <c r="Q98" s="647"/>
      <c r="R98" s="647"/>
      <c r="S98" s="647"/>
      <c r="T98" s="647"/>
      <c r="U98" s="647"/>
      <c r="V98" s="647"/>
      <c r="W98" s="647"/>
      <c r="X98" s="647"/>
      <c r="Y98" s="647"/>
      <c r="Z98" s="647"/>
      <c r="AA98" s="647"/>
      <c r="AB98" s="647"/>
      <c r="AC98" s="447"/>
      <c r="AD98" s="485" t="s">
        <v>618</v>
      </c>
      <c r="AE98" s="486"/>
      <c r="AF98" s="486"/>
      <c r="AG98" s="163" t="s">
        <v>595</v>
      </c>
      <c r="AH98" s="140"/>
      <c r="AI98" s="140"/>
      <c r="AJ98" s="140"/>
      <c r="AK98" s="140"/>
      <c r="AL98" s="140"/>
      <c r="AM98" s="140"/>
      <c r="AN98" s="140"/>
      <c r="AO98" s="140"/>
      <c r="AP98" s="140"/>
      <c r="AQ98" s="140"/>
      <c r="AR98" s="140"/>
      <c r="AS98" s="140"/>
      <c r="AT98" s="140"/>
      <c r="AU98" s="140"/>
      <c r="AV98" s="140"/>
      <c r="AW98" s="140"/>
      <c r="AX98" s="164"/>
    </row>
    <row r="99" spans="1:52" ht="19.649999999999999" customHeight="1" x14ac:dyDescent="0.2">
      <c r="A99" s="465"/>
      <c r="B99" s="466"/>
      <c r="C99" s="774" t="s">
        <v>246</v>
      </c>
      <c r="D99" s="772"/>
      <c r="E99" s="772"/>
      <c r="F99" s="775"/>
      <c r="G99" s="771" t="s">
        <v>247</v>
      </c>
      <c r="H99" s="772"/>
      <c r="I99" s="772"/>
      <c r="J99" s="772"/>
      <c r="K99" s="772"/>
      <c r="L99" s="772"/>
      <c r="M99" s="772"/>
      <c r="N99" s="771" t="s">
        <v>250</v>
      </c>
      <c r="O99" s="772"/>
      <c r="P99" s="772"/>
      <c r="Q99" s="772"/>
      <c r="R99" s="772"/>
      <c r="S99" s="772"/>
      <c r="T99" s="772"/>
      <c r="U99" s="772"/>
      <c r="V99" s="772"/>
      <c r="W99" s="772"/>
      <c r="X99" s="772"/>
      <c r="Y99" s="772"/>
      <c r="Z99" s="772"/>
      <c r="AA99" s="772"/>
      <c r="AB99" s="772"/>
      <c r="AC99" s="772"/>
      <c r="AD99" s="772"/>
      <c r="AE99" s="772"/>
      <c r="AF99" s="773"/>
      <c r="AG99" s="305"/>
      <c r="AH99" s="143"/>
      <c r="AI99" s="143"/>
      <c r="AJ99" s="143"/>
      <c r="AK99" s="143"/>
      <c r="AL99" s="143"/>
      <c r="AM99" s="143"/>
      <c r="AN99" s="143"/>
      <c r="AO99" s="143"/>
      <c r="AP99" s="143"/>
      <c r="AQ99" s="143"/>
      <c r="AR99" s="143"/>
      <c r="AS99" s="143"/>
      <c r="AT99" s="143"/>
      <c r="AU99" s="143"/>
      <c r="AV99" s="143"/>
      <c r="AW99" s="143"/>
      <c r="AX99" s="306"/>
    </row>
    <row r="100" spans="1:52" ht="24.75" customHeight="1" x14ac:dyDescent="0.2">
      <c r="A100" s="465"/>
      <c r="B100" s="466"/>
      <c r="C100" s="768"/>
      <c r="D100" s="769"/>
      <c r="E100" s="769"/>
      <c r="F100" s="770"/>
      <c r="G100" s="776"/>
      <c r="H100" s="777"/>
      <c r="I100" s="59" t="str">
        <f>IF(OR(G100="　", G100=""), "", "-")</f>
        <v/>
      </c>
      <c r="J100" s="753"/>
      <c r="K100" s="753"/>
      <c r="L100" s="59" t="str">
        <f>IF(M100="","","-")</f>
        <v/>
      </c>
      <c r="M100" s="60"/>
      <c r="N100" s="750"/>
      <c r="O100" s="751"/>
      <c r="P100" s="751"/>
      <c r="Q100" s="751"/>
      <c r="R100" s="751"/>
      <c r="S100" s="751"/>
      <c r="T100" s="751"/>
      <c r="U100" s="751"/>
      <c r="V100" s="751"/>
      <c r="W100" s="751"/>
      <c r="X100" s="751"/>
      <c r="Y100" s="751"/>
      <c r="Z100" s="751"/>
      <c r="AA100" s="751"/>
      <c r="AB100" s="751"/>
      <c r="AC100" s="751"/>
      <c r="AD100" s="751"/>
      <c r="AE100" s="751"/>
      <c r="AF100" s="752"/>
      <c r="AG100" s="305"/>
      <c r="AH100" s="143"/>
      <c r="AI100" s="143"/>
      <c r="AJ100" s="143"/>
      <c r="AK100" s="143"/>
      <c r="AL100" s="143"/>
      <c r="AM100" s="143"/>
      <c r="AN100" s="143"/>
      <c r="AO100" s="143"/>
      <c r="AP100" s="143"/>
      <c r="AQ100" s="143"/>
      <c r="AR100" s="143"/>
      <c r="AS100" s="143"/>
      <c r="AT100" s="143"/>
      <c r="AU100" s="143"/>
      <c r="AV100" s="143"/>
      <c r="AW100" s="143"/>
      <c r="AX100" s="306"/>
    </row>
    <row r="101" spans="1:52" ht="67.5" customHeight="1" x14ac:dyDescent="0.2">
      <c r="A101" s="459" t="s">
        <v>47</v>
      </c>
      <c r="B101" s="460"/>
      <c r="C101" s="378" t="s">
        <v>52</v>
      </c>
      <c r="D101" s="382"/>
      <c r="E101" s="382"/>
      <c r="F101" s="383"/>
      <c r="G101" s="618" t="s">
        <v>662</v>
      </c>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9"/>
    </row>
    <row r="102" spans="1:52" ht="67.5" customHeight="1" thickBot="1" x14ac:dyDescent="0.25">
      <c r="A102" s="461"/>
      <c r="B102" s="462"/>
      <c r="C102" s="625" t="s">
        <v>56</v>
      </c>
      <c r="D102" s="626"/>
      <c r="E102" s="626"/>
      <c r="F102" s="627"/>
      <c r="G102" s="616" t="s">
        <v>595</v>
      </c>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7"/>
    </row>
    <row r="103" spans="1:52" ht="24" customHeight="1" x14ac:dyDescent="0.2">
      <c r="A103" s="622" t="s">
        <v>32</v>
      </c>
      <c r="B103" s="623"/>
      <c r="C103" s="623"/>
      <c r="D103" s="623"/>
      <c r="E103" s="623"/>
      <c r="F103" s="623"/>
      <c r="G103" s="623"/>
      <c r="H103" s="623"/>
      <c r="I103" s="623"/>
      <c r="J103" s="623"/>
      <c r="K103" s="623"/>
      <c r="L103" s="623"/>
      <c r="M103" s="623"/>
      <c r="N103" s="623"/>
      <c r="O103" s="623"/>
      <c r="P103" s="623"/>
      <c r="Q103" s="623"/>
      <c r="R103" s="623"/>
      <c r="S103" s="623"/>
      <c r="T103" s="623"/>
      <c r="U103" s="623"/>
      <c r="V103" s="623"/>
      <c r="W103" s="623"/>
      <c r="X103" s="623"/>
      <c r="Y103" s="623"/>
      <c r="Z103" s="623"/>
      <c r="AA103" s="623"/>
      <c r="AB103" s="623"/>
      <c r="AC103" s="623"/>
      <c r="AD103" s="623"/>
      <c r="AE103" s="623"/>
      <c r="AF103" s="623"/>
      <c r="AG103" s="623"/>
      <c r="AH103" s="623"/>
      <c r="AI103" s="623"/>
      <c r="AJ103" s="623"/>
      <c r="AK103" s="623"/>
      <c r="AL103" s="623"/>
      <c r="AM103" s="623"/>
      <c r="AN103" s="623"/>
      <c r="AO103" s="623"/>
      <c r="AP103" s="623"/>
      <c r="AQ103" s="623"/>
      <c r="AR103" s="623"/>
      <c r="AS103" s="623"/>
      <c r="AT103" s="623"/>
      <c r="AU103" s="623"/>
      <c r="AV103" s="623"/>
      <c r="AW103" s="623"/>
      <c r="AX103" s="624"/>
    </row>
    <row r="104" spans="1:52" ht="67.5" customHeight="1" thickBot="1" x14ac:dyDescent="0.25">
      <c r="A104" s="596" t="s">
        <v>669</v>
      </c>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2"/>
    </row>
    <row r="105" spans="1:52" ht="24.75" customHeight="1" x14ac:dyDescent="0.2">
      <c r="A105" s="429" t="s">
        <v>33</v>
      </c>
      <c r="B105" s="430"/>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2" ht="67.5" customHeight="1" thickBot="1" x14ac:dyDescent="0.25">
      <c r="A106" s="399" t="s">
        <v>668</v>
      </c>
      <c r="B106" s="400"/>
      <c r="C106" s="400"/>
      <c r="D106" s="400"/>
      <c r="E106" s="401"/>
      <c r="F106" s="470" t="s">
        <v>667</v>
      </c>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2"/>
    </row>
    <row r="107" spans="1:52" ht="24.75" customHeight="1" x14ac:dyDescent="0.2">
      <c r="A107" s="429" t="s">
        <v>45</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2" ht="66" customHeight="1" thickBot="1" x14ac:dyDescent="0.25">
      <c r="A108" s="399" t="s">
        <v>276</v>
      </c>
      <c r="B108" s="400"/>
      <c r="C108" s="400"/>
      <c r="D108" s="400"/>
      <c r="E108" s="401"/>
      <c r="F108" s="597" t="s">
        <v>670</v>
      </c>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9"/>
    </row>
    <row r="109" spans="1:52" ht="24.75" customHeight="1" x14ac:dyDescent="0.2">
      <c r="A109" s="467" t="s">
        <v>34</v>
      </c>
      <c r="B109" s="468"/>
      <c r="C109" s="468"/>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9"/>
    </row>
    <row r="110" spans="1:52" ht="67.5" customHeight="1" thickBot="1" x14ac:dyDescent="0.25">
      <c r="A110" s="452" t="s">
        <v>649</v>
      </c>
      <c r="B110" s="453"/>
      <c r="C110" s="453"/>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2" ht="24.75" customHeight="1" x14ac:dyDescent="0.2">
      <c r="A111" s="609" t="s">
        <v>256</v>
      </c>
      <c r="B111" s="610"/>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c r="AS111" s="610"/>
      <c r="AT111" s="610"/>
      <c r="AU111" s="610"/>
      <c r="AV111" s="610"/>
      <c r="AW111" s="610"/>
      <c r="AX111" s="611"/>
      <c r="AZ111" s="10"/>
    </row>
    <row r="112" spans="1:52" ht="24.75" customHeight="1" x14ac:dyDescent="0.2">
      <c r="A112" s="92" t="s">
        <v>428</v>
      </c>
      <c r="B112" s="92"/>
      <c r="C112" s="92"/>
      <c r="D112" s="92"/>
      <c r="E112" s="90" t="s">
        <v>591</v>
      </c>
      <c r="F112" s="91"/>
      <c r="G112" s="91"/>
      <c r="H112" s="77" t="str">
        <f>IF(E112="","","-")</f>
        <v>-</v>
      </c>
      <c r="I112" s="91" t="s">
        <v>281</v>
      </c>
      <c r="J112" s="91"/>
      <c r="K112" s="77" t="str">
        <f>IF(I112="","","-")</f>
        <v>-</v>
      </c>
      <c r="L112" s="87">
        <v>1</v>
      </c>
      <c r="M112" s="87"/>
      <c r="N112" s="77" t="str">
        <f>IF(O112="","","-")</f>
        <v/>
      </c>
      <c r="O112" s="88"/>
      <c r="P112" s="89"/>
      <c r="Q112" s="90"/>
      <c r="R112" s="91"/>
      <c r="S112" s="91"/>
      <c r="T112" s="77" t="str">
        <f>IF(Q112="","","-")</f>
        <v/>
      </c>
      <c r="U112" s="91"/>
      <c r="V112" s="91"/>
      <c r="W112" s="77" t="str">
        <f>IF(U112="","","-")</f>
        <v/>
      </c>
      <c r="X112" s="87"/>
      <c r="Y112" s="87"/>
      <c r="Z112" s="77" t="str">
        <f>IF(AA112="","","-")</f>
        <v/>
      </c>
      <c r="AA112" s="88"/>
      <c r="AB112" s="89"/>
      <c r="AC112" s="90"/>
      <c r="AD112" s="91"/>
      <c r="AE112" s="91"/>
      <c r="AF112" s="77" t="str">
        <f>IF(AC112="","","-")</f>
        <v/>
      </c>
      <c r="AG112" s="91"/>
      <c r="AH112" s="91"/>
      <c r="AI112" s="77" t="str">
        <f>IF(AG112="","","-")</f>
        <v/>
      </c>
      <c r="AJ112" s="87"/>
      <c r="AK112" s="87"/>
      <c r="AL112" s="77" t="str">
        <f>IF(AM112="","","-")</f>
        <v/>
      </c>
      <c r="AM112" s="88"/>
      <c r="AN112" s="89"/>
      <c r="AO112" s="90"/>
      <c r="AP112" s="91"/>
      <c r="AQ112" s="77" t="str">
        <f>IF(AO112="","","-")</f>
        <v/>
      </c>
      <c r="AR112" s="91"/>
      <c r="AS112" s="91"/>
      <c r="AT112" s="77" t="str">
        <f>IF(AR112="","","-")</f>
        <v/>
      </c>
      <c r="AU112" s="87"/>
      <c r="AV112" s="87"/>
      <c r="AW112" s="77" t="str">
        <f>IF(AX112="","","-")</f>
        <v/>
      </c>
      <c r="AX112" s="80"/>
    </row>
    <row r="113" spans="1:50" ht="24.75" customHeight="1" x14ac:dyDescent="0.2">
      <c r="A113" s="92" t="s">
        <v>392</v>
      </c>
      <c r="B113" s="92"/>
      <c r="C113" s="92"/>
      <c r="D113" s="92"/>
      <c r="E113" s="90" t="s">
        <v>591</v>
      </c>
      <c r="F113" s="91"/>
      <c r="G113" s="91"/>
      <c r="H113" s="77" t="str">
        <f>IF(E113="","","-")</f>
        <v>-</v>
      </c>
      <c r="I113" s="91"/>
      <c r="J113" s="91"/>
      <c r="K113" s="77" t="str">
        <f>IF(I113="","","-")</f>
        <v/>
      </c>
      <c r="L113" s="87">
        <v>3</v>
      </c>
      <c r="M113" s="87"/>
      <c r="N113" s="77" t="str">
        <f>IF(O113="","","-")</f>
        <v/>
      </c>
      <c r="O113" s="88"/>
      <c r="P113" s="89"/>
      <c r="Q113" s="90" t="s">
        <v>149</v>
      </c>
      <c r="R113" s="91"/>
      <c r="S113" s="91"/>
      <c r="T113" s="77" t="str">
        <f>IF(Q113="","","-")</f>
        <v>-</v>
      </c>
      <c r="U113" s="91" t="s">
        <v>296</v>
      </c>
      <c r="V113" s="91"/>
      <c r="W113" s="77" t="str">
        <f>IF(U113="","","-")</f>
        <v>-</v>
      </c>
      <c r="X113" s="87">
        <v>18</v>
      </c>
      <c r="Y113" s="87"/>
      <c r="Z113" s="77" t="str">
        <f>IF(AA113="","","-")</f>
        <v/>
      </c>
      <c r="AA113" s="88"/>
      <c r="AB113" s="89"/>
      <c r="AC113" s="90"/>
      <c r="AD113" s="91"/>
      <c r="AE113" s="91"/>
      <c r="AF113" s="77" t="str">
        <f>IF(AC113="","","-")</f>
        <v/>
      </c>
      <c r="AG113" s="91"/>
      <c r="AH113" s="91"/>
      <c r="AI113" s="77" t="str">
        <f>IF(AG113="","","-")</f>
        <v/>
      </c>
      <c r="AJ113" s="87"/>
      <c r="AK113" s="87"/>
      <c r="AL113" s="77" t="str">
        <f>IF(AM113="","","-")</f>
        <v/>
      </c>
      <c r="AM113" s="88"/>
      <c r="AN113" s="89"/>
      <c r="AO113" s="90"/>
      <c r="AP113" s="91"/>
      <c r="AQ113" s="77" t="str">
        <f>IF(AO113="","","-")</f>
        <v/>
      </c>
      <c r="AR113" s="91"/>
      <c r="AS113" s="91"/>
      <c r="AT113" s="77" t="str">
        <f>IF(AR113="","","-")</f>
        <v/>
      </c>
      <c r="AU113" s="87"/>
      <c r="AV113" s="87"/>
      <c r="AW113" s="77" t="str">
        <f>IF(AX113="","","-")</f>
        <v/>
      </c>
      <c r="AX113" s="80"/>
    </row>
    <row r="114" spans="1:50" ht="28.35" customHeight="1" x14ac:dyDescent="0.2">
      <c r="A114" s="96" t="s">
        <v>277</v>
      </c>
      <c r="B114" s="97"/>
      <c r="C114" s="97"/>
      <c r="D114" s="97"/>
      <c r="E114" s="97"/>
      <c r="F114" s="98"/>
      <c r="G114" s="63" t="s">
        <v>589</v>
      </c>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2">
      <c r="A115" s="96"/>
      <c r="B115" s="97"/>
      <c r="C115" s="97"/>
      <c r="D115" s="97"/>
      <c r="E115" s="97"/>
      <c r="F115" s="98"/>
      <c r="G115" s="81"/>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3"/>
    </row>
    <row r="116" spans="1:50" ht="28.35" customHeight="1" x14ac:dyDescent="0.2">
      <c r="A116" s="96"/>
      <c r="B116" s="97"/>
      <c r="C116" s="97"/>
      <c r="D116" s="97"/>
      <c r="E116" s="97"/>
      <c r="F116" s="98"/>
      <c r="G116" s="81"/>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3"/>
    </row>
    <row r="117" spans="1:50" ht="28.35" customHeight="1" x14ac:dyDescent="0.2">
      <c r="A117" s="96"/>
      <c r="B117" s="97"/>
      <c r="C117" s="97"/>
      <c r="D117" s="97"/>
      <c r="E117" s="97"/>
      <c r="F117" s="98"/>
      <c r="G117" s="81"/>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3"/>
    </row>
    <row r="118" spans="1:50" ht="27.75" customHeight="1" x14ac:dyDescent="0.2">
      <c r="A118" s="96"/>
      <c r="B118" s="97"/>
      <c r="C118" s="97"/>
      <c r="D118" s="97"/>
      <c r="E118" s="97"/>
      <c r="F118" s="98"/>
      <c r="G118" s="81"/>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3"/>
    </row>
    <row r="119" spans="1:50" ht="28.35" customHeight="1" x14ac:dyDescent="0.2">
      <c r="A119" s="96"/>
      <c r="B119" s="97"/>
      <c r="C119" s="97"/>
      <c r="D119" s="97"/>
      <c r="E119" s="97"/>
      <c r="F119" s="98"/>
      <c r="G119" s="81"/>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3"/>
    </row>
    <row r="120" spans="1:50" ht="28.35" customHeight="1" x14ac:dyDescent="0.2">
      <c r="A120" s="96"/>
      <c r="B120" s="97"/>
      <c r="C120" s="97"/>
      <c r="D120" s="97"/>
      <c r="E120" s="97"/>
      <c r="F120" s="98"/>
      <c r="G120" s="81"/>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3"/>
    </row>
    <row r="121" spans="1:50" ht="27.75" customHeight="1" x14ac:dyDescent="0.2">
      <c r="A121" s="96"/>
      <c r="B121" s="97"/>
      <c r="C121" s="97"/>
      <c r="D121" s="97"/>
      <c r="E121" s="97"/>
      <c r="F121" s="98"/>
      <c r="G121" s="81"/>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3"/>
    </row>
    <row r="122" spans="1:50" ht="28.35" customHeight="1" x14ac:dyDescent="0.2">
      <c r="A122" s="96"/>
      <c r="B122" s="97"/>
      <c r="C122" s="97"/>
      <c r="D122" s="97"/>
      <c r="E122" s="97"/>
      <c r="F122" s="98"/>
      <c r="G122" s="81"/>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3"/>
    </row>
    <row r="123" spans="1:50" ht="28.35" customHeight="1" x14ac:dyDescent="0.2">
      <c r="A123" s="96"/>
      <c r="B123" s="97"/>
      <c r="C123" s="97"/>
      <c r="D123" s="97"/>
      <c r="E123" s="97"/>
      <c r="F123" s="98"/>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2">
      <c r="A124" s="96"/>
      <c r="B124" s="97"/>
      <c r="C124" s="97"/>
      <c r="D124" s="97"/>
      <c r="E124" s="97"/>
      <c r="F124" s="98"/>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8.35" customHeight="1" x14ac:dyDescent="0.2">
      <c r="A125" s="96"/>
      <c r="B125" s="97"/>
      <c r="C125" s="97"/>
      <c r="D125" s="97"/>
      <c r="E125" s="97"/>
      <c r="F125" s="98"/>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8.35" customHeight="1" x14ac:dyDescent="0.2">
      <c r="A126" s="96"/>
      <c r="B126" s="97"/>
      <c r="C126" s="97"/>
      <c r="D126" s="97"/>
      <c r="E126" s="97"/>
      <c r="F126" s="98"/>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7.75" customHeight="1" x14ac:dyDescent="0.2">
      <c r="A127" s="96"/>
      <c r="B127" s="97"/>
      <c r="C127" s="97"/>
      <c r="D127" s="97"/>
      <c r="E127" s="97"/>
      <c r="F127" s="98"/>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8.35" customHeight="1" x14ac:dyDescent="0.2">
      <c r="A128" s="96"/>
      <c r="B128" s="97"/>
      <c r="C128" s="97"/>
      <c r="D128" s="97"/>
      <c r="E128" s="97"/>
      <c r="F128" s="98"/>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8.35" customHeight="1" x14ac:dyDescent="0.2">
      <c r="A129" s="96"/>
      <c r="B129" s="97"/>
      <c r="C129" s="97"/>
      <c r="D129" s="97"/>
      <c r="E129" s="97"/>
      <c r="F129" s="98"/>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8.35" customHeight="1" x14ac:dyDescent="0.2">
      <c r="A130" s="96"/>
      <c r="B130" s="97"/>
      <c r="C130" s="97"/>
      <c r="D130" s="97"/>
      <c r="E130" s="97"/>
      <c r="F130" s="98"/>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52.5" customHeight="1" x14ac:dyDescent="0.2">
      <c r="A131" s="96"/>
      <c r="B131" s="97"/>
      <c r="C131" s="97"/>
      <c r="D131" s="97"/>
      <c r="E131" s="97"/>
      <c r="F131" s="98"/>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1" ht="52.5" customHeight="1" x14ac:dyDescent="0.2">
      <c r="A132" s="96"/>
      <c r="B132" s="97"/>
      <c r="C132" s="97"/>
      <c r="D132" s="97"/>
      <c r="E132" s="97"/>
      <c r="F132" s="98"/>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52.5" customHeight="1" thickBot="1" x14ac:dyDescent="0.25">
      <c r="A133" s="96"/>
      <c r="B133" s="97"/>
      <c r="C133" s="97"/>
      <c r="D133" s="97"/>
      <c r="E133" s="97"/>
      <c r="F133" s="98"/>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1" ht="24.75" customHeight="1" x14ac:dyDescent="0.2">
      <c r="A134" s="402" t="s">
        <v>279</v>
      </c>
      <c r="B134" s="403"/>
      <c r="C134" s="403"/>
      <c r="D134" s="403"/>
      <c r="E134" s="403"/>
      <c r="F134" s="404"/>
      <c r="G134" s="221" t="s">
        <v>629</v>
      </c>
      <c r="H134" s="222"/>
      <c r="I134" s="222"/>
      <c r="J134" s="222"/>
      <c r="K134" s="222"/>
      <c r="L134" s="222"/>
      <c r="M134" s="222"/>
      <c r="N134" s="222"/>
      <c r="O134" s="222"/>
      <c r="P134" s="222"/>
      <c r="Q134" s="222"/>
      <c r="R134" s="222"/>
      <c r="S134" s="222"/>
      <c r="T134" s="222"/>
      <c r="U134" s="222"/>
      <c r="V134" s="222"/>
      <c r="W134" s="222"/>
      <c r="X134" s="222"/>
      <c r="Y134" s="222"/>
      <c r="Z134" s="222"/>
      <c r="AA134" s="222"/>
      <c r="AB134" s="223"/>
      <c r="AC134" s="221" t="s">
        <v>654</v>
      </c>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4"/>
    </row>
    <row r="135" spans="1:51" ht="24.75" customHeight="1" x14ac:dyDescent="0.2">
      <c r="A135" s="405"/>
      <c r="B135" s="406"/>
      <c r="C135" s="406"/>
      <c r="D135" s="406"/>
      <c r="E135" s="406"/>
      <c r="F135" s="407"/>
      <c r="G135" s="378" t="s">
        <v>17</v>
      </c>
      <c r="H135" s="379"/>
      <c r="I135" s="379"/>
      <c r="J135" s="379"/>
      <c r="K135" s="379"/>
      <c r="L135" s="380" t="s">
        <v>18</v>
      </c>
      <c r="M135" s="379"/>
      <c r="N135" s="379"/>
      <c r="O135" s="379"/>
      <c r="P135" s="379"/>
      <c r="Q135" s="379"/>
      <c r="R135" s="379"/>
      <c r="S135" s="379"/>
      <c r="T135" s="379"/>
      <c r="U135" s="379"/>
      <c r="V135" s="379"/>
      <c r="W135" s="379"/>
      <c r="X135" s="381"/>
      <c r="Y135" s="393" t="s">
        <v>19</v>
      </c>
      <c r="Z135" s="394"/>
      <c r="AA135" s="394"/>
      <c r="AB135" s="395"/>
      <c r="AC135" s="378" t="s">
        <v>17</v>
      </c>
      <c r="AD135" s="379"/>
      <c r="AE135" s="379"/>
      <c r="AF135" s="379"/>
      <c r="AG135" s="379"/>
      <c r="AH135" s="380" t="s">
        <v>18</v>
      </c>
      <c r="AI135" s="379"/>
      <c r="AJ135" s="379"/>
      <c r="AK135" s="379"/>
      <c r="AL135" s="379"/>
      <c r="AM135" s="379"/>
      <c r="AN135" s="379"/>
      <c r="AO135" s="379"/>
      <c r="AP135" s="379"/>
      <c r="AQ135" s="379"/>
      <c r="AR135" s="379"/>
      <c r="AS135" s="379"/>
      <c r="AT135" s="381"/>
      <c r="AU135" s="393" t="s">
        <v>19</v>
      </c>
      <c r="AV135" s="394"/>
      <c r="AW135" s="394"/>
      <c r="AX135" s="412"/>
    </row>
    <row r="136" spans="1:51" ht="24.75" customHeight="1" x14ac:dyDescent="0.2">
      <c r="A136" s="405"/>
      <c r="B136" s="406"/>
      <c r="C136" s="406"/>
      <c r="D136" s="406"/>
      <c r="E136" s="406"/>
      <c r="F136" s="407"/>
      <c r="G136" s="384" t="s">
        <v>625</v>
      </c>
      <c r="H136" s="385"/>
      <c r="I136" s="385"/>
      <c r="J136" s="385"/>
      <c r="K136" s="386"/>
      <c r="L136" s="387" t="s">
        <v>624</v>
      </c>
      <c r="M136" s="388"/>
      <c r="N136" s="388"/>
      <c r="O136" s="388"/>
      <c r="P136" s="388"/>
      <c r="Q136" s="388"/>
      <c r="R136" s="388"/>
      <c r="S136" s="388"/>
      <c r="T136" s="388"/>
      <c r="U136" s="388"/>
      <c r="V136" s="388"/>
      <c r="W136" s="388"/>
      <c r="X136" s="389"/>
      <c r="Y136" s="390">
        <v>132</v>
      </c>
      <c r="Z136" s="391"/>
      <c r="AA136" s="391"/>
      <c r="AB136" s="392"/>
      <c r="AC136" s="384" t="s">
        <v>625</v>
      </c>
      <c r="AD136" s="385"/>
      <c r="AE136" s="385"/>
      <c r="AF136" s="385"/>
      <c r="AG136" s="386"/>
      <c r="AH136" s="387" t="s">
        <v>626</v>
      </c>
      <c r="AI136" s="388"/>
      <c r="AJ136" s="388"/>
      <c r="AK136" s="388"/>
      <c r="AL136" s="388"/>
      <c r="AM136" s="388"/>
      <c r="AN136" s="388"/>
      <c r="AO136" s="388"/>
      <c r="AP136" s="388"/>
      <c r="AQ136" s="388"/>
      <c r="AR136" s="388"/>
      <c r="AS136" s="388"/>
      <c r="AT136" s="389"/>
      <c r="AU136" s="390">
        <v>414</v>
      </c>
      <c r="AV136" s="391"/>
      <c r="AW136" s="391"/>
      <c r="AX136" s="780"/>
    </row>
    <row r="137" spans="1:51" ht="24.75" customHeight="1" x14ac:dyDescent="0.2">
      <c r="A137" s="405"/>
      <c r="B137" s="406"/>
      <c r="C137" s="406"/>
      <c r="D137" s="406"/>
      <c r="E137" s="406"/>
      <c r="F137" s="407"/>
      <c r="G137" s="396"/>
      <c r="H137" s="397"/>
      <c r="I137" s="397"/>
      <c r="J137" s="397"/>
      <c r="K137" s="398"/>
      <c r="L137" s="420"/>
      <c r="M137" s="421"/>
      <c r="N137" s="421"/>
      <c r="O137" s="421"/>
      <c r="P137" s="421"/>
      <c r="Q137" s="421"/>
      <c r="R137" s="421"/>
      <c r="S137" s="421"/>
      <c r="T137" s="421"/>
      <c r="U137" s="421"/>
      <c r="V137" s="421"/>
      <c r="W137" s="421"/>
      <c r="X137" s="422"/>
      <c r="Y137" s="417"/>
      <c r="Z137" s="418"/>
      <c r="AA137" s="418"/>
      <c r="AB137" s="438"/>
      <c r="AC137" s="396" t="s">
        <v>625</v>
      </c>
      <c r="AD137" s="397"/>
      <c r="AE137" s="397"/>
      <c r="AF137" s="397"/>
      <c r="AG137" s="398"/>
      <c r="AH137" s="420" t="s">
        <v>627</v>
      </c>
      <c r="AI137" s="421"/>
      <c r="AJ137" s="421"/>
      <c r="AK137" s="421"/>
      <c r="AL137" s="421"/>
      <c r="AM137" s="421"/>
      <c r="AN137" s="421"/>
      <c r="AO137" s="421"/>
      <c r="AP137" s="421"/>
      <c r="AQ137" s="421"/>
      <c r="AR137" s="421"/>
      <c r="AS137" s="421"/>
      <c r="AT137" s="422"/>
      <c r="AU137" s="417">
        <v>0</v>
      </c>
      <c r="AV137" s="418"/>
      <c r="AW137" s="418"/>
      <c r="AX137" s="419"/>
    </row>
    <row r="138" spans="1:51" ht="24.75" customHeight="1" thickBot="1" x14ac:dyDescent="0.25">
      <c r="A138" s="405"/>
      <c r="B138" s="406"/>
      <c r="C138" s="406"/>
      <c r="D138" s="406"/>
      <c r="E138" s="406"/>
      <c r="F138" s="407"/>
      <c r="G138" s="353" t="s">
        <v>20</v>
      </c>
      <c r="H138" s="354"/>
      <c r="I138" s="354"/>
      <c r="J138" s="354"/>
      <c r="K138" s="354"/>
      <c r="L138" s="408"/>
      <c r="M138" s="409"/>
      <c r="N138" s="409"/>
      <c r="O138" s="409"/>
      <c r="P138" s="409"/>
      <c r="Q138" s="409"/>
      <c r="R138" s="409"/>
      <c r="S138" s="409"/>
      <c r="T138" s="409"/>
      <c r="U138" s="409"/>
      <c r="V138" s="409"/>
      <c r="W138" s="409"/>
      <c r="X138" s="410"/>
      <c r="Y138" s="218">
        <f>SUM(Y136:AB137)</f>
        <v>132</v>
      </c>
      <c r="Z138" s="219"/>
      <c r="AA138" s="219"/>
      <c r="AB138" s="411"/>
      <c r="AC138" s="353" t="s">
        <v>20</v>
      </c>
      <c r="AD138" s="354"/>
      <c r="AE138" s="354"/>
      <c r="AF138" s="354"/>
      <c r="AG138" s="354"/>
      <c r="AH138" s="408"/>
      <c r="AI138" s="409"/>
      <c r="AJ138" s="409"/>
      <c r="AK138" s="409"/>
      <c r="AL138" s="409"/>
      <c r="AM138" s="409"/>
      <c r="AN138" s="409"/>
      <c r="AO138" s="409"/>
      <c r="AP138" s="409"/>
      <c r="AQ138" s="409"/>
      <c r="AR138" s="409"/>
      <c r="AS138" s="409"/>
      <c r="AT138" s="410"/>
      <c r="AU138" s="218">
        <f>SUM(AU136:AX137)</f>
        <v>414</v>
      </c>
      <c r="AV138" s="219"/>
      <c r="AW138" s="219"/>
      <c r="AX138" s="220"/>
    </row>
    <row r="139" spans="1:51" ht="24.75" customHeight="1" x14ac:dyDescent="0.2">
      <c r="A139" s="405"/>
      <c r="B139" s="406"/>
      <c r="C139" s="406"/>
      <c r="D139" s="406"/>
      <c r="E139" s="406"/>
      <c r="F139" s="407"/>
      <c r="G139" s="221" t="s">
        <v>630</v>
      </c>
      <c r="H139" s="222"/>
      <c r="I139" s="222"/>
      <c r="J139" s="222"/>
      <c r="K139" s="222"/>
      <c r="L139" s="222"/>
      <c r="M139" s="222"/>
      <c r="N139" s="222"/>
      <c r="O139" s="222"/>
      <c r="P139" s="222"/>
      <c r="Q139" s="222"/>
      <c r="R139" s="222"/>
      <c r="S139" s="222"/>
      <c r="T139" s="222"/>
      <c r="U139" s="222"/>
      <c r="V139" s="222"/>
      <c r="W139" s="222"/>
      <c r="X139" s="222"/>
      <c r="Y139" s="222"/>
      <c r="Z139" s="222"/>
      <c r="AA139" s="222"/>
      <c r="AB139" s="223"/>
      <c r="AC139" s="221" t="s">
        <v>232</v>
      </c>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4"/>
      <c r="AY139">
        <f>COUNTA($G$141,$AC$141)</f>
        <v>1</v>
      </c>
    </row>
    <row r="140" spans="1:51" ht="24.75" customHeight="1" x14ac:dyDescent="0.2">
      <c r="A140" s="405"/>
      <c r="B140" s="406"/>
      <c r="C140" s="406"/>
      <c r="D140" s="406"/>
      <c r="E140" s="406"/>
      <c r="F140" s="407"/>
      <c r="G140" s="378" t="s">
        <v>17</v>
      </c>
      <c r="H140" s="379"/>
      <c r="I140" s="379"/>
      <c r="J140" s="379"/>
      <c r="K140" s="379"/>
      <c r="L140" s="380" t="s">
        <v>18</v>
      </c>
      <c r="M140" s="379"/>
      <c r="N140" s="379"/>
      <c r="O140" s="379"/>
      <c r="P140" s="379"/>
      <c r="Q140" s="379"/>
      <c r="R140" s="379"/>
      <c r="S140" s="379"/>
      <c r="T140" s="379"/>
      <c r="U140" s="379"/>
      <c r="V140" s="379"/>
      <c r="W140" s="379"/>
      <c r="X140" s="381"/>
      <c r="Y140" s="393" t="s">
        <v>19</v>
      </c>
      <c r="Z140" s="394"/>
      <c r="AA140" s="394"/>
      <c r="AB140" s="395"/>
      <c r="AC140" s="378" t="s">
        <v>17</v>
      </c>
      <c r="AD140" s="379"/>
      <c r="AE140" s="379"/>
      <c r="AF140" s="379"/>
      <c r="AG140" s="379"/>
      <c r="AH140" s="380" t="s">
        <v>18</v>
      </c>
      <c r="AI140" s="379"/>
      <c r="AJ140" s="379"/>
      <c r="AK140" s="379"/>
      <c r="AL140" s="379"/>
      <c r="AM140" s="379"/>
      <c r="AN140" s="379"/>
      <c r="AO140" s="379"/>
      <c r="AP140" s="379"/>
      <c r="AQ140" s="379"/>
      <c r="AR140" s="379"/>
      <c r="AS140" s="379"/>
      <c r="AT140" s="381"/>
      <c r="AU140" s="393" t="s">
        <v>19</v>
      </c>
      <c r="AV140" s="394"/>
      <c r="AW140" s="394"/>
      <c r="AX140" s="412"/>
      <c r="AY140">
        <f>$AY$139</f>
        <v>1</v>
      </c>
    </row>
    <row r="141" spans="1:51" ht="24.75" customHeight="1" x14ac:dyDescent="0.2">
      <c r="A141" s="405"/>
      <c r="B141" s="406"/>
      <c r="C141" s="406"/>
      <c r="D141" s="406"/>
      <c r="E141" s="406"/>
      <c r="F141" s="407"/>
      <c r="G141" s="384" t="s">
        <v>625</v>
      </c>
      <c r="H141" s="385"/>
      <c r="I141" s="385"/>
      <c r="J141" s="385"/>
      <c r="K141" s="386"/>
      <c r="L141" s="387" t="s">
        <v>628</v>
      </c>
      <c r="M141" s="388"/>
      <c r="N141" s="388"/>
      <c r="O141" s="388"/>
      <c r="P141" s="388"/>
      <c r="Q141" s="388"/>
      <c r="R141" s="388"/>
      <c r="S141" s="388"/>
      <c r="T141" s="388"/>
      <c r="U141" s="388"/>
      <c r="V141" s="388"/>
      <c r="W141" s="388"/>
      <c r="X141" s="389"/>
      <c r="Y141" s="390">
        <v>10</v>
      </c>
      <c r="Z141" s="391"/>
      <c r="AA141" s="391"/>
      <c r="AB141" s="392"/>
      <c r="AC141" s="384"/>
      <c r="AD141" s="385"/>
      <c r="AE141" s="385"/>
      <c r="AF141" s="385"/>
      <c r="AG141" s="386"/>
      <c r="AH141" s="387"/>
      <c r="AI141" s="388"/>
      <c r="AJ141" s="388"/>
      <c r="AK141" s="388"/>
      <c r="AL141" s="388"/>
      <c r="AM141" s="388"/>
      <c r="AN141" s="388"/>
      <c r="AO141" s="388"/>
      <c r="AP141" s="388"/>
      <c r="AQ141" s="388"/>
      <c r="AR141" s="388"/>
      <c r="AS141" s="388"/>
      <c r="AT141" s="389"/>
      <c r="AU141" s="390"/>
      <c r="AV141" s="391"/>
      <c r="AW141" s="391"/>
      <c r="AX141" s="780"/>
      <c r="AY141">
        <f>$AY$139</f>
        <v>1</v>
      </c>
    </row>
    <row r="142" spans="1:51" ht="24.75" customHeight="1" x14ac:dyDescent="0.2">
      <c r="A142" s="405"/>
      <c r="B142" s="406"/>
      <c r="C142" s="406"/>
      <c r="D142" s="406"/>
      <c r="E142" s="406"/>
      <c r="F142" s="407"/>
      <c r="G142" s="353" t="s">
        <v>20</v>
      </c>
      <c r="H142" s="354"/>
      <c r="I142" s="354"/>
      <c r="J142" s="354"/>
      <c r="K142" s="354"/>
      <c r="L142" s="408"/>
      <c r="M142" s="409"/>
      <c r="N142" s="409"/>
      <c r="O142" s="409"/>
      <c r="P142" s="409"/>
      <c r="Q142" s="409"/>
      <c r="R142" s="409"/>
      <c r="S142" s="409"/>
      <c r="T142" s="409"/>
      <c r="U142" s="409"/>
      <c r="V142" s="409"/>
      <c r="W142" s="409"/>
      <c r="X142" s="410"/>
      <c r="Y142" s="218">
        <f>SUM(Y141:AB141)</f>
        <v>10</v>
      </c>
      <c r="Z142" s="219"/>
      <c r="AA142" s="219"/>
      <c r="AB142" s="411"/>
      <c r="AC142" s="353" t="s">
        <v>20</v>
      </c>
      <c r="AD142" s="354"/>
      <c r="AE142" s="354"/>
      <c r="AF142" s="354"/>
      <c r="AG142" s="354"/>
      <c r="AH142" s="408"/>
      <c r="AI142" s="409"/>
      <c r="AJ142" s="409"/>
      <c r="AK142" s="409"/>
      <c r="AL142" s="409"/>
      <c r="AM142" s="409"/>
      <c r="AN142" s="409"/>
      <c r="AO142" s="409"/>
      <c r="AP142" s="409"/>
      <c r="AQ142" s="409"/>
      <c r="AR142" s="409"/>
      <c r="AS142" s="409"/>
      <c r="AT142" s="410"/>
      <c r="AU142" s="218">
        <f>SUM(AU141:AX141)</f>
        <v>0</v>
      </c>
      <c r="AV142" s="219"/>
      <c r="AW142" s="219"/>
      <c r="AX142" s="220"/>
      <c r="AY142">
        <f>$AY$139</f>
        <v>1</v>
      </c>
    </row>
    <row r="143" spans="1:51" ht="24.75" customHeight="1" thickBot="1" x14ac:dyDescent="0.25">
      <c r="A143" s="310" t="s">
        <v>147</v>
      </c>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c r="AI143" s="311"/>
      <c r="AJ143" s="311"/>
      <c r="AK143" s="312"/>
      <c r="AL143" s="778" t="s">
        <v>251</v>
      </c>
      <c r="AM143" s="779"/>
      <c r="AN143" s="779"/>
      <c r="AO143" s="79" t="s">
        <v>249</v>
      </c>
      <c r="AP143" s="21"/>
      <c r="AQ143" s="21"/>
      <c r="AR143" s="21"/>
      <c r="AS143" s="21"/>
      <c r="AT143" s="21"/>
      <c r="AU143" s="21"/>
      <c r="AV143" s="21"/>
      <c r="AW143" s="21"/>
      <c r="AX143" s="22"/>
      <c r="AY143">
        <f>COUNTIF($AO$143,"☑")</f>
        <v>0</v>
      </c>
    </row>
    <row r="144" spans="1:51" ht="24.75" customHeight="1" x14ac:dyDescent="0.2">
      <c r="A144" s="4"/>
      <c r="B144" s="4"/>
      <c r="C144" s="4"/>
      <c r="D144" s="4"/>
      <c r="E144" s="4"/>
      <c r="F144" s="4"/>
      <c r="G144" s="7"/>
      <c r="H144" s="7"/>
      <c r="I144" s="7"/>
      <c r="J144" s="7"/>
      <c r="K144" s="7"/>
      <c r="L144" s="3"/>
      <c r="M144" s="7"/>
      <c r="N144" s="7"/>
      <c r="O144" s="7"/>
      <c r="P144" s="7"/>
      <c r="Q144" s="7"/>
      <c r="R144" s="7"/>
      <c r="S144" s="7"/>
      <c r="T144" s="7"/>
      <c r="U144" s="7"/>
      <c r="V144" s="7"/>
      <c r="W144" s="7"/>
      <c r="X144" s="7"/>
      <c r="Y144" s="8"/>
      <c r="Z144" s="8"/>
      <c r="AA144" s="8"/>
      <c r="AB144" s="8"/>
      <c r="AC144" s="7"/>
      <c r="AD144" s="7"/>
      <c r="AE144" s="7"/>
      <c r="AF144" s="7"/>
      <c r="AG144" s="7"/>
      <c r="AH144" s="3"/>
      <c r="AI144" s="7"/>
      <c r="AJ144" s="7"/>
      <c r="AK144" s="7"/>
      <c r="AL144" s="7"/>
      <c r="AM144" s="7"/>
      <c r="AN144" s="7"/>
      <c r="AO144" s="7"/>
      <c r="AP144" s="7"/>
      <c r="AQ144" s="7"/>
      <c r="AR144" s="7"/>
      <c r="AS144" s="7"/>
      <c r="AT144" s="7"/>
      <c r="AU144" s="8"/>
      <c r="AV144" s="8"/>
      <c r="AW144" s="8"/>
      <c r="AX144" s="8"/>
    </row>
    <row r="145" spans="1:51" ht="24.75" customHeight="1" x14ac:dyDescent="0.2"/>
    <row r="146" spans="1:51" ht="24.75" customHeight="1" x14ac:dyDescent="0.2">
      <c r="A146" s="9"/>
      <c r="B146" s="1" t="s">
        <v>28</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24.75" customHeight="1" x14ac:dyDescent="0.2">
      <c r="A147" s="9"/>
      <c r="B147" s="38" t="s">
        <v>260</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59.25" customHeight="1" x14ac:dyDescent="0.2">
      <c r="A148" s="205"/>
      <c r="B148" s="205"/>
      <c r="C148" s="205" t="s">
        <v>26</v>
      </c>
      <c r="D148" s="205"/>
      <c r="E148" s="205"/>
      <c r="F148" s="205"/>
      <c r="G148" s="205"/>
      <c r="H148" s="205"/>
      <c r="I148" s="205"/>
      <c r="J148" s="216" t="s">
        <v>212</v>
      </c>
      <c r="K148" s="92"/>
      <c r="L148" s="92"/>
      <c r="M148" s="92"/>
      <c r="N148" s="92"/>
      <c r="O148" s="92"/>
      <c r="P148" s="206" t="s">
        <v>188</v>
      </c>
      <c r="Q148" s="206"/>
      <c r="R148" s="206"/>
      <c r="S148" s="206"/>
      <c r="T148" s="206"/>
      <c r="U148" s="206"/>
      <c r="V148" s="206"/>
      <c r="W148" s="206"/>
      <c r="X148" s="206"/>
      <c r="Y148" s="203" t="s">
        <v>210</v>
      </c>
      <c r="Z148" s="204"/>
      <c r="AA148" s="204"/>
      <c r="AB148" s="204"/>
      <c r="AC148" s="216" t="s">
        <v>245</v>
      </c>
      <c r="AD148" s="216"/>
      <c r="AE148" s="216"/>
      <c r="AF148" s="216"/>
      <c r="AG148" s="216"/>
      <c r="AH148" s="203" t="s">
        <v>265</v>
      </c>
      <c r="AI148" s="205"/>
      <c r="AJ148" s="205"/>
      <c r="AK148" s="205"/>
      <c r="AL148" s="205" t="s">
        <v>21</v>
      </c>
      <c r="AM148" s="205"/>
      <c r="AN148" s="205"/>
      <c r="AO148" s="303"/>
      <c r="AP148" s="304" t="s">
        <v>213</v>
      </c>
      <c r="AQ148" s="304"/>
      <c r="AR148" s="304"/>
      <c r="AS148" s="304"/>
      <c r="AT148" s="304"/>
      <c r="AU148" s="304"/>
      <c r="AV148" s="304"/>
      <c r="AW148" s="304"/>
      <c r="AX148" s="304"/>
    </row>
    <row r="149" spans="1:51" ht="48.75" customHeight="1" x14ac:dyDescent="0.2">
      <c r="A149" s="285">
        <v>1</v>
      </c>
      <c r="B149" s="285">
        <v>1</v>
      </c>
      <c r="C149" s="286" t="s">
        <v>633</v>
      </c>
      <c r="D149" s="287"/>
      <c r="E149" s="287"/>
      <c r="F149" s="287"/>
      <c r="G149" s="287"/>
      <c r="H149" s="287"/>
      <c r="I149" s="287"/>
      <c r="J149" s="288">
        <v>6010001030403</v>
      </c>
      <c r="K149" s="289"/>
      <c r="L149" s="289"/>
      <c r="M149" s="289"/>
      <c r="N149" s="289"/>
      <c r="O149" s="289"/>
      <c r="P149" s="290" t="s">
        <v>635</v>
      </c>
      <c r="Q149" s="291"/>
      <c r="R149" s="291"/>
      <c r="S149" s="291"/>
      <c r="T149" s="291"/>
      <c r="U149" s="291"/>
      <c r="V149" s="291"/>
      <c r="W149" s="291"/>
      <c r="X149" s="291"/>
      <c r="Y149" s="292">
        <v>132</v>
      </c>
      <c r="Z149" s="293"/>
      <c r="AA149" s="293"/>
      <c r="AB149" s="294"/>
      <c r="AC149" s="295" t="s">
        <v>267</v>
      </c>
      <c r="AD149" s="296"/>
      <c r="AE149" s="296"/>
      <c r="AF149" s="296"/>
      <c r="AG149" s="296"/>
      <c r="AH149" s="297">
        <v>1</v>
      </c>
      <c r="AI149" s="298"/>
      <c r="AJ149" s="298"/>
      <c r="AK149" s="298"/>
      <c r="AL149" s="299" t="s">
        <v>657</v>
      </c>
      <c r="AM149" s="300"/>
      <c r="AN149" s="300"/>
      <c r="AO149" s="301"/>
      <c r="AP149" s="302" t="s">
        <v>651</v>
      </c>
      <c r="AQ149" s="302"/>
      <c r="AR149" s="302"/>
      <c r="AS149" s="302"/>
      <c r="AT149" s="302"/>
      <c r="AU149" s="302"/>
      <c r="AV149" s="302"/>
      <c r="AW149" s="302"/>
      <c r="AX149" s="302"/>
    </row>
    <row r="150" spans="1:51" ht="24.75" customHeight="1" x14ac:dyDescent="0.2">
      <c r="A150" s="43"/>
      <c r="B150" s="43"/>
      <c r="C150" s="43"/>
      <c r="D150" s="43"/>
      <c r="E150" s="43"/>
      <c r="F150" s="43"/>
      <c r="G150" s="43"/>
      <c r="H150" s="43"/>
      <c r="I150" s="43"/>
      <c r="J150" s="44"/>
      <c r="K150" s="44"/>
      <c r="L150" s="44"/>
      <c r="M150" s="44"/>
      <c r="N150" s="44"/>
      <c r="O150" s="44"/>
      <c r="P150" s="45"/>
      <c r="Q150" s="45"/>
      <c r="R150" s="45"/>
      <c r="S150" s="45"/>
      <c r="T150" s="45"/>
      <c r="U150" s="45"/>
      <c r="V150" s="45"/>
      <c r="W150" s="45"/>
      <c r="X150" s="45"/>
      <c r="Y150" s="46"/>
      <c r="Z150" s="46"/>
      <c r="AA150" s="46"/>
      <c r="AB150" s="46"/>
      <c r="AC150" s="46"/>
      <c r="AD150" s="46"/>
      <c r="AE150" s="46"/>
      <c r="AF150" s="46"/>
      <c r="AG150" s="46"/>
      <c r="AH150" s="46"/>
      <c r="AI150" s="46"/>
      <c r="AJ150" s="46"/>
      <c r="AK150" s="46"/>
      <c r="AL150" s="46"/>
      <c r="AM150" s="46"/>
      <c r="AN150" s="46"/>
      <c r="AO150" s="46"/>
      <c r="AP150" s="45"/>
      <c r="AQ150" s="45"/>
      <c r="AR150" s="45"/>
      <c r="AS150" s="45"/>
      <c r="AT150" s="45"/>
      <c r="AU150" s="45"/>
      <c r="AV150" s="45"/>
      <c r="AW150" s="45"/>
      <c r="AX150" s="45"/>
      <c r="AY150">
        <f>COUNTA($C$153)</f>
        <v>1</v>
      </c>
    </row>
    <row r="151" spans="1:51" ht="24.75" customHeight="1" x14ac:dyDescent="0.2">
      <c r="A151" s="43"/>
      <c r="B151" s="47" t="s">
        <v>177</v>
      </c>
      <c r="C151" s="43"/>
      <c r="D151" s="43"/>
      <c r="E151" s="43"/>
      <c r="F151" s="43"/>
      <c r="G151" s="43"/>
      <c r="H151" s="43"/>
      <c r="I151" s="43"/>
      <c r="J151" s="43"/>
      <c r="K151" s="43"/>
      <c r="L151" s="43"/>
      <c r="M151" s="43"/>
      <c r="N151" s="43"/>
      <c r="O151" s="43"/>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$AY$150</f>
        <v>1</v>
      </c>
    </row>
    <row r="152" spans="1:51" ht="59.25" customHeight="1" x14ac:dyDescent="0.2">
      <c r="A152" s="205"/>
      <c r="B152" s="205"/>
      <c r="C152" s="205" t="s">
        <v>26</v>
      </c>
      <c r="D152" s="205"/>
      <c r="E152" s="205"/>
      <c r="F152" s="205"/>
      <c r="G152" s="205"/>
      <c r="H152" s="205"/>
      <c r="I152" s="205"/>
      <c r="J152" s="216" t="s">
        <v>212</v>
      </c>
      <c r="K152" s="92"/>
      <c r="L152" s="92"/>
      <c r="M152" s="92"/>
      <c r="N152" s="92"/>
      <c r="O152" s="92"/>
      <c r="P152" s="206" t="s">
        <v>188</v>
      </c>
      <c r="Q152" s="206"/>
      <c r="R152" s="206"/>
      <c r="S152" s="206"/>
      <c r="T152" s="206"/>
      <c r="U152" s="206"/>
      <c r="V152" s="206"/>
      <c r="W152" s="206"/>
      <c r="X152" s="206"/>
      <c r="Y152" s="203" t="s">
        <v>210</v>
      </c>
      <c r="Z152" s="204"/>
      <c r="AA152" s="204"/>
      <c r="AB152" s="204"/>
      <c r="AC152" s="216" t="s">
        <v>245</v>
      </c>
      <c r="AD152" s="216"/>
      <c r="AE152" s="216"/>
      <c r="AF152" s="216"/>
      <c r="AG152" s="216"/>
      <c r="AH152" s="203" t="s">
        <v>265</v>
      </c>
      <c r="AI152" s="205"/>
      <c r="AJ152" s="205"/>
      <c r="AK152" s="205"/>
      <c r="AL152" s="205" t="s">
        <v>21</v>
      </c>
      <c r="AM152" s="205"/>
      <c r="AN152" s="205"/>
      <c r="AO152" s="303"/>
      <c r="AP152" s="304" t="s">
        <v>213</v>
      </c>
      <c r="AQ152" s="304"/>
      <c r="AR152" s="304"/>
      <c r="AS152" s="304"/>
      <c r="AT152" s="304"/>
      <c r="AU152" s="304"/>
      <c r="AV152" s="304"/>
      <c r="AW152" s="304"/>
      <c r="AX152" s="304"/>
      <c r="AY152">
        <f t="shared" ref="AY152:AY153" si="9">$AY$150</f>
        <v>1</v>
      </c>
    </row>
    <row r="153" spans="1:51" ht="48.75" customHeight="1" x14ac:dyDescent="0.2">
      <c r="A153" s="285">
        <v>1</v>
      </c>
      <c r="B153" s="285">
        <v>1</v>
      </c>
      <c r="C153" s="286" t="s">
        <v>643</v>
      </c>
      <c r="D153" s="287"/>
      <c r="E153" s="287"/>
      <c r="F153" s="287"/>
      <c r="G153" s="287"/>
      <c r="H153" s="287"/>
      <c r="I153" s="287"/>
      <c r="J153" s="288">
        <v>6010401015821</v>
      </c>
      <c r="K153" s="289"/>
      <c r="L153" s="289"/>
      <c r="M153" s="289"/>
      <c r="N153" s="289"/>
      <c r="O153" s="289"/>
      <c r="P153" s="290" t="s">
        <v>631</v>
      </c>
      <c r="Q153" s="291"/>
      <c r="R153" s="291"/>
      <c r="S153" s="291"/>
      <c r="T153" s="291"/>
      <c r="U153" s="291"/>
      <c r="V153" s="291"/>
      <c r="W153" s="291"/>
      <c r="X153" s="291"/>
      <c r="Y153" s="292">
        <v>414</v>
      </c>
      <c r="Z153" s="293"/>
      <c r="AA153" s="293"/>
      <c r="AB153" s="294"/>
      <c r="AC153" s="295" t="s">
        <v>267</v>
      </c>
      <c r="AD153" s="296"/>
      <c r="AE153" s="296"/>
      <c r="AF153" s="296"/>
      <c r="AG153" s="296"/>
      <c r="AH153" s="297">
        <v>2</v>
      </c>
      <c r="AI153" s="298"/>
      <c r="AJ153" s="298"/>
      <c r="AK153" s="298"/>
      <c r="AL153" s="299" t="s">
        <v>657</v>
      </c>
      <c r="AM153" s="300"/>
      <c r="AN153" s="300"/>
      <c r="AO153" s="301"/>
      <c r="AP153" s="302" t="s">
        <v>651</v>
      </c>
      <c r="AQ153" s="302"/>
      <c r="AR153" s="302"/>
      <c r="AS153" s="302"/>
      <c r="AT153" s="302"/>
      <c r="AU153" s="302"/>
      <c r="AV153" s="302"/>
      <c r="AW153" s="302"/>
      <c r="AX153" s="302"/>
      <c r="AY153">
        <f t="shared" si="9"/>
        <v>1</v>
      </c>
    </row>
    <row r="154" spans="1:51" ht="24.75" customHeight="1" x14ac:dyDescent="0.2">
      <c r="A154" s="50"/>
      <c r="B154" s="50"/>
      <c r="C154" s="50"/>
      <c r="D154" s="50"/>
      <c r="E154" s="50"/>
      <c r="F154" s="50"/>
      <c r="G154" s="50"/>
      <c r="H154" s="50"/>
      <c r="I154" s="50"/>
      <c r="J154" s="50"/>
      <c r="K154" s="50"/>
      <c r="L154" s="50"/>
      <c r="M154" s="50"/>
      <c r="N154" s="50"/>
      <c r="O154" s="50"/>
      <c r="P154" s="51"/>
      <c r="Q154" s="51"/>
      <c r="R154" s="51"/>
      <c r="S154" s="51"/>
      <c r="T154" s="51"/>
      <c r="U154" s="51"/>
      <c r="V154" s="51"/>
      <c r="W154" s="51"/>
      <c r="X154" s="51"/>
      <c r="Y154" s="52"/>
      <c r="Z154" s="52"/>
      <c r="AA154" s="52"/>
      <c r="AB154" s="52"/>
      <c r="AC154" s="52"/>
      <c r="AD154" s="52"/>
      <c r="AE154" s="52"/>
      <c r="AF154" s="52"/>
      <c r="AG154" s="52"/>
      <c r="AH154" s="52"/>
      <c r="AI154" s="52"/>
      <c r="AJ154" s="52"/>
      <c r="AK154" s="52"/>
      <c r="AL154" s="52"/>
      <c r="AM154" s="52"/>
      <c r="AN154" s="52"/>
      <c r="AO154" s="52"/>
      <c r="AP154" s="51"/>
      <c r="AQ154" s="51"/>
      <c r="AR154" s="51"/>
      <c r="AS154" s="51"/>
      <c r="AT154" s="51"/>
      <c r="AU154" s="51"/>
      <c r="AV154" s="51"/>
      <c r="AW154" s="51"/>
      <c r="AX154" s="51"/>
      <c r="AY154">
        <f>COUNTA($C$157)</f>
        <v>1</v>
      </c>
    </row>
    <row r="155" spans="1:51" ht="24.75" customHeight="1" x14ac:dyDescent="0.2">
      <c r="A155" s="43"/>
      <c r="B155" s="47" t="s">
        <v>233</v>
      </c>
      <c r="C155" s="43"/>
      <c r="D155" s="43"/>
      <c r="E155" s="43"/>
      <c r="F155" s="43"/>
      <c r="G155" s="43"/>
      <c r="H155" s="43"/>
      <c r="I155" s="43"/>
      <c r="J155" s="43"/>
      <c r="K155" s="43"/>
      <c r="L155" s="43"/>
      <c r="M155" s="43"/>
      <c r="N155" s="43"/>
      <c r="O155" s="43"/>
      <c r="P155" s="48"/>
      <c r="Q155" s="48"/>
      <c r="R155" s="48"/>
      <c r="S155" s="48"/>
      <c r="T155" s="48"/>
      <c r="U155" s="48"/>
      <c r="V155" s="48"/>
      <c r="W155" s="48"/>
      <c r="X155" s="48"/>
      <c r="Y155" s="49"/>
      <c r="Z155" s="49"/>
      <c r="AA155" s="49"/>
      <c r="AB155" s="49"/>
      <c r="AC155" s="49"/>
      <c r="AD155" s="49"/>
      <c r="AE155" s="49"/>
      <c r="AF155" s="49"/>
      <c r="AG155" s="49"/>
      <c r="AH155" s="49"/>
      <c r="AI155" s="49"/>
      <c r="AJ155" s="49"/>
      <c r="AK155" s="49"/>
      <c r="AL155" s="49"/>
      <c r="AM155" s="49"/>
      <c r="AN155" s="49"/>
      <c r="AO155" s="49"/>
      <c r="AP155" s="48"/>
      <c r="AQ155" s="48"/>
      <c r="AR155" s="48"/>
      <c r="AS155" s="48"/>
      <c r="AT155" s="48"/>
      <c r="AU155" s="48"/>
      <c r="AV155" s="48"/>
      <c r="AW155" s="48"/>
      <c r="AX155" s="48"/>
      <c r="AY155">
        <f>$AY$154</f>
        <v>1</v>
      </c>
    </row>
    <row r="156" spans="1:51" ht="59.25" customHeight="1" x14ac:dyDescent="0.2">
      <c r="A156" s="205"/>
      <c r="B156" s="205"/>
      <c r="C156" s="205" t="s">
        <v>26</v>
      </c>
      <c r="D156" s="205"/>
      <c r="E156" s="205"/>
      <c r="F156" s="205"/>
      <c r="G156" s="205"/>
      <c r="H156" s="205"/>
      <c r="I156" s="205"/>
      <c r="J156" s="216" t="s">
        <v>212</v>
      </c>
      <c r="K156" s="92"/>
      <c r="L156" s="92"/>
      <c r="M156" s="92"/>
      <c r="N156" s="92"/>
      <c r="O156" s="92"/>
      <c r="P156" s="206" t="s">
        <v>188</v>
      </c>
      <c r="Q156" s="206"/>
      <c r="R156" s="206"/>
      <c r="S156" s="206"/>
      <c r="T156" s="206"/>
      <c r="U156" s="206"/>
      <c r="V156" s="206"/>
      <c r="W156" s="206"/>
      <c r="X156" s="206"/>
      <c r="Y156" s="203" t="s">
        <v>210</v>
      </c>
      <c r="Z156" s="204"/>
      <c r="AA156" s="204"/>
      <c r="AB156" s="204"/>
      <c r="AC156" s="216" t="s">
        <v>245</v>
      </c>
      <c r="AD156" s="216"/>
      <c r="AE156" s="216"/>
      <c r="AF156" s="216"/>
      <c r="AG156" s="216"/>
      <c r="AH156" s="203" t="s">
        <v>265</v>
      </c>
      <c r="AI156" s="205"/>
      <c r="AJ156" s="205"/>
      <c r="AK156" s="205"/>
      <c r="AL156" s="205" t="s">
        <v>21</v>
      </c>
      <c r="AM156" s="205"/>
      <c r="AN156" s="205"/>
      <c r="AO156" s="303"/>
      <c r="AP156" s="304" t="s">
        <v>213</v>
      </c>
      <c r="AQ156" s="304"/>
      <c r="AR156" s="304"/>
      <c r="AS156" s="304"/>
      <c r="AT156" s="304"/>
      <c r="AU156" s="304"/>
      <c r="AV156" s="304"/>
      <c r="AW156" s="304"/>
      <c r="AX156" s="304"/>
      <c r="AY156">
        <f t="shared" ref="AY156:AY157" si="10">$AY$154</f>
        <v>1</v>
      </c>
    </row>
    <row r="157" spans="1:51" ht="51" customHeight="1" x14ac:dyDescent="0.2">
      <c r="A157" s="285">
        <v>1</v>
      </c>
      <c r="B157" s="285">
        <v>1</v>
      </c>
      <c r="C157" s="286" t="s">
        <v>639</v>
      </c>
      <c r="D157" s="287"/>
      <c r="E157" s="287"/>
      <c r="F157" s="287"/>
      <c r="G157" s="287"/>
      <c r="H157" s="287"/>
      <c r="I157" s="287"/>
      <c r="J157" s="288">
        <v>2011101056358</v>
      </c>
      <c r="K157" s="289"/>
      <c r="L157" s="289"/>
      <c r="M157" s="289"/>
      <c r="N157" s="289"/>
      <c r="O157" s="289"/>
      <c r="P157" s="290" t="s">
        <v>641</v>
      </c>
      <c r="Q157" s="291"/>
      <c r="R157" s="291"/>
      <c r="S157" s="291"/>
      <c r="T157" s="291"/>
      <c r="U157" s="291"/>
      <c r="V157" s="291"/>
      <c r="W157" s="291"/>
      <c r="X157" s="291"/>
      <c r="Y157" s="292">
        <v>10</v>
      </c>
      <c r="Z157" s="293"/>
      <c r="AA157" s="293"/>
      <c r="AB157" s="294"/>
      <c r="AC157" s="295" t="s">
        <v>267</v>
      </c>
      <c r="AD157" s="296"/>
      <c r="AE157" s="296"/>
      <c r="AF157" s="296"/>
      <c r="AG157" s="296"/>
      <c r="AH157" s="297">
        <v>1</v>
      </c>
      <c r="AI157" s="298"/>
      <c r="AJ157" s="298"/>
      <c r="AK157" s="298"/>
      <c r="AL157" s="299" t="s">
        <v>657</v>
      </c>
      <c r="AM157" s="300"/>
      <c r="AN157" s="300"/>
      <c r="AO157" s="301"/>
      <c r="AP157" s="302" t="s">
        <v>651</v>
      </c>
      <c r="AQ157" s="302"/>
      <c r="AR157" s="302"/>
      <c r="AS157" s="302"/>
      <c r="AT157" s="302"/>
      <c r="AU157" s="302"/>
      <c r="AV157" s="302"/>
      <c r="AW157" s="302"/>
      <c r="AX157" s="302"/>
      <c r="AY157">
        <f t="shared" si="10"/>
        <v>1</v>
      </c>
    </row>
    <row r="158" spans="1:51" ht="24.75" customHeight="1" x14ac:dyDescent="0.2">
      <c r="A158" s="740" t="s">
        <v>237</v>
      </c>
      <c r="B158" s="741"/>
      <c r="C158" s="741"/>
      <c r="D158" s="741"/>
      <c r="E158" s="741"/>
      <c r="F158" s="741"/>
      <c r="G158" s="741"/>
      <c r="H158" s="741"/>
      <c r="I158" s="741"/>
      <c r="J158" s="741"/>
      <c r="K158" s="741"/>
      <c r="L158" s="741"/>
      <c r="M158" s="741"/>
      <c r="N158" s="741"/>
      <c r="O158" s="741"/>
      <c r="P158" s="741"/>
      <c r="Q158" s="741"/>
      <c r="R158" s="741"/>
      <c r="S158" s="741"/>
      <c r="T158" s="741"/>
      <c r="U158" s="741"/>
      <c r="V158" s="741"/>
      <c r="W158" s="741"/>
      <c r="X158" s="741"/>
      <c r="Y158" s="741"/>
      <c r="Z158" s="741"/>
      <c r="AA158" s="741"/>
      <c r="AB158" s="741"/>
      <c r="AC158" s="741"/>
      <c r="AD158" s="741"/>
      <c r="AE158" s="741"/>
      <c r="AF158" s="741"/>
      <c r="AG158" s="741"/>
      <c r="AH158" s="741"/>
      <c r="AI158" s="741"/>
      <c r="AJ158" s="741"/>
      <c r="AK158" s="742"/>
      <c r="AL158" s="746" t="s">
        <v>251</v>
      </c>
      <c r="AM158" s="747"/>
      <c r="AN158" s="747"/>
      <c r="AO158" s="58"/>
      <c r="AP158" s="53"/>
      <c r="AQ158" s="53"/>
      <c r="AR158" s="53"/>
      <c r="AS158" s="53"/>
      <c r="AT158" s="53"/>
      <c r="AU158" s="53"/>
      <c r="AV158" s="53"/>
      <c r="AW158" s="53"/>
      <c r="AX158" s="54"/>
      <c r="AY158">
        <f>COUNTIF($AO$158,"☑")</f>
        <v>0</v>
      </c>
    </row>
    <row r="159" spans="1:51" ht="24.75" customHeight="1"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55"/>
      <c r="AM159" s="55"/>
      <c r="AN159" s="55"/>
      <c r="AO159" s="55"/>
      <c r="AP159" s="55"/>
      <c r="AQ159" s="55"/>
      <c r="AR159" s="55"/>
      <c r="AS159" s="55"/>
      <c r="AT159" s="55"/>
      <c r="AU159" s="55"/>
      <c r="AV159" s="55"/>
      <c r="AW159" s="55"/>
      <c r="AX159" s="55"/>
    </row>
    <row r="160" spans="1:51" ht="24.75" customHeight="1" x14ac:dyDescent="0.2">
      <c r="A160" s="44"/>
      <c r="B160" s="56" t="s">
        <v>231</v>
      </c>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row>
    <row r="161" spans="1:51" ht="58.5" customHeight="1" x14ac:dyDescent="0.2">
      <c r="A161" s="285"/>
      <c r="B161" s="285"/>
      <c r="C161" s="216" t="s">
        <v>207</v>
      </c>
      <c r="D161" s="743"/>
      <c r="E161" s="216" t="s">
        <v>206</v>
      </c>
      <c r="F161" s="743"/>
      <c r="G161" s="743"/>
      <c r="H161" s="743"/>
      <c r="I161" s="743"/>
      <c r="J161" s="216" t="s">
        <v>212</v>
      </c>
      <c r="K161" s="216"/>
      <c r="L161" s="216"/>
      <c r="M161" s="216"/>
      <c r="N161" s="216"/>
      <c r="O161" s="216"/>
      <c r="P161" s="203" t="s">
        <v>27</v>
      </c>
      <c r="Q161" s="203"/>
      <c r="R161" s="203"/>
      <c r="S161" s="203"/>
      <c r="T161" s="203"/>
      <c r="U161" s="203"/>
      <c r="V161" s="203"/>
      <c r="W161" s="203"/>
      <c r="X161" s="203"/>
      <c r="Y161" s="216" t="s">
        <v>214</v>
      </c>
      <c r="Z161" s="743"/>
      <c r="AA161" s="743"/>
      <c r="AB161" s="743"/>
      <c r="AC161" s="216" t="s">
        <v>189</v>
      </c>
      <c r="AD161" s="216"/>
      <c r="AE161" s="216"/>
      <c r="AF161" s="216"/>
      <c r="AG161" s="216"/>
      <c r="AH161" s="203" t="s">
        <v>202</v>
      </c>
      <c r="AI161" s="204"/>
      <c r="AJ161" s="204"/>
      <c r="AK161" s="204"/>
      <c r="AL161" s="204" t="s">
        <v>21</v>
      </c>
      <c r="AM161" s="204"/>
      <c r="AN161" s="204"/>
      <c r="AO161" s="737"/>
      <c r="AP161" s="304" t="s">
        <v>238</v>
      </c>
      <c r="AQ161" s="304"/>
      <c r="AR161" s="304"/>
      <c r="AS161" s="304"/>
      <c r="AT161" s="304"/>
      <c r="AU161" s="304"/>
      <c r="AV161" s="304"/>
      <c r="AW161" s="304"/>
      <c r="AX161" s="304"/>
    </row>
    <row r="162" spans="1:51" ht="48.75" customHeight="1" x14ac:dyDescent="0.2">
      <c r="A162" s="285">
        <v>1</v>
      </c>
      <c r="B162" s="285">
        <v>1</v>
      </c>
      <c r="C162" s="745" t="s">
        <v>632</v>
      </c>
      <c r="D162" s="745"/>
      <c r="E162" s="256" t="s">
        <v>634</v>
      </c>
      <c r="F162" s="744"/>
      <c r="G162" s="744"/>
      <c r="H162" s="744"/>
      <c r="I162" s="744"/>
      <c r="J162" s="288">
        <v>6010001030403</v>
      </c>
      <c r="K162" s="289"/>
      <c r="L162" s="289"/>
      <c r="M162" s="289"/>
      <c r="N162" s="289"/>
      <c r="O162" s="289"/>
      <c r="P162" s="290" t="s">
        <v>635</v>
      </c>
      <c r="Q162" s="291"/>
      <c r="R162" s="291"/>
      <c r="S162" s="291"/>
      <c r="T162" s="291"/>
      <c r="U162" s="291"/>
      <c r="V162" s="291"/>
      <c r="W162" s="291"/>
      <c r="X162" s="291"/>
      <c r="Y162" s="292">
        <v>253</v>
      </c>
      <c r="Z162" s="293"/>
      <c r="AA162" s="293"/>
      <c r="AB162" s="294"/>
      <c r="AC162" s="295" t="s">
        <v>267</v>
      </c>
      <c r="AD162" s="296"/>
      <c r="AE162" s="296"/>
      <c r="AF162" s="296"/>
      <c r="AG162" s="296"/>
      <c r="AH162" s="738">
        <v>1</v>
      </c>
      <c r="AI162" s="739"/>
      <c r="AJ162" s="739"/>
      <c r="AK162" s="739"/>
      <c r="AL162" s="299" t="s">
        <v>657</v>
      </c>
      <c r="AM162" s="300"/>
      <c r="AN162" s="300"/>
      <c r="AO162" s="301"/>
      <c r="AP162" s="302" t="s">
        <v>652</v>
      </c>
      <c r="AQ162" s="302"/>
      <c r="AR162" s="302"/>
      <c r="AS162" s="302"/>
      <c r="AT162" s="302"/>
      <c r="AU162" s="302"/>
      <c r="AV162" s="302"/>
      <c r="AW162" s="302"/>
      <c r="AX162" s="302"/>
    </row>
    <row r="163" spans="1:51" ht="48.75" customHeight="1" x14ac:dyDescent="0.2">
      <c r="A163" s="285">
        <v>2</v>
      </c>
      <c r="B163" s="285">
        <v>1</v>
      </c>
      <c r="C163" s="745" t="s">
        <v>636</v>
      </c>
      <c r="D163" s="745"/>
      <c r="E163" s="256" t="s">
        <v>644</v>
      </c>
      <c r="F163" s="744"/>
      <c r="G163" s="744"/>
      <c r="H163" s="744"/>
      <c r="I163" s="744"/>
      <c r="J163" s="288">
        <v>6010401015821</v>
      </c>
      <c r="K163" s="289"/>
      <c r="L163" s="289"/>
      <c r="M163" s="289"/>
      <c r="N163" s="289"/>
      <c r="O163" s="289"/>
      <c r="P163" s="290" t="s">
        <v>631</v>
      </c>
      <c r="Q163" s="291"/>
      <c r="R163" s="291"/>
      <c r="S163" s="291"/>
      <c r="T163" s="291"/>
      <c r="U163" s="291"/>
      <c r="V163" s="291"/>
      <c r="W163" s="291"/>
      <c r="X163" s="291"/>
      <c r="Y163" s="292">
        <v>691</v>
      </c>
      <c r="Z163" s="293"/>
      <c r="AA163" s="293"/>
      <c r="AB163" s="294"/>
      <c r="AC163" s="295" t="s">
        <v>267</v>
      </c>
      <c r="AD163" s="296"/>
      <c r="AE163" s="296"/>
      <c r="AF163" s="296"/>
      <c r="AG163" s="296"/>
      <c r="AH163" s="738">
        <v>2</v>
      </c>
      <c r="AI163" s="739"/>
      <c r="AJ163" s="739"/>
      <c r="AK163" s="739"/>
      <c r="AL163" s="299" t="s">
        <v>657</v>
      </c>
      <c r="AM163" s="300"/>
      <c r="AN163" s="300"/>
      <c r="AO163" s="301"/>
      <c r="AP163" s="302" t="s">
        <v>652</v>
      </c>
      <c r="AQ163" s="302"/>
      <c r="AR163" s="302"/>
      <c r="AS163" s="302"/>
      <c r="AT163" s="302"/>
      <c r="AU163" s="302"/>
      <c r="AV163" s="302"/>
      <c r="AW163" s="302"/>
      <c r="AX163" s="302"/>
      <c r="AY163">
        <f>COUNTA($E$163)</f>
        <v>1</v>
      </c>
    </row>
    <row r="164" spans="1:51" ht="48.75" customHeight="1" x14ac:dyDescent="0.2">
      <c r="A164" s="285">
        <v>3</v>
      </c>
      <c r="B164" s="285">
        <v>1</v>
      </c>
      <c r="C164" s="745" t="s">
        <v>636</v>
      </c>
      <c r="D164" s="745"/>
      <c r="E164" s="256" t="s">
        <v>644</v>
      </c>
      <c r="F164" s="744"/>
      <c r="G164" s="744"/>
      <c r="H164" s="744"/>
      <c r="I164" s="744"/>
      <c r="J164" s="288">
        <v>6010401015821</v>
      </c>
      <c r="K164" s="289"/>
      <c r="L164" s="289"/>
      <c r="M164" s="289"/>
      <c r="N164" s="289"/>
      <c r="O164" s="289"/>
      <c r="P164" s="290" t="s">
        <v>638</v>
      </c>
      <c r="Q164" s="291"/>
      <c r="R164" s="291"/>
      <c r="S164" s="291"/>
      <c r="T164" s="291"/>
      <c r="U164" s="291"/>
      <c r="V164" s="291"/>
      <c r="W164" s="291"/>
      <c r="X164" s="291"/>
      <c r="Y164" s="292">
        <v>1561</v>
      </c>
      <c r="Z164" s="293"/>
      <c r="AA164" s="293"/>
      <c r="AB164" s="294"/>
      <c r="AC164" s="295" t="s">
        <v>267</v>
      </c>
      <c r="AD164" s="296"/>
      <c r="AE164" s="296"/>
      <c r="AF164" s="296"/>
      <c r="AG164" s="296"/>
      <c r="AH164" s="738">
        <v>2</v>
      </c>
      <c r="AI164" s="739"/>
      <c r="AJ164" s="739"/>
      <c r="AK164" s="739"/>
      <c r="AL164" s="299" t="s">
        <v>657</v>
      </c>
      <c r="AM164" s="300"/>
      <c r="AN164" s="300"/>
      <c r="AO164" s="301"/>
      <c r="AP164" s="302" t="s">
        <v>653</v>
      </c>
      <c r="AQ164" s="302"/>
      <c r="AR164" s="302"/>
      <c r="AS164" s="302"/>
      <c r="AT164" s="302"/>
      <c r="AU164" s="302"/>
      <c r="AV164" s="302"/>
      <c r="AW164" s="302"/>
      <c r="AX164" s="302"/>
      <c r="AY164">
        <f>COUNTA($E$164)</f>
        <v>1</v>
      </c>
    </row>
    <row r="165" spans="1:51" ht="48.75" customHeight="1" x14ac:dyDescent="0.2">
      <c r="A165" s="285">
        <v>4</v>
      </c>
      <c r="B165" s="285">
        <v>1</v>
      </c>
      <c r="C165" s="745" t="s">
        <v>637</v>
      </c>
      <c r="D165" s="745"/>
      <c r="E165" s="256" t="s">
        <v>640</v>
      </c>
      <c r="F165" s="744"/>
      <c r="G165" s="744"/>
      <c r="H165" s="744"/>
      <c r="I165" s="744"/>
      <c r="J165" s="288">
        <v>2011101056358</v>
      </c>
      <c r="K165" s="289"/>
      <c r="L165" s="289"/>
      <c r="M165" s="289"/>
      <c r="N165" s="289"/>
      <c r="O165" s="289"/>
      <c r="P165" s="290" t="s">
        <v>642</v>
      </c>
      <c r="Q165" s="291"/>
      <c r="R165" s="291"/>
      <c r="S165" s="291"/>
      <c r="T165" s="291"/>
      <c r="U165" s="291"/>
      <c r="V165" s="291"/>
      <c r="W165" s="291"/>
      <c r="X165" s="291"/>
      <c r="Y165" s="292">
        <v>19</v>
      </c>
      <c r="Z165" s="293"/>
      <c r="AA165" s="293"/>
      <c r="AB165" s="294"/>
      <c r="AC165" s="295" t="s">
        <v>267</v>
      </c>
      <c r="AD165" s="296"/>
      <c r="AE165" s="296"/>
      <c r="AF165" s="296"/>
      <c r="AG165" s="296"/>
      <c r="AH165" s="738">
        <v>1</v>
      </c>
      <c r="AI165" s="739"/>
      <c r="AJ165" s="739"/>
      <c r="AK165" s="739"/>
      <c r="AL165" s="299" t="s">
        <v>657</v>
      </c>
      <c r="AM165" s="300"/>
      <c r="AN165" s="300"/>
      <c r="AO165" s="301"/>
      <c r="AP165" s="302" t="s">
        <v>651</v>
      </c>
      <c r="AQ165" s="302"/>
      <c r="AR165" s="302"/>
      <c r="AS165" s="302"/>
      <c r="AT165" s="302"/>
      <c r="AU165" s="302"/>
      <c r="AV165" s="302"/>
      <c r="AW165" s="302"/>
      <c r="AX165" s="302"/>
      <c r="AY165">
        <f>COUNTA($E$165)</f>
        <v>1</v>
      </c>
    </row>
    <row r="166" spans="1:51" ht="24.75" customHeight="1" x14ac:dyDescent="0.2"/>
  </sheetData>
  <sheetProtection formatRows="0"/>
  <dataConsolidate/>
  <mergeCells count="638">
    <mergeCell ref="A49:B78"/>
    <mergeCell ref="AG92:AX92"/>
    <mergeCell ref="C100:F100"/>
    <mergeCell ref="G99:M99"/>
    <mergeCell ref="N99:AF99"/>
    <mergeCell ref="C99:F99"/>
    <mergeCell ref="G100:H100"/>
    <mergeCell ref="AO32:AQ32"/>
    <mergeCell ref="AL143:AN143"/>
    <mergeCell ref="AU136:AX136"/>
    <mergeCell ref="AM54:AP54"/>
    <mergeCell ref="AQ54:AT54"/>
    <mergeCell ref="Y48:AA48"/>
    <mergeCell ref="AB48:AD48"/>
    <mergeCell ref="AB43:AD43"/>
    <mergeCell ref="C96:AC96"/>
    <mergeCell ref="AE54:AH54"/>
    <mergeCell ref="AI54:AL54"/>
    <mergeCell ref="AG82:AX82"/>
    <mergeCell ref="AU141:AX141"/>
    <mergeCell ref="C89:AC89"/>
    <mergeCell ref="AU135:AX135"/>
    <mergeCell ref="AD94:AF94"/>
    <mergeCell ref="AD98:AF98"/>
    <mergeCell ref="AL158:AN158"/>
    <mergeCell ref="C49:D64"/>
    <mergeCell ref="N100:AF100"/>
    <mergeCell ref="J100:K100"/>
    <mergeCell ref="AD90:AF90"/>
    <mergeCell ref="AG89:AX89"/>
    <mergeCell ref="G57:P61"/>
    <mergeCell ref="Q57:AA61"/>
    <mergeCell ref="G21:O21"/>
    <mergeCell ref="P21:V21"/>
    <mergeCell ref="W21:AC21"/>
    <mergeCell ref="AD21:AJ21"/>
    <mergeCell ref="AQ43:AT43"/>
    <mergeCell ref="AU43:AX43"/>
    <mergeCell ref="AQ44:AT44"/>
    <mergeCell ref="AQ45:AT45"/>
    <mergeCell ref="AU44:AX44"/>
    <mergeCell ref="AU45:AX45"/>
    <mergeCell ref="C149:I149"/>
    <mergeCell ref="C156:I156"/>
    <mergeCell ref="J156:O156"/>
    <mergeCell ref="P156:X156"/>
    <mergeCell ref="Y156:AB156"/>
    <mergeCell ref="AC156:AG156"/>
    <mergeCell ref="AH156:AK156"/>
    <mergeCell ref="AL156:AO156"/>
    <mergeCell ref="AP156:AX156"/>
    <mergeCell ref="A165:B165"/>
    <mergeCell ref="J165:O165"/>
    <mergeCell ref="P165:X165"/>
    <mergeCell ref="Y165:AB165"/>
    <mergeCell ref="AC165:AG165"/>
    <mergeCell ref="AH165:AK165"/>
    <mergeCell ref="AL165:AO165"/>
    <mergeCell ref="AP165:AX165"/>
    <mergeCell ref="C163:D163"/>
    <mergeCell ref="E163:I163"/>
    <mergeCell ref="C164:D164"/>
    <mergeCell ref="E164:I164"/>
    <mergeCell ref="C165:D165"/>
    <mergeCell ref="E165:I165"/>
    <mergeCell ref="AP163:AX163"/>
    <mergeCell ref="AH163:AK163"/>
    <mergeCell ref="AL163:AO163"/>
    <mergeCell ref="A164:B164"/>
    <mergeCell ref="J164:O164"/>
    <mergeCell ref="P164:X164"/>
    <mergeCell ref="Y164:AB164"/>
    <mergeCell ref="AC164:AG164"/>
    <mergeCell ref="AH164:AK164"/>
    <mergeCell ref="AL164:AO164"/>
    <mergeCell ref="AP164:AX164"/>
    <mergeCell ref="A163:B163"/>
    <mergeCell ref="J163:O163"/>
    <mergeCell ref="P163:X163"/>
    <mergeCell ref="Y163:AB163"/>
    <mergeCell ref="AC163:AG163"/>
    <mergeCell ref="A158:AK158"/>
    <mergeCell ref="E161:I161"/>
    <mergeCell ref="C161:D161"/>
    <mergeCell ref="E162:I162"/>
    <mergeCell ref="C162:D162"/>
    <mergeCell ref="A161:B161"/>
    <mergeCell ref="J161:O161"/>
    <mergeCell ref="P161:X161"/>
    <mergeCell ref="Y161:AB161"/>
    <mergeCell ref="AC161:AG161"/>
    <mergeCell ref="AH161:AK161"/>
    <mergeCell ref="AL161:AO161"/>
    <mergeCell ref="AP161:AX161"/>
    <mergeCell ref="A162:B162"/>
    <mergeCell ref="J162:O162"/>
    <mergeCell ref="P162:X162"/>
    <mergeCell ref="Y162:AB162"/>
    <mergeCell ref="AC162:AG162"/>
    <mergeCell ref="AH162:AK162"/>
    <mergeCell ref="AL162:AO162"/>
    <mergeCell ref="AP162:AX162"/>
    <mergeCell ref="G6:AX6"/>
    <mergeCell ref="AW39:AX39"/>
    <mergeCell ref="AB33:AX34"/>
    <mergeCell ref="A46:F48"/>
    <mergeCell ref="G46:X46"/>
    <mergeCell ref="Y45:AA45"/>
    <mergeCell ref="AD80:AF80"/>
    <mergeCell ref="C80:AC80"/>
    <mergeCell ref="AG81:AX81"/>
    <mergeCell ref="AU54:AX54"/>
    <mergeCell ref="AD81:AF81"/>
    <mergeCell ref="AK21:AQ21"/>
    <mergeCell ref="AR21:AX21"/>
    <mergeCell ref="Q55:AA56"/>
    <mergeCell ref="G55:P56"/>
    <mergeCell ref="A30:F31"/>
    <mergeCell ref="G30:AX31"/>
    <mergeCell ref="AU42:AX42"/>
    <mergeCell ref="AE43:AH43"/>
    <mergeCell ref="AI43:AL43"/>
    <mergeCell ref="AM43:AP43"/>
    <mergeCell ref="AI42:AL42"/>
    <mergeCell ref="AM42:AP42"/>
    <mergeCell ref="AQ42:AT42"/>
    <mergeCell ref="A7:F7"/>
    <mergeCell ref="G7:X7"/>
    <mergeCell ref="A8:F8"/>
    <mergeCell ref="A43:F45"/>
    <mergeCell ref="G43:X43"/>
    <mergeCell ref="AQ40:AT40"/>
    <mergeCell ref="AU40:AX40"/>
    <mergeCell ref="B33:F37"/>
    <mergeCell ref="Y42:AA42"/>
    <mergeCell ref="AB44:AD44"/>
    <mergeCell ref="AB38:AD39"/>
    <mergeCell ref="P40:X42"/>
    <mergeCell ref="AB41:AD41"/>
    <mergeCell ref="Y41:AA41"/>
    <mergeCell ref="AE40:AH40"/>
    <mergeCell ref="AI40:AL40"/>
    <mergeCell ref="AE41:AH41"/>
    <mergeCell ref="AI41:AL41"/>
    <mergeCell ref="Y40:AA40"/>
    <mergeCell ref="P38:X39"/>
    <mergeCell ref="Y38:AA39"/>
    <mergeCell ref="AQ38:AT38"/>
    <mergeCell ref="AQ39:AR39"/>
    <mergeCell ref="AB45:AD45"/>
    <mergeCell ref="AG97:AX97"/>
    <mergeCell ref="C91:AC91"/>
    <mergeCell ref="A114:F133"/>
    <mergeCell ref="AG98:AX100"/>
    <mergeCell ref="C95:AC95"/>
    <mergeCell ref="AG95:AX95"/>
    <mergeCell ref="C98:AC98"/>
    <mergeCell ref="AD96:AF96"/>
    <mergeCell ref="AD88:AF88"/>
    <mergeCell ref="C94:AC94"/>
    <mergeCell ref="AG96:AX96"/>
    <mergeCell ref="Q113:S113"/>
    <mergeCell ref="U113:V113"/>
    <mergeCell ref="X113:Y113"/>
    <mergeCell ref="AC113:AE113"/>
    <mergeCell ref="G38:O39"/>
    <mergeCell ref="AI48:AL48"/>
    <mergeCell ref="AB40:AD40"/>
    <mergeCell ref="AB42:AD42"/>
    <mergeCell ref="AQ48:AX48"/>
    <mergeCell ref="G35:AA37"/>
    <mergeCell ref="AM53:AP53"/>
    <mergeCell ref="AQ53:AT53"/>
    <mergeCell ref="Y54:AA54"/>
    <mergeCell ref="AB54:AD54"/>
    <mergeCell ref="G40:O42"/>
    <mergeCell ref="AU39:AV39"/>
    <mergeCell ref="AQ47:AX47"/>
    <mergeCell ref="AQ51:AT51"/>
    <mergeCell ref="AU51:AX51"/>
    <mergeCell ref="AE46:AH46"/>
    <mergeCell ref="AE51:AH52"/>
    <mergeCell ref="AU38:AX38"/>
    <mergeCell ref="AS39:AT39"/>
    <mergeCell ref="G53:X54"/>
    <mergeCell ref="P12:V12"/>
    <mergeCell ref="AB29:AD29"/>
    <mergeCell ref="G134:AB134"/>
    <mergeCell ref="AD95:AF95"/>
    <mergeCell ref="A104:AX104"/>
    <mergeCell ref="F108:AX108"/>
    <mergeCell ref="A84:B93"/>
    <mergeCell ref="C93:AC93"/>
    <mergeCell ref="A111:AX111"/>
    <mergeCell ref="AD97:AF97"/>
    <mergeCell ref="AG84:AX86"/>
    <mergeCell ref="AQ46:AX46"/>
    <mergeCell ref="AE47:AH47"/>
    <mergeCell ref="AI47:AL47"/>
    <mergeCell ref="Y44:AA44"/>
    <mergeCell ref="G102:AX102"/>
    <mergeCell ref="G101:AX101"/>
    <mergeCell ref="G33:AA34"/>
    <mergeCell ref="G44:X45"/>
    <mergeCell ref="AD12:AJ12"/>
    <mergeCell ref="AG90:AX90"/>
    <mergeCell ref="A103:AX103"/>
    <mergeCell ref="C102:F102"/>
    <mergeCell ref="A94:B97"/>
    <mergeCell ref="AE8:AX8"/>
    <mergeCell ref="W16:AC16"/>
    <mergeCell ref="A10:F10"/>
    <mergeCell ref="AR12:AX12"/>
    <mergeCell ref="G13:H18"/>
    <mergeCell ref="W13:AC13"/>
    <mergeCell ref="G27:O29"/>
    <mergeCell ref="A11:F11"/>
    <mergeCell ref="AD82:AF82"/>
    <mergeCell ref="AR14:AX14"/>
    <mergeCell ref="AK15:AQ15"/>
    <mergeCell ref="G9:AX9"/>
    <mergeCell ref="Y25:AA26"/>
    <mergeCell ref="Y27:AA27"/>
    <mergeCell ref="Y28:AA28"/>
    <mergeCell ref="P25:X26"/>
    <mergeCell ref="AB25:AD26"/>
    <mergeCell ref="AB27:AD27"/>
    <mergeCell ref="AD15:AJ15"/>
    <mergeCell ref="P19:V19"/>
    <mergeCell ref="AR15:AX15"/>
    <mergeCell ref="I14:O14"/>
    <mergeCell ref="I17:O17"/>
    <mergeCell ref="I13:O13"/>
    <mergeCell ref="G4:X4"/>
    <mergeCell ref="Y4:AD4"/>
    <mergeCell ref="AE4:AP4"/>
    <mergeCell ref="AQ4:AX4"/>
    <mergeCell ref="A5:F5"/>
    <mergeCell ref="C88:AC88"/>
    <mergeCell ref="G11:AX11"/>
    <mergeCell ref="Y5:AD5"/>
    <mergeCell ref="AE5:AP5"/>
    <mergeCell ref="A4:F4"/>
    <mergeCell ref="A6:F6"/>
    <mergeCell ref="AK12:AQ12"/>
    <mergeCell ref="W14:AC14"/>
    <mergeCell ref="AG83:AX83"/>
    <mergeCell ref="AG88:AX88"/>
    <mergeCell ref="C81:AC81"/>
    <mergeCell ref="I16:O16"/>
    <mergeCell ref="P16:V16"/>
    <mergeCell ref="AD84:AF84"/>
    <mergeCell ref="I18:O18"/>
    <mergeCell ref="Y46:AA46"/>
    <mergeCell ref="AB46:AD46"/>
    <mergeCell ref="G47:X48"/>
    <mergeCell ref="Y47:AA47"/>
    <mergeCell ref="AD87:AF87"/>
    <mergeCell ref="AR20:AX20"/>
    <mergeCell ref="AI51:AL52"/>
    <mergeCell ref="AM51:AP52"/>
    <mergeCell ref="B38:F42"/>
    <mergeCell ref="AD89:AF89"/>
    <mergeCell ref="C97:AC97"/>
    <mergeCell ref="AD14:AJ14"/>
    <mergeCell ref="AK14:AQ14"/>
    <mergeCell ref="P17:V17"/>
    <mergeCell ref="W17:AC17"/>
    <mergeCell ref="AD16:AJ16"/>
    <mergeCell ref="AR16:AX16"/>
    <mergeCell ref="AK16:AQ16"/>
    <mergeCell ref="P27:X29"/>
    <mergeCell ref="AU53:AX53"/>
    <mergeCell ref="AE55:AX56"/>
    <mergeCell ref="C90:AC90"/>
    <mergeCell ref="AD93:AF93"/>
    <mergeCell ref="AG91:AX91"/>
    <mergeCell ref="C87:AC87"/>
    <mergeCell ref="I15:O15"/>
    <mergeCell ref="P15:V15"/>
    <mergeCell ref="W15:AC15"/>
    <mergeCell ref="G135:K135"/>
    <mergeCell ref="L135:X135"/>
    <mergeCell ref="C82:AC82"/>
    <mergeCell ref="C83:AC83"/>
    <mergeCell ref="C84:AC84"/>
    <mergeCell ref="AG80:AX80"/>
    <mergeCell ref="A110:AX110"/>
    <mergeCell ref="AC134:AX134"/>
    <mergeCell ref="C85:D86"/>
    <mergeCell ref="Y135:AB135"/>
    <mergeCell ref="A106:E106"/>
    <mergeCell ref="A101:B102"/>
    <mergeCell ref="A107:AX107"/>
    <mergeCell ref="A98:B100"/>
    <mergeCell ref="AD91:AF91"/>
    <mergeCell ref="A109:AX109"/>
    <mergeCell ref="F106:AX106"/>
    <mergeCell ref="E85:AC85"/>
    <mergeCell ref="AG87:AX87"/>
    <mergeCell ref="A81:B83"/>
    <mergeCell ref="C92:AC92"/>
    <mergeCell ref="AD92:AF92"/>
    <mergeCell ref="I113:J113"/>
    <mergeCell ref="L113:M113"/>
    <mergeCell ref="AU140:AX140"/>
    <mergeCell ref="AD86:AF86"/>
    <mergeCell ref="AD83:AF83"/>
    <mergeCell ref="AC136:AG136"/>
    <mergeCell ref="L136:X136"/>
    <mergeCell ref="AC135:AG135"/>
    <mergeCell ref="G138:K138"/>
    <mergeCell ref="L138:X138"/>
    <mergeCell ref="Y138:AB138"/>
    <mergeCell ref="AC138:AG138"/>
    <mergeCell ref="AH138:AT138"/>
    <mergeCell ref="AU138:AX138"/>
    <mergeCell ref="AU137:AX137"/>
    <mergeCell ref="Y136:AB136"/>
    <mergeCell ref="AH137:AT137"/>
    <mergeCell ref="E86:AC86"/>
    <mergeCell ref="AG93:AX93"/>
    <mergeCell ref="A105:AX105"/>
    <mergeCell ref="AG94:AX94"/>
    <mergeCell ref="AD85:AF85"/>
    <mergeCell ref="G137:K137"/>
    <mergeCell ref="L137:X137"/>
    <mergeCell ref="AH136:AT136"/>
    <mergeCell ref="Y137:AB137"/>
    <mergeCell ref="G140:K140"/>
    <mergeCell ref="L140:X140"/>
    <mergeCell ref="C101:F101"/>
    <mergeCell ref="G141:K141"/>
    <mergeCell ref="L141:X141"/>
    <mergeCell ref="Y141:AB141"/>
    <mergeCell ref="AC141:AG141"/>
    <mergeCell ref="AH141:AT141"/>
    <mergeCell ref="Y140:AB140"/>
    <mergeCell ref="AC140:AG140"/>
    <mergeCell ref="AH140:AT140"/>
    <mergeCell ref="AC137:AG137"/>
    <mergeCell ref="AH135:AT135"/>
    <mergeCell ref="G136:K136"/>
    <mergeCell ref="A108:E108"/>
    <mergeCell ref="A134:F142"/>
    <mergeCell ref="L142:X142"/>
    <mergeCell ref="Y142:AB142"/>
    <mergeCell ref="AC142:AG142"/>
    <mergeCell ref="AH142:AT142"/>
    <mergeCell ref="AG113:AH113"/>
    <mergeCell ref="AJ113:AK113"/>
    <mergeCell ref="A113:D113"/>
    <mergeCell ref="E113:G113"/>
    <mergeCell ref="AQ25:AT25"/>
    <mergeCell ref="G25:O26"/>
    <mergeCell ref="AD13:AJ13"/>
    <mergeCell ref="W12:AC12"/>
    <mergeCell ref="G10:AX10"/>
    <mergeCell ref="P13:V13"/>
    <mergeCell ref="G12:O12"/>
    <mergeCell ref="P14:V14"/>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A149:B149"/>
    <mergeCell ref="A148:B148"/>
    <mergeCell ref="Y43:AA43"/>
    <mergeCell ref="AK20:AQ20"/>
    <mergeCell ref="AM40:AP40"/>
    <mergeCell ref="AE45:AH45"/>
    <mergeCell ref="AI45:AL45"/>
    <mergeCell ref="AM45:AP45"/>
    <mergeCell ref="AE38:AH39"/>
    <mergeCell ref="AI38:AL39"/>
    <mergeCell ref="AM38:AP39"/>
    <mergeCell ref="AB35:AX37"/>
    <mergeCell ref="AQ41:AT41"/>
    <mergeCell ref="AU41:AX41"/>
    <mergeCell ref="AE42:AH42"/>
    <mergeCell ref="A25:F29"/>
    <mergeCell ref="A33:A42"/>
    <mergeCell ref="AB28:AD28"/>
    <mergeCell ref="G142:K142"/>
    <mergeCell ref="C153:I153"/>
    <mergeCell ref="J153:O153"/>
    <mergeCell ref="P153:X153"/>
    <mergeCell ref="Y153:AB153"/>
    <mergeCell ref="AC153:AG153"/>
    <mergeCell ref="AH153:AK153"/>
    <mergeCell ref="AP153:AX153"/>
    <mergeCell ref="AL153:AO153"/>
    <mergeCell ref="E62:AX62"/>
    <mergeCell ref="E63:AX64"/>
    <mergeCell ref="AP148:AX148"/>
    <mergeCell ref="AP149:AX149"/>
    <mergeCell ref="P149:X149"/>
    <mergeCell ref="A79:AX79"/>
    <mergeCell ref="AC148:AG148"/>
    <mergeCell ref="AC149:AG149"/>
    <mergeCell ref="A143:AK143"/>
    <mergeCell ref="AH149:AK149"/>
    <mergeCell ref="AL149:AO149"/>
    <mergeCell ref="J148:O148"/>
    <mergeCell ref="J149:O149"/>
    <mergeCell ref="Y149:AB149"/>
    <mergeCell ref="AH148:AK148"/>
    <mergeCell ref="AL148:AO148"/>
    <mergeCell ref="AW2:AX2"/>
    <mergeCell ref="AU27:AX27"/>
    <mergeCell ref="AU28:AX28"/>
    <mergeCell ref="AU29:AX29"/>
    <mergeCell ref="A156:B156"/>
    <mergeCell ref="A157:B157"/>
    <mergeCell ref="C157:I157"/>
    <mergeCell ref="J157:O157"/>
    <mergeCell ref="P157:X157"/>
    <mergeCell ref="Y157:AB157"/>
    <mergeCell ref="AC157:AG157"/>
    <mergeCell ref="AH157:AK157"/>
    <mergeCell ref="AL157:AO157"/>
    <mergeCell ref="AP157:AX157"/>
    <mergeCell ref="A152:B152"/>
    <mergeCell ref="A153:B153"/>
    <mergeCell ref="C152:I152"/>
    <mergeCell ref="J152:O152"/>
    <mergeCell ref="P152:X152"/>
    <mergeCell ref="Y152:AB152"/>
    <mergeCell ref="AC152:AG152"/>
    <mergeCell ref="AH152:AK152"/>
    <mergeCell ref="AL152:AO152"/>
    <mergeCell ref="AP152:AX152"/>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W26:AX26"/>
    <mergeCell ref="AU26:AV26"/>
    <mergeCell ref="AE28:AH28"/>
    <mergeCell ref="AS26:AT26"/>
    <mergeCell ref="AQ52:AR52"/>
    <mergeCell ref="AU52:AV52"/>
    <mergeCell ref="AE48:AH48"/>
    <mergeCell ref="AI46:AL46"/>
    <mergeCell ref="AM48:AP48"/>
    <mergeCell ref="AM41:AP41"/>
    <mergeCell ref="A32:AN32"/>
    <mergeCell ref="AM47:AP47"/>
    <mergeCell ref="AM46:AP46"/>
    <mergeCell ref="AB47:AD47"/>
    <mergeCell ref="AE44:AH44"/>
    <mergeCell ref="AI44:AL44"/>
    <mergeCell ref="AM44:AP44"/>
    <mergeCell ref="E50:F50"/>
    <mergeCell ref="G50:AX50"/>
    <mergeCell ref="E49:F49"/>
    <mergeCell ref="G49:AX49"/>
    <mergeCell ref="E51:F61"/>
    <mergeCell ref="AE57:AX58"/>
    <mergeCell ref="AE60:AX61"/>
    <mergeCell ref="Y148:AB148"/>
    <mergeCell ref="C148:I148"/>
    <mergeCell ref="P148:X148"/>
    <mergeCell ref="Y53:AA53"/>
    <mergeCell ref="AB53:AD53"/>
    <mergeCell ref="AE53:AH53"/>
    <mergeCell ref="Y51:AA52"/>
    <mergeCell ref="AB51:AD52"/>
    <mergeCell ref="AW52:AX52"/>
    <mergeCell ref="AS52:AT52"/>
    <mergeCell ref="G51:X52"/>
    <mergeCell ref="AI53:AL53"/>
    <mergeCell ref="AE59:AX59"/>
    <mergeCell ref="AU142:AX142"/>
    <mergeCell ref="G139:AB139"/>
    <mergeCell ref="AC139:AX139"/>
    <mergeCell ref="AM68:AP68"/>
    <mergeCell ref="AQ68:AT68"/>
    <mergeCell ref="AU68:AX68"/>
    <mergeCell ref="Y69:AA69"/>
    <mergeCell ref="AB69:AD69"/>
    <mergeCell ref="AE69:AH69"/>
    <mergeCell ref="C65:D78"/>
    <mergeCell ref="AB57:AD61"/>
    <mergeCell ref="AB55:AD56"/>
    <mergeCell ref="E65:F65"/>
    <mergeCell ref="G65:I65"/>
    <mergeCell ref="J65:T65"/>
    <mergeCell ref="U65:AX65"/>
    <mergeCell ref="E66:F70"/>
    <mergeCell ref="G66:X67"/>
    <mergeCell ref="Y66:AA67"/>
    <mergeCell ref="AB66:AD67"/>
    <mergeCell ref="AE66:AH66"/>
    <mergeCell ref="AI66:AL67"/>
    <mergeCell ref="AM66:AP67"/>
    <mergeCell ref="AQ66:AT66"/>
    <mergeCell ref="AU66:AX66"/>
    <mergeCell ref="AE67:AF67"/>
    <mergeCell ref="AG67:AH67"/>
    <mergeCell ref="AQ67:AR67"/>
    <mergeCell ref="AS67:AT67"/>
    <mergeCell ref="AU67:AV67"/>
    <mergeCell ref="AW67:AX67"/>
    <mergeCell ref="G68:X70"/>
    <mergeCell ref="Y68:AA68"/>
    <mergeCell ref="AB68:AD68"/>
    <mergeCell ref="AE68:AH68"/>
    <mergeCell ref="AI68:AL68"/>
    <mergeCell ref="AI69:AL69"/>
    <mergeCell ref="AM69:AP69"/>
    <mergeCell ref="AQ69:AT69"/>
    <mergeCell ref="AU69:AX69"/>
    <mergeCell ref="Y70:AA70"/>
    <mergeCell ref="AB70:AD70"/>
    <mergeCell ref="AE70:AH70"/>
    <mergeCell ref="AI70:AL70"/>
    <mergeCell ref="AM70:AP70"/>
    <mergeCell ref="AQ70:AT70"/>
    <mergeCell ref="AU70:AX70"/>
    <mergeCell ref="AE71:AH71"/>
    <mergeCell ref="AI71:AL72"/>
    <mergeCell ref="AM71:AP72"/>
    <mergeCell ref="AQ71:AT71"/>
    <mergeCell ref="AU71:AX71"/>
    <mergeCell ref="AE72:AF72"/>
    <mergeCell ref="AG72:AH72"/>
    <mergeCell ref="AQ72:AR72"/>
    <mergeCell ref="AS72:AT72"/>
    <mergeCell ref="E76:AX76"/>
    <mergeCell ref="E77:AX78"/>
    <mergeCell ref="AM73:AP73"/>
    <mergeCell ref="AQ73:AT73"/>
    <mergeCell ref="AO2:AQ2"/>
    <mergeCell ref="AS2:AU2"/>
    <mergeCell ref="P24:V24"/>
    <mergeCell ref="AU74:AX74"/>
    <mergeCell ref="Y75:AA75"/>
    <mergeCell ref="AB75:AD75"/>
    <mergeCell ref="AE75:AH75"/>
    <mergeCell ref="AI75:AL75"/>
    <mergeCell ref="AM75:AP75"/>
    <mergeCell ref="AQ75:AT75"/>
    <mergeCell ref="AU75:AX75"/>
    <mergeCell ref="W24:AC24"/>
    <mergeCell ref="AD2:AH2"/>
    <mergeCell ref="AJ2:AM2"/>
    <mergeCell ref="G8:X8"/>
    <mergeCell ref="AU73:AX73"/>
    <mergeCell ref="Y74:AA74"/>
    <mergeCell ref="AB74:AD74"/>
    <mergeCell ref="AS32:AX32"/>
    <mergeCell ref="G22:O22"/>
    <mergeCell ref="G23:O23"/>
    <mergeCell ref="A22:F24"/>
    <mergeCell ref="AD22:AX22"/>
    <mergeCell ref="AD23:AX24"/>
    <mergeCell ref="W22:AC22"/>
    <mergeCell ref="W23:AC23"/>
    <mergeCell ref="AI74:AL74"/>
    <mergeCell ref="AM74:AP74"/>
    <mergeCell ref="AQ74:AT74"/>
    <mergeCell ref="AE74:AH74"/>
    <mergeCell ref="P22:V22"/>
    <mergeCell ref="P23:V23"/>
    <mergeCell ref="G24:O24"/>
    <mergeCell ref="Y73:AA73"/>
    <mergeCell ref="AB73:AD73"/>
    <mergeCell ref="AE73:AH73"/>
    <mergeCell ref="AI73:AL73"/>
    <mergeCell ref="AU72:AV72"/>
    <mergeCell ref="AW72:AX72"/>
    <mergeCell ref="G73:X75"/>
    <mergeCell ref="E71:F75"/>
    <mergeCell ref="G71:X72"/>
    <mergeCell ref="Y71:AA72"/>
    <mergeCell ref="AB71:AD72"/>
    <mergeCell ref="AQ5:AX5"/>
    <mergeCell ref="AU112:AV112"/>
    <mergeCell ref="O113:P113"/>
    <mergeCell ref="AA113:AB113"/>
    <mergeCell ref="AM113:AN113"/>
    <mergeCell ref="AO113:AP113"/>
    <mergeCell ref="AR113:AS113"/>
    <mergeCell ref="AU113:AV113"/>
    <mergeCell ref="A112:D112"/>
    <mergeCell ref="E112:G112"/>
    <mergeCell ref="I112:J112"/>
    <mergeCell ref="L112:M112"/>
    <mergeCell ref="O112:P112"/>
    <mergeCell ref="Q112:S112"/>
    <mergeCell ref="U112:V112"/>
    <mergeCell ref="X112:Y112"/>
    <mergeCell ref="AA112:AB112"/>
    <mergeCell ref="AC112:AE112"/>
    <mergeCell ref="AG112:AH112"/>
    <mergeCell ref="AJ112:AK112"/>
    <mergeCell ref="AM112:AN112"/>
    <mergeCell ref="AO112:AP112"/>
    <mergeCell ref="AR112:AS112"/>
    <mergeCell ref="A12:F21"/>
  </mergeCells>
  <phoneticPr fontId="7"/>
  <conditionalFormatting sqref="P14:AQ14">
    <cfRule type="expression" dxfId="195" priority="14007">
      <formula>IF(RIGHT(TEXT(P14,"0.#"),1)=".",FALSE,TRUE)</formula>
    </cfRule>
    <cfRule type="expression" dxfId="194" priority="14008">
      <formula>IF(RIGHT(TEXT(P14,"0.#"),1)=".",TRUE,FALSE)</formula>
    </cfRule>
  </conditionalFormatting>
  <conditionalFormatting sqref="AE27">
    <cfRule type="expression" dxfId="193" priority="13997">
      <formula>IF(RIGHT(TEXT(AE27,"0.#"),1)=".",FALSE,TRUE)</formula>
    </cfRule>
    <cfRule type="expression" dxfId="192" priority="13998">
      <formula>IF(RIGHT(TEXT(AE27,"0.#"),1)=".",TRUE,FALSE)</formula>
    </cfRule>
  </conditionalFormatting>
  <conditionalFormatting sqref="P18:AX18">
    <cfRule type="expression" dxfId="191" priority="13883">
      <formula>IF(RIGHT(TEXT(P18,"0.#"),1)=".",FALSE,TRUE)</formula>
    </cfRule>
    <cfRule type="expression" dxfId="190" priority="13884">
      <formula>IF(RIGHT(TEXT(P18,"0.#"),1)=".",TRUE,FALSE)</formula>
    </cfRule>
  </conditionalFormatting>
  <conditionalFormatting sqref="Y137">
    <cfRule type="expression" dxfId="189" priority="13879">
      <formula>IF(RIGHT(TEXT(Y137,"0.#"),1)=".",FALSE,TRUE)</formula>
    </cfRule>
    <cfRule type="expression" dxfId="188" priority="13880">
      <formula>IF(RIGHT(TEXT(Y137,"0.#"),1)=".",TRUE,FALSE)</formula>
    </cfRule>
  </conditionalFormatting>
  <conditionalFormatting sqref="Y138">
    <cfRule type="expression" dxfId="187" priority="13875">
      <formula>IF(RIGHT(TEXT(Y138,"0.#"),1)=".",FALSE,TRUE)</formula>
    </cfRule>
    <cfRule type="expression" dxfId="186" priority="13876">
      <formula>IF(RIGHT(TEXT(Y138,"0.#"),1)=".",TRUE,FALSE)</formula>
    </cfRule>
  </conditionalFormatting>
  <conditionalFormatting sqref="Y141">
    <cfRule type="expression" dxfId="185" priority="13657">
      <formula>IF(RIGHT(TEXT(Y141,"0.#"),1)=".",FALSE,TRUE)</formula>
    </cfRule>
    <cfRule type="expression" dxfId="184" priority="13658">
      <formula>IF(RIGHT(TEXT(Y141,"0.#"),1)=".",TRUE,FALSE)</formula>
    </cfRule>
  </conditionalFormatting>
  <conditionalFormatting sqref="P16:AQ17 P15:AX15 P13:AX13">
    <cfRule type="expression" dxfId="183" priority="13705">
      <formula>IF(RIGHT(TEXT(P13,"0.#"),1)=".",FALSE,TRUE)</formula>
    </cfRule>
    <cfRule type="expression" dxfId="182" priority="13706">
      <formula>IF(RIGHT(TEXT(P13,"0.#"),1)=".",TRUE,FALSE)</formula>
    </cfRule>
  </conditionalFormatting>
  <conditionalFormatting sqref="P19:AJ19">
    <cfRule type="expression" dxfId="181" priority="13703">
      <formula>IF(RIGHT(TEXT(P19,"0.#"),1)=".",FALSE,TRUE)</formula>
    </cfRule>
    <cfRule type="expression" dxfId="180" priority="13704">
      <formula>IF(RIGHT(TEXT(P19,"0.#"),1)=".",TRUE,FALSE)</formula>
    </cfRule>
  </conditionalFormatting>
  <conditionalFormatting sqref="AE44 AQ44">
    <cfRule type="expression" dxfId="179" priority="13695">
      <formula>IF(RIGHT(TEXT(AE44,"0.#"),1)=".",FALSE,TRUE)</formula>
    </cfRule>
    <cfRule type="expression" dxfId="178" priority="13696">
      <formula>IF(RIGHT(TEXT(AE44,"0.#"),1)=".",TRUE,FALSE)</formula>
    </cfRule>
  </conditionalFormatting>
  <conditionalFormatting sqref="Y136">
    <cfRule type="expression" dxfId="177" priority="13681">
      <formula>IF(RIGHT(TEXT(Y136,"0.#"),1)=".",FALSE,TRUE)</formula>
    </cfRule>
    <cfRule type="expression" dxfId="176" priority="13682">
      <formula>IF(RIGHT(TEXT(Y136,"0.#"),1)=".",TRUE,FALSE)</formula>
    </cfRule>
  </conditionalFormatting>
  <conditionalFormatting sqref="AU137">
    <cfRule type="expression" dxfId="175" priority="13679">
      <formula>IF(RIGHT(TEXT(AU137,"0.#"),1)=".",FALSE,TRUE)</formula>
    </cfRule>
    <cfRule type="expression" dxfId="174" priority="13680">
      <formula>IF(RIGHT(TEXT(AU137,"0.#"),1)=".",TRUE,FALSE)</formula>
    </cfRule>
  </conditionalFormatting>
  <conditionalFormatting sqref="AU138">
    <cfRule type="expression" dxfId="173" priority="13677">
      <formula>IF(RIGHT(TEXT(AU138,"0.#"),1)=".",FALSE,TRUE)</formula>
    </cfRule>
    <cfRule type="expression" dxfId="172" priority="13678">
      <formula>IF(RIGHT(TEXT(AU138,"0.#"),1)=".",TRUE,FALSE)</formula>
    </cfRule>
  </conditionalFormatting>
  <conditionalFormatting sqref="AU136">
    <cfRule type="expression" dxfId="171" priority="13675">
      <formula>IF(RIGHT(TEXT(AU136,"0.#"),1)=".",FALSE,TRUE)</formula>
    </cfRule>
    <cfRule type="expression" dxfId="170" priority="13676">
      <formula>IF(RIGHT(TEXT(AU136,"0.#"),1)=".",TRUE,FALSE)</formula>
    </cfRule>
  </conditionalFormatting>
  <conditionalFormatting sqref="Y142">
    <cfRule type="expression" dxfId="169" priority="13659">
      <formula>IF(RIGHT(TEXT(Y142,"0.#"),1)=".",FALSE,TRUE)</formula>
    </cfRule>
    <cfRule type="expression" dxfId="168" priority="13660">
      <formula>IF(RIGHT(TEXT(Y142,"0.#"),1)=".",TRUE,FALSE)</formula>
    </cfRule>
  </conditionalFormatting>
  <conditionalFormatting sqref="AU142">
    <cfRule type="expression" dxfId="167" priority="13653">
      <formula>IF(RIGHT(TEXT(AU142,"0.#"),1)=".",FALSE,TRUE)</formula>
    </cfRule>
    <cfRule type="expression" dxfId="166" priority="13654">
      <formula>IF(RIGHT(TEXT(AU142,"0.#"),1)=".",TRUE,FALSE)</formula>
    </cfRule>
  </conditionalFormatting>
  <conditionalFormatting sqref="AU141">
    <cfRule type="expression" dxfId="165" priority="13651">
      <formula>IF(RIGHT(TEXT(AU141,"0.#"),1)=".",FALSE,TRUE)</formula>
    </cfRule>
    <cfRule type="expression" dxfId="164" priority="13652">
      <formula>IF(RIGHT(TEXT(AU141,"0.#"),1)=".",TRUE,FALSE)</formula>
    </cfRule>
  </conditionalFormatting>
  <conditionalFormatting sqref="AM40">
    <cfRule type="expression" dxfId="163" priority="13305">
      <formula>IF(RIGHT(TEXT(AM40,"0.#"),1)=".",FALSE,TRUE)</formula>
    </cfRule>
    <cfRule type="expression" dxfId="162" priority="13306">
      <formula>IF(RIGHT(TEXT(AM40,"0.#"),1)=".",TRUE,FALSE)</formula>
    </cfRule>
  </conditionalFormatting>
  <conditionalFormatting sqref="AM29">
    <cfRule type="expression" dxfId="161" priority="13451">
      <formula>IF(RIGHT(TEXT(AM29,"0.#"),1)=".",FALSE,TRUE)</formula>
    </cfRule>
    <cfRule type="expression" dxfId="160" priority="13452">
      <formula>IF(RIGHT(TEXT(AM29,"0.#"),1)=".",TRUE,FALSE)</formula>
    </cfRule>
  </conditionalFormatting>
  <conditionalFormatting sqref="AE28">
    <cfRule type="expression" dxfId="159" priority="13465">
      <formula>IF(RIGHT(TEXT(AE28,"0.#"),1)=".",FALSE,TRUE)</formula>
    </cfRule>
    <cfRule type="expression" dxfId="158" priority="13466">
      <formula>IF(RIGHT(TEXT(AE28,"0.#"),1)=".",TRUE,FALSE)</formula>
    </cfRule>
  </conditionalFormatting>
  <conditionalFormatting sqref="AE29">
    <cfRule type="expression" dxfId="157" priority="13463">
      <formula>IF(RIGHT(TEXT(AE29,"0.#"),1)=".",FALSE,TRUE)</formula>
    </cfRule>
    <cfRule type="expression" dxfId="156" priority="13464">
      <formula>IF(RIGHT(TEXT(AE29,"0.#"),1)=".",TRUE,FALSE)</formula>
    </cfRule>
  </conditionalFormatting>
  <conditionalFormatting sqref="AI29">
    <cfRule type="expression" dxfId="155" priority="13461">
      <formula>IF(RIGHT(TEXT(AI29,"0.#"),1)=".",FALSE,TRUE)</formula>
    </cfRule>
    <cfRule type="expression" dxfId="154" priority="13462">
      <formula>IF(RIGHT(TEXT(AI29,"0.#"),1)=".",TRUE,FALSE)</formula>
    </cfRule>
  </conditionalFormatting>
  <conditionalFormatting sqref="AI28">
    <cfRule type="expression" dxfId="153" priority="13459">
      <formula>IF(RIGHT(TEXT(AI28,"0.#"),1)=".",FALSE,TRUE)</formula>
    </cfRule>
    <cfRule type="expression" dxfId="152" priority="13460">
      <formula>IF(RIGHT(TEXT(AI28,"0.#"),1)=".",TRUE,FALSE)</formula>
    </cfRule>
  </conditionalFormatting>
  <conditionalFormatting sqref="AI27">
    <cfRule type="expression" dxfId="151" priority="13457">
      <formula>IF(RIGHT(TEXT(AI27,"0.#"),1)=".",FALSE,TRUE)</formula>
    </cfRule>
    <cfRule type="expression" dxfId="150" priority="13458">
      <formula>IF(RIGHT(TEXT(AI27,"0.#"),1)=".",TRUE,FALSE)</formula>
    </cfRule>
  </conditionalFormatting>
  <conditionalFormatting sqref="AM27">
    <cfRule type="expression" dxfId="149" priority="13455">
      <formula>IF(RIGHT(TEXT(AM27,"0.#"),1)=".",FALSE,TRUE)</formula>
    </cfRule>
    <cfRule type="expression" dxfId="148" priority="13456">
      <formula>IF(RIGHT(TEXT(AM27,"0.#"),1)=".",TRUE,FALSE)</formula>
    </cfRule>
  </conditionalFormatting>
  <conditionalFormatting sqref="AM28">
    <cfRule type="expression" dxfId="147" priority="13453">
      <formula>IF(RIGHT(TEXT(AM28,"0.#"),1)=".",FALSE,TRUE)</formula>
    </cfRule>
    <cfRule type="expression" dxfId="146" priority="13454">
      <formula>IF(RIGHT(TEXT(AM28,"0.#"),1)=".",TRUE,FALSE)</formula>
    </cfRule>
  </conditionalFormatting>
  <conditionalFormatting sqref="AQ27:AQ29">
    <cfRule type="expression" dxfId="145" priority="13445">
      <formula>IF(RIGHT(TEXT(AQ27,"0.#"),1)=".",FALSE,TRUE)</formula>
    </cfRule>
    <cfRule type="expression" dxfId="144" priority="13446">
      <formula>IF(RIGHT(TEXT(AQ27,"0.#"),1)=".",TRUE,FALSE)</formula>
    </cfRule>
  </conditionalFormatting>
  <conditionalFormatting sqref="AU27:AU29">
    <cfRule type="expression" dxfId="143" priority="13443">
      <formula>IF(RIGHT(TEXT(AU27,"0.#"),1)=".",FALSE,TRUE)</formula>
    </cfRule>
    <cfRule type="expression" dxfId="142" priority="13444">
      <formula>IF(RIGHT(TEXT(AU27,"0.#"),1)=".",TRUE,FALSE)</formula>
    </cfRule>
  </conditionalFormatting>
  <conditionalFormatting sqref="AE40">
    <cfRule type="expression" dxfId="141" priority="13317">
      <formula>IF(RIGHT(TEXT(AE40,"0.#"),1)=".",FALSE,TRUE)</formula>
    </cfRule>
    <cfRule type="expression" dxfId="140" priority="13318">
      <formula>IF(RIGHT(TEXT(AE40,"0.#"),1)=".",TRUE,FALSE)</formula>
    </cfRule>
  </conditionalFormatting>
  <conditionalFormatting sqref="AE41">
    <cfRule type="expression" dxfId="139" priority="13315">
      <formula>IF(RIGHT(TEXT(AE41,"0.#"),1)=".",FALSE,TRUE)</formula>
    </cfRule>
    <cfRule type="expression" dxfId="138" priority="13316">
      <formula>IF(RIGHT(TEXT(AE41,"0.#"),1)=".",TRUE,FALSE)</formula>
    </cfRule>
  </conditionalFormatting>
  <conditionalFormatting sqref="AE42">
    <cfRule type="expression" dxfId="137" priority="13313">
      <formula>IF(RIGHT(TEXT(AE42,"0.#"),1)=".",FALSE,TRUE)</formula>
    </cfRule>
    <cfRule type="expression" dxfId="136" priority="13314">
      <formula>IF(RIGHT(TEXT(AE42,"0.#"),1)=".",TRUE,FALSE)</formula>
    </cfRule>
  </conditionalFormatting>
  <conditionalFormatting sqref="AI42">
    <cfRule type="expression" dxfId="135" priority="13311">
      <formula>IF(RIGHT(TEXT(AI42,"0.#"),1)=".",FALSE,TRUE)</formula>
    </cfRule>
    <cfRule type="expression" dxfId="134" priority="13312">
      <formula>IF(RIGHT(TEXT(AI42,"0.#"),1)=".",TRUE,FALSE)</formula>
    </cfRule>
  </conditionalFormatting>
  <conditionalFormatting sqref="AI41">
    <cfRule type="expression" dxfId="133" priority="13309">
      <formula>IF(RIGHT(TEXT(AI41,"0.#"),1)=".",FALSE,TRUE)</formula>
    </cfRule>
    <cfRule type="expression" dxfId="132" priority="13310">
      <formula>IF(RIGHT(TEXT(AI41,"0.#"),1)=".",TRUE,FALSE)</formula>
    </cfRule>
  </conditionalFormatting>
  <conditionalFormatting sqref="AI40">
    <cfRule type="expression" dxfId="131" priority="13307">
      <formula>IF(RIGHT(TEXT(AI40,"0.#"),1)=".",FALSE,TRUE)</formula>
    </cfRule>
    <cfRule type="expression" dxfId="130" priority="13308">
      <formula>IF(RIGHT(TEXT(AI40,"0.#"),1)=".",TRUE,FALSE)</formula>
    </cfRule>
  </conditionalFormatting>
  <conditionalFormatting sqref="AM41">
    <cfRule type="expression" dxfId="129" priority="13303">
      <formula>IF(RIGHT(TEXT(AM41,"0.#"),1)=".",FALSE,TRUE)</formula>
    </cfRule>
    <cfRule type="expression" dxfId="128" priority="13304">
      <formula>IF(RIGHT(TEXT(AM41,"0.#"),1)=".",TRUE,FALSE)</formula>
    </cfRule>
  </conditionalFormatting>
  <conditionalFormatting sqref="AM42">
    <cfRule type="expression" dxfId="127" priority="13301">
      <formula>IF(RIGHT(TEXT(AM42,"0.#"),1)=".",FALSE,TRUE)</formula>
    </cfRule>
    <cfRule type="expression" dxfId="126" priority="13302">
      <formula>IF(RIGHT(TEXT(AM42,"0.#"),1)=".",TRUE,FALSE)</formula>
    </cfRule>
  </conditionalFormatting>
  <conditionalFormatting sqref="AI44">
    <cfRule type="expression" dxfId="125" priority="13227">
      <formula>IF(RIGHT(TEXT(AI44,"0.#"),1)=".",FALSE,TRUE)</formula>
    </cfRule>
    <cfRule type="expression" dxfId="124" priority="13228">
      <formula>IF(RIGHT(TEXT(AI44,"0.#"),1)=".",TRUE,FALSE)</formula>
    </cfRule>
  </conditionalFormatting>
  <conditionalFormatting sqref="AM44">
    <cfRule type="expression" dxfId="123" priority="13225">
      <formula>IF(RIGHT(TEXT(AM44,"0.#"),1)=".",FALSE,TRUE)</formula>
    </cfRule>
    <cfRule type="expression" dxfId="122" priority="13226">
      <formula>IF(RIGHT(TEXT(AM44,"0.#"),1)=".",TRUE,FALSE)</formula>
    </cfRule>
  </conditionalFormatting>
  <conditionalFormatting sqref="AE45">
    <cfRule type="expression" dxfId="121" priority="13223">
      <formula>IF(RIGHT(TEXT(AE45,"0.#"),1)=".",FALSE,TRUE)</formula>
    </cfRule>
    <cfRule type="expression" dxfId="120" priority="13224">
      <formula>IF(RIGHT(TEXT(AE45,"0.#"),1)=".",TRUE,FALSE)</formula>
    </cfRule>
  </conditionalFormatting>
  <conditionalFormatting sqref="AI45">
    <cfRule type="expression" dxfId="119" priority="13221">
      <formula>IF(RIGHT(TEXT(AI45,"0.#"),1)=".",FALSE,TRUE)</formula>
    </cfRule>
    <cfRule type="expression" dxfId="118" priority="13222">
      <formula>IF(RIGHT(TEXT(AI45,"0.#"),1)=".",TRUE,FALSE)</formula>
    </cfRule>
  </conditionalFormatting>
  <conditionalFormatting sqref="AM45">
    <cfRule type="expression" dxfId="117" priority="13219">
      <formula>IF(RIGHT(TEXT(AM45,"0.#"),1)=".",FALSE,TRUE)</formula>
    </cfRule>
    <cfRule type="expression" dxfId="116" priority="13220">
      <formula>IF(RIGHT(TEXT(AM45,"0.#"),1)=".",TRUE,FALSE)</formula>
    </cfRule>
  </conditionalFormatting>
  <conditionalFormatting sqref="AQ45">
    <cfRule type="expression" dxfId="115" priority="13217">
      <formula>IF(RIGHT(TEXT(AQ45,"0.#"),1)=".",FALSE,TRUE)</formula>
    </cfRule>
    <cfRule type="expression" dxfId="114" priority="13218">
      <formula>IF(RIGHT(TEXT(AQ45,"0.#"),1)=".",TRUE,FALSE)</formula>
    </cfRule>
  </conditionalFormatting>
  <conditionalFormatting sqref="AE47 AQ47">
    <cfRule type="expression" dxfId="113" priority="13159">
      <formula>IF(RIGHT(TEXT(AE47,"0.#"),1)=".",FALSE,TRUE)</formula>
    </cfRule>
    <cfRule type="expression" dxfId="112" priority="13160">
      <formula>IF(RIGHT(TEXT(AE47,"0.#"),1)=".",TRUE,FALSE)</formula>
    </cfRule>
  </conditionalFormatting>
  <conditionalFormatting sqref="AI47">
    <cfRule type="expression" dxfId="111" priority="13157">
      <formula>IF(RIGHT(TEXT(AI47,"0.#"),1)=".",FALSE,TRUE)</formula>
    </cfRule>
    <cfRule type="expression" dxfId="110" priority="13158">
      <formula>IF(RIGHT(TEXT(AI47,"0.#"),1)=".",TRUE,FALSE)</formula>
    </cfRule>
  </conditionalFormatting>
  <conditionalFormatting sqref="AM47">
    <cfRule type="expression" dxfId="109" priority="13155">
      <formula>IF(RIGHT(TEXT(AM47,"0.#"),1)=".",FALSE,TRUE)</formula>
    </cfRule>
    <cfRule type="expression" dxfId="108" priority="13156">
      <formula>IF(RIGHT(TEXT(AM47,"0.#"),1)=".",TRUE,FALSE)</formula>
    </cfRule>
  </conditionalFormatting>
  <conditionalFormatting sqref="AE48 AM48">
    <cfRule type="expression" dxfId="107" priority="13153">
      <formula>IF(RIGHT(TEXT(AE48,"0.#"),1)=".",FALSE,TRUE)</formula>
    </cfRule>
    <cfRule type="expression" dxfId="106" priority="13154">
      <formula>IF(RIGHT(TEXT(AE48,"0.#"),1)=".",TRUE,FALSE)</formula>
    </cfRule>
  </conditionalFormatting>
  <conditionalFormatting sqref="AI48">
    <cfRule type="expression" dxfId="105" priority="13151">
      <formula>IF(RIGHT(TEXT(AI48,"0.#"),1)=".",FALSE,TRUE)</formula>
    </cfRule>
    <cfRule type="expression" dxfId="104" priority="13152">
      <formula>IF(RIGHT(TEXT(AI48,"0.#"),1)=".",TRUE,FALSE)</formula>
    </cfRule>
  </conditionalFormatting>
  <conditionalFormatting sqref="AQ48">
    <cfRule type="expression" dxfId="103" priority="13147">
      <formula>IF(RIGHT(TEXT(AQ48,"0.#"),1)=".",FALSE,TRUE)</formula>
    </cfRule>
    <cfRule type="expression" dxfId="102" priority="13148">
      <formula>IF(RIGHT(TEXT(AQ48,"0.#"),1)=".",TRUE,FALSE)</formula>
    </cfRule>
  </conditionalFormatting>
  <conditionalFormatting sqref="AE53:AE54 AI53:AI54 AM53:AM54 AQ53:AQ54 AU53:AU54">
    <cfRule type="expression" dxfId="101" priority="13059">
      <formula>IF(RIGHT(TEXT(AE53,"0.#"),1)=".",FALSE,TRUE)</formula>
    </cfRule>
    <cfRule type="expression" dxfId="100" priority="13060">
      <formula>IF(RIGHT(TEXT(AE53,"0.#"),1)=".",TRUE,FALSE)</formula>
    </cfRule>
  </conditionalFormatting>
  <conditionalFormatting sqref="AQ40:AQ42">
    <cfRule type="expression" dxfId="99" priority="4639">
      <formula>IF(RIGHT(TEXT(AQ40,"0.#"),1)=".",FALSE,TRUE)</formula>
    </cfRule>
    <cfRule type="expression" dxfId="98" priority="4640">
      <formula>IF(RIGHT(TEXT(AQ40,"0.#"),1)=".",TRUE,FALSE)</formula>
    </cfRule>
  </conditionalFormatting>
  <conditionalFormatting sqref="AU40:AU42">
    <cfRule type="expression" dxfId="97" priority="4637">
      <formula>IF(RIGHT(TEXT(AU40,"0.#"),1)=".",FALSE,TRUE)</formula>
    </cfRule>
    <cfRule type="expression" dxfId="96" priority="4638">
      <formula>IF(RIGHT(TEXT(AU40,"0.#"),1)=".",TRUE,FALSE)</formula>
    </cfRule>
  </conditionalFormatting>
  <conditionalFormatting sqref="AL162:AO165">
    <cfRule type="expression" dxfId="95" priority="2863">
      <formula>IF(AND(AL162&gt;=0, RIGHT(TEXT(AL162,"0.#"),1)&lt;&gt;"."),TRUE,FALSE)</formula>
    </cfRule>
    <cfRule type="expression" dxfId="94" priority="2864">
      <formula>IF(AND(AL162&gt;=0, RIGHT(TEXT(AL162,"0.#"),1)="."),TRUE,FALSE)</formula>
    </cfRule>
    <cfRule type="expression" dxfId="93" priority="2865">
      <formula>IF(AND(AL162&lt;0, RIGHT(TEXT(AL162,"0.#"),1)&lt;&gt;"."),TRUE,FALSE)</formula>
    </cfRule>
    <cfRule type="expression" dxfId="92" priority="2866">
      <formula>IF(AND(AL162&lt;0, RIGHT(TEXT(AL162,"0.#"),1)="."),TRUE,FALSE)</formula>
    </cfRule>
  </conditionalFormatting>
  <conditionalFormatting sqref="Y162:Y165">
    <cfRule type="expression" dxfId="91" priority="2861">
      <formula>IF(RIGHT(TEXT(Y162,"0.#"),1)=".",FALSE,TRUE)</formula>
    </cfRule>
    <cfRule type="expression" dxfId="90" priority="2862">
      <formula>IF(RIGHT(TEXT(Y162,"0.#"),1)=".",TRUE,FALSE)</formula>
    </cfRule>
  </conditionalFormatting>
  <conditionalFormatting sqref="AL149:AO149">
    <cfRule type="expression" dxfId="89" priority="2815">
      <formula>IF(AND(AL149&gt;=0, RIGHT(TEXT(AL149,"0.#"),1)&lt;&gt;"."),TRUE,FALSE)</formula>
    </cfRule>
    <cfRule type="expression" dxfId="88" priority="2816">
      <formula>IF(AND(AL149&gt;=0, RIGHT(TEXT(AL149,"0.#"),1)="."),TRUE,FALSE)</formula>
    </cfRule>
    <cfRule type="expression" dxfId="87" priority="2817">
      <formula>IF(AND(AL149&lt;0, RIGHT(TEXT(AL149,"0.#"),1)&lt;&gt;"."),TRUE,FALSE)</formula>
    </cfRule>
    <cfRule type="expression" dxfId="86" priority="2818">
      <formula>IF(AND(AL149&lt;0, RIGHT(TEXT(AL149,"0.#"),1)="."),TRUE,FALSE)</formula>
    </cfRule>
  </conditionalFormatting>
  <conditionalFormatting sqref="Y149">
    <cfRule type="expression" dxfId="85" priority="2813">
      <formula>IF(RIGHT(TEXT(Y149,"0.#"),1)=".",FALSE,TRUE)</formula>
    </cfRule>
    <cfRule type="expression" dxfId="84" priority="2814">
      <formula>IF(RIGHT(TEXT(Y149,"0.#"),1)=".",TRUE,FALSE)</formula>
    </cfRule>
  </conditionalFormatting>
  <conditionalFormatting sqref="Y153">
    <cfRule type="expression" dxfId="83" priority="2067">
      <formula>IF(RIGHT(TEXT(Y153,"0.#"),1)=".",FALSE,TRUE)</formula>
    </cfRule>
    <cfRule type="expression" dxfId="82" priority="2068">
      <formula>IF(RIGHT(TEXT(Y153,"0.#"),1)=".",TRUE,FALSE)</formula>
    </cfRule>
  </conditionalFormatting>
  <conditionalFormatting sqref="Y157">
    <cfRule type="expression" dxfId="81" priority="2055">
      <formula>IF(RIGHT(TEXT(Y157,"0.#"),1)=".",FALSE,TRUE)</formula>
    </cfRule>
    <cfRule type="expression" dxfId="80" priority="2056">
      <formula>IF(RIGHT(TEXT(Y157,"0.#"),1)=".",TRUE,FALSE)</formula>
    </cfRule>
  </conditionalFormatting>
  <conditionalFormatting sqref="W23">
    <cfRule type="expression" dxfId="79" priority="2309">
      <formula>IF(RIGHT(TEXT(W23,"0.#"),1)=".",FALSE,TRUE)</formula>
    </cfRule>
    <cfRule type="expression" dxfId="78" priority="2310">
      <formula>IF(RIGHT(TEXT(W23,"0.#"),1)=".",TRUE,FALSE)</formula>
    </cfRule>
  </conditionalFormatting>
  <conditionalFormatting sqref="AL153:AO153">
    <cfRule type="expression" dxfId="77" priority="2069">
      <formula>IF(AND(AL153&gt;=0, RIGHT(TEXT(AL153,"0.#"),1)&lt;&gt;"."),TRUE,FALSE)</formula>
    </cfRule>
    <cfRule type="expression" dxfId="76" priority="2070">
      <formula>IF(AND(AL153&gt;=0, RIGHT(TEXT(AL153,"0.#"),1)="."),TRUE,FALSE)</formula>
    </cfRule>
    <cfRule type="expression" dxfId="75" priority="2071">
      <formula>IF(AND(AL153&lt;0, RIGHT(TEXT(AL153,"0.#"),1)&lt;&gt;"."),TRUE,FALSE)</formula>
    </cfRule>
    <cfRule type="expression" dxfId="74" priority="2072">
      <formula>IF(AND(AL153&lt;0, RIGHT(TEXT(AL153,"0.#"),1)="."),TRUE,FALSE)</formula>
    </cfRule>
  </conditionalFormatting>
  <conditionalFormatting sqref="AL157:AO157">
    <cfRule type="expression" dxfId="73" priority="2057">
      <formula>IF(AND(AL157&gt;=0, RIGHT(TEXT(AL157,"0.#"),1)&lt;&gt;"."),TRUE,FALSE)</formula>
    </cfRule>
    <cfRule type="expression" dxfId="72" priority="2058">
      <formula>IF(AND(AL157&gt;=0, RIGHT(TEXT(AL157,"0.#"),1)="."),TRUE,FALSE)</formula>
    </cfRule>
    <cfRule type="expression" dxfId="71" priority="2059">
      <formula>IF(AND(AL157&lt;0, RIGHT(TEXT(AL157,"0.#"),1)&lt;&gt;"."),TRUE,FALSE)</formula>
    </cfRule>
    <cfRule type="expression" dxfId="70" priority="2060">
      <formula>IF(AND(AL157&lt;0, RIGHT(TEXT(AL157,"0.#"),1)="."),TRUE,FALSE)</formula>
    </cfRule>
  </conditionalFormatting>
  <conditionalFormatting sqref="AE68">
    <cfRule type="expression" dxfId="69" priority="1661">
      <formula>IF(RIGHT(TEXT(AE68,"0.#"),1)=".",FALSE,TRUE)</formula>
    </cfRule>
    <cfRule type="expression" dxfId="68" priority="1662">
      <formula>IF(RIGHT(TEXT(AE68,"0.#"),1)=".",TRUE,FALSE)</formula>
    </cfRule>
  </conditionalFormatting>
  <conditionalFormatting sqref="AE69">
    <cfRule type="expression" dxfId="67" priority="1659">
      <formula>IF(RIGHT(TEXT(AE69,"0.#"),1)=".",FALSE,TRUE)</formula>
    </cfRule>
    <cfRule type="expression" dxfId="66" priority="1660">
      <formula>IF(RIGHT(TEXT(AE69,"0.#"),1)=".",TRUE,FALSE)</formula>
    </cfRule>
  </conditionalFormatting>
  <conditionalFormatting sqref="AE70">
    <cfRule type="expression" dxfId="65" priority="1657">
      <formula>IF(RIGHT(TEXT(AE70,"0.#"),1)=".",FALSE,TRUE)</formula>
    </cfRule>
    <cfRule type="expression" dxfId="64" priority="1658">
      <formula>IF(RIGHT(TEXT(AE70,"0.#"),1)=".",TRUE,FALSE)</formula>
    </cfRule>
  </conditionalFormatting>
  <conditionalFormatting sqref="AU68">
    <cfRule type="expression" dxfId="63" priority="1649">
      <formula>IF(RIGHT(TEXT(AU68,"0.#"),1)=".",FALSE,TRUE)</formula>
    </cfRule>
    <cfRule type="expression" dxfId="62" priority="1650">
      <formula>IF(RIGHT(TEXT(AU68,"0.#"),1)=".",TRUE,FALSE)</formula>
    </cfRule>
  </conditionalFormatting>
  <conditionalFormatting sqref="AU69">
    <cfRule type="expression" dxfId="61" priority="1647">
      <formula>IF(RIGHT(TEXT(AU69,"0.#"),1)=".",FALSE,TRUE)</formula>
    </cfRule>
    <cfRule type="expression" dxfId="60" priority="1648">
      <formula>IF(RIGHT(TEXT(AU69,"0.#"),1)=".",TRUE,FALSE)</formula>
    </cfRule>
  </conditionalFormatting>
  <conditionalFormatting sqref="AU70">
    <cfRule type="expression" dxfId="59" priority="1645">
      <formula>IF(RIGHT(TEXT(AU70,"0.#"),1)=".",FALSE,TRUE)</formula>
    </cfRule>
    <cfRule type="expression" dxfId="58" priority="1646">
      <formula>IF(RIGHT(TEXT(AU70,"0.#"),1)=".",TRUE,FALSE)</formula>
    </cfRule>
  </conditionalFormatting>
  <conditionalFormatting sqref="AQ69">
    <cfRule type="expression" dxfId="57" priority="1637">
      <formula>IF(RIGHT(TEXT(AQ69,"0.#"),1)=".",FALSE,TRUE)</formula>
    </cfRule>
    <cfRule type="expression" dxfId="56" priority="1638">
      <formula>IF(RIGHT(TEXT(AQ69,"0.#"),1)=".",TRUE,FALSE)</formula>
    </cfRule>
  </conditionalFormatting>
  <conditionalFormatting sqref="AQ70">
    <cfRule type="expression" dxfId="55" priority="1635">
      <formula>IF(RIGHT(TEXT(AQ70,"0.#"),1)=".",FALSE,TRUE)</formula>
    </cfRule>
    <cfRule type="expression" dxfId="54" priority="1636">
      <formula>IF(RIGHT(TEXT(AQ70,"0.#"),1)=".",TRUE,FALSE)</formula>
    </cfRule>
  </conditionalFormatting>
  <conditionalFormatting sqref="AQ68">
    <cfRule type="expression" dxfId="53" priority="1633">
      <formula>IF(RIGHT(TEXT(AQ68,"0.#"),1)=".",FALSE,TRUE)</formula>
    </cfRule>
    <cfRule type="expression" dxfId="52" priority="1634">
      <formula>IF(RIGHT(TEXT(AQ68,"0.#"),1)=".",TRUE,FALSE)</formula>
    </cfRule>
  </conditionalFormatting>
  <conditionalFormatting sqref="AE73">
    <cfRule type="expression" dxfId="51" priority="1631">
      <formula>IF(RIGHT(TEXT(AE73,"0.#"),1)=".",FALSE,TRUE)</formula>
    </cfRule>
    <cfRule type="expression" dxfId="50" priority="1632">
      <formula>IF(RIGHT(TEXT(AE73,"0.#"),1)=".",TRUE,FALSE)</formula>
    </cfRule>
  </conditionalFormatting>
  <conditionalFormatting sqref="AE74">
    <cfRule type="expression" dxfId="49" priority="1629">
      <formula>IF(RIGHT(TEXT(AE74,"0.#"),1)=".",FALSE,TRUE)</formula>
    </cfRule>
    <cfRule type="expression" dxfId="48" priority="1630">
      <formula>IF(RIGHT(TEXT(AE74,"0.#"),1)=".",TRUE,FALSE)</formula>
    </cfRule>
  </conditionalFormatting>
  <conditionalFormatting sqref="AE75">
    <cfRule type="expression" dxfId="47" priority="1627">
      <formula>IF(RIGHT(TEXT(AE75,"0.#"),1)=".",FALSE,TRUE)</formula>
    </cfRule>
    <cfRule type="expression" dxfId="46" priority="1628">
      <formula>IF(RIGHT(TEXT(AE75,"0.#"),1)=".",TRUE,FALSE)</formula>
    </cfRule>
  </conditionalFormatting>
  <conditionalFormatting sqref="AU73">
    <cfRule type="expression" dxfId="45" priority="1619">
      <formula>IF(RIGHT(TEXT(AU73,"0.#"),1)=".",FALSE,TRUE)</formula>
    </cfRule>
    <cfRule type="expression" dxfId="44" priority="1620">
      <formula>IF(RIGHT(TEXT(AU73,"0.#"),1)=".",TRUE,FALSE)</formula>
    </cfRule>
  </conditionalFormatting>
  <conditionalFormatting sqref="AU74">
    <cfRule type="expression" dxfId="43" priority="1617">
      <formula>IF(RIGHT(TEXT(AU74,"0.#"),1)=".",FALSE,TRUE)</formula>
    </cfRule>
    <cfRule type="expression" dxfId="42" priority="1618">
      <formula>IF(RIGHT(TEXT(AU74,"0.#"),1)=".",TRUE,FALSE)</formula>
    </cfRule>
  </conditionalFormatting>
  <conditionalFormatting sqref="AU75">
    <cfRule type="expression" dxfId="41" priority="1615">
      <formula>IF(RIGHT(TEXT(AU75,"0.#"),1)=".",FALSE,TRUE)</formula>
    </cfRule>
    <cfRule type="expression" dxfId="40" priority="1616">
      <formula>IF(RIGHT(TEXT(AU75,"0.#"),1)=".",TRUE,FALSE)</formula>
    </cfRule>
  </conditionalFormatting>
  <conditionalFormatting sqref="AQ74">
    <cfRule type="expression" dxfId="39" priority="1607">
      <formula>IF(RIGHT(TEXT(AQ74,"0.#"),1)=".",FALSE,TRUE)</formula>
    </cfRule>
    <cfRule type="expression" dxfId="38" priority="1608">
      <formula>IF(RIGHT(TEXT(AQ74,"0.#"),1)=".",TRUE,FALSE)</formula>
    </cfRule>
  </conditionalFormatting>
  <conditionalFormatting sqref="AQ75">
    <cfRule type="expression" dxfId="37" priority="1605">
      <formula>IF(RIGHT(TEXT(AQ75,"0.#"),1)=".",FALSE,TRUE)</formula>
    </cfRule>
    <cfRule type="expression" dxfId="36" priority="1606">
      <formula>IF(RIGHT(TEXT(AQ75,"0.#"),1)=".",TRUE,FALSE)</formula>
    </cfRule>
  </conditionalFormatting>
  <conditionalFormatting sqref="AQ73">
    <cfRule type="expression" dxfId="35" priority="1603">
      <formula>IF(RIGHT(TEXT(AQ73,"0.#"),1)=".",FALSE,TRUE)</formula>
    </cfRule>
    <cfRule type="expression" dxfId="34" priority="1604">
      <formula>IF(RIGHT(TEXT(AQ73,"0.#"),1)=".",TRUE,FALSE)</formula>
    </cfRule>
  </conditionalFormatting>
  <conditionalFormatting sqref="AU44">
    <cfRule type="expression" dxfId="33" priority="461">
      <formula>IF(RIGHT(TEXT(AU44,"0.#"),1)=".",FALSE,TRUE)</formula>
    </cfRule>
    <cfRule type="expression" dxfId="32" priority="462">
      <formula>IF(RIGHT(TEXT(AU44,"0.#"),1)=".",TRUE,FALSE)</formula>
    </cfRule>
  </conditionalFormatting>
  <conditionalFormatting sqref="AU45">
    <cfRule type="expression" dxfId="31" priority="459">
      <formula>IF(RIGHT(TEXT(AU45,"0.#"),1)=".",FALSE,TRUE)</formula>
    </cfRule>
    <cfRule type="expression" dxfId="30" priority="460">
      <formula>IF(RIGHT(TEXT(AU45,"0.#"),1)=".",TRUE,FALSE)</formula>
    </cfRule>
  </conditionalFormatting>
  <conditionalFormatting sqref="AM70">
    <cfRule type="expression" dxfId="29" priority="433">
      <formula>IF(RIGHT(TEXT(AM70,"0.#"),1)=".",FALSE,TRUE)</formula>
    </cfRule>
    <cfRule type="expression" dxfId="28" priority="434">
      <formula>IF(RIGHT(TEXT(AM70,"0.#"),1)=".",TRUE,FALSE)</formula>
    </cfRule>
  </conditionalFormatting>
  <conditionalFormatting sqref="AM68">
    <cfRule type="expression" dxfId="27" priority="437">
      <formula>IF(RIGHT(TEXT(AM68,"0.#"),1)=".",FALSE,TRUE)</formula>
    </cfRule>
    <cfRule type="expression" dxfId="26" priority="438">
      <formula>IF(RIGHT(TEXT(AM68,"0.#"),1)=".",TRUE,FALSE)</formula>
    </cfRule>
  </conditionalFormatting>
  <conditionalFormatting sqref="AM69">
    <cfRule type="expression" dxfId="25" priority="435">
      <formula>IF(RIGHT(TEXT(AM69,"0.#"),1)=".",FALSE,TRUE)</formula>
    </cfRule>
    <cfRule type="expression" dxfId="24" priority="436">
      <formula>IF(RIGHT(TEXT(AM69,"0.#"),1)=".",TRUE,FALSE)</formula>
    </cfRule>
  </conditionalFormatting>
  <conditionalFormatting sqref="AI70">
    <cfRule type="expression" dxfId="23" priority="427">
      <formula>IF(RIGHT(TEXT(AI70,"0.#"),1)=".",FALSE,TRUE)</formula>
    </cfRule>
    <cfRule type="expression" dxfId="22" priority="428">
      <formula>IF(RIGHT(TEXT(AI70,"0.#"),1)=".",TRUE,FALSE)</formula>
    </cfRule>
  </conditionalFormatting>
  <conditionalFormatting sqref="AI68">
    <cfRule type="expression" dxfId="21" priority="431">
      <formula>IF(RIGHT(TEXT(AI68,"0.#"),1)=".",FALSE,TRUE)</formula>
    </cfRule>
    <cfRule type="expression" dxfId="20" priority="432">
      <formula>IF(RIGHT(TEXT(AI68,"0.#"),1)=".",TRUE,FALSE)</formula>
    </cfRule>
  </conditionalFormatting>
  <conditionalFormatting sqref="AI69">
    <cfRule type="expression" dxfId="19" priority="429">
      <formula>IF(RIGHT(TEXT(AI69,"0.#"),1)=".",FALSE,TRUE)</formula>
    </cfRule>
    <cfRule type="expression" dxfId="18" priority="430">
      <formula>IF(RIGHT(TEXT(AI69,"0.#"),1)=".",TRUE,FALSE)</formula>
    </cfRule>
  </conditionalFormatting>
  <conditionalFormatting sqref="AM75">
    <cfRule type="expression" dxfId="17" priority="421">
      <formula>IF(RIGHT(TEXT(AM75,"0.#"),1)=".",FALSE,TRUE)</formula>
    </cfRule>
    <cfRule type="expression" dxfId="16" priority="422">
      <formula>IF(RIGHT(TEXT(AM75,"0.#"),1)=".",TRUE,FALSE)</formula>
    </cfRule>
  </conditionalFormatting>
  <conditionalFormatting sqref="AM73">
    <cfRule type="expression" dxfId="15" priority="425">
      <formula>IF(RIGHT(TEXT(AM73,"0.#"),1)=".",FALSE,TRUE)</formula>
    </cfRule>
    <cfRule type="expression" dxfId="14" priority="426">
      <formula>IF(RIGHT(TEXT(AM73,"0.#"),1)=".",TRUE,FALSE)</formula>
    </cfRule>
  </conditionalFormatting>
  <conditionalFormatting sqref="AM74">
    <cfRule type="expression" dxfId="13" priority="423">
      <formula>IF(RIGHT(TEXT(AM74,"0.#"),1)=".",FALSE,TRUE)</formula>
    </cfRule>
    <cfRule type="expression" dxfId="12" priority="424">
      <formula>IF(RIGHT(TEXT(AM74,"0.#"),1)=".",TRUE,FALSE)</formula>
    </cfRule>
  </conditionalFormatting>
  <conditionalFormatting sqref="AI75">
    <cfRule type="expression" dxfId="11" priority="415">
      <formula>IF(RIGHT(TEXT(AI75,"0.#"),1)=".",FALSE,TRUE)</formula>
    </cfRule>
    <cfRule type="expression" dxfId="10" priority="416">
      <formula>IF(RIGHT(TEXT(AI75,"0.#"),1)=".",TRUE,FALSE)</formula>
    </cfRule>
  </conditionalFormatting>
  <conditionalFormatting sqref="AI73">
    <cfRule type="expression" dxfId="9" priority="419">
      <formula>IF(RIGHT(TEXT(AI73,"0.#"),1)=".",FALSE,TRUE)</formula>
    </cfRule>
    <cfRule type="expression" dxfId="8" priority="420">
      <formula>IF(RIGHT(TEXT(AI73,"0.#"),1)=".",TRUE,FALSE)</formula>
    </cfRule>
  </conditionalFormatting>
  <conditionalFormatting sqref="AI74">
    <cfRule type="expression" dxfId="7" priority="417">
      <formula>IF(RIGHT(TEXT(AI74,"0.#"),1)=".",FALSE,TRUE)</formula>
    </cfRule>
    <cfRule type="expression" dxfId="6" priority="418">
      <formula>IF(RIGHT(TEXT(AI74,"0.#"),1)=".",TRUE,FALSE)</formula>
    </cfRule>
  </conditionalFormatting>
  <conditionalFormatting sqref="W24:AC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23 AY52:AY54 J100:K100 P13:AX13 AR15:AX15 P14:AQ18 AR18:AX18 P19:AJ19 AQ26:AR26 AU26:AX26 AE27:AX29 AL162:AO165 AQ39:AR39 AU39:AX39 AE40:AX42 AE44:AX45 AE47:AX47 AQ52:AR52 AU52:AX52 AE53:AX54 AY64 AY66 AE67:AF67 AQ67:AR67 AU67:AX67 AE68:AX70 AY71 AE72:AF72 AQ72:AR72 AU72:AX72 AE73:AX75 Y136:AB137 AU136:AX137 Y141:AB141 AU141:AX141 Y149:AB149 AL149:AO149 Y153:AB153 AL153:AO153 Y157:AB157 AL157:AO157 Y162:AB165 P23:AC24">
      <formula1>OR(ISNUMBER(J13), J13="-")</formula1>
    </dataValidation>
    <dataValidation type="list" allowBlank="1" showInputMessage="1" showErrorMessage="1" sqref="G100:H100">
      <formula1>T事業番号</formula1>
    </dataValidation>
    <dataValidation type="list" allowBlank="1" showInputMessage="1" showErrorMessage="1" sqref="S5:X5">
      <formula1>T終了年度</formula1>
    </dataValidation>
    <dataValidation type="list" allowBlank="1" showInputMessage="1" showErrorMessage="1" sqref="AR32 AO143 AO158">
      <formula1>"　, ☑"</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sqref="A108:E108">
      <formula1>T所見を踏まえた改善点</formula1>
    </dataValidation>
    <dataValidation imeMode="disabled" allowBlank="1" showInputMessage="1" showErrorMessage="1" sqref="L100"/>
    <dataValidation type="whole" imeMode="disabled" allowBlank="1" showInputMessage="1" showErrorMessage="1" sqref="M100 AW2:AX2">
      <formula1>0</formula1>
      <formula2>99</formula2>
    </dataValidation>
    <dataValidation type="custom" imeMode="off" allowBlank="1" showInputMessage="1" showErrorMessage="1" sqref="J149:O149 J153:O153 J157:O157 J162:O165">
      <formula1>OR(ISNUMBER(J149), J149="-")</formula1>
    </dataValidation>
    <dataValidation type="custom" imeMode="disabled" allowBlank="1" showInputMessage="1" showErrorMessage="1" sqref="AH149:AK149 AH153:AK153 AH157:AK157 AH162:AK165">
      <formula1>OR(AND(MOD(IF(ISNUMBER(AH149), AH149, 0.5),1)=0, 0&lt;=AH149), AH149="-")</formula1>
    </dataValidation>
    <dataValidation type="list" allowBlank="1" showInputMessage="1" showErrorMessage="1" sqref="A106:E10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0:F100">
      <formula1>T省庁</formula1>
    </dataValidation>
    <dataValidation type="whole" imeMode="disabled" allowBlank="1" showInputMessage="1" showErrorMessage="1" sqref="AS2:AU2">
      <formula1>0</formula1>
      <formula2>9999</formula2>
    </dataValidation>
    <dataValidation type="whole" allowBlank="1" showInputMessage="1" showErrorMessage="1" sqref="L112:M113 X112:Y113 AJ112:AK113 AU112:AV113">
      <formula1>0</formula1>
      <formula2>9999</formula2>
    </dataValidation>
    <dataValidation type="whole" allowBlank="1" showInputMessage="1" showErrorMessage="1" sqref="O112:P113 AA112:AB113 AM112:AN113 AX112:AX113">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8" max="49" man="1"/>
    <brk id="110" max="49" man="1"/>
    <brk id="144"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AO113 E112:G113 Q112:S113 AC112:AE113 AO112:AP112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入力規則等!$AG$2:$AG$13</xm:f>
          </x14:formula1>
          <xm:sqref>AC149:AG149 AC153:AG153 AC157:AG157</xm:sqref>
        </x14:dataValidation>
        <x14:dataValidation type="list" allowBlank="1" showInputMessage="1" showErrorMessage="1">
          <x14:formula1>
            <xm:f>入力規則等!$U$37:$U$39</xm:f>
          </x14:formula1>
          <xm:sqref>I112:J112 U112:V112 AG112:AH112 AR112:AS112</xm:sqref>
        </x14:dataValidation>
        <x14:dataValidation type="list" allowBlank="1" showInputMessage="1" showErrorMessage="1">
          <x14:formula1>
            <xm:f>入力規則等!$U$7:$U$9</xm:f>
          </x14:formula1>
          <xm:sqref>I113:J113 U113:V113 AG113:AH113 AR113:AS113</xm:sqref>
        </x14:dataValidation>
        <x14:dataValidation type="list" allowBlank="1" showInputMessage="1" showErrorMessage="1">
          <x14:formula1>
            <xm:f>入力規則等!$AP$2:$AP$10</xm:f>
          </x14:formula1>
          <xm:sqref>AC162:AG165</xm:sqref>
        </x14:dataValidation>
        <x14:dataValidation type="list" allowBlank="1" showInputMessage="1" showErrorMessage="1">
          <x14:formula1>
            <xm:f>入力規則等!$AK$2:$AK$49</xm:f>
          </x14:formula1>
          <xm:sqref>C162:D165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429</v>
      </c>
      <c r="AA1" s="29" t="s">
        <v>81</v>
      </c>
      <c r="AB1" s="29" t="s">
        <v>430</v>
      </c>
      <c r="AC1" s="29" t="s">
        <v>33</v>
      </c>
      <c r="AD1" s="28"/>
      <c r="AE1" s="29" t="s">
        <v>45</v>
      </c>
      <c r="AF1" s="30"/>
      <c r="AG1" s="39" t="s">
        <v>189</v>
      </c>
      <c r="AI1" s="39" t="s">
        <v>198</v>
      </c>
      <c r="AK1" s="39" t="s">
        <v>203</v>
      </c>
      <c r="AM1" s="62"/>
      <c r="AN1" s="62"/>
      <c r="AP1" s="28" t="s">
        <v>258</v>
      </c>
    </row>
    <row r="2" spans="1:42" ht="13.5" customHeight="1" x14ac:dyDescent="0.2">
      <c r="A2" s="14" t="s">
        <v>84</v>
      </c>
      <c r="B2" s="15"/>
      <c r="C2" s="13" t="str">
        <f>IF(B2="","",A2)</f>
        <v/>
      </c>
      <c r="D2" s="13" t="str">
        <f>IF(C2="","",IF(D1&lt;&gt;"",CONCATENATE(D1,"、",C2),C2))</f>
        <v/>
      </c>
      <c r="F2" s="12" t="s">
        <v>71</v>
      </c>
      <c r="G2" s="17" t="s">
        <v>592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78">
        <v>20</v>
      </c>
      <c r="W2" s="32" t="s">
        <v>174</v>
      </c>
      <c r="Y2" s="32" t="s">
        <v>67</v>
      </c>
      <c r="Z2" s="32" t="s">
        <v>67</v>
      </c>
      <c r="AA2" s="72" t="s">
        <v>294</v>
      </c>
      <c r="AB2" s="72" t="s">
        <v>524</v>
      </c>
      <c r="AC2" s="73" t="s">
        <v>134</v>
      </c>
      <c r="AD2" s="28"/>
      <c r="AE2" s="34" t="s">
        <v>170</v>
      </c>
      <c r="AF2" s="30"/>
      <c r="AG2" s="41" t="s">
        <v>266</v>
      </c>
      <c r="AI2" s="39" t="s">
        <v>290</v>
      </c>
      <c r="AK2" s="39" t="s">
        <v>204</v>
      </c>
      <c r="AM2" s="62"/>
      <c r="AN2" s="62"/>
      <c r="AP2" s="41" t="s">
        <v>266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592</v>
      </c>
      <c r="R3" s="13" t="str">
        <f t="shared" ref="R3:R8" si="3">IF(Q3="","",P3)</f>
        <v>委託・請負</v>
      </c>
      <c r="S3" s="13" t="str">
        <f t="shared" ref="S3:S8" si="4">IF(R3="",S2,IF(S2&lt;&gt;"",CONCATENATE(S2,"、",R3),R3))</f>
        <v>委託・請負</v>
      </c>
      <c r="T3" s="13"/>
      <c r="U3" s="32" t="s">
        <v>554</v>
      </c>
      <c r="W3" s="32" t="s">
        <v>149</v>
      </c>
      <c r="Y3" s="32" t="s">
        <v>68</v>
      </c>
      <c r="Z3" s="32" t="s">
        <v>431</v>
      </c>
      <c r="AA3" s="72" t="s">
        <v>394</v>
      </c>
      <c r="AB3" s="72" t="s">
        <v>525</v>
      </c>
      <c r="AC3" s="73" t="s">
        <v>135</v>
      </c>
      <c r="AD3" s="28"/>
      <c r="AE3" s="34" t="s">
        <v>171</v>
      </c>
      <c r="AF3" s="30"/>
      <c r="AG3" s="41" t="s">
        <v>267</v>
      </c>
      <c r="AI3" s="39" t="s">
        <v>197</v>
      </c>
      <c r="AK3" s="39" t="str">
        <f>CHAR(CODE(AK2)+1)</f>
        <v>B</v>
      </c>
      <c r="AM3" s="62"/>
      <c r="AN3" s="62"/>
      <c r="AP3" s="41" t="s">
        <v>267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555</v>
      </c>
      <c r="W4" s="32" t="s">
        <v>150</v>
      </c>
      <c r="Y4" s="32" t="s">
        <v>301</v>
      </c>
      <c r="Z4" s="32" t="s">
        <v>432</v>
      </c>
      <c r="AA4" s="72" t="s">
        <v>395</v>
      </c>
      <c r="AB4" s="72" t="s">
        <v>526</v>
      </c>
      <c r="AC4" s="72" t="s">
        <v>136</v>
      </c>
      <c r="AD4" s="28"/>
      <c r="AE4" s="34" t="s">
        <v>172</v>
      </c>
      <c r="AF4" s="30"/>
      <c r="AG4" s="41" t="s">
        <v>268</v>
      </c>
      <c r="AI4" s="39" t="s">
        <v>199</v>
      </c>
      <c r="AK4" s="39" t="str">
        <f t="shared" ref="AK4:AK49" si="7">CHAR(CODE(AK3)+1)</f>
        <v>C</v>
      </c>
      <c r="AM4" s="62"/>
      <c r="AN4" s="62"/>
      <c r="AP4" s="41" t="s">
        <v>268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579</v>
      </c>
      <c r="Y5" s="32" t="s">
        <v>302</v>
      </c>
      <c r="Z5" s="32" t="s">
        <v>433</v>
      </c>
      <c r="AA5" s="72" t="s">
        <v>396</v>
      </c>
      <c r="AB5" s="72" t="s">
        <v>527</v>
      </c>
      <c r="AC5" s="72" t="s">
        <v>173</v>
      </c>
      <c r="AD5" s="31"/>
      <c r="AE5" s="34" t="s">
        <v>278</v>
      </c>
      <c r="AF5" s="30"/>
      <c r="AG5" s="41" t="s">
        <v>269</v>
      </c>
      <c r="AI5" s="39" t="s">
        <v>298</v>
      </c>
      <c r="AK5" s="39" t="str">
        <f t="shared" si="7"/>
        <v>D</v>
      </c>
      <c r="AP5" s="41" t="s">
        <v>269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280</v>
      </c>
      <c r="W6" s="32" t="s">
        <v>151</v>
      </c>
      <c r="Y6" s="32" t="s">
        <v>303</v>
      </c>
      <c r="Z6" s="32" t="s">
        <v>434</v>
      </c>
      <c r="AA6" s="72" t="s">
        <v>397</v>
      </c>
      <c r="AB6" s="72" t="s">
        <v>528</v>
      </c>
      <c r="AC6" s="72" t="s">
        <v>137</v>
      </c>
      <c r="AD6" s="31"/>
      <c r="AE6" s="34" t="s">
        <v>276</v>
      </c>
      <c r="AF6" s="30"/>
      <c r="AG6" s="41" t="s">
        <v>270</v>
      </c>
      <c r="AI6" s="39" t="s">
        <v>299</v>
      </c>
      <c r="AK6" s="39" t="str">
        <f>CHAR(CODE(AK5)+1)</f>
        <v>E</v>
      </c>
      <c r="AP6" s="41" t="s">
        <v>270</v>
      </c>
    </row>
    <row r="7" spans="1:42" ht="13.5" customHeight="1" x14ac:dyDescent="0.2">
      <c r="A7" s="14" t="s">
        <v>89</v>
      </c>
      <c r="B7" s="15"/>
      <c r="C7" s="13" t="str">
        <f t="shared" si="0"/>
        <v/>
      </c>
      <c r="D7" s="13" t="str">
        <f t="shared" si="8"/>
        <v/>
      </c>
      <c r="F7" s="18" t="s">
        <v>215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304</v>
      </c>
      <c r="Z7" s="32" t="s">
        <v>435</v>
      </c>
      <c r="AA7" s="72" t="s">
        <v>398</v>
      </c>
      <c r="AB7" s="72" t="s">
        <v>529</v>
      </c>
      <c r="AC7" s="31"/>
      <c r="AD7" s="31"/>
      <c r="AE7" s="32" t="s">
        <v>137</v>
      </c>
      <c r="AF7" s="30"/>
      <c r="AG7" s="41" t="s">
        <v>271</v>
      </c>
      <c r="AH7" s="65"/>
      <c r="AI7" s="41" t="s">
        <v>285</v>
      </c>
      <c r="AK7" s="39" t="str">
        <f>CHAR(CODE(AK6)+1)</f>
        <v>F</v>
      </c>
      <c r="AP7" s="41" t="s">
        <v>271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296</v>
      </c>
      <c r="W8" s="32" t="s">
        <v>153</v>
      </c>
      <c r="Y8" s="32" t="s">
        <v>305</v>
      </c>
      <c r="Z8" s="32" t="s">
        <v>436</v>
      </c>
      <c r="AA8" s="72" t="s">
        <v>399</v>
      </c>
      <c r="AB8" s="72" t="s">
        <v>530</v>
      </c>
      <c r="AC8" s="31"/>
      <c r="AD8" s="31"/>
      <c r="AE8" s="31"/>
      <c r="AF8" s="30"/>
      <c r="AG8" s="41" t="s">
        <v>272</v>
      </c>
      <c r="AI8" s="39" t="s">
        <v>286</v>
      </c>
      <c r="AK8" s="39" t="str">
        <f t="shared" si="7"/>
        <v>G</v>
      </c>
      <c r="AP8" s="41" t="s">
        <v>272</v>
      </c>
    </row>
    <row r="9" spans="1:42" ht="13.5" customHeight="1" x14ac:dyDescent="0.2">
      <c r="A9" s="14" t="s">
        <v>91</v>
      </c>
      <c r="B9" s="15"/>
      <c r="C9" s="13" t="str">
        <f t="shared" si="0"/>
        <v/>
      </c>
      <c r="D9" s="13" t="str">
        <f t="shared" si="8"/>
        <v/>
      </c>
      <c r="F9" s="18" t="s">
        <v>216</v>
      </c>
      <c r="G9" s="17"/>
      <c r="H9" s="13" t="str">
        <f t="shared" si="1"/>
        <v/>
      </c>
      <c r="I9" s="13" t="str">
        <f t="shared" si="5"/>
        <v>一般会計</v>
      </c>
      <c r="K9" s="14" t="s">
        <v>109</v>
      </c>
      <c r="L9" s="15"/>
      <c r="M9" s="13" t="str">
        <f t="shared" si="2"/>
        <v/>
      </c>
      <c r="N9" s="13" t="str">
        <f t="shared" si="6"/>
        <v/>
      </c>
      <c r="O9" s="13"/>
      <c r="P9" s="13"/>
      <c r="Q9" s="19"/>
      <c r="T9" s="13"/>
      <c r="U9" s="32" t="s">
        <v>297</v>
      </c>
      <c r="W9" s="32" t="s">
        <v>154</v>
      </c>
      <c r="Y9" s="32" t="s">
        <v>306</v>
      </c>
      <c r="Z9" s="32" t="s">
        <v>437</v>
      </c>
      <c r="AA9" s="72" t="s">
        <v>400</v>
      </c>
      <c r="AB9" s="72" t="s">
        <v>531</v>
      </c>
      <c r="AC9" s="31"/>
      <c r="AD9" s="31"/>
      <c r="AE9" s="31"/>
      <c r="AF9" s="30"/>
      <c r="AG9" s="41" t="s">
        <v>273</v>
      </c>
      <c r="AI9" s="61"/>
      <c r="AK9" s="39" t="str">
        <f t="shared" si="7"/>
        <v>H</v>
      </c>
      <c r="AP9" s="41" t="s">
        <v>273</v>
      </c>
    </row>
    <row r="10" spans="1:42" ht="13.5" customHeight="1" x14ac:dyDescent="0.2">
      <c r="A10" s="14" t="s">
        <v>236</v>
      </c>
      <c r="B10" s="15"/>
      <c r="C10" s="13" t="str">
        <f t="shared" si="0"/>
        <v/>
      </c>
      <c r="D10" s="13" t="str">
        <f t="shared" si="8"/>
        <v/>
      </c>
      <c r="F10" s="18" t="s">
        <v>116</v>
      </c>
      <c r="G10" s="17"/>
      <c r="H10" s="13" t="str">
        <f t="shared" si="1"/>
        <v/>
      </c>
      <c r="I10" s="13" t="str">
        <f t="shared" si="5"/>
        <v>一般会計</v>
      </c>
      <c r="K10" s="14" t="s">
        <v>239</v>
      </c>
      <c r="L10" s="15"/>
      <c r="M10" s="13" t="str">
        <f t="shared" si="2"/>
        <v/>
      </c>
      <c r="N10" s="13" t="str">
        <f t="shared" si="6"/>
        <v/>
      </c>
      <c r="O10" s="13"/>
      <c r="P10" s="13" t="str">
        <f>S8</f>
        <v>委託・請負</v>
      </c>
      <c r="Q10" s="19"/>
      <c r="T10" s="13"/>
      <c r="W10" s="32" t="s">
        <v>155</v>
      </c>
      <c r="Y10" s="32" t="s">
        <v>307</v>
      </c>
      <c r="Z10" s="32" t="s">
        <v>438</v>
      </c>
      <c r="AA10" s="72" t="s">
        <v>401</v>
      </c>
      <c r="AB10" s="72" t="s">
        <v>532</v>
      </c>
      <c r="AC10" s="31"/>
      <c r="AD10" s="31"/>
      <c r="AE10" s="31"/>
      <c r="AF10" s="30"/>
      <c r="AG10" s="41" t="s">
        <v>261</v>
      </c>
      <c r="AK10" s="39" t="str">
        <f t="shared" si="7"/>
        <v>I</v>
      </c>
      <c r="AP10" s="39" t="s">
        <v>259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592</v>
      </c>
      <c r="M11" s="13" t="str">
        <f t="shared" si="2"/>
        <v>その他の事項経費</v>
      </c>
      <c r="N11" s="13" t="str">
        <f t="shared" si="6"/>
        <v>その他の事項経費</v>
      </c>
      <c r="O11" s="13"/>
      <c r="P11" s="13"/>
      <c r="Q11" s="19"/>
      <c r="T11" s="13"/>
      <c r="W11" s="32" t="s">
        <v>156</v>
      </c>
      <c r="Y11" s="32" t="s">
        <v>308</v>
      </c>
      <c r="Z11" s="32" t="s">
        <v>439</v>
      </c>
      <c r="AA11" s="72" t="s">
        <v>402</v>
      </c>
      <c r="AB11" s="72" t="s">
        <v>533</v>
      </c>
      <c r="AC11" s="31"/>
      <c r="AD11" s="31"/>
      <c r="AE11" s="31"/>
      <c r="AF11" s="30"/>
      <c r="AG11" s="39" t="s">
        <v>264</v>
      </c>
      <c r="AK11" s="39"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556</v>
      </c>
      <c r="W12" s="32" t="s">
        <v>157</v>
      </c>
      <c r="Y12" s="32" t="s">
        <v>309</v>
      </c>
      <c r="Z12" s="32" t="s">
        <v>440</v>
      </c>
      <c r="AA12" s="72" t="s">
        <v>403</v>
      </c>
      <c r="AB12" s="72" t="s">
        <v>534</v>
      </c>
      <c r="AC12" s="31"/>
      <c r="AD12" s="31"/>
      <c r="AE12" s="31"/>
      <c r="AF12" s="30"/>
      <c r="AG12" s="39" t="s">
        <v>262</v>
      </c>
      <c r="AK12" s="39"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310</v>
      </c>
      <c r="Z13" s="32" t="s">
        <v>441</v>
      </c>
      <c r="AA13" s="72" t="s">
        <v>404</v>
      </c>
      <c r="AB13" s="72" t="s">
        <v>535</v>
      </c>
      <c r="AC13" s="31"/>
      <c r="AD13" s="31"/>
      <c r="AE13" s="31"/>
      <c r="AF13" s="30"/>
      <c r="AG13" s="39" t="s">
        <v>263</v>
      </c>
      <c r="AK13" s="39"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557</v>
      </c>
      <c r="W14" s="32" t="s">
        <v>159</v>
      </c>
      <c r="Y14" s="32" t="s">
        <v>311</v>
      </c>
      <c r="Z14" s="32" t="s">
        <v>442</v>
      </c>
      <c r="AA14" s="72" t="s">
        <v>405</v>
      </c>
      <c r="AB14" s="72" t="s">
        <v>536</v>
      </c>
      <c r="AC14" s="31"/>
      <c r="AD14" s="31"/>
      <c r="AE14" s="31"/>
      <c r="AF14" s="30"/>
      <c r="AG14" s="61"/>
      <c r="AK14" s="39"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558</v>
      </c>
      <c r="W15" s="32" t="s">
        <v>160</v>
      </c>
      <c r="Y15" s="32" t="s">
        <v>312</v>
      </c>
      <c r="Z15" s="32" t="s">
        <v>443</v>
      </c>
      <c r="AA15" s="72" t="s">
        <v>406</v>
      </c>
      <c r="AB15" s="72" t="s">
        <v>537</v>
      </c>
      <c r="AC15" s="31"/>
      <c r="AD15" s="31"/>
      <c r="AE15" s="31"/>
      <c r="AF15" s="30"/>
      <c r="AG15" s="62"/>
      <c r="AK15" s="39"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559</v>
      </c>
      <c r="W16" s="32" t="s">
        <v>161</v>
      </c>
      <c r="Y16" s="32" t="s">
        <v>313</v>
      </c>
      <c r="Z16" s="32" t="s">
        <v>444</v>
      </c>
      <c r="AA16" s="72" t="s">
        <v>407</v>
      </c>
      <c r="AB16" s="72" t="s">
        <v>538</v>
      </c>
      <c r="AC16" s="31"/>
      <c r="AD16" s="31"/>
      <c r="AE16" s="31"/>
      <c r="AF16" s="30"/>
      <c r="AG16" s="62"/>
      <c r="AK16" s="39"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560</v>
      </c>
      <c r="W17" s="32" t="s">
        <v>162</v>
      </c>
      <c r="Y17" s="32" t="s">
        <v>314</v>
      </c>
      <c r="Z17" s="32" t="s">
        <v>445</v>
      </c>
      <c r="AA17" s="72" t="s">
        <v>408</v>
      </c>
      <c r="AB17" s="72" t="s">
        <v>539</v>
      </c>
      <c r="AC17" s="31"/>
      <c r="AD17" s="31"/>
      <c r="AE17" s="31"/>
      <c r="AF17" s="30"/>
      <c r="AG17" s="62"/>
      <c r="AK17" s="39" t="str">
        <f t="shared" si="7"/>
        <v>P</v>
      </c>
    </row>
    <row r="18" spans="1:37" ht="13.5" customHeight="1" x14ac:dyDescent="0.2">
      <c r="A18" s="14" t="s">
        <v>99</v>
      </c>
      <c r="B18" s="15" t="s">
        <v>592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561</v>
      </c>
      <c r="W18" s="32" t="s">
        <v>163</v>
      </c>
      <c r="Y18" s="32" t="s">
        <v>315</v>
      </c>
      <c r="Z18" s="32" t="s">
        <v>446</v>
      </c>
      <c r="AA18" s="72" t="s">
        <v>409</v>
      </c>
      <c r="AB18" s="72" t="s">
        <v>540</v>
      </c>
      <c r="AC18" s="31"/>
      <c r="AD18" s="31"/>
      <c r="AE18" s="31"/>
      <c r="AF18" s="30"/>
      <c r="AK18" s="39"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562</v>
      </c>
      <c r="W19" s="32" t="s">
        <v>164</v>
      </c>
      <c r="Y19" s="32" t="s">
        <v>316</v>
      </c>
      <c r="Z19" s="32" t="s">
        <v>447</v>
      </c>
      <c r="AA19" s="72" t="s">
        <v>410</v>
      </c>
      <c r="AB19" s="72" t="s">
        <v>541</v>
      </c>
      <c r="AC19" s="31"/>
      <c r="AD19" s="31"/>
      <c r="AE19" s="31"/>
      <c r="AF19" s="30"/>
      <c r="AK19" s="39" t="str">
        <f t="shared" si="7"/>
        <v>R</v>
      </c>
    </row>
    <row r="20" spans="1:37" ht="13.5" customHeight="1" x14ac:dyDescent="0.2">
      <c r="A20" s="14" t="s">
        <v>226</v>
      </c>
      <c r="B20" s="15"/>
      <c r="C20" s="13" t="str">
        <f t="shared" si="9"/>
        <v/>
      </c>
      <c r="D20" s="13" t="str">
        <f t="shared" si="8"/>
        <v>ＩＴ戦略</v>
      </c>
      <c r="F20" s="18" t="s">
        <v>225</v>
      </c>
      <c r="G20" s="17"/>
      <c r="H20" s="13" t="str">
        <f t="shared" si="1"/>
        <v/>
      </c>
      <c r="I20" s="13" t="str">
        <f t="shared" si="5"/>
        <v>一般会計</v>
      </c>
      <c r="K20" s="13"/>
      <c r="L20" s="13"/>
      <c r="O20" s="13"/>
      <c r="P20" s="13"/>
      <c r="Q20" s="19"/>
      <c r="T20" s="13"/>
      <c r="U20" s="32" t="s">
        <v>563</v>
      </c>
      <c r="W20" s="32" t="s">
        <v>165</v>
      </c>
      <c r="Y20" s="32" t="s">
        <v>317</v>
      </c>
      <c r="Z20" s="32" t="s">
        <v>448</v>
      </c>
      <c r="AA20" s="72" t="s">
        <v>411</v>
      </c>
      <c r="AB20" s="72" t="s">
        <v>542</v>
      </c>
      <c r="AC20" s="31"/>
      <c r="AD20" s="31"/>
      <c r="AE20" s="31"/>
      <c r="AF20" s="30"/>
      <c r="AK20" s="39" t="str">
        <f t="shared" si="7"/>
        <v>S</v>
      </c>
    </row>
    <row r="21" spans="1:37" ht="13.5" customHeight="1" x14ac:dyDescent="0.2">
      <c r="A21" s="14" t="s">
        <v>227</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564</v>
      </c>
      <c r="W21" s="32" t="s">
        <v>166</v>
      </c>
      <c r="Y21" s="32" t="s">
        <v>318</v>
      </c>
      <c r="Z21" s="32" t="s">
        <v>449</v>
      </c>
      <c r="AA21" s="72" t="s">
        <v>412</v>
      </c>
      <c r="AB21" s="72" t="s">
        <v>543</v>
      </c>
      <c r="AC21" s="31"/>
      <c r="AD21" s="31"/>
      <c r="AE21" s="31"/>
      <c r="AF21" s="30"/>
      <c r="AK21" s="39" t="str">
        <f t="shared" si="7"/>
        <v>T</v>
      </c>
    </row>
    <row r="22" spans="1:37" ht="13.5" customHeight="1" x14ac:dyDescent="0.2">
      <c r="A22" s="14" t="s">
        <v>228</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565</v>
      </c>
      <c r="W22" s="32" t="s">
        <v>167</v>
      </c>
      <c r="Y22" s="32" t="s">
        <v>319</v>
      </c>
      <c r="Z22" s="32" t="s">
        <v>450</v>
      </c>
      <c r="AA22" s="72" t="s">
        <v>413</v>
      </c>
      <c r="AB22" s="72" t="s">
        <v>544</v>
      </c>
      <c r="AC22" s="31"/>
      <c r="AD22" s="31"/>
      <c r="AE22" s="31"/>
      <c r="AF22" s="30"/>
      <c r="AK22" s="39" t="str">
        <f t="shared" si="7"/>
        <v>U</v>
      </c>
    </row>
    <row r="23" spans="1:37" ht="13.5" customHeight="1" x14ac:dyDescent="0.2">
      <c r="A23" s="14" t="s">
        <v>229</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566</v>
      </c>
      <c r="W23" s="32" t="s">
        <v>582</v>
      </c>
      <c r="Y23" s="32" t="s">
        <v>320</v>
      </c>
      <c r="Z23" s="32" t="s">
        <v>451</v>
      </c>
      <c r="AA23" s="72" t="s">
        <v>414</v>
      </c>
      <c r="AB23" s="72" t="s">
        <v>545</v>
      </c>
      <c r="AC23" s="31"/>
      <c r="AD23" s="31"/>
      <c r="AE23" s="31"/>
      <c r="AF23" s="30"/>
      <c r="AK23" s="39" t="str">
        <f t="shared" si="7"/>
        <v>V</v>
      </c>
    </row>
    <row r="24" spans="1:37" ht="13.5" customHeight="1" x14ac:dyDescent="0.2">
      <c r="A24" s="68" t="s">
        <v>288</v>
      </c>
      <c r="B24" s="15"/>
      <c r="C24" s="13" t="str">
        <f t="shared" si="9"/>
        <v/>
      </c>
      <c r="D24" s="13" t="str">
        <f>IF(C24="",D23,IF(D23&lt;&gt;"",CONCATENATE(D23,"、",C24),C24))</f>
        <v>ＩＴ戦略</v>
      </c>
      <c r="F24" s="18" t="s">
        <v>292</v>
      </c>
      <c r="G24" s="17"/>
      <c r="H24" s="13" t="str">
        <f t="shared" si="1"/>
        <v/>
      </c>
      <c r="I24" s="13" t="str">
        <f t="shared" si="5"/>
        <v>一般会計</v>
      </c>
      <c r="K24" s="13"/>
      <c r="L24" s="13"/>
      <c r="O24" s="13"/>
      <c r="P24" s="13"/>
      <c r="Q24" s="19"/>
      <c r="T24" s="13"/>
      <c r="U24" s="32" t="s">
        <v>567</v>
      </c>
      <c r="Y24" s="32" t="s">
        <v>321</v>
      </c>
      <c r="Z24" s="32" t="s">
        <v>452</v>
      </c>
      <c r="AA24" s="72" t="s">
        <v>415</v>
      </c>
      <c r="AB24" s="72" t="s">
        <v>546</v>
      </c>
      <c r="AC24" s="31"/>
      <c r="AD24" s="31"/>
      <c r="AE24" s="31"/>
      <c r="AF24" s="30"/>
      <c r="AK24" s="39" t="str">
        <f>CHAR(CODE(AK23)+1)</f>
        <v>W</v>
      </c>
    </row>
    <row r="25" spans="1:37" ht="13.5" customHeight="1" x14ac:dyDescent="0.2">
      <c r="A25" s="70"/>
      <c r="B25" s="69"/>
      <c r="F25" s="18" t="s">
        <v>129</v>
      </c>
      <c r="G25" s="17"/>
      <c r="H25" s="13" t="str">
        <f t="shared" si="1"/>
        <v/>
      </c>
      <c r="I25" s="13" t="str">
        <f t="shared" si="5"/>
        <v>一般会計</v>
      </c>
      <c r="K25" s="13"/>
      <c r="L25" s="13"/>
      <c r="O25" s="13"/>
      <c r="P25" s="13"/>
      <c r="Q25" s="19"/>
      <c r="T25" s="13"/>
      <c r="U25" s="32" t="s">
        <v>568</v>
      </c>
      <c r="Y25" s="32" t="s">
        <v>322</v>
      </c>
      <c r="Z25" s="32" t="s">
        <v>453</v>
      </c>
      <c r="AA25" s="72" t="s">
        <v>416</v>
      </c>
      <c r="AB25" s="72" t="s">
        <v>547</v>
      </c>
      <c r="AC25" s="31"/>
      <c r="AD25" s="31"/>
      <c r="AE25" s="31"/>
      <c r="AF25" s="30"/>
      <c r="AK25" s="39" t="str">
        <f t="shared" si="7"/>
        <v>X</v>
      </c>
    </row>
    <row r="26" spans="1:37" ht="13.5" customHeight="1" x14ac:dyDescent="0.2">
      <c r="A26" s="67"/>
      <c r="B26" s="66"/>
      <c r="F26" s="18" t="s">
        <v>130</v>
      </c>
      <c r="G26" s="17"/>
      <c r="H26" s="13" t="str">
        <f t="shared" si="1"/>
        <v/>
      </c>
      <c r="I26" s="13" t="str">
        <f t="shared" si="5"/>
        <v>一般会計</v>
      </c>
      <c r="K26" s="13"/>
      <c r="L26" s="13"/>
      <c r="O26" s="13"/>
      <c r="P26" s="13"/>
      <c r="Q26" s="19"/>
      <c r="T26" s="13"/>
      <c r="U26" s="32" t="s">
        <v>569</v>
      </c>
      <c r="Y26" s="32" t="s">
        <v>323</v>
      </c>
      <c r="Z26" s="32" t="s">
        <v>454</v>
      </c>
      <c r="AA26" s="72" t="s">
        <v>417</v>
      </c>
      <c r="AB26" s="72" t="s">
        <v>548</v>
      </c>
      <c r="AC26" s="31"/>
      <c r="AD26" s="31"/>
      <c r="AE26" s="31"/>
      <c r="AF26" s="30"/>
      <c r="AK26" s="39"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U27" s="32" t="s">
        <v>570</v>
      </c>
      <c r="Y27" s="32" t="s">
        <v>324</v>
      </c>
      <c r="Z27" s="32" t="s">
        <v>455</v>
      </c>
      <c r="AA27" s="72" t="s">
        <v>418</v>
      </c>
      <c r="AB27" s="72" t="s">
        <v>549</v>
      </c>
      <c r="AC27" s="31"/>
      <c r="AD27" s="31"/>
      <c r="AE27" s="31"/>
      <c r="AF27" s="30"/>
      <c r="AK27" s="39"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571</v>
      </c>
      <c r="Y28" s="32" t="s">
        <v>325</v>
      </c>
      <c r="Z28" s="32" t="s">
        <v>456</v>
      </c>
      <c r="AA28" s="72" t="s">
        <v>419</v>
      </c>
      <c r="AB28" s="72" t="s">
        <v>550</v>
      </c>
      <c r="AC28" s="31"/>
      <c r="AD28" s="31"/>
      <c r="AE28" s="31"/>
      <c r="AF28" s="30"/>
      <c r="AK28" s="39" t="s">
        <v>205</v>
      </c>
    </row>
    <row r="29" spans="1:37" ht="13.5" customHeight="1" x14ac:dyDescent="0.2">
      <c r="A29" s="13"/>
      <c r="B29" s="13"/>
      <c r="F29" s="18" t="s">
        <v>217</v>
      </c>
      <c r="G29" s="17"/>
      <c r="H29" s="13" t="str">
        <f t="shared" si="1"/>
        <v/>
      </c>
      <c r="I29" s="13" t="str">
        <f t="shared" si="5"/>
        <v>一般会計</v>
      </c>
      <c r="K29" s="13"/>
      <c r="L29" s="13"/>
      <c r="O29" s="13"/>
      <c r="P29" s="13"/>
      <c r="Q29" s="19"/>
      <c r="T29" s="13"/>
      <c r="U29" s="32" t="s">
        <v>572</v>
      </c>
      <c r="Y29" s="32" t="s">
        <v>326</v>
      </c>
      <c r="Z29" s="32" t="s">
        <v>457</v>
      </c>
      <c r="AA29" s="72" t="s">
        <v>420</v>
      </c>
      <c r="AB29" s="72" t="s">
        <v>551</v>
      </c>
      <c r="AC29" s="31"/>
      <c r="AD29" s="31"/>
      <c r="AE29" s="31"/>
      <c r="AF29" s="30"/>
      <c r="AK29" s="39" t="str">
        <f t="shared" si="7"/>
        <v>b</v>
      </c>
    </row>
    <row r="30" spans="1:37" ht="13.5" customHeight="1" x14ac:dyDescent="0.2">
      <c r="A30" s="13"/>
      <c r="B30" s="13"/>
      <c r="F30" s="18" t="s">
        <v>218</v>
      </c>
      <c r="G30" s="17"/>
      <c r="H30" s="13" t="str">
        <f t="shared" si="1"/>
        <v/>
      </c>
      <c r="I30" s="13" t="str">
        <f t="shared" si="5"/>
        <v>一般会計</v>
      </c>
      <c r="K30" s="13"/>
      <c r="L30" s="13"/>
      <c r="O30" s="13"/>
      <c r="P30" s="13"/>
      <c r="Q30" s="19"/>
      <c r="T30" s="13"/>
      <c r="U30" s="32" t="s">
        <v>573</v>
      </c>
      <c r="Y30" s="32" t="s">
        <v>327</v>
      </c>
      <c r="Z30" s="32" t="s">
        <v>458</v>
      </c>
      <c r="AA30" s="72" t="s">
        <v>421</v>
      </c>
      <c r="AB30" s="72" t="s">
        <v>552</v>
      </c>
      <c r="AC30" s="31"/>
      <c r="AD30" s="31"/>
      <c r="AE30" s="31"/>
      <c r="AF30" s="30"/>
      <c r="AK30" s="39" t="str">
        <f t="shared" si="7"/>
        <v>c</v>
      </c>
    </row>
    <row r="31" spans="1:37" ht="13.5" customHeight="1" x14ac:dyDescent="0.2">
      <c r="A31" s="13"/>
      <c r="B31" s="13"/>
      <c r="F31" s="18" t="s">
        <v>219</v>
      </c>
      <c r="G31" s="17"/>
      <c r="H31" s="13" t="str">
        <f t="shared" si="1"/>
        <v/>
      </c>
      <c r="I31" s="13" t="str">
        <f t="shared" si="5"/>
        <v>一般会計</v>
      </c>
      <c r="K31" s="13"/>
      <c r="L31" s="13"/>
      <c r="O31" s="13"/>
      <c r="P31" s="13"/>
      <c r="Q31" s="19"/>
      <c r="T31" s="13"/>
      <c r="U31" s="32" t="s">
        <v>574</v>
      </c>
      <c r="Y31" s="32" t="s">
        <v>328</v>
      </c>
      <c r="Z31" s="32" t="s">
        <v>459</v>
      </c>
      <c r="AA31" s="72" t="s">
        <v>422</v>
      </c>
      <c r="AB31" s="72" t="s">
        <v>553</v>
      </c>
      <c r="AC31" s="31"/>
      <c r="AD31" s="31"/>
      <c r="AE31" s="31"/>
      <c r="AF31" s="30"/>
      <c r="AK31" s="39" t="str">
        <f t="shared" si="7"/>
        <v>d</v>
      </c>
    </row>
    <row r="32" spans="1:37" ht="13.5" customHeight="1" x14ac:dyDescent="0.2">
      <c r="A32" s="13"/>
      <c r="B32" s="13"/>
      <c r="F32" s="18" t="s">
        <v>220</v>
      </c>
      <c r="G32" s="17"/>
      <c r="H32" s="13" t="str">
        <f t="shared" si="1"/>
        <v/>
      </c>
      <c r="I32" s="13" t="str">
        <f t="shared" si="5"/>
        <v>一般会計</v>
      </c>
      <c r="K32" s="13"/>
      <c r="L32" s="13"/>
      <c r="O32" s="13"/>
      <c r="P32" s="13"/>
      <c r="Q32" s="19"/>
      <c r="T32" s="13"/>
      <c r="U32" s="32" t="s">
        <v>575</v>
      </c>
      <c r="Y32" s="32" t="s">
        <v>329</v>
      </c>
      <c r="Z32" s="32" t="s">
        <v>460</v>
      </c>
      <c r="AA32" s="72" t="s">
        <v>69</v>
      </c>
      <c r="AB32" s="72" t="s">
        <v>69</v>
      </c>
      <c r="AC32" s="31"/>
      <c r="AD32" s="31"/>
      <c r="AE32" s="31"/>
      <c r="AF32" s="30"/>
      <c r="AK32" s="39" t="str">
        <f t="shared" si="7"/>
        <v>e</v>
      </c>
    </row>
    <row r="33" spans="1:37" ht="13.5" customHeight="1" x14ac:dyDescent="0.2">
      <c r="A33" s="13"/>
      <c r="B33" s="13"/>
      <c r="F33" s="18" t="s">
        <v>221</v>
      </c>
      <c r="G33" s="17"/>
      <c r="H33" s="13" t="str">
        <f t="shared" si="1"/>
        <v/>
      </c>
      <c r="I33" s="13" t="str">
        <f t="shared" si="5"/>
        <v>一般会計</v>
      </c>
      <c r="K33" s="13"/>
      <c r="L33" s="13"/>
      <c r="O33" s="13"/>
      <c r="P33" s="13"/>
      <c r="Q33" s="19"/>
      <c r="T33" s="13"/>
      <c r="U33" s="32" t="s">
        <v>576</v>
      </c>
      <c r="Y33" s="32" t="s">
        <v>330</v>
      </c>
      <c r="Z33" s="32" t="s">
        <v>461</v>
      </c>
      <c r="AA33" s="57"/>
      <c r="AB33" s="31"/>
      <c r="AC33" s="31"/>
      <c r="AD33" s="31"/>
      <c r="AE33" s="31"/>
      <c r="AF33" s="30"/>
      <c r="AK33" s="39" t="str">
        <f t="shared" si="7"/>
        <v>f</v>
      </c>
    </row>
    <row r="34" spans="1:37" ht="13.5" customHeight="1" x14ac:dyDescent="0.2">
      <c r="A34" s="13"/>
      <c r="B34" s="13"/>
      <c r="F34" s="18" t="s">
        <v>222</v>
      </c>
      <c r="G34" s="17"/>
      <c r="H34" s="13" t="str">
        <f t="shared" si="1"/>
        <v/>
      </c>
      <c r="I34" s="13" t="str">
        <f t="shared" si="5"/>
        <v>一般会計</v>
      </c>
      <c r="K34" s="13"/>
      <c r="L34" s="13"/>
      <c r="O34" s="13"/>
      <c r="P34" s="13"/>
      <c r="Q34" s="19"/>
      <c r="T34" s="13"/>
      <c r="U34" s="32" t="s">
        <v>577</v>
      </c>
      <c r="Y34" s="32" t="s">
        <v>331</v>
      </c>
      <c r="Z34" s="32" t="s">
        <v>462</v>
      </c>
      <c r="AB34" s="31"/>
      <c r="AC34" s="31"/>
      <c r="AD34" s="31"/>
      <c r="AE34" s="31"/>
      <c r="AF34" s="30"/>
      <c r="AK34" s="39" t="str">
        <f t="shared" si="7"/>
        <v>g</v>
      </c>
    </row>
    <row r="35" spans="1:37" ht="13.5" customHeight="1" x14ac:dyDescent="0.2">
      <c r="A35" s="13"/>
      <c r="B35" s="13"/>
      <c r="F35" s="18" t="s">
        <v>223</v>
      </c>
      <c r="G35" s="17"/>
      <c r="H35" s="13" t="str">
        <f t="shared" si="1"/>
        <v/>
      </c>
      <c r="I35" s="13" t="str">
        <f t="shared" si="5"/>
        <v>一般会計</v>
      </c>
      <c r="K35" s="13"/>
      <c r="L35" s="13"/>
      <c r="O35" s="13"/>
      <c r="P35" s="13"/>
      <c r="Q35" s="19"/>
      <c r="T35" s="13"/>
      <c r="Y35" s="32" t="s">
        <v>332</v>
      </c>
      <c r="Z35" s="32" t="s">
        <v>463</v>
      </c>
      <c r="AC35" s="31"/>
      <c r="AF35" s="30"/>
      <c r="AK35" s="39" t="str">
        <f t="shared" si="7"/>
        <v>h</v>
      </c>
    </row>
    <row r="36" spans="1:37" ht="13.5" customHeight="1" x14ac:dyDescent="0.2">
      <c r="A36" s="13"/>
      <c r="B36" s="13"/>
      <c r="F36" s="18" t="s">
        <v>224</v>
      </c>
      <c r="G36" s="17"/>
      <c r="H36" s="13" t="str">
        <f t="shared" si="1"/>
        <v/>
      </c>
      <c r="I36" s="13" t="str">
        <f t="shared" si="5"/>
        <v>一般会計</v>
      </c>
      <c r="K36" s="13"/>
      <c r="L36" s="13"/>
      <c r="O36" s="13"/>
      <c r="P36" s="13"/>
      <c r="Q36" s="19"/>
      <c r="T36" s="13"/>
      <c r="U36" s="32" t="s">
        <v>578</v>
      </c>
      <c r="Y36" s="32" t="s">
        <v>333</v>
      </c>
      <c r="Z36" s="32" t="s">
        <v>464</v>
      </c>
      <c r="AF36" s="30"/>
      <c r="AK36" s="39"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334</v>
      </c>
      <c r="Z37" s="32" t="s">
        <v>465</v>
      </c>
      <c r="AF37" s="30"/>
      <c r="AK37" s="39" t="str">
        <f t="shared" si="7"/>
        <v>j</v>
      </c>
    </row>
    <row r="38" spans="1:37" x14ac:dyDescent="0.2">
      <c r="A38" s="13"/>
      <c r="B38" s="13"/>
      <c r="F38" s="13"/>
      <c r="G38" s="19"/>
      <c r="K38" s="13"/>
      <c r="L38" s="13"/>
      <c r="O38" s="13"/>
      <c r="P38" s="13"/>
      <c r="Q38" s="19"/>
      <c r="T38" s="13"/>
      <c r="U38" s="32" t="s">
        <v>281</v>
      </c>
      <c r="Y38" s="32" t="s">
        <v>335</v>
      </c>
      <c r="Z38" s="32" t="s">
        <v>466</v>
      </c>
      <c r="AF38" s="30"/>
      <c r="AK38" s="39" t="str">
        <f t="shared" si="7"/>
        <v>k</v>
      </c>
    </row>
    <row r="39" spans="1:37" x14ac:dyDescent="0.2">
      <c r="A39" s="13"/>
      <c r="B39" s="13"/>
      <c r="F39" s="13" t="str">
        <f>I37</f>
        <v>一般会計</v>
      </c>
      <c r="G39" s="19"/>
      <c r="K39" s="13"/>
      <c r="L39" s="13"/>
      <c r="O39" s="13"/>
      <c r="P39" s="13"/>
      <c r="Q39" s="19"/>
      <c r="T39" s="13"/>
      <c r="U39" s="32" t="s">
        <v>284</v>
      </c>
      <c r="Y39" s="32" t="s">
        <v>336</v>
      </c>
      <c r="Z39" s="32" t="s">
        <v>467</v>
      </c>
      <c r="AF39" s="30"/>
      <c r="AK39" s="39" t="str">
        <f t="shared" si="7"/>
        <v>l</v>
      </c>
    </row>
    <row r="40" spans="1:37" x14ac:dyDescent="0.2">
      <c r="A40" s="13"/>
      <c r="B40" s="13"/>
      <c r="F40" s="13"/>
      <c r="G40" s="19"/>
      <c r="K40" s="13"/>
      <c r="L40" s="13"/>
      <c r="O40" s="13"/>
      <c r="P40" s="13"/>
      <c r="Q40" s="19"/>
      <c r="T40" s="13"/>
      <c r="Y40" s="32" t="s">
        <v>337</v>
      </c>
      <c r="Z40" s="32" t="s">
        <v>468</v>
      </c>
      <c r="AF40" s="30"/>
      <c r="AK40" s="39" t="str">
        <f t="shared" si="7"/>
        <v>m</v>
      </c>
    </row>
    <row r="41" spans="1:37" x14ac:dyDescent="0.2">
      <c r="A41" s="13"/>
      <c r="B41" s="13"/>
      <c r="F41" s="13"/>
      <c r="G41" s="19"/>
      <c r="K41" s="13"/>
      <c r="L41" s="13"/>
      <c r="O41" s="13"/>
      <c r="P41" s="13"/>
      <c r="Q41" s="19"/>
      <c r="T41" s="13"/>
      <c r="Y41" s="32" t="s">
        <v>338</v>
      </c>
      <c r="Z41" s="32" t="s">
        <v>469</v>
      </c>
      <c r="AF41" s="30"/>
      <c r="AK41" s="39" t="str">
        <f t="shared" si="7"/>
        <v>n</v>
      </c>
    </row>
    <row r="42" spans="1:37" x14ac:dyDescent="0.2">
      <c r="A42" s="13"/>
      <c r="B42" s="13"/>
      <c r="F42" s="13"/>
      <c r="G42" s="19"/>
      <c r="K42" s="13"/>
      <c r="L42" s="13"/>
      <c r="O42" s="13"/>
      <c r="P42" s="13"/>
      <c r="Q42" s="19"/>
      <c r="T42" s="13"/>
      <c r="Y42" s="32" t="s">
        <v>339</v>
      </c>
      <c r="Z42" s="32" t="s">
        <v>470</v>
      </c>
      <c r="AF42" s="30"/>
      <c r="AK42" s="39" t="str">
        <f t="shared" si="7"/>
        <v>o</v>
      </c>
    </row>
    <row r="43" spans="1:37" x14ac:dyDescent="0.2">
      <c r="A43" s="13"/>
      <c r="B43" s="13"/>
      <c r="F43" s="13"/>
      <c r="G43" s="19"/>
      <c r="K43" s="13"/>
      <c r="L43" s="13"/>
      <c r="O43" s="13"/>
      <c r="P43" s="13"/>
      <c r="Q43" s="19"/>
      <c r="T43" s="13"/>
      <c r="Y43" s="32" t="s">
        <v>340</v>
      </c>
      <c r="Z43" s="32" t="s">
        <v>471</v>
      </c>
      <c r="AF43" s="30"/>
      <c r="AK43" s="39" t="str">
        <f t="shared" si="7"/>
        <v>p</v>
      </c>
    </row>
    <row r="44" spans="1:37" x14ac:dyDescent="0.2">
      <c r="A44" s="13"/>
      <c r="B44" s="13"/>
      <c r="F44" s="13"/>
      <c r="G44" s="19"/>
      <c r="K44" s="13"/>
      <c r="L44" s="13"/>
      <c r="O44" s="13"/>
      <c r="P44" s="13"/>
      <c r="Q44" s="19"/>
      <c r="T44" s="13"/>
      <c r="Y44" s="32" t="s">
        <v>341</v>
      </c>
      <c r="Z44" s="32" t="s">
        <v>472</v>
      </c>
      <c r="AF44" s="30"/>
      <c r="AK44" s="39" t="str">
        <f t="shared" si="7"/>
        <v>q</v>
      </c>
    </row>
    <row r="45" spans="1:37" x14ac:dyDescent="0.2">
      <c r="A45" s="13"/>
      <c r="B45" s="13"/>
      <c r="F45" s="13"/>
      <c r="G45" s="19"/>
      <c r="K45" s="13"/>
      <c r="L45" s="13"/>
      <c r="O45" s="13"/>
      <c r="P45" s="13"/>
      <c r="Q45" s="19"/>
      <c r="T45" s="13"/>
      <c r="Y45" s="32" t="s">
        <v>342</v>
      </c>
      <c r="Z45" s="32" t="s">
        <v>473</v>
      </c>
      <c r="AF45" s="30"/>
      <c r="AK45" s="39" t="str">
        <f t="shared" si="7"/>
        <v>r</v>
      </c>
    </row>
    <row r="46" spans="1:37" x14ac:dyDescent="0.2">
      <c r="A46" s="13"/>
      <c r="B46" s="13"/>
      <c r="F46" s="13"/>
      <c r="G46" s="19"/>
      <c r="K46" s="13"/>
      <c r="L46" s="13"/>
      <c r="O46" s="13"/>
      <c r="P46" s="13"/>
      <c r="Q46" s="19"/>
      <c r="T46" s="13"/>
      <c r="Y46" s="32" t="s">
        <v>343</v>
      </c>
      <c r="Z46" s="32" t="s">
        <v>474</v>
      </c>
      <c r="AF46" s="30"/>
      <c r="AK46" s="39" t="str">
        <f t="shared" si="7"/>
        <v>s</v>
      </c>
    </row>
    <row r="47" spans="1:37" x14ac:dyDescent="0.2">
      <c r="A47" s="13"/>
      <c r="B47" s="13"/>
      <c r="F47" s="13"/>
      <c r="G47" s="19"/>
      <c r="K47" s="13"/>
      <c r="L47" s="13"/>
      <c r="O47" s="13"/>
      <c r="P47" s="13"/>
      <c r="Q47" s="19"/>
      <c r="T47" s="13"/>
      <c r="Y47" s="32" t="s">
        <v>344</v>
      </c>
      <c r="Z47" s="32" t="s">
        <v>475</v>
      </c>
      <c r="AF47" s="30"/>
      <c r="AK47" s="39" t="str">
        <f t="shared" si="7"/>
        <v>t</v>
      </c>
    </row>
    <row r="48" spans="1:37" x14ac:dyDescent="0.2">
      <c r="A48" s="13"/>
      <c r="B48" s="13"/>
      <c r="F48" s="13"/>
      <c r="G48" s="19"/>
      <c r="K48" s="13"/>
      <c r="L48" s="13"/>
      <c r="O48" s="13"/>
      <c r="P48" s="13"/>
      <c r="Q48" s="19"/>
      <c r="T48" s="13"/>
      <c r="Y48" s="32" t="s">
        <v>345</v>
      </c>
      <c r="Z48" s="32" t="s">
        <v>476</v>
      </c>
      <c r="AF48" s="30"/>
      <c r="AK48" s="39" t="str">
        <f t="shared" si="7"/>
        <v>u</v>
      </c>
    </row>
    <row r="49" spans="1:37" x14ac:dyDescent="0.2">
      <c r="A49" s="13"/>
      <c r="B49" s="13"/>
      <c r="F49" s="13"/>
      <c r="G49" s="19"/>
      <c r="K49" s="13"/>
      <c r="L49" s="13"/>
      <c r="O49" s="13"/>
      <c r="P49" s="13"/>
      <c r="Q49" s="19"/>
      <c r="T49" s="13"/>
      <c r="Y49" s="32" t="s">
        <v>346</v>
      </c>
      <c r="Z49" s="32" t="s">
        <v>477</v>
      </c>
      <c r="AF49" s="30"/>
      <c r="AK49" s="39" t="str">
        <f t="shared" si="7"/>
        <v>v</v>
      </c>
    </row>
    <row r="50" spans="1:37" x14ac:dyDescent="0.2">
      <c r="A50" s="13"/>
      <c r="B50" s="13"/>
      <c r="F50" s="13"/>
      <c r="G50" s="19"/>
      <c r="K50" s="13"/>
      <c r="L50" s="13"/>
      <c r="O50" s="13"/>
      <c r="P50" s="13"/>
      <c r="Q50" s="19"/>
      <c r="T50" s="13"/>
      <c r="Y50" s="32" t="s">
        <v>347</v>
      </c>
      <c r="Z50" s="32" t="s">
        <v>478</v>
      </c>
      <c r="AF50" s="30"/>
    </row>
    <row r="51" spans="1:37" x14ac:dyDescent="0.2">
      <c r="A51" s="13"/>
      <c r="B51" s="13"/>
      <c r="F51" s="13"/>
      <c r="G51" s="19"/>
      <c r="K51" s="13"/>
      <c r="L51" s="13"/>
      <c r="O51" s="13"/>
      <c r="P51" s="13"/>
      <c r="Q51" s="19"/>
      <c r="T51" s="13"/>
      <c r="Y51" s="32" t="s">
        <v>348</v>
      </c>
      <c r="Z51" s="32" t="s">
        <v>479</v>
      </c>
      <c r="AF51" s="30"/>
    </row>
    <row r="52" spans="1:37" x14ac:dyDescent="0.2">
      <c r="A52" s="13"/>
      <c r="B52" s="13"/>
      <c r="F52" s="13"/>
      <c r="G52" s="19"/>
      <c r="K52" s="13"/>
      <c r="L52" s="13"/>
      <c r="O52" s="13"/>
      <c r="P52" s="13"/>
      <c r="Q52" s="19"/>
      <c r="T52" s="13"/>
      <c r="Y52" s="32" t="s">
        <v>349</v>
      </c>
      <c r="Z52" s="32" t="s">
        <v>480</v>
      </c>
      <c r="AF52" s="30"/>
    </row>
    <row r="53" spans="1:37" x14ac:dyDescent="0.2">
      <c r="A53" s="13"/>
      <c r="B53" s="13"/>
      <c r="F53" s="13"/>
      <c r="G53" s="19"/>
      <c r="K53" s="13"/>
      <c r="L53" s="13"/>
      <c r="O53" s="13"/>
      <c r="P53" s="13"/>
      <c r="Q53" s="19"/>
      <c r="T53" s="13"/>
      <c r="Y53" s="32" t="s">
        <v>350</v>
      </c>
      <c r="Z53" s="32" t="s">
        <v>481</v>
      </c>
      <c r="AF53" s="30"/>
    </row>
    <row r="54" spans="1:37" x14ac:dyDescent="0.2">
      <c r="A54" s="13"/>
      <c r="B54" s="13"/>
      <c r="F54" s="13"/>
      <c r="G54" s="19"/>
      <c r="K54" s="13"/>
      <c r="L54" s="13"/>
      <c r="O54" s="13"/>
      <c r="P54" s="20"/>
      <c r="Q54" s="19"/>
      <c r="T54" s="13"/>
      <c r="Y54" s="32" t="s">
        <v>351</v>
      </c>
      <c r="Z54" s="32" t="s">
        <v>482</v>
      </c>
      <c r="AF54" s="30"/>
    </row>
    <row r="55" spans="1:37" x14ac:dyDescent="0.2">
      <c r="A55" s="13"/>
      <c r="B55" s="13"/>
      <c r="F55" s="13"/>
      <c r="G55" s="19"/>
      <c r="K55" s="13"/>
      <c r="L55" s="13"/>
      <c r="O55" s="13"/>
      <c r="P55" s="13"/>
      <c r="Q55" s="19"/>
      <c r="T55" s="13"/>
      <c r="Y55" s="32" t="s">
        <v>352</v>
      </c>
      <c r="Z55" s="32" t="s">
        <v>483</v>
      </c>
      <c r="AF55" s="30"/>
    </row>
    <row r="56" spans="1:37" x14ac:dyDescent="0.2">
      <c r="A56" s="13"/>
      <c r="B56" s="13"/>
      <c r="F56" s="13"/>
      <c r="G56" s="19"/>
      <c r="K56" s="13"/>
      <c r="L56" s="13"/>
      <c r="O56" s="13"/>
      <c r="P56" s="13"/>
      <c r="Q56" s="19"/>
      <c r="T56" s="13"/>
      <c r="Y56" s="32" t="s">
        <v>353</v>
      </c>
      <c r="Z56" s="32" t="s">
        <v>484</v>
      </c>
      <c r="AF56" s="30"/>
    </row>
    <row r="57" spans="1:37" x14ac:dyDescent="0.2">
      <c r="A57" s="13"/>
      <c r="B57" s="13"/>
      <c r="F57" s="13"/>
      <c r="G57" s="19"/>
      <c r="K57" s="13"/>
      <c r="L57" s="13"/>
      <c r="O57" s="13"/>
      <c r="P57" s="13"/>
      <c r="Q57" s="19"/>
      <c r="T57" s="13"/>
      <c r="Y57" s="32" t="s">
        <v>354</v>
      </c>
      <c r="Z57" s="32" t="s">
        <v>485</v>
      </c>
      <c r="AF57" s="30"/>
    </row>
    <row r="58" spans="1:37" x14ac:dyDescent="0.2">
      <c r="A58" s="13"/>
      <c r="B58" s="13"/>
      <c r="F58" s="13"/>
      <c r="G58" s="19"/>
      <c r="K58" s="13"/>
      <c r="L58" s="13"/>
      <c r="O58" s="13"/>
      <c r="P58" s="13"/>
      <c r="Q58" s="19"/>
      <c r="T58" s="13"/>
      <c r="Y58" s="32" t="s">
        <v>355</v>
      </c>
      <c r="Z58" s="32" t="s">
        <v>486</v>
      </c>
      <c r="AF58" s="30"/>
    </row>
    <row r="59" spans="1:37" x14ac:dyDescent="0.2">
      <c r="A59" s="13"/>
      <c r="B59" s="13"/>
      <c r="F59" s="13"/>
      <c r="G59" s="19"/>
      <c r="K59" s="13"/>
      <c r="L59" s="13"/>
      <c r="O59" s="13"/>
      <c r="P59" s="13"/>
      <c r="Q59" s="19"/>
      <c r="T59" s="13"/>
      <c r="Y59" s="32" t="s">
        <v>356</v>
      </c>
      <c r="Z59" s="32" t="s">
        <v>487</v>
      </c>
      <c r="AF59" s="30"/>
    </row>
    <row r="60" spans="1:37" x14ac:dyDescent="0.2">
      <c r="A60" s="13"/>
      <c r="B60" s="13"/>
      <c r="F60" s="13"/>
      <c r="G60" s="19"/>
      <c r="K60" s="13"/>
      <c r="L60" s="13"/>
      <c r="O60" s="13"/>
      <c r="P60" s="13"/>
      <c r="Q60" s="19"/>
      <c r="T60" s="13"/>
      <c r="Y60" s="32" t="s">
        <v>357</v>
      </c>
      <c r="Z60" s="32" t="s">
        <v>488</v>
      </c>
      <c r="AF60" s="30"/>
    </row>
    <row r="61" spans="1:37" x14ac:dyDescent="0.2">
      <c r="A61" s="13"/>
      <c r="B61" s="13"/>
      <c r="F61" s="13"/>
      <c r="G61" s="19"/>
      <c r="K61" s="13"/>
      <c r="L61" s="13"/>
      <c r="O61" s="13"/>
      <c r="P61" s="13"/>
      <c r="Q61" s="19"/>
      <c r="T61" s="13"/>
      <c r="Y61" s="32" t="s">
        <v>358</v>
      </c>
      <c r="Z61" s="32" t="s">
        <v>489</v>
      </c>
      <c r="AF61" s="30"/>
    </row>
    <row r="62" spans="1:37" x14ac:dyDescent="0.2">
      <c r="A62" s="13"/>
      <c r="B62" s="13"/>
      <c r="F62" s="13"/>
      <c r="G62" s="19"/>
      <c r="K62" s="13"/>
      <c r="L62" s="13"/>
      <c r="O62" s="13"/>
      <c r="P62" s="13"/>
      <c r="Q62" s="19"/>
      <c r="T62" s="13"/>
      <c r="Y62" s="32" t="s">
        <v>359</v>
      </c>
      <c r="Z62" s="32" t="s">
        <v>490</v>
      </c>
      <c r="AF62" s="30"/>
    </row>
    <row r="63" spans="1:37" x14ac:dyDescent="0.2">
      <c r="A63" s="13"/>
      <c r="B63" s="13"/>
      <c r="F63" s="13"/>
      <c r="G63" s="19"/>
      <c r="K63" s="13"/>
      <c r="L63" s="13"/>
      <c r="O63" s="13"/>
      <c r="P63" s="13"/>
      <c r="Q63" s="19"/>
      <c r="T63" s="13"/>
      <c r="Y63" s="32" t="s">
        <v>360</v>
      </c>
      <c r="Z63" s="32" t="s">
        <v>491</v>
      </c>
      <c r="AF63" s="30"/>
    </row>
    <row r="64" spans="1:37" x14ac:dyDescent="0.2">
      <c r="A64" s="13"/>
      <c r="B64" s="13"/>
      <c r="F64" s="13"/>
      <c r="G64" s="19"/>
      <c r="K64" s="13"/>
      <c r="L64" s="13"/>
      <c r="O64" s="13"/>
      <c r="P64" s="13"/>
      <c r="Q64" s="19"/>
      <c r="T64" s="13"/>
      <c r="Y64" s="32" t="s">
        <v>361</v>
      </c>
      <c r="Z64" s="32" t="s">
        <v>492</v>
      </c>
      <c r="AF64" s="30"/>
    </row>
    <row r="65" spans="1:32" x14ac:dyDescent="0.2">
      <c r="A65" s="13"/>
      <c r="B65" s="13"/>
      <c r="F65" s="13"/>
      <c r="G65" s="19"/>
      <c r="K65" s="13"/>
      <c r="L65" s="13"/>
      <c r="O65" s="13"/>
      <c r="P65" s="13"/>
      <c r="Q65" s="19"/>
      <c r="T65" s="13"/>
      <c r="Y65" s="32" t="s">
        <v>362</v>
      </c>
      <c r="Z65" s="32" t="s">
        <v>493</v>
      </c>
      <c r="AF65" s="30"/>
    </row>
    <row r="66" spans="1:32" x14ac:dyDescent="0.2">
      <c r="A66" s="13"/>
      <c r="B66" s="13"/>
      <c r="F66" s="13"/>
      <c r="G66" s="19"/>
      <c r="K66" s="13"/>
      <c r="L66" s="13"/>
      <c r="O66" s="13"/>
      <c r="P66" s="13"/>
      <c r="Q66" s="19"/>
      <c r="T66" s="13"/>
      <c r="Y66" s="32" t="s">
        <v>70</v>
      </c>
      <c r="Z66" s="32" t="s">
        <v>494</v>
      </c>
      <c r="AF66" s="30"/>
    </row>
    <row r="67" spans="1:32" x14ac:dyDescent="0.2">
      <c r="A67" s="13"/>
      <c r="B67" s="13"/>
      <c r="F67" s="13"/>
      <c r="G67" s="19"/>
      <c r="K67" s="13"/>
      <c r="L67" s="13"/>
      <c r="O67" s="13"/>
      <c r="P67" s="13"/>
      <c r="Q67" s="19"/>
      <c r="T67" s="13"/>
      <c r="Y67" s="32" t="s">
        <v>363</v>
      </c>
      <c r="Z67" s="32" t="s">
        <v>495</v>
      </c>
      <c r="AF67" s="30"/>
    </row>
    <row r="68" spans="1:32" x14ac:dyDescent="0.2">
      <c r="A68" s="13"/>
      <c r="B68" s="13"/>
      <c r="F68" s="13"/>
      <c r="G68" s="19"/>
      <c r="K68" s="13"/>
      <c r="L68" s="13"/>
      <c r="O68" s="13"/>
      <c r="P68" s="13"/>
      <c r="Q68" s="19"/>
      <c r="T68" s="13"/>
      <c r="Y68" s="32" t="s">
        <v>364</v>
      </c>
      <c r="Z68" s="32" t="s">
        <v>496</v>
      </c>
      <c r="AF68" s="30"/>
    </row>
    <row r="69" spans="1:32" x14ac:dyDescent="0.2">
      <c r="A69" s="13"/>
      <c r="B69" s="13"/>
      <c r="F69" s="13"/>
      <c r="G69" s="19"/>
      <c r="K69" s="13"/>
      <c r="L69" s="13"/>
      <c r="O69" s="13"/>
      <c r="P69" s="13"/>
      <c r="Q69" s="19"/>
      <c r="T69" s="13"/>
      <c r="Y69" s="32" t="s">
        <v>365</v>
      </c>
      <c r="Z69" s="32" t="s">
        <v>497</v>
      </c>
      <c r="AF69" s="30"/>
    </row>
    <row r="70" spans="1:32" x14ac:dyDescent="0.2">
      <c r="A70" s="13"/>
      <c r="B70" s="13"/>
      <c r="Y70" s="32" t="s">
        <v>366</v>
      </c>
      <c r="Z70" s="32" t="s">
        <v>498</v>
      </c>
    </row>
    <row r="71" spans="1:32" x14ac:dyDescent="0.2">
      <c r="Y71" s="32" t="s">
        <v>367</v>
      </c>
      <c r="Z71" s="32" t="s">
        <v>499</v>
      </c>
    </row>
    <row r="72" spans="1:32" x14ac:dyDescent="0.2">
      <c r="Y72" s="32" t="s">
        <v>368</v>
      </c>
      <c r="Z72" s="32" t="s">
        <v>500</v>
      </c>
    </row>
    <row r="73" spans="1:32" x14ac:dyDescent="0.2">
      <c r="Y73" s="32" t="s">
        <v>369</v>
      </c>
      <c r="Z73" s="32" t="s">
        <v>501</v>
      </c>
    </row>
    <row r="74" spans="1:32" x14ac:dyDescent="0.2">
      <c r="Y74" s="32" t="s">
        <v>370</v>
      </c>
      <c r="Z74" s="32" t="s">
        <v>502</v>
      </c>
    </row>
    <row r="75" spans="1:32" x14ac:dyDescent="0.2">
      <c r="Y75" s="32" t="s">
        <v>371</v>
      </c>
      <c r="Z75" s="32" t="s">
        <v>503</v>
      </c>
    </row>
    <row r="76" spans="1:32" x14ac:dyDescent="0.2">
      <c r="Y76" s="32" t="s">
        <v>372</v>
      </c>
      <c r="Z76" s="32" t="s">
        <v>504</v>
      </c>
    </row>
    <row r="77" spans="1:32" x14ac:dyDescent="0.2">
      <c r="Y77" s="32" t="s">
        <v>373</v>
      </c>
      <c r="Z77" s="32" t="s">
        <v>505</v>
      </c>
    </row>
    <row r="78" spans="1:32" x14ac:dyDescent="0.2">
      <c r="Y78" s="32" t="s">
        <v>374</v>
      </c>
      <c r="Z78" s="32" t="s">
        <v>506</v>
      </c>
    </row>
    <row r="79" spans="1:32" x14ac:dyDescent="0.2">
      <c r="Y79" s="32" t="s">
        <v>375</v>
      </c>
      <c r="Z79" s="32" t="s">
        <v>507</v>
      </c>
    </row>
    <row r="80" spans="1:32" x14ac:dyDescent="0.2">
      <c r="Y80" s="32" t="s">
        <v>376</v>
      </c>
      <c r="Z80" s="32" t="s">
        <v>508</v>
      </c>
    </row>
    <row r="81" spans="25:26" x14ac:dyDescent="0.2">
      <c r="Y81" s="32" t="s">
        <v>377</v>
      </c>
      <c r="Z81" s="32" t="s">
        <v>509</v>
      </c>
    </row>
    <row r="82" spans="25:26" x14ac:dyDescent="0.2">
      <c r="Y82" s="32" t="s">
        <v>378</v>
      </c>
      <c r="Z82" s="32" t="s">
        <v>510</v>
      </c>
    </row>
    <row r="83" spans="25:26" x14ac:dyDescent="0.2">
      <c r="Y83" s="32" t="s">
        <v>379</v>
      </c>
      <c r="Z83" s="32" t="s">
        <v>511</v>
      </c>
    </row>
    <row r="84" spans="25:26" x14ac:dyDescent="0.2">
      <c r="Y84" s="32" t="s">
        <v>380</v>
      </c>
      <c r="Z84" s="32" t="s">
        <v>512</v>
      </c>
    </row>
    <row r="85" spans="25:26" x14ac:dyDescent="0.2">
      <c r="Y85" s="32" t="s">
        <v>381</v>
      </c>
      <c r="Z85" s="32" t="s">
        <v>513</v>
      </c>
    </row>
    <row r="86" spans="25:26" x14ac:dyDescent="0.2">
      <c r="Y86" s="32" t="s">
        <v>382</v>
      </c>
      <c r="Z86" s="32" t="s">
        <v>514</v>
      </c>
    </row>
    <row r="87" spans="25:26" x14ac:dyDescent="0.2">
      <c r="Y87" s="32" t="s">
        <v>383</v>
      </c>
      <c r="Z87" s="32" t="s">
        <v>515</v>
      </c>
    </row>
    <row r="88" spans="25:26" x14ac:dyDescent="0.2">
      <c r="Y88" s="32" t="s">
        <v>384</v>
      </c>
      <c r="Z88" s="32" t="s">
        <v>516</v>
      </c>
    </row>
    <row r="89" spans="25:26" x14ac:dyDescent="0.2">
      <c r="Y89" s="32" t="s">
        <v>385</v>
      </c>
      <c r="Z89" s="32" t="s">
        <v>517</v>
      </c>
    </row>
    <row r="90" spans="25:26" x14ac:dyDescent="0.2">
      <c r="Y90" s="32" t="s">
        <v>386</v>
      </c>
      <c r="Z90" s="32" t="s">
        <v>518</v>
      </c>
    </row>
    <row r="91" spans="25:26" x14ac:dyDescent="0.2">
      <c r="Y91" s="32" t="s">
        <v>387</v>
      </c>
      <c r="Z91" s="32" t="s">
        <v>519</v>
      </c>
    </row>
    <row r="92" spans="25:26" x14ac:dyDescent="0.2">
      <c r="Y92" s="32" t="s">
        <v>388</v>
      </c>
      <c r="Z92" s="32" t="s">
        <v>520</v>
      </c>
    </row>
    <row r="93" spans="25:26" x14ac:dyDescent="0.2">
      <c r="Y93" s="32" t="s">
        <v>389</v>
      </c>
      <c r="Z93" s="32" t="s">
        <v>521</v>
      </c>
    </row>
    <row r="94" spans="25:26" x14ac:dyDescent="0.2">
      <c r="Y94" s="32" t="s">
        <v>390</v>
      </c>
      <c r="Z94" s="32" t="s">
        <v>522</v>
      </c>
    </row>
    <row r="95" spans="25:26" x14ac:dyDescent="0.2">
      <c r="Y95" s="32" t="s">
        <v>391</v>
      </c>
      <c r="Z95" s="32" t="s">
        <v>523</v>
      </c>
    </row>
    <row r="96" spans="25:26" x14ac:dyDescent="0.2">
      <c r="Y96" s="32" t="s">
        <v>293</v>
      </c>
      <c r="Z96" s="32" t="s">
        <v>524</v>
      </c>
    </row>
    <row r="97" spans="25:26" x14ac:dyDescent="0.2">
      <c r="Y97" s="32" t="s">
        <v>392</v>
      </c>
      <c r="Z97" s="32" t="s">
        <v>525</v>
      </c>
    </row>
    <row r="98" spans="25:26" x14ac:dyDescent="0.2">
      <c r="Y98" s="32" t="s">
        <v>393</v>
      </c>
      <c r="Z98" s="32" t="s">
        <v>526</v>
      </c>
    </row>
    <row r="99" spans="25:26" x14ac:dyDescent="0.2">
      <c r="Y99" s="32" t="s">
        <v>423</v>
      </c>
      <c r="Z99" s="32" t="s">
        <v>527</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2021-08-31T13:02:08Z</dcterms:created>
  <dcterms:modified xsi:type="dcterms:W3CDTF">2022-03-16T01:51:30Z</dcterms:modified>
</cp:coreProperties>
</file>