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 name="別紙3" sheetId="7" r:id="rId3"/>
  </sheets>
  <definedNames>
    <definedName name="_xlnm._FilterDatabase" localSheetId="0" hidden="1">行政事業レビューシート!$BF$1:$BF$198</definedName>
    <definedName name="_xlnm._FilterDatabase" localSheetId="2" hidden="1">別紙3!$BF$1:$BF$6</definedName>
    <definedName name="_xlnm.Print_Area" localSheetId="0">行政事業レビューシート!$A$1:$AX$198</definedName>
    <definedName name="_xlnm.Print_Area" localSheetId="2">別紙3!$A$1:$AX$5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7" i="3" l="1"/>
  <c r="I97" i="3"/>
  <c r="AY198" i="3" l="1"/>
  <c r="AY193" i="3"/>
  <c r="AY189" i="3"/>
  <c r="AY191" i="3" s="1"/>
  <c r="AY185" i="3"/>
  <c r="AY186" i="3" s="1"/>
  <c r="AY181" i="3"/>
  <c r="AY182" i="3" s="1"/>
  <c r="AY177" i="3"/>
  <c r="AY178" i="3" s="1"/>
  <c r="AY173" i="3"/>
  <c r="AY176" i="3" s="1"/>
  <c r="AY169" i="3"/>
  <c r="AY170" i="3" s="1"/>
  <c r="AY165" i="3"/>
  <c r="AY166" i="3" s="1"/>
  <c r="AY164" i="3"/>
  <c r="AY163" i="3"/>
  <c r="AY156" i="3"/>
  <c r="AY152" i="3"/>
  <c r="AY73" i="3"/>
  <c r="AY74" i="3" s="1"/>
  <c r="AY75" i="3" s="1"/>
  <c r="AY68" i="3"/>
  <c r="AY69" i="3" s="1"/>
  <c r="AY63" i="3"/>
  <c r="AY66" i="3" s="1"/>
  <c r="AY62" i="3"/>
  <c r="AY59" i="3"/>
  <c r="AY60" i="3" s="1"/>
  <c r="AY55" i="3"/>
  <c r="AY56" i="3" s="1"/>
  <c r="AY51" i="3"/>
  <c r="AY54" i="3" s="1"/>
  <c r="AY47" i="3"/>
  <c r="AY50" i="3" s="1"/>
  <c r="AY45" i="3"/>
  <c r="AY46" i="3" s="1"/>
  <c r="AY38" i="3"/>
  <c r="AY32" i="3"/>
  <c r="AY34" i="3" s="1"/>
  <c r="AY71" i="3" l="1"/>
  <c r="AY49" i="3"/>
  <c r="AY190" i="3"/>
  <c r="AY65" i="3"/>
  <c r="AY67" i="3"/>
  <c r="AY168" i="3"/>
  <c r="AY179" i="3"/>
  <c r="AY64" i="3"/>
  <c r="AY70" i="3"/>
  <c r="AY72" i="3"/>
  <c r="AY167" i="3"/>
  <c r="AY171" i="3"/>
  <c r="AY184" i="3"/>
  <c r="AY48" i="3"/>
  <c r="AY175" i="3"/>
  <c r="AY180" i="3"/>
  <c r="AY36" i="3"/>
  <c r="AY37" i="3"/>
  <c r="AY58" i="3"/>
  <c r="AY52" i="3"/>
  <c r="AY154" i="3"/>
  <c r="AY33" i="3"/>
  <c r="AY53" i="3"/>
  <c r="AY35" i="3"/>
  <c r="AY57" i="3"/>
  <c r="AY61" i="3"/>
  <c r="AY153" i="3"/>
  <c r="AY155" i="3"/>
  <c r="AY172" i="3"/>
  <c r="AY174" i="3"/>
  <c r="AY183" i="3"/>
  <c r="AY192" i="3"/>
  <c r="AY187" i="3"/>
  <c r="AY188"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AY5" i="7" l="1"/>
  <c r="AY2" i="7"/>
  <c r="AY4" i="7" s="1"/>
  <c r="AY3" i="7" l="1"/>
  <c r="C12" i="4" l="1"/>
  <c r="W24" i="3" l="1"/>
  <c r="C23" i="4" l="1"/>
  <c r="C24" i="4"/>
  <c r="W21" i="3" l="1"/>
  <c r="AD21" i="3"/>
  <c r="P21" i="3"/>
  <c r="P18" i="3" l="1"/>
  <c r="P20" i="3" s="1"/>
  <c r="W18" i="3"/>
  <c r="W20" i="3" s="1"/>
  <c r="Y155" i="3"/>
  <c r="AU155" i="3"/>
  <c r="AU151" i="3"/>
  <c r="Y15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<sst xmlns="http://schemas.openxmlformats.org/spreadsheetml/2006/main" count="1096" uniqueCount="722">
  <si>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</si>
  <si>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</si>
  <si>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</si>
  <si>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</si>
  <si>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</si>
  <si>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</si>
  <si>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</si>
  <si>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</si>
  <si>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</si>
  <si>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</si>
  <si>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</si>
  <si>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</si>
  <si>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</si>
  <si>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</si>
  <si>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</si>
  <si>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</si>
  <si>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</si>
  <si>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</si>
  <si>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</si>
  <si>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</si>
  <si>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</si>
  <si>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</si>
  <si>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</si>
  <si>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</si>
  <si>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</si>
  <si>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</si>
  <si>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</si>
  <si>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</si>
  <si>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</si>
  <si>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</si>
  <si>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</si>
  <si>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</si>
  <si>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</si>
  <si>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</si>
  <si>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</si>
  <si>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</si>
  <si>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</si>
  <si>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</si>
  <si>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</si>
  <si>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</si>
  <si>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</si>
  <si>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</si>
  <si>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</si>
  <si>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</si>
  <si>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</si>
  <si>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</si>
  <si>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</si>
  <si>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</si>
  <si>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</si>
  <si>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</si>
  <si>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</si>
  <si>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</si>
  <si>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</si>
  <si>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</si>
  <si>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</si>
  <si>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</si>
  <si>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</si>
  <si>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</si>
  <si>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</si>
  <si>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</si>
  <si>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</si>
  <si>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</si>
  <si>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</si>
  <si>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</si>
  <si>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</si>
  <si>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</si>
  <si>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</si>
  <si>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</si>
  <si>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</si>
  <si>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</si>
  <si>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</si>
  <si>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</si>
  <si>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</si>
  <si>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</si>
  <si>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</si>
  <si>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</si>
  <si>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</si>
  <si>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</si>
  <si>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</si>
  <si>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</si>
  <si>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</si>
  <si>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</si>
  <si>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</si>
  <si>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</si>
  <si>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</si>
  <si>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</si>
  <si>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</si>
  <si>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</si>
  <si>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</si>
  <si>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</si>
  <si>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</si>
  <si>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</si>
  <si>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</si>
  <si>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</si>
  <si>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</si>
  <si>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</si>
  <si>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</si>
  <si>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</si>
  <si>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</si>
  <si>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</si>
  <si>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</si>
  <si>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</si>
  <si>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</si>
  <si>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</si>
  <si>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</si>
  <si>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</si>
  <si>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</si>
  <si>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</si>
  <si>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</si>
  <si>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</si>
  <si>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</si>
  <si>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</si>
  <si>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</si>
  <si>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</si>
  <si>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</si>
  <si>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</si>
  <si>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</si>
  <si>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</si>
  <si>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</si>
  <si>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</si>
  <si>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</si>
  <si>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</si>
  <si>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</si>
  <si>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</si>
  <si>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</si>
  <si>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</si>
  <si>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</si>
  <si>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</si>
  <si>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</si>
  <si>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</si>
  <si>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</si>
  <si>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</si>
  <si>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</si>
  <si>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</si>
  <si>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</si>
  <si>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</si>
  <si>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</si>
  <si>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</si>
  <si>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</si>
  <si>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</si>
  <si>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</si>
  <si>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</si>
  <si>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</si>
  <si>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</si>
  <si>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</si>
  <si>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</si>
  <si>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</si>
  <si>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</si>
  <si>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</si>
  <si>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</si>
  <si>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</si>
  <si>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</si>
  <si>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</si>
  <si>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</si>
  <si>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</si>
  <si>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</si>
  <si>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</si>
  <si>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</si>
  <si>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</si>
  <si>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</si>
  <si>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</si>
  <si>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</si>
  <si>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</si>
  <si>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</si>
  <si>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</si>
  <si>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</si>
  <si>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</si>
  <si>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</si>
  <si>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</si>
  <si>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</si>
  <si>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</si>
  <si>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</si>
  <si>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</si>
  <si>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</si>
  <si>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</si>
  <si>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</si>
  <si>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</si>
  <si>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</si>
  <si>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</si>
  <si>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</si>
  <si>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</si>
  <si>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</si>
  <si>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</si>
  <si>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</si>
  <si>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</si>
  <si>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</si>
  <si>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</si>
  <si>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</si>
  <si>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</si>
  <si>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</si>
  <si>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</si>
  <si>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</si>
  <si>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</si>
  <si>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</si>
  <si>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</si>
  <si>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</si>
  <si>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</si>
  <si>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</si>
  <si>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</si>
  <si>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</si>
  <si>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</si>
  <si>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</si>
  <si>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</si>
  <si>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</si>
  <si>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</si>
  <si>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</si>
  <si>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</si>
  <si>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</si>
  <si>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</si>
  <si>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</si>
  <si>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</si>
  <si>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</si>
  <si>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</si>
  <si>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</si>
  <si>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</si>
  <si>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</si>
  <si>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</si>
  <si>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</si>
  <si>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</si>
  <si>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</si>
  <si>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</si>
  <si>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</si>
  <si>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</si>
  <si>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</si>
  <si>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</si>
  <si>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</si>
  <si>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</si>
  <si>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</si>
  <si>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</si>
  <si>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</si>
  <si>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</si>
  <si>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</si>
  <si>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</si>
  <si>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</si>
  <si>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</si>
  <si>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</si>
  <si>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</si>
  <si>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</si>
  <si>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</si>
  <si>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</si>
  <si>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</si>
  <si>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</si>
  <si>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</si>
  <si>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</si>
  <si>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</si>
  <si>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</si>
  <si>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</si>
  <si>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</si>
  <si>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</si>
  <si>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</si>
  <si>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</si>
  <si>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</si>
  <si>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</si>
  <si>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</si>
  <si>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</si>
  <si>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</si>
  <si>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</si>
  <si>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</si>
  <si>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</si>
  <si>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</si>
  <si>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</si>
  <si>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</si>
  <si>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</si>
  <si>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</si>
  <si>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</si>
  <si>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</si>
  <si>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</si>
  <si>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</si>
  <si>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</si>
  <si>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</si>
  <si>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</si>
  <si>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</si>
  <si>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</si>
  <si>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</si>
  <si>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</si>
  <si>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</si>
  <si>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</si>
  <si>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</si>
  <si>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</si>
  <si>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</si>
  <si>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</si>
  <si>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</si>
  <si>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</si>
  <si>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</si>
  <si>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</si>
  <si>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</si>
  <si>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</si>
  <si>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</si>
  <si>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</si>
  <si>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</si>
  <si>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</si>
  <si>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</si>
  <si>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</si>
  <si>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</si>
  <si>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</si>
  <si>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</si>
  <si>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</si>
  <si>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</si>
  <si>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</si>
  <si>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</si>
  <si>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</si>
  <si>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</si>
  <si>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</si>
  <si>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</si>
  <si>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</si>
  <si>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</si>
  <si>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</si>
  <si>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</si>
  <si>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</si>
  <si>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</si>
  <si>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</si>
  <si>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</si>
  <si>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</si>
  <si>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</si>
  <si>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</si>
  <si>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</si>
  <si>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</si>
  <si>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</si>
  <si>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</si>
  <si>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</si>
  <si>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</si>
  <si>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</si>
  <si>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</si>
  <si>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</si>
  <si>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</si>
  <si>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</si>
  <si>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</si>
  <si>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</si>
  <si>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</si>
  <si>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</si>
  <si>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</si>
  <si>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</si>
  <si>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</si>
  <si>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</si>
  <si>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</si>
  <si>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</si>
  <si>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</si>
  <si>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</si>
  <si>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</si>
  <si>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</si>
  <si>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</si>
  <si>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</si>
  <si>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</si>
  <si>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</si>
  <si>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</si>
  <si>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</si>
  <si>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</si>
  <si>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</si>
  <si>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</si>
  <si>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</si>
  <si>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</si>
  <si>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</si>
  <si>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</si>
  <si>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</si>
  <si>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</si>
  <si>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</si>
  <si>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</si>
  <si>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</si>
  <si>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</si>
  <si>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</si>
  <si>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</si>
  <si>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</si>
  <si>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</si>
  <si>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</si>
  <si>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</si>
  <si>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</si>
  <si>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</si>
  <si>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</si>
  <si>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</si>
  <si>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</si>
  <si>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</si>
  <si>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</si>
  <si>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</si>
  <si>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</si>
  <si>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</si>
  <si>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</si>
  <si>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</si>
  <si>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</si>
  <si>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</si>
  <si>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</si>
  <si>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</si>
  <si>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</si>
  <si>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</si>
  <si>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</si>
  <si>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</si>
  <si>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</si>
  <si>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</si>
  <si>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</si>
  <si>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</si>
  <si>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</si>
  <si>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</si>
  <si>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</si>
  <si>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</si>
  <si>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</si>
  <si>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</si>
  <si>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</si>
  <si>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</si>
  <si>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</si>
  <si>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</si>
  <si>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</si>
  <si>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</si>
  <si>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</si>
  <si>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</si>
  <si>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</si>
  <si>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</si>
  <si>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</si>
  <si>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</si>
  <si>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</si>
  <si>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</si>
  <si>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</si>
  <si>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</si>
  <si>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</si>
  <si>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</si>
  <si>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</si>
  <si>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</si>
  <si>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</si>
  <si>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</si>
  <si>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</si>
  <si>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</si>
  <si>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</si>
  <si>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</si>
  <si>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</si>
  <si>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</si>
  <si>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</si>
  <si>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</si>
  <si>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</si>
  <si>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</si>
  <si>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</si>
  <si>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</si>
  <si>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</si>
  <si>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</si>
  <si>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</si>
  <si>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</si>
  <si>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</si>
  <si>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</si>
  <si>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</si>
  <si>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</si>
  <si>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</si>
  <si>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</si>
  <si>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</si>
  <si>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</si>
  <si>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</si>
  <si>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</si>
  <si>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</si>
  <si>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</si>
  <si>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</si>
  <si>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</si>
  <si>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</si>
  <si>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</si>
  <si>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</si>
  <si>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</si>
  <si>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</si>
  <si>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</si>
  <si>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</si>
  <si>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</si>
  <si>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</si>
  <si>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</si>
  <si>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</si>
  <si>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</si>
  <si>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</si>
  <si>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</si>
  <si>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</si>
  <si>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</si>
  <si>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</si>
  <si>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</si>
  <si>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</si>
  <si>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</si>
  <si>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</si>
  <si>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</si>
  <si>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</si>
  <si>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</si>
  <si>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</si>
  <si>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</si>
  <si>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</si>
  <si>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</si>
  <si>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</si>
  <si>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</si>
  <si>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</si>
  <si>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</si>
  <si>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</si>
  <si>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</si>
  <si>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</si>
  <si>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</si>
  <si>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</si>
  <si>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</si>
  <si>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</si>
  <si>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</si>
  <si>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</si>
  <si>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</si>
  <si>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</si>
  <si>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</si>
  <si>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</si>
  <si>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</si>
  <si>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</si>
  <si>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</si>
  <si>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</si>
  <si>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</si>
  <si>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</si>
  <si>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</si>
  <si>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</si>
  <si>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</si>
  <si>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</si>
  <si>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</si>
  <si>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</si>
  <si>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</si>
  <si>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</si>
  <si>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</si>
  <si>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</si>
  <si>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</si>
  <si>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</si>
  <si>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</si>
  <si>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</si>
  <si>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</si>
  <si>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</si>
  <si>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</si>
  <si>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</si>
  <si>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</si>
  <si>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</si>
  <si>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</si>
  <si>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</si>
  <si>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</si>
  <si>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</si>
  <si>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</si>
  <si>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</si>
  <si>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</si>
  <si>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</si>
  <si>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</si>
  <si>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</si>
  <si>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</si>
  <si>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</si>
  <si>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</si>
  <si>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</si>
  <si>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</si>
  <si>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</si>
  <si>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</si>
  <si>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</si>
  <si>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</si>
  <si>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</si>
  <si>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</si>
  <si>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</si>
  <si>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</si>
  <si>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</si>
  <si>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</si>
  <si>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</si>
  <si>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</si>
  <si>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</si>
  <si>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</si>
  <si>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</si>
  <si>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</si>
  <si>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</si>
  <si>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</si>
  <si>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</si>
  <si>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</si>
  <si>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</si>
  <si>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</si>
  <si>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</si>
  <si>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</si>
  <si>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</si>
  <si>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</si>
  <si>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</si>
  <si>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</si>
  <si>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</si>
  <si>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</si>
  <si>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</si>
  <si>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</si>
  <si>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</si>
  <si>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</si>
  <si>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</si>
  <si>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</si>
  <si>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</si>
  <si>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</si>
  <si>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</si>
  <si>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</si>
  <si>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</si>
  <si>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</si>
  <si>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</si>
  <si>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</si>
  <si>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</si>
  <si>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</si>
  <si>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</si>
  <si>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</si>
  <si>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</si>
  <si>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</si>
  <si>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</si>
  <si>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</si>
  <si>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</si>
  <si>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</si>
  <si>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</si>
  <si>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</si>
  <si>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</si>
  <si>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</si>
  <si>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</si>
  <si>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</si>
  <si>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</si>
  <si>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</si>
  <si>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</si>
  <si>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</si>
  <si>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国有財産総合情報管理システムの整備及び運用（情報通信技術調達等適正・効率化推進費）</t>
    <phoneticPr fontId="6"/>
  </si>
  <si>
    <t>内閣官房副長官補</t>
    <phoneticPr fontId="6"/>
  </si>
  <si>
    <t>情報通信技術（ＩＴ）総合戦略室</t>
    <phoneticPr fontId="6"/>
  </si>
  <si>
    <t>○</t>
  </si>
  <si>
    <t>国有財産法第11条、第32条、第33条等</t>
    <phoneticPr fontId="6"/>
  </si>
  <si>
    <t>-</t>
  </si>
  <si>
    <t>-</t>
    <phoneticPr fontId="6"/>
  </si>
  <si>
    <t>-</t>
    <phoneticPr fontId="6"/>
  </si>
  <si>
    <t>-</t>
    <phoneticPr fontId="6"/>
  </si>
  <si>
    <t>業務削減時間</t>
    <phoneticPr fontId="6"/>
  </si>
  <si>
    <t>システム利用者ヒアリング集計</t>
    <phoneticPr fontId="6"/>
  </si>
  <si>
    <t>ＩＴ戦略</t>
    <phoneticPr fontId="6"/>
  </si>
  <si>
    <t>運用コストの削減割合</t>
    <phoneticPr fontId="6"/>
  </si>
  <si>
    <t>削減額=平成26年度運用コスト（予算額：1,353百万円）-各年度の運用コスト（予算額）</t>
    <phoneticPr fontId="6"/>
  </si>
  <si>
    <t>削減割合=（各年度の運用コスト/平成26年度運用コスト-1）*100</t>
    <phoneticPr fontId="6"/>
  </si>
  <si>
    <t>-</t>
    <phoneticPr fontId="6"/>
  </si>
  <si>
    <t>システムにおける財産管理件数及び増減等に係る決議書起票数</t>
    <phoneticPr fontId="6"/>
  </si>
  <si>
    <t>件</t>
    <rPh sb="0" eb="1">
      <t>ケン</t>
    </rPh>
    <phoneticPr fontId="6"/>
  </si>
  <si>
    <t>-</t>
    <phoneticPr fontId="6"/>
  </si>
  <si>
    <t>各年度国有財産の増減等処理に係る運用保守、機器借料年間コスト／各年度システムにおける財産管理件数及び増減等に係る決議書起票数　　　　　　　　　　　　　　</t>
    <phoneticPr fontId="6"/>
  </si>
  <si>
    <t>円</t>
    <phoneticPr fontId="6"/>
  </si>
  <si>
    <t>　　円/件</t>
    <rPh sb="2" eb="3">
      <t>エン</t>
    </rPh>
    <rPh sb="4" eb="5">
      <t>ケン</t>
    </rPh>
    <phoneticPr fontId="6"/>
  </si>
  <si>
    <t>-</t>
    <phoneticPr fontId="6"/>
  </si>
  <si>
    <t>政3-3-4-A-2
　国有財産増減及び現在額総計算書等の会計検査院への送付日</t>
    <phoneticPr fontId="6"/>
  </si>
  <si>
    <t>政3-3-4-A-3
　国有財産増減及び現在額総計算書等の国会への報告日</t>
    <phoneticPr fontId="6"/>
  </si>
  <si>
    <t>政3-3-4-A-4
　国有財産物件情報メールマガジンの登録者数</t>
    <phoneticPr fontId="6"/>
  </si>
  <si>
    <t>送付日</t>
    <rPh sb="0" eb="2">
      <t>ソウフ</t>
    </rPh>
    <rPh sb="2" eb="3">
      <t>ビ</t>
    </rPh>
    <phoneticPr fontId="6"/>
  </si>
  <si>
    <t>-</t>
    <phoneticPr fontId="6"/>
  </si>
  <si>
    <t>国有財産総合情報管理システムにより、国有財産増減及び現在額総計算書等を効率的かつ的確に作成し、会計検査院及び国会への速やかな報告に寄与している。</t>
    <phoneticPr fontId="6"/>
  </si>
  <si>
    <t>-</t>
    <phoneticPr fontId="6"/>
  </si>
  <si>
    <t>-</t>
    <phoneticPr fontId="6"/>
  </si>
  <si>
    <t>　国有財産法等の法令に基づく業務以外にも、売却物件に関する情報や行政財産の情報の公表により、国民の利便性の向上や提供する情報の充実を図っている。</t>
    <phoneticPr fontId="6"/>
  </si>
  <si>
    <t>　国有財産法第32条、第33条等に基づく業務であり、国自らが実施すべき事業である。</t>
    <phoneticPr fontId="6"/>
  </si>
  <si>
    <t>　国有財産法等に基づく国有財産関係業務を適正かつ効率的に行うために必要不可欠な事業であり、優先度は高い。</t>
    <phoneticPr fontId="6"/>
  </si>
  <si>
    <t>財務省</t>
  </si>
  <si>
    <t>雑役務費</t>
    <rPh sb="0" eb="1">
      <t>ザツ</t>
    </rPh>
    <rPh sb="1" eb="3">
      <t>エキム</t>
    </rPh>
    <rPh sb="3" eb="4">
      <t>ヒ</t>
    </rPh>
    <phoneticPr fontId="3"/>
  </si>
  <si>
    <t>雑役務費</t>
    <rPh sb="0" eb="1">
      <t>ザツ</t>
    </rPh>
    <rPh sb="1" eb="4">
      <t>エキムヒ</t>
    </rPh>
    <phoneticPr fontId="6"/>
  </si>
  <si>
    <t>国有財産総合情報管理システムの操作説明会実施業務</t>
    <phoneticPr fontId="6"/>
  </si>
  <si>
    <t>国有財産総合情報管理システムに係るハードウェア等機器調達</t>
    <phoneticPr fontId="6"/>
  </si>
  <si>
    <t>雑役務費</t>
    <phoneticPr fontId="6"/>
  </si>
  <si>
    <t>国有財産総合情報管理システムに係る情報セキュリティ監査業務</t>
    <phoneticPr fontId="6"/>
  </si>
  <si>
    <t>C.富士通株式会社、東京センチュリー株式会社</t>
    <rPh sb="5" eb="9">
      <t>カブシキカイシャ</t>
    </rPh>
    <rPh sb="18" eb="22">
      <t>カブシキカイシャ</t>
    </rPh>
    <phoneticPr fontId="6"/>
  </si>
  <si>
    <t>D.株式会社日立製作所</t>
    <rPh sb="2" eb="6">
      <t>カブシキカイシャ</t>
    </rPh>
    <rPh sb="6" eb="11">
      <t>ヒタチセイサクジョ</t>
    </rPh>
    <phoneticPr fontId="6"/>
  </si>
  <si>
    <t>国有財産総合情報管理システム改修に係るコンサルティング業務</t>
    <rPh sb="14" eb="16">
      <t>カイシュウ</t>
    </rPh>
    <rPh sb="17" eb="18">
      <t>カカ</t>
    </rPh>
    <rPh sb="27" eb="29">
      <t>ギョウム</t>
    </rPh>
    <phoneticPr fontId="6"/>
  </si>
  <si>
    <t>A.富士通株式会社</t>
    <rPh sb="5" eb="9">
      <t>カブシキカイシャ</t>
    </rPh>
    <phoneticPr fontId="6"/>
  </si>
  <si>
    <t>B.富士通エフ・オー・エム株式会社</t>
    <rPh sb="13" eb="17">
      <t>カブシキカイシャ</t>
    </rPh>
    <phoneticPr fontId="6"/>
  </si>
  <si>
    <t>-</t>
    <phoneticPr fontId="6"/>
  </si>
  <si>
    <t>富士通株式会社</t>
    <rPh sb="0" eb="3">
      <t>フジツウ</t>
    </rPh>
    <rPh sb="3" eb="7">
      <t>カブシキカイシャ</t>
    </rPh>
    <phoneticPr fontId="6"/>
  </si>
  <si>
    <t>国有財産総合情報管理システムの運用業務</t>
    <rPh sb="0" eb="2">
      <t>コクユウ</t>
    </rPh>
    <rPh sb="2" eb="4">
      <t>ザイサン</t>
    </rPh>
    <rPh sb="4" eb="6">
      <t>ソウゴウ</t>
    </rPh>
    <rPh sb="6" eb="8">
      <t>ジョウホウ</t>
    </rPh>
    <rPh sb="8" eb="10">
      <t>カンリ</t>
    </rPh>
    <rPh sb="15" eb="17">
      <t>ウンヨウ</t>
    </rPh>
    <rPh sb="17" eb="19">
      <t>ギョウム</t>
    </rPh>
    <phoneticPr fontId="29"/>
  </si>
  <si>
    <t>国有財産総合情報管理システムの保守業務</t>
    <rPh sb="0" eb="2">
      <t>コクユウ</t>
    </rPh>
    <rPh sb="2" eb="4">
      <t>ザイサン</t>
    </rPh>
    <rPh sb="4" eb="6">
      <t>ソウゴウ</t>
    </rPh>
    <rPh sb="6" eb="8">
      <t>ジョウホウ</t>
    </rPh>
    <rPh sb="8" eb="10">
      <t>カンリ</t>
    </rPh>
    <rPh sb="15" eb="17">
      <t>ホシュ</t>
    </rPh>
    <rPh sb="17" eb="19">
      <t>ギョウム</t>
    </rPh>
    <phoneticPr fontId="29"/>
  </si>
  <si>
    <t>富士通エフ・オー・エム株式会社</t>
    <rPh sb="11" eb="15">
      <t>カブシキカイシャ</t>
    </rPh>
    <phoneticPr fontId="6"/>
  </si>
  <si>
    <t>東京センチュリー株式会社</t>
    <rPh sb="8" eb="12">
      <t>カブシキカイシャ</t>
    </rPh>
    <phoneticPr fontId="6"/>
  </si>
  <si>
    <t>国庫債務負担行為等</t>
  </si>
  <si>
    <t>株式会社日立製作所</t>
    <rPh sb="0" eb="4">
      <t>カブシキカイシャ</t>
    </rPh>
    <rPh sb="4" eb="9">
      <t>ヒタチセイサクジョ</t>
    </rPh>
    <phoneticPr fontId="6"/>
  </si>
  <si>
    <t>株式会社ファイブドライブ</t>
    <rPh sb="0" eb="4">
      <t>カブシキカイシャ</t>
    </rPh>
    <phoneticPr fontId="6"/>
  </si>
  <si>
    <t>アライド・ブレインズ株式会社</t>
    <rPh sb="10" eb="14">
      <t>カブシキカイシャ</t>
    </rPh>
    <phoneticPr fontId="6"/>
  </si>
  <si>
    <t>トライコーン株式会社</t>
    <rPh sb="6" eb="10">
      <t>カブシキカイシャ</t>
    </rPh>
    <phoneticPr fontId="6"/>
  </si>
  <si>
    <t>日本マルチペイメントネットワーク運営機構</t>
    <phoneticPr fontId="6"/>
  </si>
  <si>
    <t>☑</t>
  </si>
  <si>
    <t>株式会社ワンビシアーカイブズ</t>
    <rPh sb="0" eb="4">
      <t>カブシキカイシャ</t>
    </rPh>
    <phoneticPr fontId="6"/>
  </si>
  <si>
    <t>記録媒体の保管業務</t>
    <phoneticPr fontId="6"/>
  </si>
  <si>
    <t>マルチペイメントネットワークに係る情報利用料</t>
    <phoneticPr fontId="6"/>
  </si>
  <si>
    <t>国有財産物件情報メールマガジン配信サービス調達</t>
    <phoneticPr fontId="6"/>
  </si>
  <si>
    <t>国有財産総合情報管理システムに係るウェブアクセシビリティ検証業務</t>
    <phoneticPr fontId="6"/>
  </si>
  <si>
    <t>国有財産総合情報管理システム改修に係るコンサルティング業務</t>
    <phoneticPr fontId="6"/>
  </si>
  <si>
    <t>A</t>
  </si>
  <si>
    <t>富士通株式会社</t>
    <rPh sb="0" eb="7">
      <t>フジツウカブシキカイシャ</t>
    </rPh>
    <phoneticPr fontId="6"/>
  </si>
  <si>
    <t>落札率については、予定価格が類推される恐れがあることから非公表としている</t>
    <phoneticPr fontId="6"/>
  </si>
  <si>
    <t>落札率については、予定価格が類推される恐れがあることから非公表としている</t>
    <phoneticPr fontId="6"/>
  </si>
  <si>
    <t>落札率については、予定価格が類推される恐れがあることから非公表としている</t>
    <phoneticPr fontId="6"/>
  </si>
  <si>
    <t>-</t>
    <phoneticPr fontId="6"/>
  </si>
  <si>
    <t>-</t>
    <phoneticPr fontId="6"/>
  </si>
  <si>
    <t>有</t>
  </si>
  <si>
    <t>‐</t>
  </si>
  <si>
    <t>　国有財産総合情報管理システムの運用管理に係る経費については、利用する各府省が応分の負担をしている。</t>
    <phoneticPr fontId="6"/>
  </si>
  <si>
    <t>　国有財産総合情報管理システムは府省共通システムであり、国有財産増減及び現在額総計算書等の国会報告資料の作成業務等に本システムを利用している。また、国有財産に関する個別の情報や入札物件情報等を広く国民に提供している。</t>
    <phoneticPr fontId="6"/>
  </si>
  <si>
    <t>％</t>
    <phoneticPr fontId="6"/>
  </si>
  <si>
    <t>-</t>
    <phoneticPr fontId="6"/>
  </si>
  <si>
    <t>-</t>
    <phoneticPr fontId="6"/>
  </si>
  <si>
    <t>-</t>
    <phoneticPr fontId="6"/>
  </si>
  <si>
    <t>借料及び損料</t>
    <rPh sb="0" eb="2">
      <t>シャクリョウ</t>
    </rPh>
    <rPh sb="2" eb="3">
      <t>オヨ</t>
    </rPh>
    <rPh sb="4" eb="6">
      <t>ソンリョウ</t>
    </rPh>
    <phoneticPr fontId="3"/>
  </si>
  <si>
    <t>財務省(0017)</t>
    <phoneticPr fontId="6"/>
  </si>
  <si>
    <t>財務省(0014)</t>
    <phoneticPr fontId="6"/>
  </si>
  <si>
    <t>財務省(0015)</t>
    <phoneticPr fontId="6"/>
  </si>
  <si>
    <t>財務省(0019)</t>
    <phoneticPr fontId="6"/>
  </si>
  <si>
    <t>財務省(0018)</t>
    <phoneticPr fontId="6"/>
  </si>
  <si>
    <t>-</t>
    <phoneticPr fontId="6"/>
  </si>
  <si>
    <t>287,260,967
/
2,706,319</t>
    <phoneticPr fontId="6"/>
  </si>
  <si>
    <t>国有財産総合情報管理システムに係るハードウェア等機器調達</t>
    <phoneticPr fontId="6"/>
  </si>
  <si>
    <t>-</t>
    <phoneticPr fontId="6"/>
  </si>
  <si>
    <t>-</t>
    <phoneticPr fontId="6"/>
  </si>
  <si>
    <t>　国有財産総合情報管理システムに係る情報通信技術調達等適正・効率化推進費の使途は、システムの運用・保守、システム改修、サーバ機器借料であり、事業目的に則し真に必要なものに限定されている。</t>
    <rPh sb="75" eb="76">
      <t>ソク</t>
    </rPh>
    <phoneticPr fontId="6"/>
  </si>
  <si>
    <t>落札率については、予定価格が類推される恐れがあることから非公表としている</t>
    <phoneticPr fontId="6"/>
  </si>
  <si>
    <t>落札率については、予定価格が類推される恐れがあることから非公表としている</t>
    <phoneticPr fontId="6"/>
  </si>
  <si>
    <t>業務効率化に資するシステム改修を実施することで、業務処理時間の削減を図る。</t>
    <phoneticPr fontId="6"/>
  </si>
  <si>
    <t>・電子政府構築計画（平成15年7月17日CIO連絡会議決定）
・国有財産関係業務（官庁営繕業務を除く。）の業務・システム最適化計画（平成18年3月31日CIO連絡会議決定）
・経済財政運営と改革の基本方針2019（令和元年6月21日閣議決定）
・成長戦略実行計画（令和元年6月21日閣議決定）
・世界最先端デジタル国家創造宣言・官民データ活用進基本計画（令和元年6月14日閣議決定）
・政府情報システムの予算要求から執行の各段階における一元的なプロジェクト管理の強化について（令和元年6月4日デジタル・ガバメント閣僚会議決定）等</t>
    <phoneticPr fontId="6"/>
  </si>
  <si>
    <t>　単位当たりのコストは平成22年度のシステム最適化計画実施後、安定して推移している。</t>
    <rPh sb="11" eb="13">
      <t>ヘイセイ</t>
    </rPh>
    <rPh sb="15" eb="16">
      <t>ネン</t>
    </rPh>
    <rPh sb="16" eb="17">
      <t>ド</t>
    </rPh>
    <rPh sb="25" eb="27">
      <t>ケイカク</t>
    </rPh>
    <rPh sb="27" eb="29">
      <t>ジッシ</t>
    </rPh>
    <phoneticPr fontId="6"/>
  </si>
  <si>
    <t>・国有財産総合情報管理システムの調達について、一者応札改善への取組として、事業者要件の緩和や閲覧資料の拡充、引継期間の確保、積極的な入札情報の提供、国庫債務負担行為による複数年度契約の活用、コンサルタント事業者の意見聴取等を実施した。引き続き一者応札の改善に向けた取り組みを検討する。
・運用コスト３割削減の目標について、サーバ機器の集約等により、計画通り令和３年度までに達成する見込み。</t>
    <rPh sb="117" eb="118">
      <t>ヒ</t>
    </rPh>
    <rPh sb="119" eb="120">
      <t>ツヅ</t>
    </rPh>
    <rPh sb="121" eb="123">
      <t>イッシャ</t>
    </rPh>
    <rPh sb="123" eb="125">
      <t>オウサツ</t>
    </rPh>
    <rPh sb="126" eb="128">
      <t>カイゼン</t>
    </rPh>
    <rPh sb="129" eb="130">
      <t>ム</t>
    </rPh>
    <rPh sb="132" eb="133">
      <t>ト</t>
    </rPh>
    <rPh sb="134" eb="135">
      <t>ク</t>
    </rPh>
    <rPh sb="137" eb="139">
      <t>ケントウ</t>
    </rPh>
    <phoneticPr fontId="6"/>
  </si>
  <si>
    <t>「世界最先端IT国家創造宣言」に基づき、令和３年度を目途にサーバ機器集約等により運用経費を３割圧縮する。</t>
    <phoneticPr fontId="6"/>
  </si>
  <si>
    <t>　機器更新時にサーバ機器集約などコスト削減策を実施したほか、調達にあたっては業務内容の要件資料を詳細化して閲覧資料に追加するとともに、入札説明書と合わせて資料閲覧要領を配布するなど、事業者への情報提供を行った。</t>
    <rPh sb="12" eb="14">
      <t>シュウヤク</t>
    </rPh>
    <rPh sb="30" eb="32">
      <t>チョウタツ</t>
    </rPh>
    <rPh sb="38" eb="40">
      <t>ギョウム</t>
    </rPh>
    <rPh sb="40" eb="42">
      <t>ナイヨウ</t>
    </rPh>
    <rPh sb="43" eb="45">
      <t>ヨウケン</t>
    </rPh>
    <rPh sb="45" eb="47">
      <t>シリョウ</t>
    </rPh>
    <rPh sb="48" eb="51">
      <t>ショウサイカ</t>
    </rPh>
    <rPh sb="53" eb="55">
      <t>エツラン</t>
    </rPh>
    <rPh sb="55" eb="57">
      <t>シリョウ</t>
    </rPh>
    <rPh sb="58" eb="60">
      <t>ツイカ</t>
    </rPh>
    <rPh sb="67" eb="69">
      <t>ニュウサツ</t>
    </rPh>
    <rPh sb="69" eb="72">
      <t>セツメイショ</t>
    </rPh>
    <rPh sb="73" eb="74">
      <t>ア</t>
    </rPh>
    <rPh sb="77" eb="79">
      <t>シリョウ</t>
    </rPh>
    <rPh sb="79" eb="81">
      <t>エツラン</t>
    </rPh>
    <rPh sb="81" eb="83">
      <t>ヨウリョウ</t>
    </rPh>
    <rPh sb="84" eb="86">
      <t>ハイフ</t>
    </rPh>
    <rPh sb="91" eb="94">
      <t>ジギョウシャ</t>
    </rPh>
    <rPh sb="96" eb="98">
      <t>ジョウホウ</t>
    </rPh>
    <rPh sb="98" eb="100">
      <t>テイキョウ</t>
    </rPh>
    <rPh sb="101" eb="102">
      <t>オコナ</t>
    </rPh>
    <phoneticPr fontId="6"/>
  </si>
  <si>
    <t>・国有財産総合情報管理システムに係る調達は、一般競争入札を実施し、競争性の確保に努めているところであり、令和２年度に実施したシステム改修に係るコンサルティング業務の調達では、民間事業者へのヒアリング結果を踏まえた事業者要件の緩和や閲覧資料の充実、入札情報の事業者への積極的な情報提供等を行ったことにより、複数者の応札があった。
・「世界最先端ＩＴ国家創造宣言」（平成25年６月14日閣議決定）において、令和３年度までを目途に政府情報システムにおける運用コストを圧縮する（３割減を目指す）ことが示されていることから、機器更新時に仮想化技術の導入によるサーバ機器集約等を実施したほか、複数年契約の活用や業務内容の見直し等により運用コストの削減を図っている。
・国有財産総合情報管理システムを安定稼働させることにより、国有財産増減及び現在額総計算書等を効率的かつ的確に作成し、会計検査院及び国会への速やかな報告に寄与している。
・災害発生時に、国有財産総合情報管理システムに登録されている使用可能な未利用国有地や宿舎等に関する情報を出力し、被災した地方公共団体に対して迅速な情報提供を行っている。</t>
    <rPh sb="66" eb="68">
      <t>カイシュウ</t>
    </rPh>
    <rPh sb="69" eb="70">
      <t>カカ</t>
    </rPh>
    <rPh sb="120" eb="122">
      <t>ジュウジツ</t>
    </rPh>
    <rPh sb="141" eb="142">
      <t>ナド</t>
    </rPh>
    <rPh sb="143" eb="144">
      <t>オコナ</t>
    </rPh>
    <rPh sb="152" eb="154">
      <t>フクスウ</t>
    </rPh>
    <rPh sb="154" eb="155">
      <t>シャ</t>
    </rPh>
    <rPh sb="156" eb="158">
      <t>オウサツ</t>
    </rPh>
    <phoneticPr fontId="6"/>
  </si>
  <si>
    <t>国有財産総合情報管理システムの保守業務</t>
    <phoneticPr fontId="6"/>
  </si>
  <si>
    <t>国有財産総合情報管理システム改修に係る設計・開発業務</t>
    <phoneticPr fontId="3"/>
  </si>
  <si>
    <t>国有財産総合情報管理システムの運用業務</t>
    <phoneticPr fontId="6"/>
  </si>
  <si>
    <t>国有財産総合情報管理システム改修に係る設計・開発業務</t>
    <phoneticPr fontId="29"/>
  </si>
  <si>
    <t>国有財産総合情報管理システムの運用業務</t>
    <phoneticPr fontId="6"/>
  </si>
  <si>
    <t>-</t>
    <phoneticPr fontId="6"/>
  </si>
  <si>
    <t>・国有財産総合情報管理システムは、各府省で整備される利用端末と当該システムを政府共通ネットワーク等で結び、台帳記録・決算等の国有財産関係業務を情報処理するほか、インターネットを通じて国有財産に関する情報を広く国民に提供している。
・本システムの開発及び管理・運用は財務省理財局において一元的に行っている。</t>
    <phoneticPr fontId="6"/>
  </si>
  <si>
    <t>時間</t>
    <rPh sb="0" eb="2">
      <t>ジカン</t>
    </rPh>
    <phoneticPr fontId="6"/>
  </si>
  <si>
    <t>国有財産総合情報管理システムは、主に以下を目的としている。
・国有財産法に基づく国有財産台帳の記録や、国有財産増減及び現在額総計算書等の国会報告資料の作成業務等を効率的に行うこと
・国有財産に関する個別の情報や入札物件情報等を広く国民に提供すること</t>
    <phoneticPr fontId="6"/>
  </si>
  <si>
    <t>-</t>
    <phoneticPr fontId="6"/>
  </si>
  <si>
    <t>-</t>
    <phoneticPr fontId="6"/>
  </si>
  <si>
    <t>-</t>
    <phoneticPr fontId="6"/>
  </si>
  <si>
    <t>-</t>
    <phoneticPr fontId="6"/>
  </si>
  <si>
    <t>・調達に当たっては一般競争入札を原則とし、CIO補佐官や契約専門官の意見を踏まえて調達仕様書案を作成し、意見招請等を行って透明性・公平性を確保した調達仕様書を作成した。また、民間事業者へのヒアリングの実施、既存設計書や作業報告書等の閲覧資料の拡充、入札情報の事業者への積極的な情報提供といった対策を講じてきたが結果として一者応札となった調達がある。
・競争性のない随意契約は、以下の理由による。
　○ 民間収納インフラに係る情報を提供している者が一者
    のみであったもの（マルチペイメントネットワーク）。
　○ 一般競争入札を行ったが落札者がいなかったため、
    予算決算及び会計令第99条の2の規定による随意契約
    を行ったもの(システム運用業務）。</t>
    <rPh sb="223" eb="224">
      <t>イチ</t>
    </rPh>
    <rPh sb="328" eb="330">
      <t>ウンヨウ</t>
    </rPh>
    <phoneticPr fontId="6"/>
  </si>
  <si>
    <t xml:space="preserve">（財務省政策）政策目標３：国の資産・負債の適正な管理 </t>
    <phoneticPr fontId="6"/>
  </si>
  <si>
    <t>政策目標３－３：庁舎及び宿舎を含む国有財産の適正な管理・処分及び有効活用と情報提供の充実</t>
    <phoneticPr fontId="6"/>
  </si>
  <si>
    <t>-</t>
    <phoneticPr fontId="6"/>
  </si>
  <si>
    <t>官房</t>
  </si>
  <si>
    <t>内閣参事官　吉田　宏平
内閣参事官　奥田　直彦</t>
  </si>
  <si>
    <t>点検対象外</t>
    <rPh sb="0" eb="2">
      <t>テンケン</t>
    </rPh>
    <rPh sb="2" eb="4">
      <t>タイショウ</t>
    </rPh>
    <rPh sb="4" eb="5">
      <t>ガイ</t>
    </rPh>
    <phoneticPr fontId="6"/>
  </si>
  <si>
    <t>終了予定</t>
  </si>
  <si>
    <t>次年度予算計上省庁において、適切な執行に努めるとともに効率的に執行した実績を、引き続き概算要求に反映させること。</t>
    <phoneticPr fontId="6"/>
  </si>
  <si>
    <t>デジタル庁（R3.9～）において、引き続き、適切な執行に努める。</t>
    <phoneticPr fontId="6"/>
  </si>
  <si>
    <t>　業務効率化に資するシステム改修を実施することで、業務処理時間の削減を図り、成果目標を達成している。今後も業務効率化に資するシステム改修を実施することで、業務処理時間の削減を目指している。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</si>
</sst>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4" fillId="0" borderId="0" xfId="4">
      <alignment vertical="center"/>
    </xf>
    <xf numFmtId="0" fontId="4" fillId="0" borderId="0" xfId="4" applyFont="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4" fillId="5" borderId="0" xfId="0" applyFont="1" applyFill="1" applyBorder="1" applyAlignment="1">
      <alignment horizontal="center" vertical="center" wrapText="1"/>
    </xf>
    <xf numFmtId="0" fontId="0" fillId="3" borderId="10"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2"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2"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center" vertical="center" wrapText="1"/>
      <protection locked="0"/>
    </xf>
    <xf numFmtId="0" fontId="21" fillId="5" borderId="105"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05"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6" fillId="3" borderId="139" xfId="0" applyFont="1" applyFill="1" applyBorder="1" applyAlignment="1">
      <alignment horizontal="center" vertical="center" textRotation="255" wrapText="1"/>
    </xf>
    <xf numFmtId="0" fontId="16" fillId="3" borderId="138"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42" xfId="0" applyFont="1" applyFill="1" applyBorder="1" applyAlignment="1">
      <alignment horizontal="center" vertical="center"/>
    </xf>
    <xf numFmtId="9" fontId="0" fillId="0" borderId="10" xfId="0" applyNumberFormat="1"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6"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vertical="center" wrapText="1"/>
    </xf>
    <xf numFmtId="0" fontId="4" fillId="2" borderId="10" xfId="0" applyFont="1" applyFill="1" applyBorder="1" applyAlignment="1">
      <alignment vertical="center" wrapText="1"/>
    </xf>
    <xf numFmtId="0" fontId="4" fillId="5" borderId="10"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5" borderId="70" xfId="0" applyFont="1" applyFill="1" applyBorder="1" applyAlignment="1">
      <alignment vertical="center"/>
    </xf>
    <xf numFmtId="0" fontId="0" fillId="5" borderId="13" xfId="0" applyFont="1" applyFill="1" applyBorder="1" applyAlignment="1">
      <alignment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3" borderId="30" xfId="0" applyFont="1" applyFill="1" applyBorder="1" applyAlignment="1">
      <alignment horizontal="center" vertical="center"/>
    </xf>
    <xf numFmtId="0" fontId="0" fillId="3" borderId="1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2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0"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4" fillId="6" borderId="114" xfId="0" applyFont="1" applyFill="1" applyBorder="1" applyAlignment="1">
      <alignment horizontal="center" vertical="center" wrapText="1"/>
    </xf>
    <xf numFmtId="0" fontId="14" fillId="6" borderId="120"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4" fillId="3" borderId="23"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49" fontId="0" fillId="0" borderId="121"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2" borderId="23" xfId="0" applyFont="1" applyFill="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2" fillId="3" borderId="123" xfId="0" applyFont="1" applyFill="1" applyBorder="1" applyAlignment="1">
      <alignment horizontal="center" vertical="center" textRotation="255"/>
    </xf>
    <xf numFmtId="0" fontId="12" fillId="3" borderId="124" xfId="0" applyFont="1" applyFill="1" applyBorder="1" applyAlignment="1">
      <alignment horizontal="center" vertical="center" textRotation="255"/>
    </xf>
    <xf numFmtId="0" fontId="12" fillId="3" borderId="125" xfId="0" applyFont="1" applyFill="1" applyBorder="1" applyAlignment="1">
      <alignment horizontal="center" vertical="center" textRotation="255"/>
    </xf>
    <xf numFmtId="0" fontId="0" fillId="5" borderId="14"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10" xfId="0" applyFont="1" applyFill="1" applyBorder="1" applyAlignment="1" applyProtection="1">
      <alignment horizontal="center" vertical="center" wrapText="1" shrinkToFit="1"/>
      <protection locked="0"/>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64"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4"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4"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xf>
    <xf numFmtId="0" fontId="14" fillId="2" borderId="14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5" xfId="0" applyFont="1" applyFill="1" applyBorder="1" applyAlignment="1">
      <alignment horizontal="center" vertical="center" wrapText="1"/>
    </xf>
    <xf numFmtId="0" fontId="0" fillId="6" borderId="30" xfId="0" applyFont="1" applyFill="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20" fillId="0" borderId="6"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4"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4" xfId="0" applyFont="1" applyFill="1" applyBorder="1" applyAlignment="1">
      <alignment horizontal="center" vertical="center" wrapText="1"/>
    </xf>
    <xf numFmtId="0" fontId="14" fillId="3"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wrapText="1" shrinkToFit="1"/>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30" fillId="2" borderId="88"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6" fillId="3" borderId="41"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4" fillId="2" borderId="10" xfId="0" applyFont="1" applyFill="1" applyBorder="1" applyAlignment="1">
      <alignment vertical="center"/>
    </xf>
    <xf numFmtId="49" fontId="0" fillId="5" borderId="10"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81643</xdr:colOff>
      <xdr:row>48</xdr:row>
      <xdr:rowOff>108858</xdr:rowOff>
    </xdr:from>
    <xdr:to>
      <xdr:col>42</xdr:col>
      <xdr:colOff>137433</xdr:colOff>
      <xdr:row>48</xdr:row>
      <xdr:rowOff>367394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204857" y="21063858"/>
          <a:ext cx="2505076"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latin typeface="+mj-ea"/>
              <a:ea typeface="+mj-ea"/>
            </a:rPr>
            <a:t> </a:t>
          </a:r>
          <a:r>
            <a:rPr kumimoji="1" lang="en-US" altLang="ja-JP" sz="1100">
              <a:solidFill>
                <a:schemeClr val="tx1"/>
              </a:solidFill>
              <a:latin typeface="+mj-ea"/>
              <a:ea typeface="+mj-ea"/>
            </a:rPr>
            <a:t> 30.9.4</a:t>
          </a:r>
          <a:r>
            <a:rPr kumimoji="1" lang="ja-JP" altLang="en-US" sz="1100">
              <a:solidFill>
                <a:schemeClr val="tx1"/>
              </a:solidFill>
              <a:latin typeface="+mj-ea"/>
              <a:ea typeface="+mj-ea"/>
            </a:rPr>
            <a:t>　　　　元</a:t>
          </a:r>
          <a:r>
            <a:rPr kumimoji="1" lang="en-US" altLang="ja-JP" sz="1100">
              <a:solidFill>
                <a:schemeClr val="tx1"/>
              </a:solidFill>
              <a:latin typeface="+mj-ea"/>
              <a:ea typeface="+mj-ea"/>
            </a:rPr>
            <a:t>.9.3</a:t>
          </a:r>
          <a:r>
            <a:rPr kumimoji="1" lang="ja-JP" altLang="en-US" sz="1100">
              <a:solidFill>
                <a:schemeClr val="tx1"/>
              </a:solidFill>
              <a:latin typeface="+mj-ea"/>
              <a:ea typeface="+mj-ea"/>
            </a:rPr>
            <a:t>　　　　</a:t>
          </a:r>
          <a:r>
            <a:rPr kumimoji="1" lang="en-US" altLang="ja-JP" sz="1100">
              <a:solidFill>
                <a:schemeClr val="tx1"/>
              </a:solidFill>
              <a:latin typeface="+mj-ea"/>
              <a:ea typeface="+mj-ea"/>
            </a:rPr>
            <a:t>2.9.4</a:t>
          </a:r>
          <a:endParaRPr kumimoji="1" lang="ja-JP" altLang="en-US" sz="1100">
            <a:solidFill>
              <a:schemeClr val="tx1"/>
            </a:solidFill>
            <a:latin typeface="+mj-ea"/>
            <a:ea typeface="+mj-ea"/>
          </a:endParaRPr>
        </a:p>
      </xdr:txBody>
    </xdr:sp>
    <xdr:clientData/>
  </xdr:twoCellAnchor>
  <xdr:twoCellAnchor>
    <xdr:from>
      <xdr:col>30</xdr:col>
      <xdr:colOff>40822</xdr:colOff>
      <xdr:row>49</xdr:row>
      <xdr:rowOff>122465</xdr:rowOff>
    </xdr:from>
    <xdr:to>
      <xdr:col>34</xdr:col>
      <xdr:colOff>119742</xdr:colOff>
      <xdr:row>49</xdr:row>
      <xdr:rowOff>408216</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164036" y="21580929"/>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30.9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34</xdr:col>
      <xdr:colOff>0</xdr:colOff>
      <xdr:row>49</xdr:row>
      <xdr:rowOff>108857</xdr:rowOff>
    </xdr:from>
    <xdr:to>
      <xdr:col>38</xdr:col>
      <xdr:colOff>78921</xdr:colOff>
      <xdr:row>49</xdr:row>
      <xdr:rowOff>394608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39643" y="21567321"/>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元</a:t>
          </a:r>
          <a:r>
            <a:rPr kumimoji="1" lang="en-US" altLang="ja-JP" sz="1050">
              <a:solidFill>
                <a:schemeClr val="tx1"/>
              </a:solidFill>
              <a:latin typeface="+mj-ea"/>
              <a:ea typeface="+mj-ea"/>
            </a:rPr>
            <a:t>.9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38</xdr:col>
      <xdr:colOff>13607</xdr:colOff>
      <xdr:row>49</xdr:row>
      <xdr:rowOff>122464</xdr:rowOff>
    </xdr:from>
    <xdr:to>
      <xdr:col>42</xdr:col>
      <xdr:colOff>92527</xdr:colOff>
      <xdr:row>49</xdr:row>
      <xdr:rowOff>408215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769678" y="21580928"/>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29</xdr:col>
      <xdr:colOff>163285</xdr:colOff>
      <xdr:row>52</xdr:row>
      <xdr:rowOff>136072</xdr:rowOff>
    </xdr:from>
    <xdr:to>
      <xdr:col>45</xdr:col>
      <xdr:colOff>136072</xdr:colOff>
      <xdr:row>52</xdr:row>
      <xdr:rowOff>435429</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082392" y="22587858"/>
          <a:ext cx="3238501"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latin typeface="+mj-ea"/>
              <a:ea typeface="+mj-ea"/>
            </a:rPr>
            <a:t> </a:t>
          </a:r>
          <a:r>
            <a:rPr kumimoji="1" lang="en-US" altLang="ja-JP" sz="1100">
              <a:solidFill>
                <a:schemeClr val="tx1"/>
              </a:solidFill>
              <a:latin typeface="+mj-ea"/>
              <a:ea typeface="+mj-ea"/>
            </a:rPr>
            <a:t>  30.11.20</a:t>
          </a:r>
          <a:r>
            <a:rPr kumimoji="1" lang="ja-JP" altLang="en-US" sz="1100">
              <a:solidFill>
                <a:schemeClr val="tx1"/>
              </a:solidFill>
              <a:latin typeface="+mj-ea"/>
              <a:ea typeface="+mj-ea"/>
            </a:rPr>
            <a:t>　　　元</a:t>
          </a:r>
          <a:r>
            <a:rPr kumimoji="1" lang="en-US" altLang="ja-JP" sz="1100">
              <a:solidFill>
                <a:schemeClr val="tx1"/>
              </a:solidFill>
              <a:latin typeface="+mj-ea"/>
              <a:ea typeface="+mj-ea"/>
            </a:rPr>
            <a:t>.11.19</a:t>
          </a:r>
          <a:r>
            <a:rPr kumimoji="1" lang="ja-JP" altLang="en-US" sz="1100">
              <a:solidFill>
                <a:schemeClr val="tx1"/>
              </a:solidFill>
              <a:latin typeface="+mj-ea"/>
              <a:ea typeface="+mj-ea"/>
            </a:rPr>
            <a:t>　　　</a:t>
          </a:r>
          <a:r>
            <a:rPr kumimoji="1" lang="en-US" altLang="ja-JP" sz="1100">
              <a:solidFill>
                <a:schemeClr val="tx1"/>
              </a:solidFill>
              <a:latin typeface="+mj-ea"/>
              <a:ea typeface="+mj-ea"/>
            </a:rPr>
            <a:t>2.11.20</a:t>
          </a:r>
          <a:endParaRPr kumimoji="1" lang="ja-JP" altLang="en-US" sz="1100">
            <a:solidFill>
              <a:schemeClr val="tx1"/>
            </a:solidFill>
            <a:latin typeface="+mj-ea"/>
            <a:ea typeface="+mj-ea"/>
          </a:endParaRPr>
        </a:p>
      </xdr:txBody>
    </xdr:sp>
    <xdr:clientData/>
  </xdr:twoCellAnchor>
  <xdr:twoCellAnchor>
    <xdr:from>
      <xdr:col>29</xdr:col>
      <xdr:colOff>129268</xdr:colOff>
      <xdr:row>53</xdr:row>
      <xdr:rowOff>147977</xdr:rowOff>
    </xdr:from>
    <xdr:to>
      <xdr:col>34</xdr:col>
      <xdr:colOff>130629</xdr:colOff>
      <xdr:row>53</xdr:row>
      <xdr:rowOff>474549</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999049" y="22912727"/>
          <a:ext cx="1013393"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30.11.20</a:t>
          </a:r>
          <a:r>
            <a:rPr kumimoji="1" lang="ja-JP" altLang="en-US" sz="1050">
              <a:solidFill>
                <a:schemeClr val="tx1"/>
              </a:solidFill>
              <a:latin typeface="+mj-ea"/>
              <a:ea typeface="+mj-ea"/>
            </a:rPr>
            <a:t>前後</a:t>
          </a:r>
        </a:p>
      </xdr:txBody>
    </xdr:sp>
    <xdr:clientData/>
  </xdr:twoCellAnchor>
  <xdr:twoCellAnchor>
    <xdr:from>
      <xdr:col>33</xdr:col>
      <xdr:colOff>141173</xdr:colOff>
      <xdr:row>53</xdr:row>
      <xdr:rowOff>159884</xdr:rowOff>
    </xdr:from>
    <xdr:to>
      <xdr:col>38</xdr:col>
      <xdr:colOff>142535</xdr:colOff>
      <xdr:row>53</xdr:row>
      <xdr:rowOff>486456</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820579" y="22924634"/>
          <a:ext cx="1013394"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元</a:t>
          </a:r>
          <a:r>
            <a:rPr kumimoji="1" lang="en-US" altLang="ja-JP" sz="1050">
              <a:solidFill>
                <a:schemeClr val="tx1"/>
              </a:solidFill>
              <a:latin typeface="+mj-ea"/>
              <a:ea typeface="+mj-ea"/>
            </a:rPr>
            <a:t>.11.20</a:t>
          </a:r>
          <a:r>
            <a:rPr kumimoji="1" lang="ja-JP" altLang="en-US" sz="1050">
              <a:solidFill>
                <a:schemeClr val="tx1"/>
              </a:solidFill>
              <a:latin typeface="+mj-ea"/>
              <a:ea typeface="+mj-ea"/>
            </a:rPr>
            <a:t>前後</a:t>
          </a:r>
        </a:p>
      </xdr:txBody>
    </xdr:sp>
    <xdr:clientData/>
  </xdr:twoCellAnchor>
  <xdr:twoCellAnchor>
    <xdr:from>
      <xdr:col>37</xdr:col>
      <xdr:colOff>141173</xdr:colOff>
      <xdr:row>53</xdr:row>
      <xdr:rowOff>161584</xdr:rowOff>
    </xdr:from>
    <xdr:to>
      <xdr:col>42</xdr:col>
      <xdr:colOff>142534</xdr:colOff>
      <xdr:row>53</xdr:row>
      <xdr:rowOff>488156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542098" y="24221734"/>
          <a:ext cx="1001486"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2.11.20</a:t>
          </a:r>
          <a:r>
            <a:rPr kumimoji="1" lang="ja-JP" altLang="en-US" sz="1050">
              <a:solidFill>
                <a:schemeClr val="tx1"/>
              </a:solidFill>
              <a:latin typeface="+mj-ea"/>
              <a:ea typeface="+mj-ea"/>
            </a:rPr>
            <a:t>前後</a:t>
          </a:r>
        </a:p>
      </xdr:txBody>
    </xdr:sp>
    <xdr:clientData/>
  </xdr:twoCellAnchor>
  <xdr:twoCellAnchor>
    <xdr:from>
      <xdr:col>46</xdr:col>
      <xdr:colOff>163286</xdr:colOff>
      <xdr:row>49</xdr:row>
      <xdr:rowOff>136071</xdr:rowOff>
    </xdr:from>
    <xdr:to>
      <xdr:col>49</xdr:col>
      <xdr:colOff>458221</xdr:colOff>
      <xdr:row>49</xdr:row>
      <xdr:rowOff>421822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9552215" y="21594535"/>
          <a:ext cx="907256" cy="2857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46</xdr:col>
      <xdr:colOff>81643</xdr:colOff>
      <xdr:row>53</xdr:row>
      <xdr:rowOff>136071</xdr:rowOff>
    </xdr:from>
    <xdr:to>
      <xdr:col>49</xdr:col>
      <xdr:colOff>491219</xdr:colOff>
      <xdr:row>53</xdr:row>
      <xdr:rowOff>462643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9470572" y="23091321"/>
          <a:ext cx="1021897"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3.11.20</a:t>
          </a:r>
          <a:r>
            <a:rPr kumimoji="1" lang="ja-JP" altLang="en-US" sz="1050">
              <a:solidFill>
                <a:schemeClr val="tx1"/>
              </a:solidFill>
              <a:latin typeface="+mj-ea"/>
              <a:ea typeface="+mj-ea"/>
            </a:rPr>
            <a:t>前後</a:t>
          </a:r>
        </a:p>
      </xdr:txBody>
    </xdr:sp>
    <xdr:clientData/>
  </xdr:twoCellAnchor>
  <xdr:twoCellAnchor>
    <xdr:from>
      <xdr:col>47</xdr:col>
      <xdr:colOff>40822</xdr:colOff>
      <xdr:row>57</xdr:row>
      <xdr:rowOff>122465</xdr:rowOff>
    </xdr:from>
    <xdr:to>
      <xdr:col>49</xdr:col>
      <xdr:colOff>471943</xdr:colOff>
      <xdr:row>57</xdr:row>
      <xdr:rowOff>394609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633858" y="24574501"/>
          <a:ext cx="839335" cy="272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増加</a:t>
          </a:r>
          <a:endParaRPr kumimoji="1" lang="en-US" altLang="ja-JP" sz="1050">
            <a:solidFill>
              <a:schemeClr val="tx1"/>
            </a:solidFill>
            <a:latin typeface="+mj-ea"/>
            <a:ea typeface="+mj-ea"/>
          </a:endParaRPr>
        </a:p>
      </xdr:txBody>
    </xdr:sp>
    <xdr:clientData/>
  </xdr:twoCellAnchor>
  <xdr:twoCellAnchor editAs="oneCell">
    <xdr:from>
      <xdr:col>8</xdr:col>
      <xdr:colOff>9525</xdr:colOff>
      <xdr:row>120</xdr:row>
      <xdr:rowOff>76200</xdr:rowOff>
    </xdr:from>
    <xdr:to>
      <xdr:col>49</xdr:col>
      <xdr:colOff>285750</xdr:colOff>
      <xdr:row>143</xdr:row>
      <xdr:rowOff>276225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55787925"/>
          <a:ext cx="8477250" cy="922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108858</xdr:colOff>
      <xdr:row>57</xdr:row>
      <xdr:rowOff>108856</xdr:rowOff>
    </xdr:from>
    <xdr:to>
      <xdr:col>38</xdr:col>
      <xdr:colOff>167821</xdr:colOff>
      <xdr:row>57</xdr:row>
      <xdr:rowOff>381000</xdr:rowOff>
    </xdr:to>
    <xdr:sp macro="" textlink="">
      <xdr:nvSpPr>
        <xdr:cNvPr id="16" name="正方形/長方形 15">
          <a:extLst>
            <a:ext uri="{FF2B5EF4-FFF2-40B4-BE49-F238E27FC236}">
              <a16:creationId xmlns:a16="http://schemas.microsoft.com/office/drawing/2014/main" id="{00000000-0008-0000-0000-000013000000}"/>
            </a:ext>
          </a:extLst>
        </xdr:cNvPr>
        <xdr:cNvSpPr/>
      </xdr:nvSpPr>
      <xdr:spPr>
        <a:xfrm>
          <a:off x="6277429" y="23857856"/>
          <a:ext cx="784678" cy="272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増加</a:t>
          </a:r>
          <a:endParaRPr kumimoji="1" lang="en-US" altLang="ja-JP" sz="1050">
            <a:solidFill>
              <a:schemeClr val="tx1"/>
            </a:solidFill>
            <a:latin typeface="+mj-ea"/>
            <a:ea typeface="+mj-ea"/>
          </a:endParaRPr>
        </a:p>
      </xdr:txBody>
    </xdr:sp>
    <xdr:clientData/>
  </xdr:twoCellAnchor>
  <xdr:twoCellAnchor>
    <xdr:from>
      <xdr:col>38</xdr:col>
      <xdr:colOff>127001</xdr:colOff>
      <xdr:row>57</xdr:row>
      <xdr:rowOff>127000</xdr:rowOff>
    </xdr:from>
    <xdr:to>
      <xdr:col>43</xdr:col>
      <xdr:colOff>4536</xdr:colOff>
      <xdr:row>57</xdr:row>
      <xdr:rowOff>399144</xdr:rowOff>
    </xdr:to>
    <xdr:sp macro="" textlink="">
      <xdr:nvSpPr>
        <xdr:cNvPr id="20" name="正方形/長方形 19">
          <a:extLst>
            <a:ext uri="{FF2B5EF4-FFF2-40B4-BE49-F238E27FC236}">
              <a16:creationId xmlns:a16="http://schemas.microsoft.com/office/drawing/2014/main" id="{00000000-0008-0000-0000-000013000000}"/>
            </a:ext>
          </a:extLst>
        </xdr:cNvPr>
        <xdr:cNvSpPr/>
      </xdr:nvSpPr>
      <xdr:spPr>
        <a:xfrm>
          <a:off x="7021287" y="23876000"/>
          <a:ext cx="784678" cy="272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増加</a:t>
          </a:r>
          <a:endParaRPr kumimoji="1" lang="en-US" altLang="ja-JP" sz="105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8"/>
  <sheetViews>
    <sheetView tabSelected="1" view="pageBreakPreview" zoomScale="95" zoomScaleNormal="75" zoomScaleSheetLayoutView="9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2"/>
      <c r="B2" s="72"/>
      <c r="C2" s="72"/>
      <c r="D2" s="72"/>
      <c r="E2" s="72"/>
      <c r="F2" s="72"/>
      <c r="G2" s="72"/>
      <c r="H2" s="72"/>
      <c r="I2" s="72"/>
      <c r="J2" s="72"/>
      <c r="K2" s="72"/>
      <c r="L2" s="72"/>
      <c r="M2" s="72"/>
      <c r="N2" s="72"/>
      <c r="O2" s="72"/>
      <c r="P2" s="72"/>
      <c r="Q2" s="72"/>
      <c r="R2" s="72"/>
      <c r="S2" s="72"/>
      <c r="T2" s="72"/>
      <c r="U2" s="72"/>
      <c r="V2" s="72"/>
      <c r="W2" s="72"/>
      <c r="X2" s="82" t="s">
        <v>0</v>
      </c>
      <c r="Y2" s="72"/>
      <c r="Z2" s="45"/>
      <c r="AA2" s="45"/>
      <c r="AB2" s="45"/>
      <c r="AC2" s="45"/>
      <c r="AD2" s="677">
        <v>2021</v>
      </c>
      <c r="AE2" s="677"/>
      <c r="AF2" s="677"/>
      <c r="AG2" s="677"/>
      <c r="AH2" s="677"/>
      <c r="AI2" s="84" t="s">
        <v>295</v>
      </c>
      <c r="AJ2" s="677" t="s">
        <v>715</v>
      </c>
      <c r="AK2" s="677"/>
      <c r="AL2" s="677"/>
      <c r="AM2" s="677"/>
      <c r="AN2" s="84" t="s">
        <v>295</v>
      </c>
      <c r="AO2" s="677">
        <v>20</v>
      </c>
      <c r="AP2" s="677"/>
      <c r="AQ2" s="677"/>
      <c r="AR2" s="85" t="s">
        <v>596</v>
      </c>
      <c r="AS2" s="678">
        <v>19</v>
      </c>
      <c r="AT2" s="678"/>
      <c r="AU2" s="678"/>
      <c r="AV2" s="84" t="str">
        <f>IF(AW2="","","-")</f>
        <v/>
      </c>
      <c r="AW2" s="650"/>
      <c r="AX2" s="650"/>
    </row>
    <row r="3" spans="1:50" ht="21" customHeight="1" thickBot="1" x14ac:dyDescent="0.25">
      <c r="A3" s="651" t="s">
        <v>589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23" t="s">
        <v>60</v>
      </c>
      <c r="AJ3" s="653" t="s">
        <v>143</v>
      </c>
      <c r="AK3" s="653"/>
      <c r="AL3" s="653"/>
      <c r="AM3" s="653"/>
      <c r="AN3" s="653"/>
      <c r="AO3" s="653"/>
      <c r="AP3" s="653"/>
      <c r="AQ3" s="653"/>
      <c r="AR3" s="653"/>
      <c r="AS3" s="653"/>
      <c r="AT3" s="653"/>
      <c r="AU3" s="653"/>
      <c r="AV3" s="653"/>
      <c r="AW3" s="653"/>
      <c r="AX3" s="24" t="s">
        <v>61</v>
      </c>
    </row>
    <row r="4" spans="1:50" ht="24.75" customHeight="1" x14ac:dyDescent="0.2">
      <c r="A4" s="428" t="s">
        <v>25</v>
      </c>
      <c r="B4" s="429"/>
      <c r="C4" s="429"/>
      <c r="D4" s="429"/>
      <c r="E4" s="429"/>
      <c r="F4" s="429"/>
      <c r="G4" s="702" t="s">
        <v>597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419" t="s">
        <v>63</v>
      </c>
      <c r="B5" s="420"/>
      <c r="C5" s="420"/>
      <c r="D5" s="420"/>
      <c r="E5" s="420"/>
      <c r="F5" s="421"/>
      <c r="G5" s="658" t="s">
        <v>397</v>
      </c>
      <c r="H5" s="659"/>
      <c r="I5" s="659"/>
      <c r="J5" s="659"/>
      <c r="K5" s="659"/>
      <c r="L5" s="659"/>
      <c r="M5" s="660" t="s">
        <v>62</v>
      </c>
      <c r="N5" s="661"/>
      <c r="O5" s="661"/>
      <c r="P5" s="661"/>
      <c r="Q5" s="661"/>
      <c r="R5" s="662"/>
      <c r="S5" s="720" t="s">
        <v>397</v>
      </c>
      <c r="T5" s="659"/>
      <c r="U5" s="659"/>
      <c r="V5" s="659"/>
      <c r="W5" s="659"/>
      <c r="X5" s="721"/>
      <c r="Y5" s="425" t="s">
        <v>3</v>
      </c>
      <c r="Z5" s="331"/>
      <c r="AA5" s="331"/>
      <c r="AB5" s="331"/>
      <c r="AC5" s="331"/>
      <c r="AD5" s="332"/>
      <c r="AE5" s="426" t="s">
        <v>599</v>
      </c>
      <c r="AF5" s="426"/>
      <c r="AG5" s="426"/>
      <c r="AH5" s="426"/>
      <c r="AI5" s="426"/>
      <c r="AJ5" s="426"/>
      <c r="AK5" s="426"/>
      <c r="AL5" s="426"/>
      <c r="AM5" s="426"/>
      <c r="AN5" s="426"/>
      <c r="AO5" s="426"/>
      <c r="AP5" s="427"/>
      <c r="AQ5" s="717" t="s">
        <v>716</v>
      </c>
      <c r="AR5" s="718"/>
      <c r="AS5" s="718"/>
      <c r="AT5" s="718"/>
      <c r="AU5" s="718"/>
      <c r="AV5" s="718"/>
      <c r="AW5" s="718"/>
      <c r="AX5" s="719"/>
    </row>
    <row r="6" spans="1:50" ht="39" customHeight="1" x14ac:dyDescent="0.2">
      <c r="A6" s="430" t="s">
        <v>4</v>
      </c>
      <c r="B6" s="431"/>
      <c r="C6" s="431"/>
      <c r="D6" s="431"/>
      <c r="E6" s="431"/>
      <c r="F6" s="431"/>
      <c r="G6" s="223" t="str">
        <f>入力規則等!F39</f>
        <v>一般会計</v>
      </c>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ht="204.75" customHeight="1" x14ac:dyDescent="0.2">
      <c r="A7" s="263" t="s">
        <v>22</v>
      </c>
      <c r="B7" s="264"/>
      <c r="C7" s="264"/>
      <c r="D7" s="264"/>
      <c r="E7" s="264"/>
      <c r="F7" s="265"/>
      <c r="G7" s="266" t="s">
        <v>601</v>
      </c>
      <c r="H7" s="267"/>
      <c r="I7" s="267"/>
      <c r="J7" s="267"/>
      <c r="K7" s="267"/>
      <c r="L7" s="267"/>
      <c r="M7" s="267"/>
      <c r="N7" s="267"/>
      <c r="O7" s="267"/>
      <c r="P7" s="267"/>
      <c r="Q7" s="267"/>
      <c r="R7" s="267"/>
      <c r="S7" s="267"/>
      <c r="T7" s="267"/>
      <c r="U7" s="267"/>
      <c r="V7" s="267"/>
      <c r="W7" s="267"/>
      <c r="X7" s="268"/>
      <c r="Y7" s="695" t="s">
        <v>280</v>
      </c>
      <c r="Z7" s="244"/>
      <c r="AA7" s="244"/>
      <c r="AB7" s="244"/>
      <c r="AC7" s="244"/>
      <c r="AD7" s="696"/>
      <c r="AE7" s="645" t="s">
        <v>692</v>
      </c>
      <c r="AF7" s="646"/>
      <c r="AG7" s="646"/>
      <c r="AH7" s="646"/>
      <c r="AI7" s="646"/>
      <c r="AJ7" s="646"/>
      <c r="AK7" s="646"/>
      <c r="AL7" s="646"/>
      <c r="AM7" s="646"/>
      <c r="AN7" s="646"/>
      <c r="AO7" s="646"/>
      <c r="AP7" s="646"/>
      <c r="AQ7" s="646"/>
      <c r="AR7" s="646"/>
      <c r="AS7" s="646"/>
      <c r="AT7" s="646"/>
      <c r="AU7" s="646"/>
      <c r="AV7" s="646"/>
      <c r="AW7" s="646"/>
      <c r="AX7" s="647"/>
    </row>
    <row r="8" spans="1:50" ht="53.25" customHeight="1" x14ac:dyDescent="0.2">
      <c r="A8" s="263" t="s">
        <v>198</v>
      </c>
      <c r="B8" s="264"/>
      <c r="C8" s="264"/>
      <c r="D8" s="264"/>
      <c r="E8" s="264"/>
      <c r="F8" s="265"/>
      <c r="G8" s="686" t="str">
        <f>入力規則等!A27</f>
        <v>ＩＴ戦略</v>
      </c>
      <c r="H8" s="447"/>
      <c r="I8" s="447"/>
      <c r="J8" s="447"/>
      <c r="K8" s="447"/>
      <c r="L8" s="447"/>
      <c r="M8" s="447"/>
      <c r="N8" s="447"/>
      <c r="O8" s="447"/>
      <c r="P8" s="447"/>
      <c r="Q8" s="447"/>
      <c r="R8" s="447"/>
      <c r="S8" s="447"/>
      <c r="T8" s="447"/>
      <c r="U8" s="447"/>
      <c r="V8" s="447"/>
      <c r="W8" s="447"/>
      <c r="X8" s="687"/>
      <c r="Y8" s="697" t="s">
        <v>199</v>
      </c>
      <c r="Z8" s="698"/>
      <c r="AA8" s="698"/>
      <c r="AB8" s="698"/>
      <c r="AC8" s="698"/>
      <c r="AD8" s="699"/>
      <c r="AE8" s="446" t="str">
        <f>入力規則等!K13</f>
        <v>その他の事項経費</v>
      </c>
      <c r="AF8" s="447"/>
      <c r="AG8" s="447"/>
      <c r="AH8" s="447"/>
      <c r="AI8" s="447"/>
      <c r="AJ8" s="447"/>
      <c r="AK8" s="447"/>
      <c r="AL8" s="447"/>
      <c r="AM8" s="447"/>
      <c r="AN8" s="447"/>
      <c r="AO8" s="447"/>
      <c r="AP8" s="447"/>
      <c r="AQ8" s="447"/>
      <c r="AR8" s="447"/>
      <c r="AS8" s="447"/>
      <c r="AT8" s="447"/>
      <c r="AU8" s="447"/>
      <c r="AV8" s="447"/>
      <c r="AW8" s="447"/>
      <c r="AX8" s="448"/>
    </row>
    <row r="9" spans="1:50" ht="74.25" customHeight="1" x14ac:dyDescent="0.2">
      <c r="A9" s="579" t="s">
        <v>23</v>
      </c>
      <c r="B9" s="580"/>
      <c r="C9" s="580"/>
      <c r="D9" s="580"/>
      <c r="E9" s="580"/>
      <c r="F9" s="580"/>
      <c r="G9" s="581" t="s">
        <v>706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3.75" customHeight="1" x14ac:dyDescent="0.2">
      <c r="A10" s="377" t="s">
        <v>29</v>
      </c>
      <c r="B10" s="378"/>
      <c r="C10" s="378"/>
      <c r="D10" s="378"/>
      <c r="E10" s="378"/>
      <c r="F10" s="378"/>
      <c r="G10" s="612" t="s">
        <v>704</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2">
      <c r="A11" s="377" t="s">
        <v>5</v>
      </c>
      <c r="B11" s="378"/>
      <c r="C11" s="378"/>
      <c r="D11" s="378"/>
      <c r="E11" s="378"/>
      <c r="F11" s="379"/>
      <c r="G11" s="422" t="str">
        <f>入力規則等!P10</f>
        <v>委託・請負</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4"/>
    </row>
    <row r="12" spans="1:50" ht="21" customHeight="1" x14ac:dyDescent="0.2">
      <c r="A12" s="734" t="s">
        <v>24</v>
      </c>
      <c r="B12" s="735"/>
      <c r="C12" s="735"/>
      <c r="D12" s="735"/>
      <c r="E12" s="735"/>
      <c r="F12" s="736"/>
      <c r="G12" s="700"/>
      <c r="H12" s="701"/>
      <c r="I12" s="701"/>
      <c r="J12" s="701"/>
      <c r="K12" s="701"/>
      <c r="L12" s="701"/>
      <c r="M12" s="701"/>
      <c r="N12" s="701"/>
      <c r="O12" s="701"/>
      <c r="P12" s="147" t="s">
        <v>281</v>
      </c>
      <c r="Q12" s="148"/>
      <c r="R12" s="148"/>
      <c r="S12" s="148"/>
      <c r="T12" s="148"/>
      <c r="U12" s="148"/>
      <c r="V12" s="149"/>
      <c r="W12" s="147" t="s">
        <v>300</v>
      </c>
      <c r="X12" s="148"/>
      <c r="Y12" s="148"/>
      <c r="Z12" s="148"/>
      <c r="AA12" s="148"/>
      <c r="AB12" s="148"/>
      <c r="AC12" s="149"/>
      <c r="AD12" s="147" t="s">
        <v>587</v>
      </c>
      <c r="AE12" s="148"/>
      <c r="AF12" s="148"/>
      <c r="AG12" s="148"/>
      <c r="AH12" s="148"/>
      <c r="AI12" s="148"/>
      <c r="AJ12" s="149"/>
      <c r="AK12" s="147" t="s">
        <v>590</v>
      </c>
      <c r="AL12" s="148"/>
      <c r="AM12" s="148"/>
      <c r="AN12" s="148"/>
      <c r="AO12" s="148"/>
      <c r="AP12" s="148"/>
      <c r="AQ12" s="149"/>
      <c r="AR12" s="147" t="s">
        <v>591</v>
      </c>
      <c r="AS12" s="148"/>
      <c r="AT12" s="148"/>
      <c r="AU12" s="148"/>
      <c r="AV12" s="148"/>
      <c r="AW12" s="148"/>
      <c r="AX12" s="449"/>
    </row>
    <row r="13" spans="1:50" ht="21" customHeight="1" x14ac:dyDescent="0.2">
      <c r="A13" s="359"/>
      <c r="B13" s="360"/>
      <c r="C13" s="360"/>
      <c r="D13" s="360"/>
      <c r="E13" s="360"/>
      <c r="F13" s="361"/>
      <c r="G13" s="450" t="s">
        <v>6</v>
      </c>
      <c r="H13" s="451"/>
      <c r="I13" s="604" t="s">
        <v>7</v>
      </c>
      <c r="J13" s="605"/>
      <c r="K13" s="605"/>
      <c r="L13" s="605"/>
      <c r="M13" s="605"/>
      <c r="N13" s="605"/>
      <c r="O13" s="606"/>
      <c r="P13" s="432" t="s">
        <v>707</v>
      </c>
      <c r="Q13" s="433"/>
      <c r="R13" s="433"/>
      <c r="S13" s="433"/>
      <c r="T13" s="433"/>
      <c r="U13" s="433"/>
      <c r="V13" s="434"/>
      <c r="W13" s="432" t="s">
        <v>707</v>
      </c>
      <c r="X13" s="433"/>
      <c r="Y13" s="433"/>
      <c r="Z13" s="433"/>
      <c r="AA13" s="433"/>
      <c r="AB13" s="433"/>
      <c r="AC13" s="434"/>
      <c r="AD13" s="432" t="s">
        <v>707</v>
      </c>
      <c r="AE13" s="433"/>
      <c r="AF13" s="433"/>
      <c r="AG13" s="433"/>
      <c r="AH13" s="433"/>
      <c r="AI13" s="433"/>
      <c r="AJ13" s="434"/>
      <c r="AK13" s="432" t="s">
        <v>707</v>
      </c>
      <c r="AL13" s="433"/>
      <c r="AM13" s="433"/>
      <c r="AN13" s="433"/>
      <c r="AO13" s="433"/>
      <c r="AP13" s="433"/>
      <c r="AQ13" s="434"/>
      <c r="AR13" s="679" t="s">
        <v>714</v>
      </c>
      <c r="AS13" s="680"/>
      <c r="AT13" s="680"/>
      <c r="AU13" s="680"/>
      <c r="AV13" s="680"/>
      <c r="AW13" s="680"/>
      <c r="AX13" s="681"/>
    </row>
    <row r="14" spans="1:50" ht="21" customHeight="1" x14ac:dyDescent="0.2">
      <c r="A14" s="359"/>
      <c r="B14" s="360"/>
      <c r="C14" s="360"/>
      <c r="D14" s="360"/>
      <c r="E14" s="360"/>
      <c r="F14" s="361"/>
      <c r="G14" s="452"/>
      <c r="H14" s="453"/>
      <c r="I14" s="438" t="s">
        <v>8</v>
      </c>
      <c r="J14" s="602"/>
      <c r="K14" s="602"/>
      <c r="L14" s="602"/>
      <c r="M14" s="602"/>
      <c r="N14" s="602"/>
      <c r="O14" s="603"/>
      <c r="P14" s="432" t="s">
        <v>707</v>
      </c>
      <c r="Q14" s="433"/>
      <c r="R14" s="433"/>
      <c r="S14" s="433"/>
      <c r="T14" s="433"/>
      <c r="U14" s="433"/>
      <c r="V14" s="434"/>
      <c r="W14" s="432" t="s">
        <v>707</v>
      </c>
      <c r="X14" s="433"/>
      <c r="Y14" s="433"/>
      <c r="Z14" s="433"/>
      <c r="AA14" s="433"/>
      <c r="AB14" s="433"/>
      <c r="AC14" s="434"/>
      <c r="AD14" s="432" t="s">
        <v>707</v>
      </c>
      <c r="AE14" s="433"/>
      <c r="AF14" s="433"/>
      <c r="AG14" s="433"/>
      <c r="AH14" s="433"/>
      <c r="AI14" s="433"/>
      <c r="AJ14" s="434"/>
      <c r="AK14" s="432" t="s">
        <v>707</v>
      </c>
      <c r="AL14" s="433"/>
      <c r="AM14" s="433"/>
      <c r="AN14" s="433"/>
      <c r="AO14" s="433"/>
      <c r="AP14" s="433"/>
      <c r="AQ14" s="434"/>
      <c r="AR14" s="465"/>
      <c r="AS14" s="465"/>
      <c r="AT14" s="465"/>
      <c r="AU14" s="465"/>
      <c r="AV14" s="465"/>
      <c r="AW14" s="465"/>
      <c r="AX14" s="466"/>
    </row>
    <row r="15" spans="1:50" ht="21" customHeight="1" x14ac:dyDescent="0.2">
      <c r="A15" s="359"/>
      <c r="B15" s="360"/>
      <c r="C15" s="360"/>
      <c r="D15" s="360"/>
      <c r="E15" s="360"/>
      <c r="F15" s="361"/>
      <c r="G15" s="452"/>
      <c r="H15" s="453"/>
      <c r="I15" s="438" t="s">
        <v>50</v>
      </c>
      <c r="J15" s="439"/>
      <c r="K15" s="439"/>
      <c r="L15" s="439"/>
      <c r="M15" s="439"/>
      <c r="N15" s="439"/>
      <c r="O15" s="440"/>
      <c r="P15" s="432" t="s">
        <v>708</v>
      </c>
      <c r="Q15" s="433"/>
      <c r="R15" s="433"/>
      <c r="S15" s="433"/>
      <c r="T15" s="433"/>
      <c r="U15" s="433"/>
      <c r="V15" s="434"/>
      <c r="W15" s="432" t="s">
        <v>709</v>
      </c>
      <c r="X15" s="433"/>
      <c r="Y15" s="433"/>
      <c r="Z15" s="433"/>
      <c r="AA15" s="433"/>
      <c r="AB15" s="433"/>
      <c r="AC15" s="434"/>
      <c r="AD15" s="432" t="s">
        <v>707</v>
      </c>
      <c r="AE15" s="433"/>
      <c r="AF15" s="433"/>
      <c r="AG15" s="433"/>
      <c r="AH15" s="433"/>
      <c r="AI15" s="433"/>
      <c r="AJ15" s="434"/>
      <c r="AK15" s="432" t="s">
        <v>710</v>
      </c>
      <c r="AL15" s="433"/>
      <c r="AM15" s="433"/>
      <c r="AN15" s="433"/>
      <c r="AO15" s="433"/>
      <c r="AP15" s="433"/>
      <c r="AQ15" s="434"/>
      <c r="AR15" s="432" t="s">
        <v>714</v>
      </c>
      <c r="AS15" s="433"/>
      <c r="AT15" s="433"/>
      <c r="AU15" s="433"/>
      <c r="AV15" s="433"/>
      <c r="AW15" s="433"/>
      <c r="AX15" s="601"/>
    </row>
    <row r="16" spans="1:50" ht="21" customHeight="1" x14ac:dyDescent="0.2">
      <c r="A16" s="359"/>
      <c r="B16" s="360"/>
      <c r="C16" s="360"/>
      <c r="D16" s="360"/>
      <c r="E16" s="360"/>
      <c r="F16" s="361"/>
      <c r="G16" s="452"/>
      <c r="H16" s="453"/>
      <c r="I16" s="438" t="s">
        <v>51</v>
      </c>
      <c r="J16" s="439"/>
      <c r="K16" s="439"/>
      <c r="L16" s="439"/>
      <c r="M16" s="439"/>
      <c r="N16" s="439"/>
      <c r="O16" s="440"/>
      <c r="P16" s="432" t="s">
        <v>707</v>
      </c>
      <c r="Q16" s="433"/>
      <c r="R16" s="433"/>
      <c r="S16" s="433"/>
      <c r="T16" s="433"/>
      <c r="U16" s="433"/>
      <c r="V16" s="434"/>
      <c r="W16" s="432" t="s">
        <v>707</v>
      </c>
      <c r="X16" s="433"/>
      <c r="Y16" s="433"/>
      <c r="Z16" s="433"/>
      <c r="AA16" s="433"/>
      <c r="AB16" s="433"/>
      <c r="AC16" s="434"/>
      <c r="AD16" s="432" t="s">
        <v>707</v>
      </c>
      <c r="AE16" s="433"/>
      <c r="AF16" s="433"/>
      <c r="AG16" s="433"/>
      <c r="AH16" s="433"/>
      <c r="AI16" s="433"/>
      <c r="AJ16" s="434"/>
      <c r="AK16" s="432" t="s">
        <v>707</v>
      </c>
      <c r="AL16" s="433"/>
      <c r="AM16" s="433"/>
      <c r="AN16" s="433"/>
      <c r="AO16" s="433"/>
      <c r="AP16" s="433"/>
      <c r="AQ16" s="434"/>
      <c r="AR16" s="467"/>
      <c r="AS16" s="468"/>
      <c r="AT16" s="468"/>
      <c r="AU16" s="468"/>
      <c r="AV16" s="468"/>
      <c r="AW16" s="468"/>
      <c r="AX16" s="469"/>
    </row>
    <row r="17" spans="1:51" ht="24.75" customHeight="1" x14ac:dyDescent="0.2">
      <c r="A17" s="359"/>
      <c r="B17" s="360"/>
      <c r="C17" s="360"/>
      <c r="D17" s="360"/>
      <c r="E17" s="360"/>
      <c r="F17" s="361"/>
      <c r="G17" s="452"/>
      <c r="H17" s="453"/>
      <c r="I17" s="438" t="s">
        <v>49</v>
      </c>
      <c r="J17" s="602"/>
      <c r="K17" s="602"/>
      <c r="L17" s="602"/>
      <c r="M17" s="602"/>
      <c r="N17" s="602"/>
      <c r="O17" s="603"/>
      <c r="P17" s="432" t="s">
        <v>707</v>
      </c>
      <c r="Q17" s="433"/>
      <c r="R17" s="433"/>
      <c r="S17" s="433"/>
      <c r="T17" s="433"/>
      <c r="U17" s="433"/>
      <c r="V17" s="434"/>
      <c r="W17" s="432" t="s">
        <v>708</v>
      </c>
      <c r="X17" s="433"/>
      <c r="Y17" s="433"/>
      <c r="Z17" s="433"/>
      <c r="AA17" s="433"/>
      <c r="AB17" s="433"/>
      <c r="AC17" s="434"/>
      <c r="AD17" s="432">
        <v>1184</v>
      </c>
      <c r="AE17" s="433"/>
      <c r="AF17" s="433"/>
      <c r="AG17" s="433"/>
      <c r="AH17" s="433"/>
      <c r="AI17" s="433"/>
      <c r="AJ17" s="434"/>
      <c r="AK17" s="432">
        <v>1189</v>
      </c>
      <c r="AL17" s="433"/>
      <c r="AM17" s="433"/>
      <c r="AN17" s="433"/>
      <c r="AO17" s="433"/>
      <c r="AP17" s="433"/>
      <c r="AQ17" s="434"/>
      <c r="AR17" s="648"/>
      <c r="AS17" s="648"/>
      <c r="AT17" s="648"/>
      <c r="AU17" s="648"/>
      <c r="AV17" s="648"/>
      <c r="AW17" s="648"/>
      <c r="AX17" s="649"/>
    </row>
    <row r="18" spans="1:51" ht="24.75" customHeight="1" x14ac:dyDescent="0.2">
      <c r="A18" s="359"/>
      <c r="B18" s="360"/>
      <c r="C18" s="360"/>
      <c r="D18" s="360"/>
      <c r="E18" s="360"/>
      <c r="F18" s="361"/>
      <c r="G18" s="454"/>
      <c r="H18" s="455"/>
      <c r="I18" s="443" t="s">
        <v>20</v>
      </c>
      <c r="J18" s="444"/>
      <c r="K18" s="444"/>
      <c r="L18" s="444"/>
      <c r="M18" s="444"/>
      <c r="N18" s="444"/>
      <c r="O18" s="445"/>
      <c r="P18" s="654">
        <f>SUM(P13:V17)</f>
        <v>0</v>
      </c>
      <c r="Q18" s="655"/>
      <c r="R18" s="655"/>
      <c r="S18" s="655"/>
      <c r="T18" s="655"/>
      <c r="U18" s="655"/>
      <c r="V18" s="656"/>
      <c r="W18" s="654">
        <f>SUM(W13:AC17)</f>
        <v>0</v>
      </c>
      <c r="X18" s="655"/>
      <c r="Y18" s="655"/>
      <c r="Z18" s="655"/>
      <c r="AA18" s="655"/>
      <c r="AB18" s="655"/>
      <c r="AC18" s="656"/>
      <c r="AD18" s="654">
        <f>SUM(AD13:AJ17)</f>
        <v>1184</v>
      </c>
      <c r="AE18" s="655"/>
      <c r="AF18" s="655"/>
      <c r="AG18" s="655"/>
      <c r="AH18" s="655"/>
      <c r="AI18" s="655"/>
      <c r="AJ18" s="656"/>
      <c r="AK18" s="654">
        <f>SUM(AK13:AQ17)</f>
        <v>1189</v>
      </c>
      <c r="AL18" s="655"/>
      <c r="AM18" s="655"/>
      <c r="AN18" s="655"/>
      <c r="AO18" s="655"/>
      <c r="AP18" s="655"/>
      <c r="AQ18" s="656"/>
      <c r="AR18" s="654">
        <f>SUM(AR13:AX17)</f>
        <v>0</v>
      </c>
      <c r="AS18" s="655"/>
      <c r="AT18" s="655"/>
      <c r="AU18" s="655"/>
      <c r="AV18" s="655"/>
      <c r="AW18" s="655"/>
      <c r="AX18" s="657"/>
    </row>
    <row r="19" spans="1:51" ht="24.75" customHeight="1" x14ac:dyDescent="0.2">
      <c r="A19" s="359"/>
      <c r="B19" s="360"/>
      <c r="C19" s="360"/>
      <c r="D19" s="360"/>
      <c r="E19" s="360"/>
      <c r="F19" s="361"/>
      <c r="G19" s="634" t="s">
        <v>9</v>
      </c>
      <c r="H19" s="635"/>
      <c r="I19" s="635"/>
      <c r="J19" s="635"/>
      <c r="K19" s="635"/>
      <c r="L19" s="635"/>
      <c r="M19" s="635"/>
      <c r="N19" s="635"/>
      <c r="O19" s="635"/>
      <c r="P19" s="432" t="s">
        <v>643</v>
      </c>
      <c r="Q19" s="433"/>
      <c r="R19" s="433"/>
      <c r="S19" s="433"/>
      <c r="T19" s="433"/>
      <c r="U19" s="433"/>
      <c r="V19" s="434"/>
      <c r="W19" s="432" t="s">
        <v>643</v>
      </c>
      <c r="X19" s="433"/>
      <c r="Y19" s="433"/>
      <c r="Z19" s="433"/>
      <c r="AA19" s="433"/>
      <c r="AB19" s="433"/>
      <c r="AC19" s="434"/>
      <c r="AD19" s="432">
        <v>1184</v>
      </c>
      <c r="AE19" s="433"/>
      <c r="AF19" s="433"/>
      <c r="AG19" s="433"/>
      <c r="AH19" s="433"/>
      <c r="AI19" s="433"/>
      <c r="AJ19" s="434"/>
      <c r="AK19" s="173"/>
      <c r="AL19" s="173"/>
      <c r="AM19" s="173"/>
      <c r="AN19" s="173"/>
      <c r="AO19" s="173"/>
      <c r="AP19" s="173"/>
      <c r="AQ19" s="173"/>
      <c r="AR19" s="173"/>
      <c r="AS19" s="173"/>
      <c r="AT19" s="173"/>
      <c r="AU19" s="173"/>
      <c r="AV19" s="173"/>
      <c r="AW19" s="173"/>
      <c r="AX19" s="175"/>
    </row>
    <row r="20" spans="1:51" ht="24.75" customHeight="1" x14ac:dyDescent="0.2">
      <c r="A20" s="359"/>
      <c r="B20" s="360"/>
      <c r="C20" s="360"/>
      <c r="D20" s="360"/>
      <c r="E20" s="360"/>
      <c r="F20" s="361"/>
      <c r="G20" s="634" t="s">
        <v>10</v>
      </c>
      <c r="H20" s="635"/>
      <c r="I20" s="635"/>
      <c r="J20" s="635"/>
      <c r="K20" s="635"/>
      <c r="L20" s="635"/>
      <c r="M20" s="635"/>
      <c r="N20" s="635"/>
      <c r="O20" s="635"/>
      <c r="P20" s="163" t="str">
        <f>IF(P18=0, "-", SUM(P19)/P18)</f>
        <v>-</v>
      </c>
      <c r="Q20" s="163"/>
      <c r="R20" s="163"/>
      <c r="S20" s="163"/>
      <c r="T20" s="163"/>
      <c r="U20" s="163"/>
      <c r="V20" s="163"/>
      <c r="W20" s="163" t="str">
        <f t="shared" ref="W20" si="0">IF(W18=0, "-", SUM(W19)/W18)</f>
        <v>-</v>
      </c>
      <c r="X20" s="163"/>
      <c r="Y20" s="163"/>
      <c r="Z20" s="163"/>
      <c r="AA20" s="163"/>
      <c r="AB20" s="163"/>
      <c r="AC20" s="163"/>
      <c r="AD20" s="163">
        <f t="shared" ref="AD20" si="1">IF(AD18=0, "-", SUM(AD19)/AD18)</f>
        <v>1</v>
      </c>
      <c r="AE20" s="163"/>
      <c r="AF20" s="163"/>
      <c r="AG20" s="163"/>
      <c r="AH20" s="163"/>
      <c r="AI20" s="163"/>
      <c r="AJ20" s="163"/>
      <c r="AK20" s="173"/>
      <c r="AL20" s="173"/>
      <c r="AM20" s="173"/>
      <c r="AN20" s="173"/>
      <c r="AO20" s="173"/>
      <c r="AP20" s="173"/>
      <c r="AQ20" s="174"/>
      <c r="AR20" s="174"/>
      <c r="AS20" s="174"/>
      <c r="AT20" s="174"/>
      <c r="AU20" s="173"/>
      <c r="AV20" s="173"/>
      <c r="AW20" s="173"/>
      <c r="AX20" s="175"/>
    </row>
    <row r="21" spans="1:51" ht="25.5" customHeight="1" x14ac:dyDescent="0.2">
      <c r="A21" s="579"/>
      <c r="B21" s="580"/>
      <c r="C21" s="580"/>
      <c r="D21" s="580"/>
      <c r="E21" s="580"/>
      <c r="F21" s="737"/>
      <c r="G21" s="722" t="s">
        <v>255</v>
      </c>
      <c r="H21" s="723"/>
      <c r="I21" s="723"/>
      <c r="J21" s="723"/>
      <c r="K21" s="723"/>
      <c r="L21" s="723"/>
      <c r="M21" s="723"/>
      <c r="N21" s="723"/>
      <c r="O21" s="723"/>
      <c r="P21" s="163" t="e">
        <f>IF(P19=0, "-", SUM(P19)/SUM(P13,P14))</f>
        <v>#DIV/0!</v>
      </c>
      <c r="Q21" s="163"/>
      <c r="R21" s="163"/>
      <c r="S21" s="163"/>
      <c r="T21" s="163"/>
      <c r="U21" s="163"/>
      <c r="V21" s="163"/>
      <c r="W21" s="163" t="e">
        <f t="shared" ref="W21" si="2">IF(W19=0, "-", SUM(W19)/SUM(W13,W14))</f>
        <v>#DIV/0!</v>
      </c>
      <c r="X21" s="163"/>
      <c r="Y21" s="163"/>
      <c r="Z21" s="163"/>
      <c r="AA21" s="163"/>
      <c r="AB21" s="163"/>
      <c r="AC21" s="163"/>
      <c r="AD21" s="163" t="e">
        <f t="shared" ref="AD21" si="3">IF(AD19=0, "-", SUM(AD19)/SUM(AD13,AD14))</f>
        <v>#DIV/0!</v>
      </c>
      <c r="AE21" s="163"/>
      <c r="AF21" s="163"/>
      <c r="AG21" s="163"/>
      <c r="AH21" s="163"/>
      <c r="AI21" s="163"/>
      <c r="AJ21" s="163"/>
      <c r="AK21" s="173"/>
      <c r="AL21" s="173"/>
      <c r="AM21" s="173"/>
      <c r="AN21" s="173"/>
      <c r="AO21" s="173"/>
      <c r="AP21" s="173"/>
      <c r="AQ21" s="174"/>
      <c r="AR21" s="174"/>
      <c r="AS21" s="174"/>
      <c r="AT21" s="174"/>
      <c r="AU21" s="173"/>
      <c r="AV21" s="173"/>
      <c r="AW21" s="173"/>
      <c r="AX21" s="175"/>
    </row>
    <row r="22" spans="1:51" ht="18.75" customHeight="1" x14ac:dyDescent="0.2">
      <c r="A22" s="743" t="s">
        <v>594</v>
      </c>
      <c r="B22" s="744"/>
      <c r="C22" s="744"/>
      <c r="D22" s="744"/>
      <c r="E22" s="744"/>
      <c r="F22" s="745"/>
      <c r="G22" s="739" t="s">
        <v>240</v>
      </c>
      <c r="H22" s="689"/>
      <c r="I22" s="689"/>
      <c r="J22" s="689"/>
      <c r="K22" s="689"/>
      <c r="L22" s="689"/>
      <c r="M22" s="689"/>
      <c r="N22" s="689"/>
      <c r="O22" s="690"/>
      <c r="P22" s="688" t="s">
        <v>592</v>
      </c>
      <c r="Q22" s="689"/>
      <c r="R22" s="689"/>
      <c r="S22" s="689"/>
      <c r="T22" s="689"/>
      <c r="U22" s="689"/>
      <c r="V22" s="690"/>
      <c r="W22" s="688" t="s">
        <v>593</v>
      </c>
      <c r="X22" s="689"/>
      <c r="Y22" s="689"/>
      <c r="Z22" s="689"/>
      <c r="AA22" s="689"/>
      <c r="AB22" s="689"/>
      <c r="AC22" s="690"/>
      <c r="AD22" s="688" t="s">
        <v>239</v>
      </c>
      <c r="AE22" s="689"/>
      <c r="AF22" s="689"/>
      <c r="AG22" s="689"/>
      <c r="AH22" s="689"/>
      <c r="AI22" s="689"/>
      <c r="AJ22" s="689"/>
      <c r="AK22" s="689"/>
      <c r="AL22" s="689"/>
      <c r="AM22" s="689"/>
      <c r="AN22" s="689"/>
      <c r="AO22" s="689"/>
      <c r="AP22" s="689"/>
      <c r="AQ22" s="689"/>
      <c r="AR22" s="689"/>
      <c r="AS22" s="689"/>
      <c r="AT22" s="689"/>
      <c r="AU22" s="689"/>
      <c r="AV22" s="689"/>
      <c r="AW22" s="689"/>
      <c r="AX22" s="752"/>
    </row>
    <row r="23" spans="1:51" ht="25.5" customHeight="1" x14ac:dyDescent="0.2">
      <c r="A23" s="746"/>
      <c r="B23" s="747"/>
      <c r="C23" s="747"/>
      <c r="D23" s="747"/>
      <c r="E23" s="747"/>
      <c r="F23" s="748"/>
      <c r="G23" s="740" t="s">
        <v>710</v>
      </c>
      <c r="H23" s="741"/>
      <c r="I23" s="741"/>
      <c r="J23" s="741"/>
      <c r="K23" s="741"/>
      <c r="L23" s="741"/>
      <c r="M23" s="741"/>
      <c r="N23" s="741"/>
      <c r="O23" s="742"/>
      <c r="P23" s="679" t="s">
        <v>295</v>
      </c>
      <c r="Q23" s="680"/>
      <c r="R23" s="680"/>
      <c r="S23" s="680"/>
      <c r="T23" s="680"/>
      <c r="U23" s="680"/>
      <c r="V23" s="691"/>
      <c r="W23" s="679" t="s">
        <v>707</v>
      </c>
      <c r="X23" s="680"/>
      <c r="Y23" s="680"/>
      <c r="Z23" s="680"/>
      <c r="AA23" s="680"/>
      <c r="AB23" s="680"/>
      <c r="AC23" s="691"/>
      <c r="AD23" s="712"/>
      <c r="AE23" s="713"/>
      <c r="AF23" s="713"/>
      <c r="AG23" s="713"/>
      <c r="AH23" s="713"/>
      <c r="AI23" s="713"/>
      <c r="AJ23" s="713"/>
      <c r="AK23" s="713"/>
      <c r="AL23" s="713"/>
      <c r="AM23" s="713"/>
      <c r="AN23" s="713"/>
      <c r="AO23" s="713"/>
      <c r="AP23" s="713"/>
      <c r="AQ23" s="713"/>
      <c r="AR23" s="713"/>
      <c r="AS23" s="713"/>
      <c r="AT23" s="713"/>
      <c r="AU23" s="713"/>
      <c r="AV23" s="713"/>
      <c r="AW23" s="713"/>
      <c r="AX23" s="714"/>
    </row>
    <row r="24" spans="1:51" ht="25.5" customHeight="1" thickBot="1" x14ac:dyDescent="0.25">
      <c r="A24" s="749"/>
      <c r="B24" s="750"/>
      <c r="C24" s="750"/>
      <c r="D24" s="750"/>
      <c r="E24" s="750"/>
      <c r="F24" s="751"/>
      <c r="G24" s="692" t="s">
        <v>241</v>
      </c>
      <c r="H24" s="693"/>
      <c r="I24" s="693"/>
      <c r="J24" s="693"/>
      <c r="K24" s="693"/>
      <c r="L24" s="693"/>
      <c r="M24" s="693"/>
      <c r="N24" s="693"/>
      <c r="O24" s="694"/>
      <c r="P24" s="683" t="str">
        <f>AK13</f>
        <v>-</v>
      </c>
      <c r="Q24" s="684"/>
      <c r="R24" s="684"/>
      <c r="S24" s="684"/>
      <c r="T24" s="684"/>
      <c r="U24" s="684"/>
      <c r="V24" s="685"/>
      <c r="W24" s="683" t="str">
        <f>AR13</f>
        <v>-</v>
      </c>
      <c r="X24" s="684"/>
      <c r="Y24" s="684"/>
      <c r="Z24" s="684"/>
      <c r="AA24" s="684"/>
      <c r="AB24" s="684"/>
      <c r="AC24" s="685"/>
      <c r="AD24" s="715"/>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1" ht="18.75" customHeight="1" x14ac:dyDescent="0.2">
      <c r="A25" s="617" t="s">
        <v>250</v>
      </c>
      <c r="B25" s="618"/>
      <c r="C25" s="618"/>
      <c r="D25" s="618"/>
      <c r="E25" s="618"/>
      <c r="F25" s="619"/>
      <c r="G25" s="610" t="s">
        <v>140</v>
      </c>
      <c r="H25" s="161"/>
      <c r="I25" s="161"/>
      <c r="J25" s="161"/>
      <c r="K25" s="161"/>
      <c r="L25" s="161"/>
      <c r="M25" s="161"/>
      <c r="N25" s="161"/>
      <c r="O25" s="593"/>
      <c r="P25" s="592" t="s">
        <v>58</v>
      </c>
      <c r="Q25" s="161"/>
      <c r="R25" s="161"/>
      <c r="S25" s="161"/>
      <c r="T25" s="161"/>
      <c r="U25" s="161"/>
      <c r="V25" s="161"/>
      <c r="W25" s="161"/>
      <c r="X25" s="593"/>
      <c r="Y25" s="584"/>
      <c r="Z25" s="585"/>
      <c r="AA25" s="586"/>
      <c r="AB25" s="158" t="s">
        <v>11</v>
      </c>
      <c r="AC25" s="597"/>
      <c r="AD25" s="598"/>
      <c r="AE25" s="158" t="s">
        <v>281</v>
      </c>
      <c r="AF25" s="597"/>
      <c r="AG25" s="597"/>
      <c r="AH25" s="598"/>
      <c r="AI25" s="157" t="s">
        <v>300</v>
      </c>
      <c r="AJ25" s="157"/>
      <c r="AK25" s="157"/>
      <c r="AL25" s="158"/>
      <c r="AM25" s="157" t="s">
        <v>397</v>
      </c>
      <c r="AN25" s="157"/>
      <c r="AO25" s="157"/>
      <c r="AP25" s="158"/>
      <c r="AQ25" s="607" t="s">
        <v>177</v>
      </c>
      <c r="AR25" s="608"/>
      <c r="AS25" s="608"/>
      <c r="AT25" s="609"/>
      <c r="AU25" s="161" t="s">
        <v>130</v>
      </c>
      <c r="AV25" s="161"/>
      <c r="AW25" s="161"/>
      <c r="AX25" s="162"/>
    </row>
    <row r="26" spans="1:51" ht="18.75" customHeight="1" x14ac:dyDescent="0.2">
      <c r="A26" s="620"/>
      <c r="B26" s="621"/>
      <c r="C26" s="621"/>
      <c r="D26" s="621"/>
      <c r="E26" s="621"/>
      <c r="F26" s="622"/>
      <c r="G26" s="611"/>
      <c r="H26" s="595"/>
      <c r="I26" s="595"/>
      <c r="J26" s="595"/>
      <c r="K26" s="595"/>
      <c r="L26" s="595"/>
      <c r="M26" s="595"/>
      <c r="N26" s="595"/>
      <c r="O26" s="596"/>
      <c r="P26" s="594"/>
      <c r="Q26" s="595"/>
      <c r="R26" s="595"/>
      <c r="S26" s="595"/>
      <c r="T26" s="595"/>
      <c r="U26" s="595"/>
      <c r="V26" s="595"/>
      <c r="W26" s="595"/>
      <c r="X26" s="596"/>
      <c r="Y26" s="587"/>
      <c r="Z26" s="588"/>
      <c r="AA26" s="589"/>
      <c r="AB26" s="160"/>
      <c r="AC26" s="599"/>
      <c r="AD26" s="600"/>
      <c r="AE26" s="160"/>
      <c r="AF26" s="599"/>
      <c r="AG26" s="599"/>
      <c r="AH26" s="600"/>
      <c r="AI26" s="159"/>
      <c r="AJ26" s="159"/>
      <c r="AK26" s="159"/>
      <c r="AL26" s="160"/>
      <c r="AM26" s="159"/>
      <c r="AN26" s="159"/>
      <c r="AO26" s="159"/>
      <c r="AP26" s="160"/>
      <c r="AQ26" s="152" t="s">
        <v>667</v>
      </c>
      <c r="AR26" s="153"/>
      <c r="AS26" s="154" t="s">
        <v>178</v>
      </c>
      <c r="AT26" s="155"/>
      <c r="AU26" s="262">
        <v>3</v>
      </c>
      <c r="AV26" s="262"/>
      <c r="AW26" s="595" t="s">
        <v>169</v>
      </c>
      <c r="AX26" s="644"/>
    </row>
    <row r="27" spans="1:51" ht="23.25" customHeight="1" x14ac:dyDescent="0.2">
      <c r="A27" s="623"/>
      <c r="B27" s="621"/>
      <c r="C27" s="621"/>
      <c r="D27" s="621"/>
      <c r="E27" s="621"/>
      <c r="F27" s="622"/>
      <c r="G27" s="138" t="s">
        <v>691</v>
      </c>
      <c r="H27" s="139"/>
      <c r="I27" s="139"/>
      <c r="J27" s="139"/>
      <c r="K27" s="139"/>
      <c r="L27" s="139"/>
      <c r="M27" s="139"/>
      <c r="N27" s="139"/>
      <c r="O27" s="140"/>
      <c r="P27" s="120" t="s">
        <v>606</v>
      </c>
      <c r="Q27" s="120"/>
      <c r="R27" s="120"/>
      <c r="S27" s="120"/>
      <c r="T27" s="120"/>
      <c r="U27" s="120"/>
      <c r="V27" s="120"/>
      <c r="W27" s="120"/>
      <c r="X27" s="290"/>
      <c r="Y27" s="335" t="s">
        <v>12</v>
      </c>
      <c r="Z27" s="590"/>
      <c r="AA27" s="591"/>
      <c r="AB27" s="288" t="s">
        <v>705</v>
      </c>
      <c r="AC27" s="288"/>
      <c r="AD27" s="288"/>
      <c r="AE27" s="150" t="s">
        <v>667</v>
      </c>
      <c r="AF27" s="151"/>
      <c r="AG27" s="151"/>
      <c r="AH27" s="151"/>
      <c r="AI27" s="150" t="s">
        <v>667</v>
      </c>
      <c r="AJ27" s="151"/>
      <c r="AK27" s="151"/>
      <c r="AL27" s="151"/>
      <c r="AM27" s="150">
        <v>3537</v>
      </c>
      <c r="AN27" s="151"/>
      <c r="AO27" s="151"/>
      <c r="AP27" s="151"/>
      <c r="AQ27" s="226" t="s">
        <v>667</v>
      </c>
      <c r="AR27" s="222"/>
      <c r="AS27" s="222"/>
      <c r="AT27" s="227"/>
      <c r="AU27" s="151" t="s">
        <v>686</v>
      </c>
      <c r="AV27" s="151"/>
      <c r="AW27" s="151"/>
      <c r="AX27" s="169"/>
    </row>
    <row r="28" spans="1:51" ht="23.25" customHeight="1" x14ac:dyDescent="0.2">
      <c r="A28" s="624"/>
      <c r="B28" s="625"/>
      <c r="C28" s="625"/>
      <c r="D28" s="625"/>
      <c r="E28" s="625"/>
      <c r="F28" s="626"/>
      <c r="G28" s="141"/>
      <c r="H28" s="142"/>
      <c r="I28" s="142"/>
      <c r="J28" s="142"/>
      <c r="K28" s="142"/>
      <c r="L28" s="142"/>
      <c r="M28" s="142"/>
      <c r="N28" s="142"/>
      <c r="O28" s="143"/>
      <c r="P28" s="291"/>
      <c r="Q28" s="291"/>
      <c r="R28" s="291"/>
      <c r="S28" s="291"/>
      <c r="T28" s="291"/>
      <c r="U28" s="291"/>
      <c r="V28" s="291"/>
      <c r="W28" s="291"/>
      <c r="X28" s="292"/>
      <c r="Y28" s="147" t="s">
        <v>53</v>
      </c>
      <c r="Z28" s="148"/>
      <c r="AA28" s="149"/>
      <c r="AB28" s="627" t="s">
        <v>705</v>
      </c>
      <c r="AC28" s="627"/>
      <c r="AD28" s="627"/>
      <c r="AE28" s="150" t="s">
        <v>668</v>
      </c>
      <c r="AF28" s="151"/>
      <c r="AG28" s="151"/>
      <c r="AH28" s="151"/>
      <c r="AI28" s="150" t="s">
        <v>667</v>
      </c>
      <c r="AJ28" s="151"/>
      <c r="AK28" s="151"/>
      <c r="AL28" s="151"/>
      <c r="AM28" s="150">
        <v>3500</v>
      </c>
      <c r="AN28" s="151"/>
      <c r="AO28" s="151"/>
      <c r="AP28" s="151"/>
      <c r="AQ28" s="226" t="s">
        <v>667</v>
      </c>
      <c r="AR28" s="222"/>
      <c r="AS28" s="222"/>
      <c r="AT28" s="227"/>
      <c r="AU28" s="151">
        <v>30207</v>
      </c>
      <c r="AV28" s="151"/>
      <c r="AW28" s="151"/>
      <c r="AX28" s="169"/>
    </row>
    <row r="29" spans="1:51" ht="23.25" customHeight="1" x14ac:dyDescent="0.2">
      <c r="A29" s="623"/>
      <c r="B29" s="621"/>
      <c r="C29" s="621"/>
      <c r="D29" s="621"/>
      <c r="E29" s="621"/>
      <c r="F29" s="622"/>
      <c r="G29" s="144"/>
      <c r="H29" s="145"/>
      <c r="I29" s="145"/>
      <c r="J29" s="145"/>
      <c r="K29" s="145"/>
      <c r="L29" s="145"/>
      <c r="M29" s="145"/>
      <c r="N29" s="145"/>
      <c r="O29" s="146"/>
      <c r="P29" s="123"/>
      <c r="Q29" s="123"/>
      <c r="R29" s="123"/>
      <c r="S29" s="123"/>
      <c r="T29" s="123"/>
      <c r="U29" s="123"/>
      <c r="V29" s="123"/>
      <c r="W29" s="123"/>
      <c r="X29" s="293"/>
      <c r="Y29" s="147" t="s">
        <v>13</v>
      </c>
      <c r="Z29" s="148"/>
      <c r="AA29" s="149"/>
      <c r="AB29" s="404" t="s">
        <v>170</v>
      </c>
      <c r="AC29" s="404"/>
      <c r="AD29" s="404"/>
      <c r="AE29" s="150" t="s">
        <v>667</v>
      </c>
      <c r="AF29" s="151"/>
      <c r="AG29" s="151"/>
      <c r="AH29" s="151"/>
      <c r="AI29" s="150" t="s">
        <v>667</v>
      </c>
      <c r="AJ29" s="151"/>
      <c r="AK29" s="151"/>
      <c r="AL29" s="151"/>
      <c r="AM29" s="150">
        <v>100</v>
      </c>
      <c r="AN29" s="151"/>
      <c r="AO29" s="151"/>
      <c r="AP29" s="151"/>
      <c r="AQ29" s="226" t="s">
        <v>667</v>
      </c>
      <c r="AR29" s="222"/>
      <c r="AS29" s="222"/>
      <c r="AT29" s="227"/>
      <c r="AU29" s="151" t="s">
        <v>686</v>
      </c>
      <c r="AV29" s="151"/>
      <c r="AW29" s="151"/>
      <c r="AX29" s="169"/>
    </row>
    <row r="30" spans="1:51" ht="23.25" customHeight="1" x14ac:dyDescent="0.2">
      <c r="A30" s="176" t="s">
        <v>272</v>
      </c>
      <c r="B30" s="177"/>
      <c r="C30" s="177"/>
      <c r="D30" s="177"/>
      <c r="E30" s="177"/>
      <c r="F30" s="178"/>
      <c r="G30" s="182" t="s">
        <v>607</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4"/>
    </row>
    <row r="31" spans="1:51" ht="45" customHeight="1" x14ac:dyDescent="0.2">
      <c r="A31" s="179"/>
      <c r="B31" s="180"/>
      <c r="C31" s="180"/>
      <c r="D31" s="180"/>
      <c r="E31" s="180"/>
      <c r="F31" s="181"/>
      <c r="G31" s="185"/>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187"/>
      <c r="AG31" s="187"/>
      <c r="AH31" s="187"/>
      <c r="AI31" s="187"/>
      <c r="AJ31" s="187"/>
      <c r="AK31" s="187"/>
      <c r="AL31" s="187"/>
      <c r="AM31" s="187"/>
      <c r="AN31" s="187"/>
      <c r="AO31" s="187"/>
      <c r="AP31" s="187"/>
      <c r="AQ31" s="186"/>
      <c r="AR31" s="186"/>
      <c r="AS31" s="186"/>
      <c r="AT31" s="186"/>
      <c r="AU31" s="186"/>
      <c r="AV31" s="186"/>
      <c r="AW31" s="186"/>
      <c r="AX31" s="188"/>
    </row>
    <row r="32" spans="1:51" ht="18.75" customHeight="1" x14ac:dyDescent="0.2">
      <c r="A32" s="280" t="s">
        <v>251</v>
      </c>
      <c r="B32" s="281"/>
      <c r="C32" s="281"/>
      <c r="D32" s="281"/>
      <c r="E32" s="281"/>
      <c r="F32" s="282"/>
      <c r="G32" s="294"/>
      <c r="H32" s="232" t="s">
        <v>140</v>
      </c>
      <c r="I32" s="232"/>
      <c r="J32" s="232"/>
      <c r="K32" s="232"/>
      <c r="L32" s="232"/>
      <c r="M32" s="232"/>
      <c r="N32" s="232"/>
      <c r="O32" s="233"/>
      <c r="P32" s="231" t="s">
        <v>58</v>
      </c>
      <c r="Q32" s="232"/>
      <c r="R32" s="232"/>
      <c r="S32" s="232"/>
      <c r="T32" s="232"/>
      <c r="U32" s="232"/>
      <c r="V32" s="232"/>
      <c r="W32" s="232"/>
      <c r="X32" s="233"/>
      <c r="Y32" s="296"/>
      <c r="Z32" s="297"/>
      <c r="AA32" s="298"/>
      <c r="AB32" s="231" t="s">
        <v>11</v>
      </c>
      <c r="AC32" s="232"/>
      <c r="AD32" s="233"/>
      <c r="AE32" s="156" t="s">
        <v>281</v>
      </c>
      <c r="AF32" s="156"/>
      <c r="AG32" s="156"/>
      <c r="AH32" s="156"/>
      <c r="AI32" s="156" t="s">
        <v>300</v>
      </c>
      <c r="AJ32" s="156"/>
      <c r="AK32" s="156"/>
      <c r="AL32" s="156"/>
      <c r="AM32" s="156" t="s">
        <v>397</v>
      </c>
      <c r="AN32" s="156"/>
      <c r="AO32" s="156"/>
      <c r="AP32" s="156"/>
      <c r="AQ32" s="231" t="s">
        <v>177</v>
      </c>
      <c r="AR32" s="232"/>
      <c r="AS32" s="232"/>
      <c r="AT32" s="233"/>
      <c r="AU32" s="234" t="s">
        <v>130</v>
      </c>
      <c r="AV32" s="235"/>
      <c r="AW32" s="235"/>
      <c r="AX32" s="236"/>
      <c r="AY32">
        <f>COUNTA($H$34)</f>
        <v>1</v>
      </c>
    </row>
    <row r="33" spans="1:51" ht="18.75" customHeight="1" x14ac:dyDescent="0.2">
      <c r="A33" s="283"/>
      <c r="B33" s="284"/>
      <c r="C33" s="284"/>
      <c r="D33" s="284"/>
      <c r="E33" s="284"/>
      <c r="F33" s="285"/>
      <c r="G33" s="295"/>
      <c r="H33" s="154"/>
      <c r="I33" s="154"/>
      <c r="J33" s="154"/>
      <c r="K33" s="154"/>
      <c r="L33" s="154"/>
      <c r="M33" s="154"/>
      <c r="N33" s="154"/>
      <c r="O33" s="155"/>
      <c r="P33" s="287"/>
      <c r="Q33" s="154"/>
      <c r="R33" s="154"/>
      <c r="S33" s="154"/>
      <c r="T33" s="154"/>
      <c r="U33" s="154"/>
      <c r="V33" s="154"/>
      <c r="W33" s="154"/>
      <c r="X33" s="155"/>
      <c r="Y33" s="299"/>
      <c r="Z33" s="300"/>
      <c r="AA33" s="301"/>
      <c r="AB33" s="287"/>
      <c r="AC33" s="154"/>
      <c r="AD33" s="155"/>
      <c r="AE33" s="156"/>
      <c r="AF33" s="156"/>
      <c r="AG33" s="156"/>
      <c r="AH33" s="156"/>
      <c r="AI33" s="156"/>
      <c r="AJ33" s="156"/>
      <c r="AK33" s="156"/>
      <c r="AL33" s="156"/>
      <c r="AM33" s="156"/>
      <c r="AN33" s="156"/>
      <c r="AO33" s="156"/>
      <c r="AP33" s="156"/>
      <c r="AQ33" s="152" t="s">
        <v>667</v>
      </c>
      <c r="AR33" s="153"/>
      <c r="AS33" s="154" t="s">
        <v>178</v>
      </c>
      <c r="AT33" s="155"/>
      <c r="AU33" s="152">
        <v>3</v>
      </c>
      <c r="AV33" s="153"/>
      <c r="AW33" s="154" t="s">
        <v>169</v>
      </c>
      <c r="AX33" s="286"/>
      <c r="AY33">
        <f>$AY$32</f>
        <v>1</v>
      </c>
    </row>
    <row r="34" spans="1:51" ht="23.25" customHeight="1" x14ac:dyDescent="0.2">
      <c r="A34" s="283"/>
      <c r="B34" s="284"/>
      <c r="C34" s="284"/>
      <c r="D34" s="284"/>
      <c r="E34" s="284"/>
      <c r="F34" s="285"/>
      <c r="G34" s="355" t="s">
        <v>179</v>
      </c>
      <c r="H34" s="120" t="s">
        <v>695</v>
      </c>
      <c r="I34" s="120"/>
      <c r="J34" s="120"/>
      <c r="K34" s="120"/>
      <c r="L34" s="120"/>
      <c r="M34" s="120"/>
      <c r="N34" s="120"/>
      <c r="O34" s="290"/>
      <c r="P34" s="120" t="s">
        <v>609</v>
      </c>
      <c r="Q34" s="120"/>
      <c r="R34" s="120"/>
      <c r="S34" s="120"/>
      <c r="T34" s="120"/>
      <c r="U34" s="120"/>
      <c r="V34" s="120"/>
      <c r="W34" s="120"/>
      <c r="X34" s="290"/>
      <c r="Y34" s="374" t="s">
        <v>12</v>
      </c>
      <c r="Z34" s="375"/>
      <c r="AA34" s="376"/>
      <c r="AB34" s="302" t="s">
        <v>673</v>
      </c>
      <c r="AC34" s="302"/>
      <c r="AD34" s="302"/>
      <c r="AE34" s="226" t="s">
        <v>604</v>
      </c>
      <c r="AF34" s="222"/>
      <c r="AG34" s="222"/>
      <c r="AH34" s="222"/>
      <c r="AI34" s="226" t="s">
        <v>604</v>
      </c>
      <c r="AJ34" s="222"/>
      <c r="AK34" s="222"/>
      <c r="AL34" s="227"/>
      <c r="AM34" s="226">
        <v>-29.2</v>
      </c>
      <c r="AN34" s="222"/>
      <c r="AO34" s="222"/>
      <c r="AP34" s="227"/>
      <c r="AQ34" s="226" t="s">
        <v>604</v>
      </c>
      <c r="AR34" s="222"/>
      <c r="AS34" s="222"/>
      <c r="AT34" s="227"/>
      <c r="AU34" s="151" t="s">
        <v>604</v>
      </c>
      <c r="AV34" s="151"/>
      <c r="AW34" s="151"/>
      <c r="AX34" s="169"/>
      <c r="AY34">
        <f t="shared" ref="AY34:AY37" si="4">$AY$32</f>
        <v>1</v>
      </c>
    </row>
    <row r="35" spans="1:51" ht="23.25" customHeight="1" x14ac:dyDescent="0.2">
      <c r="A35" s="283"/>
      <c r="B35" s="284"/>
      <c r="C35" s="284"/>
      <c r="D35" s="284"/>
      <c r="E35" s="284"/>
      <c r="F35" s="285"/>
      <c r="G35" s="356"/>
      <c r="H35" s="291"/>
      <c r="I35" s="291"/>
      <c r="J35" s="291"/>
      <c r="K35" s="291"/>
      <c r="L35" s="291"/>
      <c r="M35" s="291"/>
      <c r="N35" s="291"/>
      <c r="O35" s="292"/>
      <c r="P35" s="291"/>
      <c r="Q35" s="291"/>
      <c r="R35" s="291"/>
      <c r="S35" s="291"/>
      <c r="T35" s="291"/>
      <c r="U35" s="291"/>
      <c r="V35" s="291"/>
      <c r="W35" s="291"/>
      <c r="X35" s="292"/>
      <c r="Y35" s="228" t="s">
        <v>53</v>
      </c>
      <c r="Z35" s="229"/>
      <c r="AA35" s="230"/>
      <c r="AB35" s="333" t="s">
        <v>673</v>
      </c>
      <c r="AC35" s="333"/>
      <c r="AD35" s="333"/>
      <c r="AE35" s="226" t="s">
        <v>604</v>
      </c>
      <c r="AF35" s="222"/>
      <c r="AG35" s="222"/>
      <c r="AH35" s="222"/>
      <c r="AI35" s="226" t="s">
        <v>604</v>
      </c>
      <c r="AJ35" s="222"/>
      <c r="AK35" s="222"/>
      <c r="AL35" s="227"/>
      <c r="AM35" s="226" t="s">
        <v>604</v>
      </c>
      <c r="AN35" s="222"/>
      <c r="AO35" s="222"/>
      <c r="AP35" s="227"/>
      <c r="AQ35" s="226" t="s">
        <v>604</v>
      </c>
      <c r="AR35" s="222"/>
      <c r="AS35" s="222"/>
      <c r="AT35" s="227"/>
      <c r="AU35" s="151">
        <v>-30</v>
      </c>
      <c r="AV35" s="151"/>
      <c r="AW35" s="151"/>
      <c r="AX35" s="169"/>
      <c r="AY35">
        <f t="shared" si="4"/>
        <v>1</v>
      </c>
    </row>
    <row r="36" spans="1:51" ht="23.25" customHeight="1" x14ac:dyDescent="0.2">
      <c r="A36" s="283"/>
      <c r="B36" s="284"/>
      <c r="C36" s="284"/>
      <c r="D36" s="284"/>
      <c r="E36" s="284"/>
      <c r="F36" s="285"/>
      <c r="G36" s="357"/>
      <c r="H36" s="123"/>
      <c r="I36" s="123"/>
      <c r="J36" s="123"/>
      <c r="K36" s="123"/>
      <c r="L36" s="123"/>
      <c r="M36" s="123"/>
      <c r="N36" s="123"/>
      <c r="O36" s="293"/>
      <c r="P36" s="291"/>
      <c r="Q36" s="291"/>
      <c r="R36" s="291"/>
      <c r="S36" s="291"/>
      <c r="T36" s="291"/>
      <c r="U36" s="291"/>
      <c r="V36" s="291"/>
      <c r="W36" s="291"/>
      <c r="X36" s="292"/>
      <c r="Y36" s="231" t="s">
        <v>13</v>
      </c>
      <c r="Z36" s="232"/>
      <c r="AA36" s="233"/>
      <c r="AB36" s="334" t="s">
        <v>14</v>
      </c>
      <c r="AC36" s="334"/>
      <c r="AD36" s="334"/>
      <c r="AE36" s="342" t="s">
        <v>604</v>
      </c>
      <c r="AF36" s="343"/>
      <c r="AG36" s="343"/>
      <c r="AH36" s="343"/>
      <c r="AI36" s="342" t="s">
        <v>604</v>
      </c>
      <c r="AJ36" s="343"/>
      <c r="AK36" s="343"/>
      <c r="AL36" s="343"/>
      <c r="AM36" s="342">
        <v>97.3</v>
      </c>
      <c r="AN36" s="343"/>
      <c r="AO36" s="343"/>
      <c r="AP36" s="343"/>
      <c r="AQ36" s="226" t="s">
        <v>605</v>
      </c>
      <c r="AR36" s="222"/>
      <c r="AS36" s="222"/>
      <c r="AT36" s="227"/>
      <c r="AU36" s="151" t="s">
        <v>612</v>
      </c>
      <c r="AV36" s="151"/>
      <c r="AW36" s="151"/>
      <c r="AX36" s="169"/>
      <c r="AY36">
        <f t="shared" si="4"/>
        <v>1</v>
      </c>
    </row>
    <row r="37" spans="1:51" ht="69.75" customHeight="1" x14ac:dyDescent="0.2">
      <c r="A37" s="191" t="s">
        <v>608</v>
      </c>
      <c r="B37" s="192"/>
      <c r="C37" s="192"/>
      <c r="D37" s="192"/>
      <c r="E37" s="189" t="s">
        <v>235</v>
      </c>
      <c r="F37" s="190"/>
      <c r="G37" s="44" t="s">
        <v>180</v>
      </c>
      <c r="H37" s="371" t="s">
        <v>610</v>
      </c>
      <c r="I37" s="372"/>
      <c r="J37" s="372"/>
      <c r="K37" s="372"/>
      <c r="L37" s="372"/>
      <c r="M37" s="372"/>
      <c r="N37" s="372"/>
      <c r="O37" s="373"/>
      <c r="P37" s="211" t="s">
        <v>611</v>
      </c>
      <c r="Q37" s="211"/>
      <c r="R37" s="211"/>
      <c r="S37" s="211"/>
      <c r="T37" s="211"/>
      <c r="U37" s="211"/>
      <c r="V37" s="211"/>
      <c r="W37" s="211"/>
      <c r="X37" s="211"/>
      <c r="Y37" s="615"/>
      <c r="Z37" s="615"/>
      <c r="AA37" s="615"/>
      <c r="AB37" s="615"/>
      <c r="AC37" s="615"/>
      <c r="AD37" s="615"/>
      <c r="AE37" s="615"/>
      <c r="AF37" s="615"/>
      <c r="AG37" s="615"/>
      <c r="AH37" s="615"/>
      <c r="AI37" s="615"/>
      <c r="AJ37" s="615"/>
      <c r="AK37" s="615"/>
      <c r="AL37" s="615"/>
      <c r="AM37" s="615"/>
      <c r="AN37" s="615"/>
      <c r="AO37" s="615"/>
      <c r="AP37" s="615"/>
      <c r="AQ37" s="615"/>
      <c r="AR37" s="615"/>
      <c r="AS37" s="615"/>
      <c r="AT37" s="615"/>
      <c r="AU37" s="615"/>
      <c r="AV37" s="615"/>
      <c r="AW37" s="615"/>
      <c r="AX37" s="616"/>
      <c r="AY37">
        <f t="shared" si="4"/>
        <v>1</v>
      </c>
    </row>
    <row r="38" spans="1:51" ht="18.75" customHeight="1" thickBot="1" x14ac:dyDescent="0.25">
      <c r="A38" s="308" t="s">
        <v>142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100" t="s">
        <v>247</v>
      </c>
      <c r="AP38" s="101"/>
      <c r="AQ38" s="101"/>
      <c r="AR38" s="66" t="s">
        <v>245</v>
      </c>
      <c r="AS38" s="100"/>
      <c r="AT38" s="101"/>
      <c r="AU38" s="101"/>
      <c r="AV38" s="101"/>
      <c r="AW38" s="101"/>
      <c r="AX38" s="738"/>
      <c r="AY38">
        <f>COUNTIF($AR$38,"☑")</f>
        <v>0</v>
      </c>
    </row>
    <row r="39" spans="1:51" ht="31.5" customHeight="1" x14ac:dyDescent="0.2">
      <c r="A39" s="269" t="s">
        <v>252</v>
      </c>
      <c r="B39" s="270"/>
      <c r="C39" s="270"/>
      <c r="D39" s="270"/>
      <c r="E39" s="270"/>
      <c r="F39" s="271"/>
      <c r="G39" s="278" t="s">
        <v>59</v>
      </c>
      <c r="H39" s="278"/>
      <c r="I39" s="278"/>
      <c r="J39" s="278"/>
      <c r="K39" s="278"/>
      <c r="L39" s="278"/>
      <c r="M39" s="278"/>
      <c r="N39" s="278"/>
      <c r="O39" s="278"/>
      <c r="P39" s="278"/>
      <c r="Q39" s="278"/>
      <c r="R39" s="278"/>
      <c r="S39" s="278"/>
      <c r="T39" s="278"/>
      <c r="U39" s="278"/>
      <c r="V39" s="278"/>
      <c r="W39" s="278"/>
      <c r="X39" s="279"/>
      <c r="Y39" s="584"/>
      <c r="Z39" s="585"/>
      <c r="AA39" s="586"/>
      <c r="AB39" s="289" t="s">
        <v>11</v>
      </c>
      <c r="AC39" s="289"/>
      <c r="AD39" s="289"/>
      <c r="AE39" s="313" t="s">
        <v>281</v>
      </c>
      <c r="AF39" s="314"/>
      <c r="AG39" s="314"/>
      <c r="AH39" s="315"/>
      <c r="AI39" s="313" t="s">
        <v>300</v>
      </c>
      <c r="AJ39" s="314"/>
      <c r="AK39" s="314"/>
      <c r="AL39" s="315"/>
      <c r="AM39" s="313" t="s">
        <v>397</v>
      </c>
      <c r="AN39" s="314"/>
      <c r="AO39" s="314"/>
      <c r="AP39" s="315"/>
      <c r="AQ39" s="164" t="s">
        <v>305</v>
      </c>
      <c r="AR39" s="165"/>
      <c r="AS39" s="165"/>
      <c r="AT39" s="166"/>
      <c r="AU39" s="164" t="s">
        <v>429</v>
      </c>
      <c r="AV39" s="165"/>
      <c r="AW39" s="165"/>
      <c r="AX39" s="167"/>
    </row>
    <row r="40" spans="1:51" ht="23.25" customHeight="1" x14ac:dyDescent="0.2">
      <c r="A40" s="272"/>
      <c r="B40" s="273"/>
      <c r="C40" s="273"/>
      <c r="D40" s="273"/>
      <c r="E40" s="273"/>
      <c r="F40" s="274"/>
      <c r="G40" s="120" t="s">
        <v>613</v>
      </c>
      <c r="H40" s="120"/>
      <c r="I40" s="120"/>
      <c r="J40" s="120"/>
      <c r="K40" s="120"/>
      <c r="L40" s="120"/>
      <c r="M40" s="120"/>
      <c r="N40" s="120"/>
      <c r="O40" s="120"/>
      <c r="P40" s="120"/>
      <c r="Q40" s="120"/>
      <c r="R40" s="120"/>
      <c r="S40" s="120"/>
      <c r="T40" s="120"/>
      <c r="U40" s="120"/>
      <c r="V40" s="120"/>
      <c r="W40" s="120"/>
      <c r="X40" s="290"/>
      <c r="Y40" s="330" t="s">
        <v>54</v>
      </c>
      <c r="Z40" s="331"/>
      <c r="AA40" s="332"/>
      <c r="AB40" s="288" t="s">
        <v>614</v>
      </c>
      <c r="AC40" s="288"/>
      <c r="AD40" s="288"/>
      <c r="AE40" s="168" t="s">
        <v>603</v>
      </c>
      <c r="AF40" s="168"/>
      <c r="AG40" s="168"/>
      <c r="AH40" s="168"/>
      <c r="AI40" s="168" t="s">
        <v>604</v>
      </c>
      <c r="AJ40" s="168"/>
      <c r="AK40" s="168"/>
      <c r="AL40" s="168"/>
      <c r="AM40" s="168">
        <v>2706319</v>
      </c>
      <c r="AN40" s="168"/>
      <c r="AO40" s="168"/>
      <c r="AP40" s="168"/>
      <c r="AQ40" s="168" t="s">
        <v>604</v>
      </c>
      <c r="AR40" s="168"/>
      <c r="AS40" s="168"/>
      <c r="AT40" s="168"/>
      <c r="AU40" s="150" t="s">
        <v>604</v>
      </c>
      <c r="AV40" s="151"/>
      <c r="AW40" s="151"/>
      <c r="AX40" s="169"/>
    </row>
    <row r="41" spans="1:51" ht="23.25" customHeight="1" x14ac:dyDescent="0.2">
      <c r="A41" s="275"/>
      <c r="B41" s="276"/>
      <c r="C41" s="276"/>
      <c r="D41" s="276"/>
      <c r="E41" s="276"/>
      <c r="F41" s="277"/>
      <c r="G41" s="123"/>
      <c r="H41" s="123"/>
      <c r="I41" s="123"/>
      <c r="J41" s="123"/>
      <c r="K41" s="123"/>
      <c r="L41" s="123"/>
      <c r="M41" s="123"/>
      <c r="N41" s="123"/>
      <c r="O41" s="123"/>
      <c r="P41" s="123"/>
      <c r="Q41" s="123"/>
      <c r="R41" s="123"/>
      <c r="S41" s="123"/>
      <c r="T41" s="123"/>
      <c r="U41" s="123"/>
      <c r="V41" s="123"/>
      <c r="W41" s="123"/>
      <c r="X41" s="293"/>
      <c r="Y41" s="246" t="s">
        <v>55</v>
      </c>
      <c r="Z41" s="247"/>
      <c r="AA41" s="248"/>
      <c r="AB41" s="288" t="s">
        <v>614</v>
      </c>
      <c r="AC41" s="288"/>
      <c r="AD41" s="288"/>
      <c r="AE41" s="168" t="s">
        <v>604</v>
      </c>
      <c r="AF41" s="168"/>
      <c r="AG41" s="168"/>
      <c r="AH41" s="168"/>
      <c r="AI41" s="168" t="s">
        <v>615</v>
      </c>
      <c r="AJ41" s="168"/>
      <c r="AK41" s="168"/>
      <c r="AL41" s="168"/>
      <c r="AM41" s="168" t="s">
        <v>604</v>
      </c>
      <c r="AN41" s="168"/>
      <c r="AO41" s="168"/>
      <c r="AP41" s="168"/>
      <c r="AQ41" s="168" t="s">
        <v>603</v>
      </c>
      <c r="AR41" s="168"/>
      <c r="AS41" s="168"/>
      <c r="AT41" s="168"/>
      <c r="AU41" s="170" t="s">
        <v>604</v>
      </c>
      <c r="AV41" s="171"/>
      <c r="AW41" s="171"/>
      <c r="AX41" s="172"/>
    </row>
    <row r="42" spans="1:51" ht="23.25" customHeight="1" x14ac:dyDescent="0.2">
      <c r="A42" s="237" t="s">
        <v>15</v>
      </c>
      <c r="B42" s="238"/>
      <c r="C42" s="238"/>
      <c r="D42" s="238"/>
      <c r="E42" s="238"/>
      <c r="F42" s="239"/>
      <c r="G42" s="148" t="s">
        <v>16</v>
      </c>
      <c r="H42" s="148"/>
      <c r="I42" s="148"/>
      <c r="J42" s="148"/>
      <c r="K42" s="148"/>
      <c r="L42" s="148"/>
      <c r="M42" s="148"/>
      <c r="N42" s="148"/>
      <c r="O42" s="148"/>
      <c r="P42" s="148"/>
      <c r="Q42" s="148"/>
      <c r="R42" s="148"/>
      <c r="S42" s="148"/>
      <c r="T42" s="148"/>
      <c r="U42" s="148"/>
      <c r="V42" s="148"/>
      <c r="W42" s="148"/>
      <c r="X42" s="149"/>
      <c r="Y42" s="416"/>
      <c r="Z42" s="417"/>
      <c r="AA42" s="418"/>
      <c r="AB42" s="147" t="s">
        <v>11</v>
      </c>
      <c r="AC42" s="148"/>
      <c r="AD42" s="149"/>
      <c r="AE42" s="156" t="s">
        <v>281</v>
      </c>
      <c r="AF42" s="156"/>
      <c r="AG42" s="156"/>
      <c r="AH42" s="156"/>
      <c r="AI42" s="156" t="s">
        <v>300</v>
      </c>
      <c r="AJ42" s="156"/>
      <c r="AK42" s="156"/>
      <c r="AL42" s="156"/>
      <c r="AM42" s="156" t="s">
        <v>397</v>
      </c>
      <c r="AN42" s="156"/>
      <c r="AO42" s="156"/>
      <c r="AP42" s="156"/>
      <c r="AQ42" s="327" t="s">
        <v>430</v>
      </c>
      <c r="AR42" s="328"/>
      <c r="AS42" s="328"/>
      <c r="AT42" s="328"/>
      <c r="AU42" s="328"/>
      <c r="AV42" s="328"/>
      <c r="AW42" s="328"/>
      <c r="AX42" s="329"/>
    </row>
    <row r="43" spans="1:51" ht="23.25" customHeight="1" x14ac:dyDescent="0.2">
      <c r="A43" s="240"/>
      <c r="B43" s="241"/>
      <c r="C43" s="241"/>
      <c r="D43" s="241"/>
      <c r="E43" s="241"/>
      <c r="F43" s="242"/>
      <c r="G43" s="317" t="s">
        <v>616</v>
      </c>
      <c r="H43" s="317"/>
      <c r="I43" s="317"/>
      <c r="J43" s="317"/>
      <c r="K43" s="317"/>
      <c r="L43" s="317"/>
      <c r="M43" s="317"/>
      <c r="N43" s="317"/>
      <c r="O43" s="317"/>
      <c r="P43" s="317"/>
      <c r="Q43" s="317"/>
      <c r="R43" s="317"/>
      <c r="S43" s="317"/>
      <c r="T43" s="317"/>
      <c r="U43" s="317"/>
      <c r="V43" s="317"/>
      <c r="W43" s="317"/>
      <c r="X43" s="317"/>
      <c r="Y43" s="339" t="s">
        <v>15</v>
      </c>
      <c r="Z43" s="340"/>
      <c r="AA43" s="341"/>
      <c r="AB43" s="310" t="s">
        <v>617</v>
      </c>
      <c r="AC43" s="311"/>
      <c r="AD43" s="312"/>
      <c r="AE43" s="168" t="s">
        <v>604</v>
      </c>
      <c r="AF43" s="168"/>
      <c r="AG43" s="168"/>
      <c r="AH43" s="168"/>
      <c r="AI43" s="168" t="s">
        <v>619</v>
      </c>
      <c r="AJ43" s="168"/>
      <c r="AK43" s="168"/>
      <c r="AL43" s="168"/>
      <c r="AM43" s="168">
        <v>106</v>
      </c>
      <c r="AN43" s="168"/>
      <c r="AO43" s="168"/>
      <c r="AP43" s="168"/>
      <c r="AQ43" s="150"/>
      <c r="AR43" s="151"/>
      <c r="AS43" s="151"/>
      <c r="AT43" s="151"/>
      <c r="AU43" s="151"/>
      <c r="AV43" s="151"/>
      <c r="AW43" s="151"/>
      <c r="AX43" s="169"/>
    </row>
    <row r="44" spans="1:51" ht="60" customHeight="1" thickBot="1" x14ac:dyDescent="0.25">
      <c r="A44" s="243"/>
      <c r="B44" s="244"/>
      <c r="C44" s="244"/>
      <c r="D44" s="244"/>
      <c r="E44" s="244"/>
      <c r="F44" s="245"/>
      <c r="G44" s="318"/>
      <c r="H44" s="318"/>
      <c r="I44" s="318"/>
      <c r="J44" s="318"/>
      <c r="K44" s="318"/>
      <c r="L44" s="318"/>
      <c r="M44" s="318"/>
      <c r="N44" s="318"/>
      <c r="O44" s="318"/>
      <c r="P44" s="318"/>
      <c r="Q44" s="318"/>
      <c r="R44" s="318"/>
      <c r="S44" s="318"/>
      <c r="T44" s="318"/>
      <c r="U44" s="318"/>
      <c r="V44" s="318"/>
      <c r="W44" s="318"/>
      <c r="X44" s="318"/>
      <c r="Y44" s="335" t="s">
        <v>48</v>
      </c>
      <c r="Z44" s="247"/>
      <c r="AA44" s="248"/>
      <c r="AB44" s="336" t="s">
        <v>618</v>
      </c>
      <c r="AC44" s="337"/>
      <c r="AD44" s="338"/>
      <c r="AE44" s="316" t="s">
        <v>604</v>
      </c>
      <c r="AF44" s="316"/>
      <c r="AG44" s="316"/>
      <c r="AH44" s="316"/>
      <c r="AI44" s="316" t="s">
        <v>683</v>
      </c>
      <c r="AJ44" s="316"/>
      <c r="AK44" s="316"/>
      <c r="AL44" s="316"/>
      <c r="AM44" s="682" t="s">
        <v>684</v>
      </c>
      <c r="AN44" s="316"/>
      <c r="AO44" s="316"/>
      <c r="AP44" s="316"/>
      <c r="AQ44" s="316"/>
      <c r="AR44" s="316"/>
      <c r="AS44" s="316"/>
      <c r="AT44" s="316"/>
      <c r="AU44" s="316"/>
      <c r="AV44" s="316"/>
      <c r="AW44" s="316"/>
      <c r="AX44" s="326"/>
    </row>
    <row r="45" spans="1:51" ht="45" customHeight="1" x14ac:dyDescent="0.2">
      <c r="A45" s="193" t="s">
        <v>294</v>
      </c>
      <c r="B45" s="107"/>
      <c r="C45" s="106" t="s">
        <v>181</v>
      </c>
      <c r="D45" s="107"/>
      <c r="E45" s="666" t="s">
        <v>207</v>
      </c>
      <c r="F45" s="667"/>
      <c r="G45" s="668" t="s">
        <v>712</v>
      </c>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70"/>
      <c r="AY45">
        <f>COUNTA($G$45)</f>
        <v>1</v>
      </c>
    </row>
    <row r="46" spans="1:51" ht="45" customHeight="1" x14ac:dyDescent="0.2">
      <c r="A46" s="194"/>
      <c r="B46" s="109"/>
      <c r="C46" s="108"/>
      <c r="D46" s="109"/>
      <c r="E46" s="319" t="s">
        <v>206</v>
      </c>
      <c r="F46" s="663"/>
      <c r="G46" s="515" t="s">
        <v>713</v>
      </c>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5"/>
      <c r="AY46">
        <f>$AY$45</f>
        <v>1</v>
      </c>
    </row>
    <row r="47" spans="1:51" ht="18.75" customHeight="1" x14ac:dyDescent="0.2">
      <c r="A47" s="194"/>
      <c r="B47" s="109"/>
      <c r="C47" s="108"/>
      <c r="D47" s="109"/>
      <c r="E47" s="671" t="s">
        <v>182</v>
      </c>
      <c r="F47" s="672"/>
      <c r="G47" s="470" t="s">
        <v>191</v>
      </c>
      <c r="H47" s="306"/>
      <c r="I47" s="306"/>
      <c r="J47" s="306"/>
      <c r="K47" s="306"/>
      <c r="L47" s="306"/>
      <c r="M47" s="306"/>
      <c r="N47" s="306"/>
      <c r="O47" s="306"/>
      <c r="P47" s="306"/>
      <c r="Q47" s="306"/>
      <c r="R47" s="306"/>
      <c r="S47" s="306"/>
      <c r="T47" s="306"/>
      <c r="U47" s="306"/>
      <c r="V47" s="306"/>
      <c r="W47" s="306"/>
      <c r="X47" s="307"/>
      <c r="Y47" s="299"/>
      <c r="Z47" s="300"/>
      <c r="AA47" s="301"/>
      <c r="AB47" s="305" t="s">
        <v>11</v>
      </c>
      <c r="AC47" s="306"/>
      <c r="AD47" s="307"/>
      <c r="AE47" s="231" t="s">
        <v>281</v>
      </c>
      <c r="AF47" s="232"/>
      <c r="AG47" s="232"/>
      <c r="AH47" s="233"/>
      <c r="AI47" s="231" t="s">
        <v>300</v>
      </c>
      <c r="AJ47" s="232"/>
      <c r="AK47" s="232"/>
      <c r="AL47" s="233"/>
      <c r="AM47" s="231" t="s">
        <v>587</v>
      </c>
      <c r="AN47" s="232"/>
      <c r="AO47" s="232"/>
      <c r="AP47" s="233"/>
      <c r="AQ47" s="305" t="s">
        <v>177</v>
      </c>
      <c r="AR47" s="306"/>
      <c r="AS47" s="306"/>
      <c r="AT47" s="307"/>
      <c r="AU47" s="259" t="s">
        <v>193</v>
      </c>
      <c r="AV47" s="259"/>
      <c r="AW47" s="259"/>
      <c r="AX47" s="260"/>
      <c r="AY47">
        <f>COUNTA($G$49)</f>
        <v>1</v>
      </c>
    </row>
    <row r="48" spans="1:51" ht="18.75" customHeight="1" x14ac:dyDescent="0.2">
      <c r="A48" s="194"/>
      <c r="B48" s="109"/>
      <c r="C48" s="108"/>
      <c r="D48" s="109"/>
      <c r="E48" s="108"/>
      <c r="F48" s="673"/>
      <c r="G48" s="471"/>
      <c r="H48" s="154"/>
      <c r="I48" s="154"/>
      <c r="J48" s="154"/>
      <c r="K48" s="154"/>
      <c r="L48" s="154"/>
      <c r="M48" s="154"/>
      <c r="N48" s="154"/>
      <c r="O48" s="154"/>
      <c r="P48" s="154"/>
      <c r="Q48" s="154"/>
      <c r="R48" s="154"/>
      <c r="S48" s="154"/>
      <c r="T48" s="154"/>
      <c r="U48" s="154"/>
      <c r="V48" s="154"/>
      <c r="W48" s="154"/>
      <c r="X48" s="155"/>
      <c r="Y48" s="249"/>
      <c r="Z48" s="250"/>
      <c r="AA48" s="251"/>
      <c r="AB48" s="287"/>
      <c r="AC48" s="154"/>
      <c r="AD48" s="155"/>
      <c r="AE48" s="287"/>
      <c r="AF48" s="154"/>
      <c r="AG48" s="154"/>
      <c r="AH48" s="155"/>
      <c r="AI48" s="287"/>
      <c r="AJ48" s="154"/>
      <c r="AK48" s="154"/>
      <c r="AL48" s="155"/>
      <c r="AM48" s="287"/>
      <c r="AN48" s="154"/>
      <c r="AO48" s="154"/>
      <c r="AP48" s="155"/>
      <c r="AQ48" s="261" t="s">
        <v>627</v>
      </c>
      <c r="AR48" s="262"/>
      <c r="AS48" s="154" t="s">
        <v>178</v>
      </c>
      <c r="AT48" s="155"/>
      <c r="AU48" s="153">
        <v>3</v>
      </c>
      <c r="AV48" s="153"/>
      <c r="AW48" s="154" t="s">
        <v>169</v>
      </c>
      <c r="AX48" s="286"/>
      <c r="AY48">
        <f>$AY$47</f>
        <v>1</v>
      </c>
    </row>
    <row r="49" spans="1:51" ht="39.75" customHeight="1" x14ac:dyDescent="0.2">
      <c r="A49" s="194"/>
      <c r="B49" s="109"/>
      <c r="C49" s="108"/>
      <c r="D49" s="109"/>
      <c r="E49" s="108"/>
      <c r="F49" s="673"/>
      <c r="G49" s="514" t="s">
        <v>620</v>
      </c>
      <c r="H49" s="120"/>
      <c r="I49" s="120"/>
      <c r="J49" s="120"/>
      <c r="K49" s="120"/>
      <c r="L49" s="120"/>
      <c r="M49" s="120"/>
      <c r="N49" s="120"/>
      <c r="O49" s="120"/>
      <c r="P49" s="120"/>
      <c r="Q49" s="120"/>
      <c r="R49" s="120"/>
      <c r="S49" s="120"/>
      <c r="T49" s="120"/>
      <c r="U49" s="120"/>
      <c r="V49" s="120"/>
      <c r="W49" s="120"/>
      <c r="X49" s="290"/>
      <c r="Y49" s="374" t="s">
        <v>192</v>
      </c>
      <c r="Z49" s="375"/>
      <c r="AA49" s="376"/>
      <c r="AB49" s="513" t="s">
        <v>623</v>
      </c>
      <c r="AC49" s="333"/>
      <c r="AD49" s="333"/>
      <c r="AE49" s="221"/>
      <c r="AF49" s="222"/>
      <c r="AG49" s="222"/>
      <c r="AH49" s="222"/>
      <c r="AI49" s="221"/>
      <c r="AJ49" s="222"/>
      <c r="AK49" s="222"/>
      <c r="AL49" s="222"/>
      <c r="AM49" s="221"/>
      <c r="AN49" s="222"/>
      <c r="AO49" s="222"/>
      <c r="AP49" s="222"/>
      <c r="AQ49" s="221" t="s">
        <v>627</v>
      </c>
      <c r="AR49" s="222"/>
      <c r="AS49" s="222"/>
      <c r="AT49" s="222"/>
      <c r="AU49" s="221" t="s">
        <v>627</v>
      </c>
      <c r="AV49" s="222"/>
      <c r="AW49" s="222"/>
      <c r="AX49" s="258"/>
      <c r="AY49">
        <f t="shared" ref="AY49:AY50" si="5">$AY$47</f>
        <v>1</v>
      </c>
    </row>
    <row r="50" spans="1:51" ht="39.75" customHeight="1" x14ac:dyDescent="0.2">
      <c r="A50" s="194"/>
      <c r="B50" s="109"/>
      <c r="C50" s="108"/>
      <c r="D50" s="109"/>
      <c r="E50" s="108"/>
      <c r="F50" s="673"/>
      <c r="G50" s="515"/>
      <c r="H50" s="123"/>
      <c r="I50" s="123"/>
      <c r="J50" s="123"/>
      <c r="K50" s="123"/>
      <c r="L50" s="123"/>
      <c r="M50" s="123"/>
      <c r="N50" s="123"/>
      <c r="O50" s="123"/>
      <c r="P50" s="123"/>
      <c r="Q50" s="123"/>
      <c r="R50" s="123"/>
      <c r="S50" s="123"/>
      <c r="T50" s="123"/>
      <c r="U50" s="123"/>
      <c r="V50" s="123"/>
      <c r="W50" s="123"/>
      <c r="X50" s="293"/>
      <c r="Y50" s="228" t="s">
        <v>53</v>
      </c>
      <c r="Z50" s="229"/>
      <c r="AA50" s="230"/>
      <c r="AB50" s="401" t="s">
        <v>623</v>
      </c>
      <c r="AC50" s="302"/>
      <c r="AD50" s="302"/>
      <c r="AE50" s="221"/>
      <c r="AF50" s="222"/>
      <c r="AG50" s="222"/>
      <c r="AH50" s="222"/>
      <c r="AI50" s="221"/>
      <c r="AJ50" s="222"/>
      <c r="AK50" s="222"/>
      <c r="AL50" s="222"/>
      <c r="AM50" s="221"/>
      <c r="AN50" s="222"/>
      <c r="AO50" s="222"/>
      <c r="AP50" s="222"/>
      <c r="AQ50" s="221" t="s">
        <v>627</v>
      </c>
      <c r="AR50" s="222"/>
      <c r="AS50" s="222"/>
      <c r="AT50" s="222"/>
      <c r="AU50" s="221"/>
      <c r="AV50" s="222"/>
      <c r="AW50" s="222"/>
      <c r="AX50" s="258"/>
      <c r="AY50">
        <f t="shared" si="5"/>
        <v>1</v>
      </c>
    </row>
    <row r="51" spans="1:51" ht="18.75" customHeight="1" x14ac:dyDescent="0.2">
      <c r="A51" s="194"/>
      <c r="B51" s="109"/>
      <c r="C51" s="108"/>
      <c r="D51" s="109"/>
      <c r="E51" s="108"/>
      <c r="F51" s="673"/>
      <c r="G51" s="470" t="s">
        <v>191</v>
      </c>
      <c r="H51" s="306"/>
      <c r="I51" s="306"/>
      <c r="J51" s="306"/>
      <c r="K51" s="306"/>
      <c r="L51" s="306"/>
      <c r="M51" s="306"/>
      <c r="N51" s="306"/>
      <c r="O51" s="306"/>
      <c r="P51" s="306"/>
      <c r="Q51" s="306"/>
      <c r="R51" s="306"/>
      <c r="S51" s="306"/>
      <c r="T51" s="306"/>
      <c r="U51" s="306"/>
      <c r="V51" s="306"/>
      <c r="W51" s="306"/>
      <c r="X51" s="307"/>
      <c r="Y51" s="299"/>
      <c r="Z51" s="300"/>
      <c r="AA51" s="301"/>
      <c r="AB51" s="305" t="s">
        <v>11</v>
      </c>
      <c r="AC51" s="306"/>
      <c r="AD51" s="307"/>
      <c r="AE51" s="231" t="s">
        <v>281</v>
      </c>
      <c r="AF51" s="232"/>
      <c r="AG51" s="232"/>
      <c r="AH51" s="233"/>
      <c r="AI51" s="231" t="s">
        <v>300</v>
      </c>
      <c r="AJ51" s="232"/>
      <c r="AK51" s="232"/>
      <c r="AL51" s="233"/>
      <c r="AM51" s="231" t="s">
        <v>587</v>
      </c>
      <c r="AN51" s="232"/>
      <c r="AO51" s="232"/>
      <c r="AP51" s="233"/>
      <c r="AQ51" s="305" t="s">
        <v>177</v>
      </c>
      <c r="AR51" s="306"/>
      <c r="AS51" s="306"/>
      <c r="AT51" s="307"/>
      <c r="AU51" s="259" t="s">
        <v>193</v>
      </c>
      <c r="AV51" s="259"/>
      <c r="AW51" s="259"/>
      <c r="AX51" s="260"/>
      <c r="AY51">
        <f>COUNTA($G$53)</f>
        <v>1</v>
      </c>
    </row>
    <row r="52" spans="1:51" ht="18.75" customHeight="1" x14ac:dyDescent="0.2">
      <c r="A52" s="194"/>
      <c r="B52" s="109"/>
      <c r="C52" s="108"/>
      <c r="D52" s="109"/>
      <c r="E52" s="108"/>
      <c r="F52" s="673"/>
      <c r="G52" s="471"/>
      <c r="H52" s="154"/>
      <c r="I52" s="154"/>
      <c r="J52" s="154"/>
      <c r="K52" s="154"/>
      <c r="L52" s="154"/>
      <c r="M52" s="154"/>
      <c r="N52" s="154"/>
      <c r="O52" s="154"/>
      <c r="P52" s="154"/>
      <c r="Q52" s="154"/>
      <c r="R52" s="154"/>
      <c r="S52" s="154"/>
      <c r="T52" s="154"/>
      <c r="U52" s="154"/>
      <c r="V52" s="154"/>
      <c r="W52" s="154"/>
      <c r="X52" s="155"/>
      <c r="Y52" s="249"/>
      <c r="Z52" s="250"/>
      <c r="AA52" s="251"/>
      <c r="AB52" s="287"/>
      <c r="AC52" s="154"/>
      <c r="AD52" s="155"/>
      <c r="AE52" s="287"/>
      <c r="AF52" s="154"/>
      <c r="AG52" s="154"/>
      <c r="AH52" s="155"/>
      <c r="AI52" s="287"/>
      <c r="AJ52" s="154"/>
      <c r="AK52" s="154"/>
      <c r="AL52" s="155"/>
      <c r="AM52" s="287"/>
      <c r="AN52" s="154"/>
      <c r="AO52" s="154"/>
      <c r="AP52" s="155"/>
      <c r="AQ52" s="261" t="s">
        <v>627</v>
      </c>
      <c r="AR52" s="262"/>
      <c r="AS52" s="154" t="s">
        <v>178</v>
      </c>
      <c r="AT52" s="155"/>
      <c r="AU52" s="153">
        <v>3</v>
      </c>
      <c r="AV52" s="153"/>
      <c r="AW52" s="154" t="s">
        <v>169</v>
      </c>
      <c r="AX52" s="286"/>
      <c r="AY52">
        <f>$AY$51</f>
        <v>1</v>
      </c>
    </row>
    <row r="53" spans="1:51" ht="39.75" customHeight="1" x14ac:dyDescent="0.2">
      <c r="A53" s="194"/>
      <c r="B53" s="109"/>
      <c r="C53" s="108"/>
      <c r="D53" s="109"/>
      <c r="E53" s="108"/>
      <c r="F53" s="673"/>
      <c r="G53" s="514" t="s">
        <v>621</v>
      </c>
      <c r="H53" s="120"/>
      <c r="I53" s="120"/>
      <c r="J53" s="120"/>
      <c r="K53" s="120"/>
      <c r="L53" s="120"/>
      <c r="M53" s="120"/>
      <c r="N53" s="120"/>
      <c r="O53" s="120"/>
      <c r="P53" s="120"/>
      <c r="Q53" s="120"/>
      <c r="R53" s="120"/>
      <c r="S53" s="120"/>
      <c r="T53" s="120"/>
      <c r="U53" s="120"/>
      <c r="V53" s="120"/>
      <c r="W53" s="120"/>
      <c r="X53" s="290"/>
      <c r="Y53" s="374" t="s">
        <v>192</v>
      </c>
      <c r="Z53" s="375"/>
      <c r="AA53" s="376"/>
      <c r="AB53" s="513" t="s">
        <v>623</v>
      </c>
      <c r="AC53" s="333"/>
      <c r="AD53" s="333"/>
      <c r="AE53" s="221"/>
      <c r="AF53" s="222"/>
      <c r="AG53" s="222"/>
      <c r="AH53" s="222"/>
      <c r="AI53" s="221"/>
      <c r="AJ53" s="222"/>
      <c r="AK53" s="222"/>
      <c r="AL53" s="222"/>
      <c r="AM53" s="221"/>
      <c r="AN53" s="222"/>
      <c r="AO53" s="222"/>
      <c r="AP53" s="222"/>
      <c r="AQ53" s="221" t="s">
        <v>627</v>
      </c>
      <c r="AR53" s="222"/>
      <c r="AS53" s="222"/>
      <c r="AT53" s="222"/>
      <c r="AU53" s="221" t="s">
        <v>627</v>
      </c>
      <c r="AV53" s="222"/>
      <c r="AW53" s="222"/>
      <c r="AX53" s="258"/>
      <c r="AY53">
        <f t="shared" ref="AY53:AY54" si="6">$AY$51</f>
        <v>1</v>
      </c>
    </row>
    <row r="54" spans="1:51" ht="39.75" customHeight="1" x14ac:dyDescent="0.2">
      <c r="A54" s="194"/>
      <c r="B54" s="109"/>
      <c r="C54" s="108"/>
      <c r="D54" s="109"/>
      <c r="E54" s="108"/>
      <c r="F54" s="673"/>
      <c r="G54" s="515"/>
      <c r="H54" s="123"/>
      <c r="I54" s="123"/>
      <c r="J54" s="123"/>
      <c r="K54" s="123"/>
      <c r="L54" s="123"/>
      <c r="M54" s="123"/>
      <c r="N54" s="123"/>
      <c r="O54" s="123"/>
      <c r="P54" s="123"/>
      <c r="Q54" s="123"/>
      <c r="R54" s="123"/>
      <c r="S54" s="123"/>
      <c r="T54" s="123"/>
      <c r="U54" s="123"/>
      <c r="V54" s="123"/>
      <c r="W54" s="123"/>
      <c r="X54" s="293"/>
      <c r="Y54" s="228" t="s">
        <v>53</v>
      </c>
      <c r="Z54" s="229"/>
      <c r="AA54" s="230"/>
      <c r="AB54" s="401" t="s">
        <v>623</v>
      </c>
      <c r="AC54" s="302"/>
      <c r="AD54" s="302"/>
      <c r="AE54" s="221"/>
      <c r="AF54" s="222"/>
      <c r="AG54" s="222"/>
      <c r="AH54" s="222"/>
      <c r="AI54" s="221"/>
      <c r="AJ54" s="222"/>
      <c r="AK54" s="222"/>
      <c r="AL54" s="222"/>
      <c r="AM54" s="221"/>
      <c r="AN54" s="222"/>
      <c r="AO54" s="222"/>
      <c r="AP54" s="222"/>
      <c r="AQ54" s="221" t="s">
        <v>627</v>
      </c>
      <c r="AR54" s="222"/>
      <c r="AS54" s="222"/>
      <c r="AT54" s="222"/>
      <c r="AU54" s="221"/>
      <c r="AV54" s="222"/>
      <c r="AW54" s="222"/>
      <c r="AX54" s="258"/>
      <c r="AY54">
        <f t="shared" si="6"/>
        <v>1</v>
      </c>
    </row>
    <row r="55" spans="1:51" ht="18.75" customHeight="1" x14ac:dyDescent="0.2">
      <c r="A55" s="194"/>
      <c r="B55" s="109"/>
      <c r="C55" s="108"/>
      <c r="D55" s="109"/>
      <c r="E55" s="108"/>
      <c r="F55" s="673"/>
      <c r="G55" s="470" t="s">
        <v>191</v>
      </c>
      <c r="H55" s="306"/>
      <c r="I55" s="306"/>
      <c r="J55" s="306"/>
      <c r="K55" s="306"/>
      <c r="L55" s="306"/>
      <c r="M55" s="306"/>
      <c r="N55" s="306"/>
      <c r="O55" s="306"/>
      <c r="P55" s="306"/>
      <c r="Q55" s="306"/>
      <c r="R55" s="306"/>
      <c r="S55" s="306"/>
      <c r="T55" s="306"/>
      <c r="U55" s="306"/>
      <c r="V55" s="306"/>
      <c r="W55" s="306"/>
      <c r="X55" s="307"/>
      <c r="Y55" s="299"/>
      <c r="Z55" s="300"/>
      <c r="AA55" s="301"/>
      <c r="AB55" s="305" t="s">
        <v>11</v>
      </c>
      <c r="AC55" s="306"/>
      <c r="AD55" s="307"/>
      <c r="AE55" s="231" t="s">
        <v>281</v>
      </c>
      <c r="AF55" s="232"/>
      <c r="AG55" s="232"/>
      <c r="AH55" s="233"/>
      <c r="AI55" s="231" t="s">
        <v>300</v>
      </c>
      <c r="AJ55" s="232"/>
      <c r="AK55" s="232"/>
      <c r="AL55" s="233"/>
      <c r="AM55" s="231" t="s">
        <v>587</v>
      </c>
      <c r="AN55" s="232"/>
      <c r="AO55" s="232"/>
      <c r="AP55" s="233"/>
      <c r="AQ55" s="305" t="s">
        <v>177</v>
      </c>
      <c r="AR55" s="306"/>
      <c r="AS55" s="306"/>
      <c r="AT55" s="307"/>
      <c r="AU55" s="259" t="s">
        <v>193</v>
      </c>
      <c r="AV55" s="259"/>
      <c r="AW55" s="259"/>
      <c r="AX55" s="260"/>
      <c r="AY55">
        <f>COUNTA($G$57)</f>
        <v>1</v>
      </c>
    </row>
    <row r="56" spans="1:51" ht="18.75" customHeight="1" x14ac:dyDescent="0.2">
      <c r="A56" s="194"/>
      <c r="B56" s="109"/>
      <c r="C56" s="108"/>
      <c r="D56" s="109"/>
      <c r="E56" s="108"/>
      <c r="F56" s="673"/>
      <c r="G56" s="471"/>
      <c r="H56" s="154"/>
      <c r="I56" s="154"/>
      <c r="J56" s="154"/>
      <c r="K56" s="154"/>
      <c r="L56" s="154"/>
      <c r="M56" s="154"/>
      <c r="N56" s="154"/>
      <c r="O56" s="154"/>
      <c r="P56" s="154"/>
      <c r="Q56" s="154"/>
      <c r="R56" s="154"/>
      <c r="S56" s="154"/>
      <c r="T56" s="154"/>
      <c r="U56" s="154"/>
      <c r="V56" s="154"/>
      <c r="W56" s="154"/>
      <c r="X56" s="155"/>
      <c r="Y56" s="249"/>
      <c r="Z56" s="250"/>
      <c r="AA56" s="251"/>
      <c r="AB56" s="287"/>
      <c r="AC56" s="154"/>
      <c r="AD56" s="155"/>
      <c r="AE56" s="287"/>
      <c r="AF56" s="154"/>
      <c r="AG56" s="154"/>
      <c r="AH56" s="155"/>
      <c r="AI56" s="287"/>
      <c r="AJ56" s="154"/>
      <c r="AK56" s="154"/>
      <c r="AL56" s="155"/>
      <c r="AM56" s="287"/>
      <c r="AN56" s="154"/>
      <c r="AO56" s="154"/>
      <c r="AP56" s="155"/>
      <c r="AQ56" s="261" t="s">
        <v>604</v>
      </c>
      <c r="AR56" s="262"/>
      <c r="AS56" s="154" t="s">
        <v>178</v>
      </c>
      <c r="AT56" s="155"/>
      <c r="AU56" s="153">
        <v>3</v>
      </c>
      <c r="AV56" s="153"/>
      <c r="AW56" s="154" t="s">
        <v>169</v>
      </c>
      <c r="AX56" s="286"/>
      <c r="AY56">
        <f>$AY$55</f>
        <v>1</v>
      </c>
    </row>
    <row r="57" spans="1:51" ht="39.75" customHeight="1" x14ac:dyDescent="0.2">
      <c r="A57" s="194"/>
      <c r="B57" s="109"/>
      <c r="C57" s="108"/>
      <c r="D57" s="109"/>
      <c r="E57" s="108"/>
      <c r="F57" s="673"/>
      <c r="G57" s="514" t="s">
        <v>622</v>
      </c>
      <c r="H57" s="120"/>
      <c r="I57" s="120"/>
      <c r="J57" s="120"/>
      <c r="K57" s="120"/>
      <c r="L57" s="120"/>
      <c r="M57" s="120"/>
      <c r="N57" s="120"/>
      <c r="O57" s="120"/>
      <c r="P57" s="120"/>
      <c r="Q57" s="120"/>
      <c r="R57" s="120"/>
      <c r="S57" s="120"/>
      <c r="T57" s="120"/>
      <c r="U57" s="120"/>
      <c r="V57" s="120"/>
      <c r="W57" s="120"/>
      <c r="X57" s="290"/>
      <c r="Y57" s="374" t="s">
        <v>192</v>
      </c>
      <c r="Z57" s="375"/>
      <c r="AA57" s="376"/>
      <c r="AB57" s="513" t="s">
        <v>614</v>
      </c>
      <c r="AC57" s="333"/>
      <c r="AD57" s="333"/>
      <c r="AE57" s="221">
        <v>8444</v>
      </c>
      <c r="AF57" s="222"/>
      <c r="AG57" s="222"/>
      <c r="AH57" s="222"/>
      <c r="AI57" s="221">
        <v>9357</v>
      </c>
      <c r="AJ57" s="222"/>
      <c r="AK57" s="222"/>
      <c r="AL57" s="222"/>
      <c r="AM57" s="221">
        <v>9666</v>
      </c>
      <c r="AN57" s="222"/>
      <c r="AO57" s="222"/>
      <c r="AP57" s="222"/>
      <c r="AQ57" s="221" t="s">
        <v>604</v>
      </c>
      <c r="AR57" s="222"/>
      <c r="AS57" s="222"/>
      <c r="AT57" s="222"/>
      <c r="AU57" s="221" t="s">
        <v>604</v>
      </c>
      <c r="AV57" s="222"/>
      <c r="AW57" s="222"/>
      <c r="AX57" s="258"/>
      <c r="AY57">
        <f t="shared" ref="AY57:AY58" si="7">$AY$55</f>
        <v>1</v>
      </c>
    </row>
    <row r="58" spans="1:51" ht="39.75" customHeight="1" x14ac:dyDescent="0.2">
      <c r="A58" s="194"/>
      <c r="B58" s="109"/>
      <c r="C58" s="108"/>
      <c r="D58" s="109"/>
      <c r="E58" s="108"/>
      <c r="F58" s="673"/>
      <c r="G58" s="515"/>
      <c r="H58" s="123"/>
      <c r="I58" s="123"/>
      <c r="J58" s="123"/>
      <c r="K58" s="123"/>
      <c r="L58" s="123"/>
      <c r="M58" s="123"/>
      <c r="N58" s="123"/>
      <c r="O58" s="123"/>
      <c r="P58" s="123"/>
      <c r="Q58" s="123"/>
      <c r="R58" s="123"/>
      <c r="S58" s="123"/>
      <c r="T58" s="123"/>
      <c r="U58" s="123"/>
      <c r="V58" s="123"/>
      <c r="W58" s="123"/>
      <c r="X58" s="293"/>
      <c r="Y58" s="228" t="s">
        <v>53</v>
      </c>
      <c r="Z58" s="229"/>
      <c r="AA58" s="230"/>
      <c r="AB58" s="401" t="s">
        <v>614</v>
      </c>
      <c r="AC58" s="302"/>
      <c r="AD58" s="302"/>
      <c r="AE58" s="221" t="s">
        <v>604</v>
      </c>
      <c r="AF58" s="222"/>
      <c r="AG58" s="222"/>
      <c r="AH58" s="222"/>
      <c r="AI58" s="221"/>
      <c r="AJ58" s="222"/>
      <c r="AK58" s="222"/>
      <c r="AL58" s="222"/>
      <c r="AM58" s="221"/>
      <c r="AN58" s="222"/>
      <c r="AO58" s="222"/>
      <c r="AP58" s="222"/>
      <c r="AQ58" s="221" t="s">
        <v>624</v>
      </c>
      <c r="AR58" s="222"/>
      <c r="AS58" s="222"/>
      <c r="AT58" s="222"/>
      <c r="AU58" s="221"/>
      <c r="AV58" s="222"/>
      <c r="AW58" s="222"/>
      <c r="AX58" s="258"/>
      <c r="AY58">
        <f t="shared" si="7"/>
        <v>1</v>
      </c>
    </row>
    <row r="59" spans="1:51" ht="23.25" customHeight="1" x14ac:dyDescent="0.2">
      <c r="A59" s="194"/>
      <c r="B59" s="109"/>
      <c r="C59" s="108"/>
      <c r="D59" s="109"/>
      <c r="E59" s="402" t="s">
        <v>209</v>
      </c>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403"/>
      <c r="AY59">
        <f>COUNTA($E$60)</f>
        <v>1</v>
      </c>
    </row>
    <row r="60" spans="1:51" ht="24.75" customHeight="1" x14ac:dyDescent="0.2">
      <c r="A60" s="194"/>
      <c r="B60" s="109"/>
      <c r="C60" s="108"/>
      <c r="D60" s="109"/>
      <c r="E60" s="119" t="s">
        <v>625</v>
      </c>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1"/>
      <c r="AY60">
        <f>$AY$59</f>
        <v>1</v>
      </c>
    </row>
    <row r="61" spans="1:51" ht="24.75" customHeight="1" x14ac:dyDescent="0.2">
      <c r="A61" s="194"/>
      <c r="B61" s="109"/>
      <c r="C61" s="108"/>
      <c r="D61" s="109"/>
      <c r="E61" s="344"/>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345"/>
      <c r="AY61">
        <f>$AY$59</f>
        <v>1</v>
      </c>
    </row>
    <row r="62" spans="1:51" ht="34.5" customHeight="1" x14ac:dyDescent="0.2">
      <c r="A62" s="194"/>
      <c r="B62" s="109"/>
      <c r="C62" s="671" t="s">
        <v>559</v>
      </c>
      <c r="D62" s="727"/>
      <c r="E62" s="319" t="s">
        <v>290</v>
      </c>
      <c r="F62" s="320"/>
      <c r="G62" s="321" t="s">
        <v>194</v>
      </c>
      <c r="H62" s="322"/>
      <c r="I62" s="322"/>
      <c r="J62" s="323" t="s">
        <v>602</v>
      </c>
      <c r="K62" s="324"/>
      <c r="L62" s="324"/>
      <c r="M62" s="324"/>
      <c r="N62" s="324"/>
      <c r="O62" s="324"/>
      <c r="P62" s="324"/>
      <c r="Q62" s="324"/>
      <c r="R62" s="324"/>
      <c r="S62" s="324"/>
      <c r="T62" s="325"/>
      <c r="U62" s="372" t="s">
        <v>604</v>
      </c>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512"/>
      <c r="AY62" s="79" t="str">
        <f>IF(SUBSTITUTE($J$62,"-","")="","0","1")</f>
        <v>0</v>
      </c>
    </row>
    <row r="63" spans="1:51" ht="18.75" customHeight="1" x14ac:dyDescent="0.2">
      <c r="A63" s="194"/>
      <c r="B63" s="109"/>
      <c r="C63" s="108"/>
      <c r="D63" s="109"/>
      <c r="E63" s="498" t="s">
        <v>186</v>
      </c>
      <c r="F63" s="499"/>
      <c r="G63" s="639" t="s">
        <v>183</v>
      </c>
      <c r="H63" s="232"/>
      <c r="I63" s="232"/>
      <c r="J63" s="232"/>
      <c r="K63" s="232"/>
      <c r="L63" s="232"/>
      <c r="M63" s="232"/>
      <c r="N63" s="232"/>
      <c r="O63" s="232"/>
      <c r="P63" s="232"/>
      <c r="Q63" s="232"/>
      <c r="R63" s="232"/>
      <c r="S63" s="232"/>
      <c r="T63" s="232"/>
      <c r="U63" s="232"/>
      <c r="V63" s="232"/>
      <c r="W63" s="232"/>
      <c r="X63" s="233"/>
      <c r="Y63" s="249"/>
      <c r="Z63" s="250"/>
      <c r="AA63" s="251"/>
      <c r="AB63" s="231" t="s">
        <v>11</v>
      </c>
      <c r="AC63" s="232"/>
      <c r="AD63" s="233"/>
      <c r="AE63" s="674" t="s">
        <v>185</v>
      </c>
      <c r="AF63" s="675"/>
      <c r="AG63" s="675"/>
      <c r="AH63" s="676"/>
      <c r="AI63" s="303" t="s">
        <v>431</v>
      </c>
      <c r="AJ63" s="303"/>
      <c r="AK63" s="303"/>
      <c r="AL63" s="231"/>
      <c r="AM63" s="303" t="s">
        <v>432</v>
      </c>
      <c r="AN63" s="303"/>
      <c r="AO63" s="303"/>
      <c r="AP63" s="231"/>
      <c r="AQ63" s="231" t="s">
        <v>177</v>
      </c>
      <c r="AR63" s="232"/>
      <c r="AS63" s="232"/>
      <c r="AT63" s="233"/>
      <c r="AU63" s="235" t="s">
        <v>130</v>
      </c>
      <c r="AV63" s="235"/>
      <c r="AW63" s="235"/>
      <c r="AX63" s="236"/>
      <c r="AY63">
        <f>COUNTA($G$65)</f>
        <v>1</v>
      </c>
    </row>
    <row r="64" spans="1:51" ht="18.75" customHeight="1" x14ac:dyDescent="0.2">
      <c r="A64" s="194"/>
      <c r="B64" s="109"/>
      <c r="C64" s="108"/>
      <c r="D64" s="109"/>
      <c r="E64" s="498"/>
      <c r="F64" s="499"/>
      <c r="G64" s="471"/>
      <c r="H64" s="154"/>
      <c r="I64" s="154"/>
      <c r="J64" s="154"/>
      <c r="K64" s="154"/>
      <c r="L64" s="154"/>
      <c r="M64" s="154"/>
      <c r="N64" s="154"/>
      <c r="O64" s="154"/>
      <c r="P64" s="154"/>
      <c r="Q64" s="154"/>
      <c r="R64" s="154"/>
      <c r="S64" s="154"/>
      <c r="T64" s="154"/>
      <c r="U64" s="154"/>
      <c r="V64" s="154"/>
      <c r="W64" s="154"/>
      <c r="X64" s="155"/>
      <c r="Y64" s="249"/>
      <c r="Z64" s="250"/>
      <c r="AA64" s="251"/>
      <c r="AB64" s="287"/>
      <c r="AC64" s="154"/>
      <c r="AD64" s="155"/>
      <c r="AE64" s="153" t="s">
        <v>604</v>
      </c>
      <c r="AF64" s="153"/>
      <c r="AG64" s="154" t="s">
        <v>178</v>
      </c>
      <c r="AH64" s="155"/>
      <c r="AI64" s="304"/>
      <c r="AJ64" s="304"/>
      <c r="AK64" s="304"/>
      <c r="AL64" s="287"/>
      <c r="AM64" s="304"/>
      <c r="AN64" s="304"/>
      <c r="AO64" s="304"/>
      <c r="AP64" s="287"/>
      <c r="AQ64" s="152" t="s">
        <v>604</v>
      </c>
      <c r="AR64" s="153"/>
      <c r="AS64" s="154" t="s">
        <v>178</v>
      </c>
      <c r="AT64" s="155"/>
      <c r="AU64" s="153" t="s">
        <v>604</v>
      </c>
      <c r="AV64" s="153"/>
      <c r="AW64" s="154" t="s">
        <v>169</v>
      </c>
      <c r="AX64" s="286"/>
      <c r="AY64">
        <f>$AY$63</f>
        <v>1</v>
      </c>
    </row>
    <row r="65" spans="1:51" ht="23.25" customHeight="1" x14ac:dyDescent="0.2">
      <c r="A65" s="194"/>
      <c r="B65" s="109"/>
      <c r="C65" s="108"/>
      <c r="D65" s="109"/>
      <c r="E65" s="498"/>
      <c r="F65" s="499"/>
      <c r="G65" s="514" t="s">
        <v>605</v>
      </c>
      <c r="H65" s="120"/>
      <c r="I65" s="120"/>
      <c r="J65" s="120"/>
      <c r="K65" s="120"/>
      <c r="L65" s="120"/>
      <c r="M65" s="120"/>
      <c r="N65" s="120"/>
      <c r="O65" s="120"/>
      <c r="P65" s="120"/>
      <c r="Q65" s="120"/>
      <c r="R65" s="120"/>
      <c r="S65" s="120"/>
      <c r="T65" s="120"/>
      <c r="U65" s="120"/>
      <c r="V65" s="120"/>
      <c r="W65" s="120"/>
      <c r="X65" s="290"/>
      <c r="Y65" s="374" t="s">
        <v>12</v>
      </c>
      <c r="Z65" s="375"/>
      <c r="AA65" s="376"/>
      <c r="AB65" s="302" t="s">
        <v>604</v>
      </c>
      <c r="AC65" s="302"/>
      <c r="AD65" s="302"/>
      <c r="AE65" s="226" t="s">
        <v>604</v>
      </c>
      <c r="AF65" s="222"/>
      <c r="AG65" s="222"/>
      <c r="AH65" s="222"/>
      <c r="AI65" s="226" t="s">
        <v>604</v>
      </c>
      <c r="AJ65" s="222"/>
      <c r="AK65" s="222"/>
      <c r="AL65" s="222"/>
      <c r="AM65" s="226" t="s">
        <v>604</v>
      </c>
      <c r="AN65" s="222"/>
      <c r="AO65" s="222"/>
      <c r="AP65" s="222"/>
      <c r="AQ65" s="226" t="s">
        <v>604</v>
      </c>
      <c r="AR65" s="222"/>
      <c r="AS65" s="222"/>
      <c r="AT65" s="222"/>
      <c r="AU65" s="226" t="s">
        <v>604</v>
      </c>
      <c r="AV65" s="222"/>
      <c r="AW65" s="222"/>
      <c r="AX65" s="222"/>
      <c r="AY65">
        <f t="shared" ref="AY65:AY67" si="8">$AY$63</f>
        <v>1</v>
      </c>
    </row>
    <row r="66" spans="1:51" ht="23.25" customHeight="1" x14ac:dyDescent="0.2">
      <c r="A66" s="194"/>
      <c r="B66" s="109"/>
      <c r="C66" s="108"/>
      <c r="D66" s="109"/>
      <c r="E66" s="498"/>
      <c r="F66" s="499"/>
      <c r="G66" s="640"/>
      <c r="H66" s="291"/>
      <c r="I66" s="291"/>
      <c r="J66" s="291"/>
      <c r="K66" s="291"/>
      <c r="L66" s="291"/>
      <c r="M66" s="291"/>
      <c r="N66" s="291"/>
      <c r="O66" s="291"/>
      <c r="P66" s="291"/>
      <c r="Q66" s="291"/>
      <c r="R66" s="291"/>
      <c r="S66" s="291"/>
      <c r="T66" s="291"/>
      <c r="U66" s="291"/>
      <c r="V66" s="291"/>
      <c r="W66" s="291"/>
      <c r="X66" s="292"/>
      <c r="Y66" s="228" t="s">
        <v>53</v>
      </c>
      <c r="Z66" s="229"/>
      <c r="AA66" s="230"/>
      <c r="AB66" s="333" t="s">
        <v>604</v>
      </c>
      <c r="AC66" s="333"/>
      <c r="AD66" s="333"/>
      <c r="AE66" s="226" t="s">
        <v>604</v>
      </c>
      <c r="AF66" s="222"/>
      <c r="AG66" s="222"/>
      <c r="AH66" s="227"/>
      <c r="AI66" s="226" t="s">
        <v>604</v>
      </c>
      <c r="AJ66" s="222"/>
      <c r="AK66" s="222"/>
      <c r="AL66" s="227"/>
      <c r="AM66" s="226" t="s">
        <v>604</v>
      </c>
      <c r="AN66" s="222"/>
      <c r="AO66" s="222"/>
      <c r="AP66" s="227"/>
      <c r="AQ66" s="226" t="s">
        <v>604</v>
      </c>
      <c r="AR66" s="222"/>
      <c r="AS66" s="222"/>
      <c r="AT66" s="227"/>
      <c r="AU66" s="226" t="s">
        <v>604</v>
      </c>
      <c r="AV66" s="222"/>
      <c r="AW66" s="222"/>
      <c r="AX66" s="227"/>
      <c r="AY66">
        <f t="shared" si="8"/>
        <v>1</v>
      </c>
    </row>
    <row r="67" spans="1:51" ht="23.25" customHeight="1" x14ac:dyDescent="0.2">
      <c r="A67" s="194"/>
      <c r="B67" s="109"/>
      <c r="C67" s="108"/>
      <c r="D67" s="109"/>
      <c r="E67" s="498"/>
      <c r="F67" s="499"/>
      <c r="G67" s="515"/>
      <c r="H67" s="123"/>
      <c r="I67" s="123"/>
      <c r="J67" s="123"/>
      <c r="K67" s="123"/>
      <c r="L67" s="123"/>
      <c r="M67" s="123"/>
      <c r="N67" s="123"/>
      <c r="O67" s="123"/>
      <c r="P67" s="123"/>
      <c r="Q67" s="123"/>
      <c r="R67" s="123"/>
      <c r="S67" s="123"/>
      <c r="T67" s="123"/>
      <c r="U67" s="123"/>
      <c r="V67" s="123"/>
      <c r="W67" s="123"/>
      <c r="X67" s="293"/>
      <c r="Y67" s="228" t="s">
        <v>13</v>
      </c>
      <c r="Z67" s="229"/>
      <c r="AA67" s="230"/>
      <c r="AB67" s="334" t="s">
        <v>170</v>
      </c>
      <c r="AC67" s="334"/>
      <c r="AD67" s="334"/>
      <c r="AE67" s="226" t="s">
        <v>604</v>
      </c>
      <c r="AF67" s="222"/>
      <c r="AG67" s="222"/>
      <c r="AH67" s="227"/>
      <c r="AI67" s="226" t="s">
        <v>604</v>
      </c>
      <c r="AJ67" s="222"/>
      <c r="AK67" s="222"/>
      <c r="AL67" s="227"/>
      <c r="AM67" s="226" t="s">
        <v>604</v>
      </c>
      <c r="AN67" s="222"/>
      <c r="AO67" s="222"/>
      <c r="AP67" s="227"/>
      <c r="AQ67" s="226" t="s">
        <v>604</v>
      </c>
      <c r="AR67" s="222"/>
      <c r="AS67" s="222"/>
      <c r="AT67" s="227"/>
      <c r="AU67" s="226" t="s">
        <v>604</v>
      </c>
      <c r="AV67" s="222"/>
      <c r="AW67" s="222"/>
      <c r="AX67" s="227"/>
      <c r="AY67">
        <f t="shared" si="8"/>
        <v>1</v>
      </c>
    </row>
    <row r="68" spans="1:51" ht="18.75" customHeight="1" x14ac:dyDescent="0.2">
      <c r="A68" s="194"/>
      <c r="B68" s="109"/>
      <c r="C68" s="108"/>
      <c r="D68" s="109"/>
      <c r="E68" s="498" t="s">
        <v>187</v>
      </c>
      <c r="F68" s="499"/>
      <c r="G68" s="639" t="s">
        <v>184</v>
      </c>
      <c r="H68" s="232"/>
      <c r="I68" s="232"/>
      <c r="J68" s="232"/>
      <c r="K68" s="232"/>
      <c r="L68" s="232"/>
      <c r="M68" s="232"/>
      <c r="N68" s="232"/>
      <c r="O68" s="232"/>
      <c r="P68" s="232"/>
      <c r="Q68" s="232"/>
      <c r="R68" s="232"/>
      <c r="S68" s="232"/>
      <c r="T68" s="232"/>
      <c r="U68" s="232"/>
      <c r="V68" s="232"/>
      <c r="W68" s="232"/>
      <c r="X68" s="233"/>
      <c r="Y68" s="249"/>
      <c r="Z68" s="250"/>
      <c r="AA68" s="251"/>
      <c r="AB68" s="231" t="s">
        <v>11</v>
      </c>
      <c r="AC68" s="232"/>
      <c r="AD68" s="233"/>
      <c r="AE68" s="674" t="s">
        <v>185</v>
      </c>
      <c r="AF68" s="675"/>
      <c r="AG68" s="675"/>
      <c r="AH68" s="676"/>
      <c r="AI68" s="303" t="s">
        <v>431</v>
      </c>
      <c r="AJ68" s="303"/>
      <c r="AK68" s="303"/>
      <c r="AL68" s="231"/>
      <c r="AM68" s="303" t="s">
        <v>432</v>
      </c>
      <c r="AN68" s="303"/>
      <c r="AO68" s="303"/>
      <c r="AP68" s="231"/>
      <c r="AQ68" s="231" t="s">
        <v>177</v>
      </c>
      <c r="AR68" s="232"/>
      <c r="AS68" s="232"/>
      <c r="AT68" s="233"/>
      <c r="AU68" s="235" t="s">
        <v>130</v>
      </c>
      <c r="AV68" s="235"/>
      <c r="AW68" s="235"/>
      <c r="AX68" s="236"/>
      <c r="AY68">
        <f>COUNTA($G$70)</f>
        <v>1</v>
      </c>
    </row>
    <row r="69" spans="1:51" ht="18.75" customHeight="1" x14ac:dyDescent="0.2">
      <c r="A69" s="194"/>
      <c r="B69" s="109"/>
      <c r="C69" s="108"/>
      <c r="D69" s="109"/>
      <c r="E69" s="498"/>
      <c r="F69" s="499"/>
      <c r="G69" s="471"/>
      <c r="H69" s="154"/>
      <c r="I69" s="154"/>
      <c r="J69" s="154"/>
      <c r="K69" s="154"/>
      <c r="L69" s="154"/>
      <c r="M69" s="154"/>
      <c r="N69" s="154"/>
      <c r="O69" s="154"/>
      <c r="P69" s="154"/>
      <c r="Q69" s="154"/>
      <c r="R69" s="154"/>
      <c r="S69" s="154"/>
      <c r="T69" s="154"/>
      <c r="U69" s="154"/>
      <c r="V69" s="154"/>
      <c r="W69" s="154"/>
      <c r="X69" s="155"/>
      <c r="Y69" s="249"/>
      <c r="Z69" s="250"/>
      <c r="AA69" s="251"/>
      <c r="AB69" s="287"/>
      <c r="AC69" s="154"/>
      <c r="AD69" s="155"/>
      <c r="AE69" s="153" t="s">
        <v>604</v>
      </c>
      <c r="AF69" s="153"/>
      <c r="AG69" s="154" t="s">
        <v>178</v>
      </c>
      <c r="AH69" s="155"/>
      <c r="AI69" s="304"/>
      <c r="AJ69" s="304"/>
      <c r="AK69" s="304"/>
      <c r="AL69" s="287"/>
      <c r="AM69" s="304"/>
      <c r="AN69" s="304"/>
      <c r="AO69" s="304"/>
      <c r="AP69" s="287"/>
      <c r="AQ69" s="152" t="s">
        <v>604</v>
      </c>
      <c r="AR69" s="153"/>
      <c r="AS69" s="154" t="s">
        <v>178</v>
      </c>
      <c r="AT69" s="155"/>
      <c r="AU69" s="153" t="s">
        <v>604</v>
      </c>
      <c r="AV69" s="153"/>
      <c r="AW69" s="154" t="s">
        <v>169</v>
      </c>
      <c r="AX69" s="286"/>
      <c r="AY69">
        <f>$AY$68</f>
        <v>1</v>
      </c>
    </row>
    <row r="70" spans="1:51" ht="23.25" customHeight="1" x14ac:dyDescent="0.2">
      <c r="A70" s="194"/>
      <c r="B70" s="109"/>
      <c r="C70" s="108"/>
      <c r="D70" s="109"/>
      <c r="E70" s="498"/>
      <c r="F70" s="499"/>
      <c r="G70" s="514" t="s">
        <v>604</v>
      </c>
      <c r="H70" s="120"/>
      <c r="I70" s="120"/>
      <c r="J70" s="120"/>
      <c r="K70" s="120"/>
      <c r="L70" s="120"/>
      <c r="M70" s="120"/>
      <c r="N70" s="120"/>
      <c r="O70" s="120"/>
      <c r="P70" s="120"/>
      <c r="Q70" s="120"/>
      <c r="R70" s="120"/>
      <c r="S70" s="120"/>
      <c r="T70" s="120"/>
      <c r="U70" s="120"/>
      <c r="V70" s="120"/>
      <c r="W70" s="120"/>
      <c r="X70" s="290"/>
      <c r="Y70" s="374" t="s">
        <v>12</v>
      </c>
      <c r="Z70" s="375"/>
      <c r="AA70" s="376"/>
      <c r="AB70" s="302" t="s">
        <v>626</v>
      </c>
      <c r="AC70" s="302"/>
      <c r="AD70" s="302"/>
      <c r="AE70" s="226" t="s">
        <v>604</v>
      </c>
      <c r="AF70" s="222"/>
      <c r="AG70" s="222"/>
      <c r="AH70" s="222"/>
      <c r="AI70" s="226" t="s">
        <v>604</v>
      </c>
      <c r="AJ70" s="222"/>
      <c r="AK70" s="222"/>
      <c r="AL70" s="222"/>
      <c r="AM70" s="226" t="s">
        <v>604</v>
      </c>
      <c r="AN70" s="222"/>
      <c r="AO70" s="222"/>
      <c r="AP70" s="222"/>
      <c r="AQ70" s="226" t="s">
        <v>604</v>
      </c>
      <c r="AR70" s="222"/>
      <c r="AS70" s="222"/>
      <c r="AT70" s="222"/>
      <c r="AU70" s="226" t="s">
        <v>604</v>
      </c>
      <c r="AV70" s="222"/>
      <c r="AW70" s="222"/>
      <c r="AX70" s="222"/>
      <c r="AY70">
        <f t="shared" ref="AY70:AY72" si="9">$AY$68</f>
        <v>1</v>
      </c>
    </row>
    <row r="71" spans="1:51" ht="23.25" customHeight="1" x14ac:dyDescent="0.2">
      <c r="A71" s="194"/>
      <c r="B71" s="109"/>
      <c r="C71" s="108"/>
      <c r="D71" s="109"/>
      <c r="E71" s="498"/>
      <c r="F71" s="499"/>
      <c r="G71" s="640"/>
      <c r="H71" s="291"/>
      <c r="I71" s="291"/>
      <c r="J71" s="291"/>
      <c r="K71" s="291"/>
      <c r="L71" s="291"/>
      <c r="M71" s="291"/>
      <c r="N71" s="291"/>
      <c r="O71" s="291"/>
      <c r="P71" s="291"/>
      <c r="Q71" s="291"/>
      <c r="R71" s="291"/>
      <c r="S71" s="291"/>
      <c r="T71" s="291"/>
      <c r="U71" s="291"/>
      <c r="V71" s="291"/>
      <c r="W71" s="291"/>
      <c r="X71" s="292"/>
      <c r="Y71" s="228" t="s">
        <v>53</v>
      </c>
      <c r="Z71" s="229"/>
      <c r="AA71" s="230"/>
      <c r="AB71" s="333" t="s">
        <v>604</v>
      </c>
      <c r="AC71" s="333"/>
      <c r="AD71" s="333"/>
      <c r="AE71" s="226" t="s">
        <v>604</v>
      </c>
      <c r="AF71" s="222"/>
      <c r="AG71" s="222"/>
      <c r="AH71" s="227"/>
      <c r="AI71" s="226" t="s">
        <v>604</v>
      </c>
      <c r="AJ71" s="222"/>
      <c r="AK71" s="222"/>
      <c r="AL71" s="227"/>
      <c r="AM71" s="226" t="s">
        <v>604</v>
      </c>
      <c r="AN71" s="222"/>
      <c r="AO71" s="222"/>
      <c r="AP71" s="227"/>
      <c r="AQ71" s="226" t="s">
        <v>604</v>
      </c>
      <c r="AR71" s="222"/>
      <c r="AS71" s="222"/>
      <c r="AT71" s="227"/>
      <c r="AU71" s="226" t="s">
        <v>604</v>
      </c>
      <c r="AV71" s="222"/>
      <c r="AW71" s="222"/>
      <c r="AX71" s="227"/>
      <c r="AY71">
        <f t="shared" si="9"/>
        <v>1</v>
      </c>
    </row>
    <row r="72" spans="1:51" ht="23.25" customHeight="1" x14ac:dyDescent="0.2">
      <c r="A72" s="194"/>
      <c r="B72" s="109"/>
      <c r="C72" s="108"/>
      <c r="D72" s="109"/>
      <c r="E72" s="498"/>
      <c r="F72" s="499"/>
      <c r="G72" s="515"/>
      <c r="H72" s="123"/>
      <c r="I72" s="123"/>
      <c r="J72" s="123"/>
      <c r="K72" s="123"/>
      <c r="L72" s="123"/>
      <c r="M72" s="123"/>
      <c r="N72" s="123"/>
      <c r="O72" s="123"/>
      <c r="P72" s="123"/>
      <c r="Q72" s="123"/>
      <c r="R72" s="123"/>
      <c r="S72" s="123"/>
      <c r="T72" s="123"/>
      <c r="U72" s="123"/>
      <c r="V72" s="123"/>
      <c r="W72" s="123"/>
      <c r="X72" s="293"/>
      <c r="Y72" s="228" t="s">
        <v>13</v>
      </c>
      <c r="Z72" s="229"/>
      <c r="AA72" s="230"/>
      <c r="AB72" s="334" t="s">
        <v>14</v>
      </c>
      <c r="AC72" s="334"/>
      <c r="AD72" s="334"/>
      <c r="AE72" s="226" t="s">
        <v>604</v>
      </c>
      <c r="AF72" s="222"/>
      <c r="AG72" s="222"/>
      <c r="AH72" s="227"/>
      <c r="AI72" s="226" t="s">
        <v>604</v>
      </c>
      <c r="AJ72" s="222"/>
      <c r="AK72" s="222"/>
      <c r="AL72" s="227"/>
      <c r="AM72" s="226" t="s">
        <v>604</v>
      </c>
      <c r="AN72" s="222"/>
      <c r="AO72" s="222"/>
      <c r="AP72" s="227"/>
      <c r="AQ72" s="226" t="s">
        <v>604</v>
      </c>
      <c r="AR72" s="222"/>
      <c r="AS72" s="222"/>
      <c r="AT72" s="227"/>
      <c r="AU72" s="226" t="s">
        <v>604</v>
      </c>
      <c r="AV72" s="222"/>
      <c r="AW72" s="222"/>
      <c r="AX72" s="227"/>
      <c r="AY72">
        <f t="shared" si="9"/>
        <v>1</v>
      </c>
    </row>
    <row r="73" spans="1:51" ht="23.85" customHeight="1" x14ac:dyDescent="0.2">
      <c r="A73" s="194"/>
      <c r="B73" s="109"/>
      <c r="C73" s="108"/>
      <c r="D73" s="109"/>
      <c r="E73" s="402" t="s">
        <v>296</v>
      </c>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403"/>
      <c r="AY73">
        <f>COUNTA($E$74)</f>
        <v>1</v>
      </c>
    </row>
    <row r="74" spans="1:51" ht="24.75" customHeight="1" x14ac:dyDescent="0.2">
      <c r="A74" s="194"/>
      <c r="B74" s="109"/>
      <c r="C74" s="108"/>
      <c r="D74" s="109"/>
      <c r="E74" s="119" t="s">
        <v>627</v>
      </c>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f>$AY$73</f>
        <v>1</v>
      </c>
    </row>
    <row r="75" spans="1:51" ht="24.75" customHeight="1" thickBot="1" x14ac:dyDescent="0.25">
      <c r="A75" s="194"/>
      <c r="B75" s="109"/>
      <c r="C75" s="108"/>
      <c r="D75" s="109"/>
      <c r="E75" s="122"/>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c r="AY75">
        <f>$AY$74</f>
        <v>1</v>
      </c>
    </row>
    <row r="76" spans="1:51" ht="27" customHeight="1" x14ac:dyDescent="0.2">
      <c r="A76" s="636" t="s">
        <v>46</v>
      </c>
      <c r="B76" s="637"/>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8"/>
    </row>
    <row r="77" spans="1:51" ht="27" customHeight="1" x14ac:dyDescent="0.2">
      <c r="A77" s="5"/>
      <c r="B77" s="6"/>
      <c r="C77" s="253" t="s">
        <v>31</v>
      </c>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4"/>
      <c r="AD77" s="252" t="s">
        <v>35</v>
      </c>
      <c r="AE77" s="252"/>
      <c r="AF77" s="252"/>
      <c r="AG77" s="533" t="s">
        <v>30</v>
      </c>
      <c r="AH77" s="252"/>
      <c r="AI77" s="252"/>
      <c r="AJ77" s="252"/>
      <c r="AK77" s="252"/>
      <c r="AL77" s="252"/>
      <c r="AM77" s="252"/>
      <c r="AN77" s="252"/>
      <c r="AO77" s="252"/>
      <c r="AP77" s="252"/>
      <c r="AQ77" s="252"/>
      <c r="AR77" s="252"/>
      <c r="AS77" s="252"/>
      <c r="AT77" s="252"/>
      <c r="AU77" s="252"/>
      <c r="AV77" s="252"/>
      <c r="AW77" s="252"/>
      <c r="AX77" s="534"/>
    </row>
    <row r="78" spans="1:51" ht="48.75" customHeight="1" x14ac:dyDescent="0.2">
      <c r="A78" s="628" t="s">
        <v>135</v>
      </c>
      <c r="B78" s="629"/>
      <c r="C78" s="435" t="s">
        <v>136</v>
      </c>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7"/>
      <c r="AD78" s="125" t="s">
        <v>600</v>
      </c>
      <c r="AE78" s="126"/>
      <c r="AF78" s="126"/>
      <c r="AG78" s="255" t="s">
        <v>628</v>
      </c>
      <c r="AH78" s="256"/>
      <c r="AI78" s="256"/>
      <c r="AJ78" s="256"/>
      <c r="AK78" s="256"/>
      <c r="AL78" s="256"/>
      <c r="AM78" s="256"/>
      <c r="AN78" s="256"/>
      <c r="AO78" s="256"/>
      <c r="AP78" s="256"/>
      <c r="AQ78" s="256"/>
      <c r="AR78" s="256"/>
      <c r="AS78" s="256"/>
      <c r="AT78" s="256"/>
      <c r="AU78" s="256"/>
      <c r="AV78" s="256"/>
      <c r="AW78" s="256"/>
      <c r="AX78" s="257"/>
    </row>
    <row r="79" spans="1:51" ht="48.75" customHeight="1" x14ac:dyDescent="0.2">
      <c r="A79" s="630"/>
      <c r="B79" s="631"/>
      <c r="C79" s="525" t="s">
        <v>36</v>
      </c>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220"/>
      <c r="AD79" s="117" t="s">
        <v>600</v>
      </c>
      <c r="AE79" s="118"/>
      <c r="AF79" s="118"/>
      <c r="AG79" s="110" t="s">
        <v>629</v>
      </c>
      <c r="AH79" s="111"/>
      <c r="AI79" s="111"/>
      <c r="AJ79" s="111"/>
      <c r="AK79" s="111"/>
      <c r="AL79" s="111"/>
      <c r="AM79" s="111"/>
      <c r="AN79" s="111"/>
      <c r="AO79" s="111"/>
      <c r="AP79" s="111"/>
      <c r="AQ79" s="111"/>
      <c r="AR79" s="111"/>
      <c r="AS79" s="111"/>
      <c r="AT79" s="111"/>
      <c r="AU79" s="111"/>
      <c r="AV79" s="111"/>
      <c r="AW79" s="111"/>
      <c r="AX79" s="112"/>
    </row>
    <row r="80" spans="1:51" ht="52.5" customHeight="1" x14ac:dyDescent="0.2">
      <c r="A80" s="632"/>
      <c r="B80" s="633"/>
      <c r="C80" s="527" t="s">
        <v>137</v>
      </c>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9"/>
      <c r="AD80" s="493" t="s">
        <v>600</v>
      </c>
      <c r="AE80" s="494"/>
      <c r="AF80" s="494"/>
      <c r="AG80" s="344" t="s">
        <v>630</v>
      </c>
      <c r="AH80" s="291"/>
      <c r="AI80" s="291"/>
      <c r="AJ80" s="291"/>
      <c r="AK80" s="291"/>
      <c r="AL80" s="291"/>
      <c r="AM80" s="291"/>
      <c r="AN80" s="291"/>
      <c r="AO80" s="291"/>
      <c r="AP80" s="291"/>
      <c r="AQ80" s="291"/>
      <c r="AR80" s="291"/>
      <c r="AS80" s="291"/>
      <c r="AT80" s="291"/>
      <c r="AU80" s="291"/>
      <c r="AV80" s="291"/>
      <c r="AW80" s="291"/>
      <c r="AX80" s="345"/>
    </row>
    <row r="81" spans="1:50" ht="27" customHeight="1" x14ac:dyDescent="0.2">
      <c r="A81" s="456" t="s">
        <v>38</v>
      </c>
      <c r="B81" s="558"/>
      <c r="C81" s="530" t="s">
        <v>40</v>
      </c>
      <c r="D81" s="531"/>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532"/>
      <c r="AD81" s="441" t="s">
        <v>600</v>
      </c>
      <c r="AE81" s="442"/>
      <c r="AF81" s="442"/>
      <c r="AG81" s="119" t="s">
        <v>711</v>
      </c>
      <c r="AH81" s="120"/>
      <c r="AI81" s="120"/>
      <c r="AJ81" s="120"/>
      <c r="AK81" s="120"/>
      <c r="AL81" s="120"/>
      <c r="AM81" s="120"/>
      <c r="AN81" s="120"/>
      <c r="AO81" s="120"/>
      <c r="AP81" s="120"/>
      <c r="AQ81" s="120"/>
      <c r="AR81" s="120"/>
      <c r="AS81" s="120"/>
      <c r="AT81" s="120"/>
      <c r="AU81" s="120"/>
      <c r="AV81" s="120"/>
      <c r="AW81" s="120"/>
      <c r="AX81" s="121"/>
    </row>
    <row r="82" spans="1:50" ht="35.25" customHeight="1" x14ac:dyDescent="0.2">
      <c r="A82" s="458"/>
      <c r="B82" s="559"/>
      <c r="C82" s="477"/>
      <c r="D82" s="478"/>
      <c r="E82" s="503" t="s">
        <v>273</v>
      </c>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5"/>
      <c r="AD82" s="117" t="s">
        <v>669</v>
      </c>
      <c r="AE82" s="118"/>
      <c r="AF82" s="380"/>
      <c r="AG82" s="344"/>
      <c r="AH82" s="291"/>
      <c r="AI82" s="291"/>
      <c r="AJ82" s="291"/>
      <c r="AK82" s="291"/>
      <c r="AL82" s="291"/>
      <c r="AM82" s="291"/>
      <c r="AN82" s="291"/>
      <c r="AO82" s="291"/>
      <c r="AP82" s="291"/>
      <c r="AQ82" s="291"/>
      <c r="AR82" s="291"/>
      <c r="AS82" s="291"/>
      <c r="AT82" s="291"/>
      <c r="AU82" s="291"/>
      <c r="AV82" s="291"/>
      <c r="AW82" s="291"/>
      <c r="AX82" s="345"/>
    </row>
    <row r="83" spans="1:50" ht="132" customHeight="1" x14ac:dyDescent="0.2">
      <c r="A83" s="458"/>
      <c r="B83" s="559"/>
      <c r="C83" s="479"/>
      <c r="D83" s="480"/>
      <c r="E83" s="506" t="s">
        <v>228</v>
      </c>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8"/>
      <c r="AD83" s="535" t="s">
        <v>669</v>
      </c>
      <c r="AE83" s="536"/>
      <c r="AF83" s="536"/>
      <c r="AG83" s="344"/>
      <c r="AH83" s="291"/>
      <c r="AI83" s="291"/>
      <c r="AJ83" s="291"/>
      <c r="AK83" s="291"/>
      <c r="AL83" s="291"/>
      <c r="AM83" s="291"/>
      <c r="AN83" s="291"/>
      <c r="AO83" s="291"/>
      <c r="AP83" s="291"/>
      <c r="AQ83" s="291"/>
      <c r="AR83" s="291"/>
      <c r="AS83" s="291"/>
      <c r="AT83" s="291"/>
      <c r="AU83" s="291"/>
      <c r="AV83" s="291"/>
      <c r="AW83" s="291"/>
      <c r="AX83" s="345"/>
    </row>
    <row r="84" spans="1:50" ht="36.75" customHeight="1" x14ac:dyDescent="0.2">
      <c r="A84" s="458"/>
      <c r="B84" s="459"/>
      <c r="C84" s="522" t="s">
        <v>41</v>
      </c>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352" t="s">
        <v>600</v>
      </c>
      <c r="AE84" s="353"/>
      <c r="AF84" s="353"/>
      <c r="AG84" s="545" t="s">
        <v>671</v>
      </c>
      <c r="AH84" s="546"/>
      <c r="AI84" s="546"/>
      <c r="AJ84" s="546"/>
      <c r="AK84" s="546"/>
      <c r="AL84" s="546"/>
      <c r="AM84" s="546"/>
      <c r="AN84" s="546"/>
      <c r="AO84" s="546"/>
      <c r="AP84" s="546"/>
      <c r="AQ84" s="546"/>
      <c r="AR84" s="546"/>
      <c r="AS84" s="546"/>
      <c r="AT84" s="546"/>
      <c r="AU84" s="546"/>
      <c r="AV84" s="546"/>
      <c r="AW84" s="546"/>
      <c r="AX84" s="547"/>
    </row>
    <row r="85" spans="1:50" ht="36" customHeight="1" x14ac:dyDescent="0.2">
      <c r="A85" s="458"/>
      <c r="B85" s="459"/>
      <c r="C85" s="219" t="s">
        <v>138</v>
      </c>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117" t="s">
        <v>600</v>
      </c>
      <c r="AE85" s="118"/>
      <c r="AF85" s="118"/>
      <c r="AG85" s="110" t="s">
        <v>693</v>
      </c>
      <c r="AH85" s="111"/>
      <c r="AI85" s="111"/>
      <c r="AJ85" s="111"/>
      <c r="AK85" s="111"/>
      <c r="AL85" s="111"/>
      <c r="AM85" s="111"/>
      <c r="AN85" s="111"/>
      <c r="AO85" s="111"/>
      <c r="AP85" s="111"/>
      <c r="AQ85" s="111"/>
      <c r="AR85" s="111"/>
      <c r="AS85" s="111"/>
      <c r="AT85" s="111"/>
      <c r="AU85" s="111"/>
      <c r="AV85" s="111"/>
      <c r="AW85" s="111"/>
      <c r="AX85" s="112"/>
    </row>
    <row r="86" spans="1:50" ht="26.25" customHeight="1" x14ac:dyDescent="0.2">
      <c r="A86" s="458"/>
      <c r="B86" s="459"/>
      <c r="C86" s="219" t="s">
        <v>37</v>
      </c>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117" t="s">
        <v>670</v>
      </c>
      <c r="AE86" s="118"/>
      <c r="AF86" s="118"/>
      <c r="AG86" s="110" t="s">
        <v>667</v>
      </c>
      <c r="AH86" s="111"/>
      <c r="AI86" s="111"/>
      <c r="AJ86" s="111"/>
      <c r="AK86" s="111"/>
      <c r="AL86" s="111"/>
      <c r="AM86" s="111"/>
      <c r="AN86" s="111"/>
      <c r="AO86" s="111"/>
      <c r="AP86" s="111"/>
      <c r="AQ86" s="111"/>
      <c r="AR86" s="111"/>
      <c r="AS86" s="111"/>
      <c r="AT86" s="111"/>
      <c r="AU86" s="111"/>
      <c r="AV86" s="111"/>
      <c r="AW86" s="111"/>
      <c r="AX86" s="112"/>
    </row>
    <row r="87" spans="1:50" ht="63" customHeight="1" x14ac:dyDescent="0.2">
      <c r="A87" s="458"/>
      <c r="B87" s="459"/>
      <c r="C87" s="219" t="s">
        <v>42</v>
      </c>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358"/>
      <c r="AD87" s="117" t="s">
        <v>600</v>
      </c>
      <c r="AE87" s="118"/>
      <c r="AF87" s="118"/>
      <c r="AG87" s="110" t="s">
        <v>688</v>
      </c>
      <c r="AH87" s="111"/>
      <c r="AI87" s="111"/>
      <c r="AJ87" s="111"/>
      <c r="AK87" s="111"/>
      <c r="AL87" s="111"/>
      <c r="AM87" s="111"/>
      <c r="AN87" s="111"/>
      <c r="AO87" s="111"/>
      <c r="AP87" s="111"/>
      <c r="AQ87" s="111"/>
      <c r="AR87" s="111"/>
      <c r="AS87" s="111"/>
      <c r="AT87" s="111"/>
      <c r="AU87" s="111"/>
      <c r="AV87" s="111"/>
      <c r="AW87" s="111"/>
      <c r="AX87" s="112"/>
    </row>
    <row r="88" spans="1:50" ht="26.25" customHeight="1" x14ac:dyDescent="0.2">
      <c r="A88" s="458"/>
      <c r="B88" s="459"/>
      <c r="C88" s="219" t="s">
        <v>248</v>
      </c>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358"/>
      <c r="AD88" s="493" t="s">
        <v>670</v>
      </c>
      <c r="AE88" s="494"/>
      <c r="AF88" s="494"/>
      <c r="AG88" s="110" t="s">
        <v>667</v>
      </c>
      <c r="AH88" s="111"/>
      <c r="AI88" s="111"/>
      <c r="AJ88" s="111"/>
      <c r="AK88" s="111"/>
      <c r="AL88" s="111"/>
      <c r="AM88" s="111"/>
      <c r="AN88" s="111"/>
      <c r="AO88" s="111"/>
      <c r="AP88" s="111"/>
      <c r="AQ88" s="111"/>
      <c r="AR88" s="111"/>
      <c r="AS88" s="111"/>
      <c r="AT88" s="111"/>
      <c r="AU88" s="111"/>
      <c r="AV88" s="111"/>
      <c r="AW88" s="111"/>
      <c r="AX88" s="112"/>
    </row>
    <row r="89" spans="1:50" ht="26.25" customHeight="1" x14ac:dyDescent="0.2">
      <c r="A89" s="458"/>
      <c r="B89" s="459"/>
      <c r="C89" s="724" t="s">
        <v>249</v>
      </c>
      <c r="D89" s="725"/>
      <c r="E89" s="725"/>
      <c r="F89" s="725"/>
      <c r="G89" s="725"/>
      <c r="H89" s="725"/>
      <c r="I89" s="725"/>
      <c r="J89" s="725"/>
      <c r="K89" s="725"/>
      <c r="L89" s="725"/>
      <c r="M89" s="725"/>
      <c r="N89" s="725"/>
      <c r="O89" s="725"/>
      <c r="P89" s="725"/>
      <c r="Q89" s="725"/>
      <c r="R89" s="725"/>
      <c r="S89" s="725"/>
      <c r="T89" s="725"/>
      <c r="U89" s="725"/>
      <c r="V89" s="725"/>
      <c r="W89" s="725"/>
      <c r="X89" s="725"/>
      <c r="Y89" s="725"/>
      <c r="Z89" s="725"/>
      <c r="AA89" s="725"/>
      <c r="AB89" s="725"/>
      <c r="AC89" s="726"/>
      <c r="AD89" s="117" t="s">
        <v>670</v>
      </c>
      <c r="AE89" s="118"/>
      <c r="AF89" s="380"/>
      <c r="AG89" s="110" t="s">
        <v>667</v>
      </c>
      <c r="AH89" s="111"/>
      <c r="AI89" s="111"/>
      <c r="AJ89" s="111"/>
      <c r="AK89" s="111"/>
      <c r="AL89" s="111"/>
      <c r="AM89" s="111"/>
      <c r="AN89" s="111"/>
      <c r="AO89" s="111"/>
      <c r="AP89" s="111"/>
      <c r="AQ89" s="111"/>
      <c r="AR89" s="111"/>
      <c r="AS89" s="111"/>
      <c r="AT89" s="111"/>
      <c r="AU89" s="111"/>
      <c r="AV89" s="111"/>
      <c r="AW89" s="111"/>
      <c r="AX89" s="112"/>
    </row>
    <row r="90" spans="1:50" ht="66" customHeight="1" x14ac:dyDescent="0.2">
      <c r="A90" s="460"/>
      <c r="B90" s="461"/>
      <c r="C90" s="560" t="s">
        <v>232</v>
      </c>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2"/>
      <c r="AD90" s="519" t="s">
        <v>600</v>
      </c>
      <c r="AE90" s="520"/>
      <c r="AF90" s="521"/>
      <c r="AG90" s="509" t="s">
        <v>696</v>
      </c>
      <c r="AH90" s="510"/>
      <c r="AI90" s="510"/>
      <c r="AJ90" s="510"/>
      <c r="AK90" s="510"/>
      <c r="AL90" s="510"/>
      <c r="AM90" s="510"/>
      <c r="AN90" s="510"/>
      <c r="AO90" s="510"/>
      <c r="AP90" s="510"/>
      <c r="AQ90" s="510"/>
      <c r="AR90" s="510"/>
      <c r="AS90" s="510"/>
      <c r="AT90" s="510"/>
      <c r="AU90" s="510"/>
      <c r="AV90" s="510"/>
      <c r="AW90" s="510"/>
      <c r="AX90" s="511"/>
    </row>
    <row r="91" spans="1:50" ht="102" customHeight="1" x14ac:dyDescent="0.2">
      <c r="A91" s="456" t="s">
        <v>39</v>
      </c>
      <c r="B91" s="457"/>
      <c r="C91" s="462" t="s">
        <v>233</v>
      </c>
      <c r="D91" s="463"/>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4"/>
      <c r="AD91" s="352" t="s">
        <v>600</v>
      </c>
      <c r="AE91" s="353"/>
      <c r="AF91" s="354"/>
      <c r="AG91" s="545" t="s">
        <v>721</v>
      </c>
      <c r="AH91" s="546"/>
      <c r="AI91" s="546"/>
      <c r="AJ91" s="546"/>
      <c r="AK91" s="546"/>
      <c r="AL91" s="546"/>
      <c r="AM91" s="546"/>
      <c r="AN91" s="546"/>
      <c r="AO91" s="546"/>
      <c r="AP91" s="546"/>
      <c r="AQ91" s="546"/>
      <c r="AR91" s="546"/>
      <c r="AS91" s="546"/>
      <c r="AT91" s="546"/>
      <c r="AU91" s="546"/>
      <c r="AV91" s="546"/>
      <c r="AW91" s="546"/>
      <c r="AX91" s="547"/>
    </row>
    <row r="92" spans="1:50" ht="35.25" customHeight="1" x14ac:dyDescent="0.2">
      <c r="A92" s="458"/>
      <c r="B92" s="459"/>
      <c r="C92" s="362" t="s">
        <v>44</v>
      </c>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4"/>
      <c r="AD92" s="408" t="s">
        <v>670</v>
      </c>
      <c r="AE92" s="409"/>
      <c r="AF92" s="409"/>
      <c r="AG92" s="110" t="s">
        <v>667</v>
      </c>
      <c r="AH92" s="111"/>
      <c r="AI92" s="111"/>
      <c r="AJ92" s="111"/>
      <c r="AK92" s="111"/>
      <c r="AL92" s="111"/>
      <c r="AM92" s="111"/>
      <c r="AN92" s="111"/>
      <c r="AO92" s="111"/>
      <c r="AP92" s="111"/>
      <c r="AQ92" s="111"/>
      <c r="AR92" s="111"/>
      <c r="AS92" s="111"/>
      <c r="AT92" s="111"/>
      <c r="AU92" s="111"/>
      <c r="AV92" s="111"/>
      <c r="AW92" s="111"/>
      <c r="AX92" s="112"/>
    </row>
    <row r="93" spans="1:50" ht="27" customHeight="1" x14ac:dyDescent="0.2">
      <c r="A93" s="458"/>
      <c r="B93" s="459"/>
      <c r="C93" s="219" t="s">
        <v>188</v>
      </c>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117" t="s">
        <v>670</v>
      </c>
      <c r="AE93" s="118"/>
      <c r="AF93" s="118"/>
      <c r="AG93" s="110" t="s">
        <v>667</v>
      </c>
      <c r="AH93" s="111"/>
      <c r="AI93" s="111"/>
      <c r="AJ93" s="111"/>
      <c r="AK93" s="111"/>
      <c r="AL93" s="111"/>
      <c r="AM93" s="111"/>
      <c r="AN93" s="111"/>
      <c r="AO93" s="111"/>
      <c r="AP93" s="111"/>
      <c r="AQ93" s="111"/>
      <c r="AR93" s="111"/>
      <c r="AS93" s="111"/>
      <c r="AT93" s="111"/>
      <c r="AU93" s="111"/>
      <c r="AV93" s="111"/>
      <c r="AW93" s="111"/>
      <c r="AX93" s="112"/>
    </row>
    <row r="94" spans="1:50" ht="72.75" customHeight="1" x14ac:dyDescent="0.2">
      <c r="A94" s="460"/>
      <c r="B94" s="461"/>
      <c r="C94" s="219" t="s">
        <v>43</v>
      </c>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117" t="s">
        <v>600</v>
      </c>
      <c r="AE94" s="118"/>
      <c r="AF94" s="118"/>
      <c r="AG94" s="122" t="s">
        <v>672</v>
      </c>
      <c r="AH94" s="123"/>
      <c r="AI94" s="123"/>
      <c r="AJ94" s="123"/>
      <c r="AK94" s="123"/>
      <c r="AL94" s="123"/>
      <c r="AM94" s="123"/>
      <c r="AN94" s="123"/>
      <c r="AO94" s="123"/>
      <c r="AP94" s="123"/>
      <c r="AQ94" s="123"/>
      <c r="AR94" s="123"/>
      <c r="AS94" s="123"/>
      <c r="AT94" s="123"/>
      <c r="AU94" s="123"/>
      <c r="AV94" s="123"/>
      <c r="AW94" s="123"/>
      <c r="AX94" s="124"/>
    </row>
    <row r="95" spans="1:50" ht="41.25" customHeight="1" x14ac:dyDescent="0.2">
      <c r="A95" s="489" t="s">
        <v>57</v>
      </c>
      <c r="B95" s="490"/>
      <c r="C95" s="365" t="s">
        <v>139</v>
      </c>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7"/>
      <c r="AD95" s="352" t="s">
        <v>670</v>
      </c>
      <c r="AE95" s="353"/>
      <c r="AF95" s="353"/>
      <c r="AG95" s="119" t="s">
        <v>667</v>
      </c>
      <c r="AH95" s="120"/>
      <c r="AI95" s="120"/>
      <c r="AJ95" s="120"/>
      <c r="AK95" s="120"/>
      <c r="AL95" s="120"/>
      <c r="AM95" s="120"/>
      <c r="AN95" s="120"/>
      <c r="AO95" s="120"/>
      <c r="AP95" s="120"/>
      <c r="AQ95" s="120"/>
      <c r="AR95" s="120"/>
      <c r="AS95" s="120"/>
      <c r="AT95" s="120"/>
      <c r="AU95" s="120"/>
      <c r="AV95" s="120"/>
      <c r="AW95" s="120"/>
      <c r="AX95" s="121"/>
    </row>
    <row r="96" spans="1:50" ht="19.649999999999999" customHeight="1" x14ac:dyDescent="0.2">
      <c r="A96" s="491"/>
      <c r="B96" s="492"/>
      <c r="C96" s="96" t="s">
        <v>243</v>
      </c>
      <c r="D96" s="94"/>
      <c r="E96" s="94"/>
      <c r="F96" s="97"/>
      <c r="G96" s="93" t="s">
        <v>244</v>
      </c>
      <c r="H96" s="94"/>
      <c r="I96" s="94"/>
      <c r="J96" s="94"/>
      <c r="K96" s="94"/>
      <c r="L96" s="94"/>
      <c r="M96" s="94"/>
      <c r="N96" s="93" t="s">
        <v>246</v>
      </c>
      <c r="O96" s="94"/>
      <c r="P96" s="94"/>
      <c r="Q96" s="94"/>
      <c r="R96" s="94"/>
      <c r="S96" s="94"/>
      <c r="T96" s="94"/>
      <c r="U96" s="94"/>
      <c r="V96" s="94"/>
      <c r="W96" s="94"/>
      <c r="X96" s="94"/>
      <c r="Y96" s="94"/>
      <c r="Z96" s="94"/>
      <c r="AA96" s="94"/>
      <c r="AB96" s="94"/>
      <c r="AC96" s="94"/>
      <c r="AD96" s="94"/>
      <c r="AE96" s="94"/>
      <c r="AF96" s="95"/>
      <c r="AG96" s="344"/>
      <c r="AH96" s="291"/>
      <c r="AI96" s="291"/>
      <c r="AJ96" s="291"/>
      <c r="AK96" s="291"/>
      <c r="AL96" s="291"/>
      <c r="AM96" s="291"/>
      <c r="AN96" s="291"/>
      <c r="AO96" s="291"/>
      <c r="AP96" s="291"/>
      <c r="AQ96" s="291"/>
      <c r="AR96" s="291"/>
      <c r="AS96" s="291"/>
      <c r="AT96" s="291"/>
      <c r="AU96" s="291"/>
      <c r="AV96" s="291"/>
      <c r="AW96" s="291"/>
      <c r="AX96" s="345"/>
    </row>
    <row r="97" spans="1:52" ht="24.75" customHeight="1" x14ac:dyDescent="0.2">
      <c r="A97" s="491"/>
      <c r="B97" s="492"/>
      <c r="C97" s="90"/>
      <c r="D97" s="91"/>
      <c r="E97" s="91"/>
      <c r="F97" s="92"/>
      <c r="G97" s="98"/>
      <c r="H97" s="99"/>
      <c r="I97" s="67" t="str">
        <f>IF(OR(G97="　", G97=""), "", "-")</f>
        <v/>
      </c>
      <c r="J97" s="116"/>
      <c r="K97" s="116"/>
      <c r="L97" s="67" t="str">
        <f>IF(M97="","","-")</f>
        <v/>
      </c>
      <c r="M97" s="68"/>
      <c r="N97" s="113"/>
      <c r="O97" s="114"/>
      <c r="P97" s="114"/>
      <c r="Q97" s="114"/>
      <c r="R97" s="114"/>
      <c r="S97" s="114"/>
      <c r="T97" s="114"/>
      <c r="U97" s="114"/>
      <c r="V97" s="114"/>
      <c r="W97" s="114"/>
      <c r="X97" s="114"/>
      <c r="Y97" s="114"/>
      <c r="Z97" s="114"/>
      <c r="AA97" s="114"/>
      <c r="AB97" s="114"/>
      <c r="AC97" s="114"/>
      <c r="AD97" s="114"/>
      <c r="AE97" s="114"/>
      <c r="AF97" s="115"/>
      <c r="AG97" s="344"/>
      <c r="AH97" s="291"/>
      <c r="AI97" s="291"/>
      <c r="AJ97" s="291"/>
      <c r="AK97" s="291"/>
      <c r="AL97" s="291"/>
      <c r="AM97" s="291"/>
      <c r="AN97" s="291"/>
      <c r="AO97" s="291"/>
      <c r="AP97" s="291"/>
      <c r="AQ97" s="291"/>
      <c r="AR97" s="291"/>
      <c r="AS97" s="291"/>
      <c r="AT97" s="291"/>
      <c r="AU97" s="291"/>
      <c r="AV97" s="291"/>
      <c r="AW97" s="291"/>
      <c r="AX97" s="345"/>
    </row>
    <row r="98" spans="1:52" ht="153" customHeight="1" x14ac:dyDescent="0.2">
      <c r="A98" s="456" t="s">
        <v>47</v>
      </c>
      <c r="B98" s="482"/>
      <c r="C98" s="524" t="s">
        <v>52</v>
      </c>
      <c r="D98" s="563"/>
      <c r="E98" s="563"/>
      <c r="F98" s="564"/>
      <c r="G98" s="570" t="s">
        <v>697</v>
      </c>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1"/>
    </row>
    <row r="99" spans="1:52" ht="67.5" customHeight="1" thickBot="1" x14ac:dyDescent="0.25">
      <c r="A99" s="483"/>
      <c r="B99" s="484"/>
      <c r="C99" s="551" t="s">
        <v>56</v>
      </c>
      <c r="D99" s="552"/>
      <c r="E99" s="552"/>
      <c r="F99" s="553"/>
      <c r="G99" s="568" t="s">
        <v>694</v>
      </c>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V99" s="568"/>
      <c r="AW99" s="568"/>
      <c r="AX99" s="569"/>
    </row>
    <row r="100" spans="1:52" ht="24" customHeight="1" x14ac:dyDescent="0.2">
      <c r="A100" s="548" t="s">
        <v>32</v>
      </c>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9"/>
      <c r="AV100" s="549"/>
      <c r="AW100" s="549"/>
      <c r="AX100" s="550"/>
    </row>
    <row r="101" spans="1:52" ht="67.5" customHeight="1" thickBot="1" x14ac:dyDescent="0.25">
      <c r="A101" s="554" t="s">
        <v>717</v>
      </c>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c r="AW101" s="501"/>
      <c r="AX101" s="502"/>
    </row>
    <row r="102" spans="1:52" ht="24.75" customHeight="1" x14ac:dyDescent="0.2">
      <c r="A102" s="486" t="s">
        <v>33</v>
      </c>
      <c r="B102" s="487"/>
      <c r="C102" s="487"/>
      <c r="D102" s="487"/>
      <c r="E102" s="487"/>
      <c r="F102" s="487"/>
      <c r="G102" s="487"/>
      <c r="H102" s="487"/>
      <c r="I102" s="487"/>
      <c r="J102" s="487"/>
      <c r="K102" s="487"/>
      <c r="L102" s="487"/>
      <c r="M102" s="487"/>
      <c r="N102" s="487"/>
      <c r="O102" s="487"/>
      <c r="P102" s="487"/>
      <c r="Q102" s="487"/>
      <c r="R102" s="487"/>
      <c r="S102" s="487"/>
      <c r="T102" s="487"/>
      <c r="U102" s="487"/>
      <c r="V102" s="487"/>
      <c r="W102" s="487"/>
      <c r="X102" s="487"/>
      <c r="Y102" s="487"/>
      <c r="Z102" s="487"/>
      <c r="AA102" s="487"/>
      <c r="AB102" s="487"/>
      <c r="AC102" s="487"/>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8"/>
    </row>
    <row r="103" spans="1:52" ht="67.5" customHeight="1" thickBot="1" x14ac:dyDescent="0.25">
      <c r="A103" s="398" t="s">
        <v>718</v>
      </c>
      <c r="B103" s="399"/>
      <c r="C103" s="399"/>
      <c r="D103" s="399"/>
      <c r="E103" s="400"/>
      <c r="F103" s="500" t="s">
        <v>719</v>
      </c>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2"/>
    </row>
    <row r="104" spans="1:52" ht="24.75" customHeight="1" x14ac:dyDescent="0.2">
      <c r="A104" s="486" t="s">
        <v>45</v>
      </c>
      <c r="B104" s="487"/>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8"/>
    </row>
    <row r="105" spans="1:52" ht="66" customHeight="1" thickBot="1" x14ac:dyDescent="0.25">
      <c r="A105" s="398" t="s">
        <v>274</v>
      </c>
      <c r="B105" s="399"/>
      <c r="C105" s="399"/>
      <c r="D105" s="399"/>
      <c r="E105" s="400"/>
      <c r="F105" s="555" t="s">
        <v>720</v>
      </c>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6"/>
      <c r="AM105" s="556"/>
      <c r="AN105" s="556"/>
      <c r="AO105" s="556"/>
      <c r="AP105" s="556"/>
      <c r="AQ105" s="556"/>
      <c r="AR105" s="556"/>
      <c r="AS105" s="556"/>
      <c r="AT105" s="556"/>
      <c r="AU105" s="556"/>
      <c r="AV105" s="556"/>
      <c r="AW105" s="556"/>
      <c r="AX105" s="557"/>
    </row>
    <row r="106" spans="1:52" ht="24.75" customHeight="1" x14ac:dyDescent="0.2">
      <c r="A106" s="495" t="s">
        <v>34</v>
      </c>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6"/>
      <c r="AI106" s="496"/>
      <c r="AJ106" s="496"/>
      <c r="AK106" s="496"/>
      <c r="AL106" s="496"/>
      <c r="AM106" s="496"/>
      <c r="AN106" s="496"/>
      <c r="AO106" s="496"/>
      <c r="AP106" s="496"/>
      <c r="AQ106" s="496"/>
      <c r="AR106" s="496"/>
      <c r="AS106" s="496"/>
      <c r="AT106" s="496"/>
      <c r="AU106" s="496"/>
      <c r="AV106" s="496"/>
      <c r="AW106" s="496"/>
      <c r="AX106" s="497"/>
    </row>
    <row r="107" spans="1:52" ht="67.5" customHeight="1" thickBot="1" x14ac:dyDescent="0.25">
      <c r="A107" s="473"/>
      <c r="B107" s="474"/>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5"/>
    </row>
    <row r="108" spans="1:52" ht="24.75" customHeight="1" x14ac:dyDescent="0.2">
      <c r="A108" s="565" t="s">
        <v>253</v>
      </c>
      <c r="B108" s="566"/>
      <c r="C108" s="566"/>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7"/>
      <c r="AZ108" s="10"/>
    </row>
    <row r="109" spans="1:52" ht="24.75" customHeight="1" x14ac:dyDescent="0.2">
      <c r="A109" s="728" t="s">
        <v>560</v>
      </c>
      <c r="B109" s="229"/>
      <c r="C109" s="229"/>
      <c r="D109" s="230"/>
      <c r="E109" s="572" t="s">
        <v>678</v>
      </c>
      <c r="F109" s="573"/>
      <c r="G109" s="573"/>
      <c r="H109" s="573"/>
      <c r="I109" s="573"/>
      <c r="J109" s="573"/>
      <c r="K109" s="573"/>
      <c r="L109" s="573"/>
      <c r="M109" s="573"/>
      <c r="N109" s="573"/>
      <c r="O109" s="573"/>
      <c r="P109" s="574"/>
      <c r="Q109" s="572"/>
      <c r="R109" s="573"/>
      <c r="S109" s="573"/>
      <c r="T109" s="573"/>
      <c r="U109" s="573"/>
      <c r="V109" s="573"/>
      <c r="W109" s="573"/>
      <c r="X109" s="573"/>
      <c r="Y109" s="573"/>
      <c r="Z109" s="573"/>
      <c r="AA109" s="573"/>
      <c r="AB109" s="574"/>
      <c r="AC109" s="572"/>
      <c r="AD109" s="573"/>
      <c r="AE109" s="573"/>
      <c r="AF109" s="573"/>
      <c r="AG109" s="573"/>
      <c r="AH109" s="573"/>
      <c r="AI109" s="573"/>
      <c r="AJ109" s="573"/>
      <c r="AK109" s="573"/>
      <c r="AL109" s="573"/>
      <c r="AM109" s="573"/>
      <c r="AN109" s="574"/>
      <c r="AO109" s="572"/>
      <c r="AP109" s="573"/>
      <c r="AQ109" s="573"/>
      <c r="AR109" s="573"/>
      <c r="AS109" s="573"/>
      <c r="AT109" s="573"/>
      <c r="AU109" s="573"/>
      <c r="AV109" s="573"/>
      <c r="AW109" s="573"/>
      <c r="AX109" s="575"/>
      <c r="AY109" s="83"/>
    </row>
    <row r="110" spans="1:52" ht="24.75" customHeight="1" x14ac:dyDescent="0.2">
      <c r="A110" s="137" t="s">
        <v>288</v>
      </c>
      <c r="B110" s="137"/>
      <c r="C110" s="137"/>
      <c r="D110" s="137"/>
      <c r="E110" s="572" t="s">
        <v>679</v>
      </c>
      <c r="F110" s="573"/>
      <c r="G110" s="573"/>
      <c r="H110" s="573"/>
      <c r="I110" s="573"/>
      <c r="J110" s="573"/>
      <c r="K110" s="573"/>
      <c r="L110" s="573"/>
      <c r="M110" s="573"/>
      <c r="N110" s="573"/>
      <c r="O110" s="573"/>
      <c r="P110" s="574"/>
      <c r="Q110" s="572"/>
      <c r="R110" s="573"/>
      <c r="S110" s="573"/>
      <c r="T110" s="573"/>
      <c r="U110" s="573"/>
      <c r="V110" s="573"/>
      <c r="W110" s="573"/>
      <c r="X110" s="573"/>
      <c r="Y110" s="573"/>
      <c r="Z110" s="573"/>
      <c r="AA110" s="573"/>
      <c r="AB110" s="574"/>
      <c r="AC110" s="572"/>
      <c r="AD110" s="573"/>
      <c r="AE110" s="573"/>
      <c r="AF110" s="573"/>
      <c r="AG110" s="573"/>
      <c r="AH110" s="573"/>
      <c r="AI110" s="573"/>
      <c r="AJ110" s="573"/>
      <c r="AK110" s="573"/>
      <c r="AL110" s="573"/>
      <c r="AM110" s="573"/>
      <c r="AN110" s="574"/>
      <c r="AO110" s="572"/>
      <c r="AP110" s="573"/>
      <c r="AQ110" s="573"/>
      <c r="AR110" s="573"/>
      <c r="AS110" s="573"/>
      <c r="AT110" s="573"/>
      <c r="AU110" s="573"/>
      <c r="AV110" s="573"/>
      <c r="AW110" s="573"/>
      <c r="AX110" s="575"/>
    </row>
    <row r="111" spans="1:52" ht="24.75" customHeight="1" x14ac:dyDescent="0.2">
      <c r="A111" s="137" t="s">
        <v>287</v>
      </c>
      <c r="B111" s="137"/>
      <c r="C111" s="137"/>
      <c r="D111" s="137"/>
      <c r="E111" s="572" t="s">
        <v>680</v>
      </c>
      <c r="F111" s="573"/>
      <c r="G111" s="573"/>
      <c r="H111" s="573"/>
      <c r="I111" s="573"/>
      <c r="J111" s="573"/>
      <c r="K111" s="573"/>
      <c r="L111" s="573"/>
      <c r="M111" s="573"/>
      <c r="N111" s="573"/>
      <c r="O111" s="573"/>
      <c r="P111" s="574"/>
      <c r="Q111" s="572"/>
      <c r="R111" s="573"/>
      <c r="S111" s="573"/>
      <c r="T111" s="573"/>
      <c r="U111" s="573"/>
      <c r="V111" s="573"/>
      <c r="W111" s="573"/>
      <c r="X111" s="573"/>
      <c r="Y111" s="573"/>
      <c r="Z111" s="573"/>
      <c r="AA111" s="573"/>
      <c r="AB111" s="574"/>
      <c r="AC111" s="572"/>
      <c r="AD111" s="573"/>
      <c r="AE111" s="573"/>
      <c r="AF111" s="573"/>
      <c r="AG111" s="573"/>
      <c r="AH111" s="573"/>
      <c r="AI111" s="573"/>
      <c r="AJ111" s="573"/>
      <c r="AK111" s="573"/>
      <c r="AL111" s="573"/>
      <c r="AM111" s="573"/>
      <c r="AN111" s="574"/>
      <c r="AO111" s="572"/>
      <c r="AP111" s="573"/>
      <c r="AQ111" s="573"/>
      <c r="AR111" s="573"/>
      <c r="AS111" s="573"/>
      <c r="AT111" s="573"/>
      <c r="AU111" s="573"/>
      <c r="AV111" s="573"/>
      <c r="AW111" s="573"/>
      <c r="AX111" s="575"/>
    </row>
    <row r="112" spans="1:52" ht="24.75" customHeight="1" x14ac:dyDescent="0.2">
      <c r="A112" s="137" t="s">
        <v>286</v>
      </c>
      <c r="B112" s="137"/>
      <c r="C112" s="137"/>
      <c r="D112" s="137"/>
      <c r="E112" s="572" t="s">
        <v>681</v>
      </c>
      <c r="F112" s="573"/>
      <c r="G112" s="573"/>
      <c r="H112" s="573"/>
      <c r="I112" s="573"/>
      <c r="J112" s="573"/>
      <c r="K112" s="573"/>
      <c r="L112" s="573"/>
      <c r="M112" s="573"/>
      <c r="N112" s="573"/>
      <c r="O112" s="573"/>
      <c r="P112" s="574"/>
      <c r="Q112" s="572"/>
      <c r="R112" s="573"/>
      <c r="S112" s="573"/>
      <c r="T112" s="573"/>
      <c r="U112" s="573"/>
      <c r="V112" s="573"/>
      <c r="W112" s="573"/>
      <c r="X112" s="573"/>
      <c r="Y112" s="573"/>
      <c r="Z112" s="573"/>
      <c r="AA112" s="573"/>
      <c r="AB112" s="574"/>
      <c r="AC112" s="572"/>
      <c r="AD112" s="573"/>
      <c r="AE112" s="573"/>
      <c r="AF112" s="573"/>
      <c r="AG112" s="573"/>
      <c r="AH112" s="573"/>
      <c r="AI112" s="573"/>
      <c r="AJ112" s="573"/>
      <c r="AK112" s="573"/>
      <c r="AL112" s="573"/>
      <c r="AM112" s="573"/>
      <c r="AN112" s="574"/>
      <c r="AO112" s="572"/>
      <c r="AP112" s="573"/>
      <c r="AQ112" s="573"/>
      <c r="AR112" s="573"/>
      <c r="AS112" s="573"/>
      <c r="AT112" s="573"/>
      <c r="AU112" s="573"/>
      <c r="AV112" s="573"/>
      <c r="AW112" s="573"/>
      <c r="AX112" s="575"/>
    </row>
    <row r="113" spans="1:50" ht="24.75" customHeight="1" x14ac:dyDescent="0.2">
      <c r="A113" s="137" t="s">
        <v>285</v>
      </c>
      <c r="B113" s="137"/>
      <c r="C113" s="137"/>
      <c r="D113" s="137"/>
      <c r="E113" s="572" t="s">
        <v>682</v>
      </c>
      <c r="F113" s="573"/>
      <c r="G113" s="573"/>
      <c r="H113" s="573"/>
      <c r="I113" s="573"/>
      <c r="J113" s="573"/>
      <c r="K113" s="573"/>
      <c r="L113" s="573"/>
      <c r="M113" s="573"/>
      <c r="N113" s="573"/>
      <c r="O113" s="573"/>
      <c r="P113" s="574"/>
      <c r="Q113" s="572"/>
      <c r="R113" s="573"/>
      <c r="S113" s="573"/>
      <c r="T113" s="573"/>
      <c r="U113" s="573"/>
      <c r="V113" s="573"/>
      <c r="W113" s="573"/>
      <c r="X113" s="573"/>
      <c r="Y113" s="573"/>
      <c r="Z113" s="573"/>
      <c r="AA113" s="573"/>
      <c r="AB113" s="574"/>
      <c r="AC113" s="572"/>
      <c r="AD113" s="573"/>
      <c r="AE113" s="573"/>
      <c r="AF113" s="573"/>
      <c r="AG113" s="573"/>
      <c r="AH113" s="573"/>
      <c r="AI113" s="573"/>
      <c r="AJ113" s="573"/>
      <c r="AK113" s="573"/>
      <c r="AL113" s="573"/>
      <c r="AM113" s="573"/>
      <c r="AN113" s="574"/>
      <c r="AO113" s="572"/>
      <c r="AP113" s="573"/>
      <c r="AQ113" s="573"/>
      <c r="AR113" s="573"/>
      <c r="AS113" s="573"/>
      <c r="AT113" s="573"/>
      <c r="AU113" s="573"/>
      <c r="AV113" s="573"/>
      <c r="AW113" s="573"/>
      <c r="AX113" s="575"/>
    </row>
    <row r="114" spans="1:50" ht="24.75" customHeight="1" x14ac:dyDescent="0.2">
      <c r="A114" s="137" t="s">
        <v>284</v>
      </c>
      <c r="B114" s="137"/>
      <c r="C114" s="137"/>
      <c r="D114" s="137"/>
      <c r="E114" s="572" t="s">
        <v>678</v>
      </c>
      <c r="F114" s="573"/>
      <c r="G114" s="573"/>
      <c r="H114" s="573"/>
      <c r="I114" s="573"/>
      <c r="J114" s="573"/>
      <c r="K114" s="573"/>
      <c r="L114" s="573"/>
      <c r="M114" s="573"/>
      <c r="N114" s="573"/>
      <c r="O114" s="573"/>
      <c r="P114" s="574"/>
      <c r="Q114" s="572"/>
      <c r="R114" s="573"/>
      <c r="S114" s="573"/>
      <c r="T114" s="573"/>
      <c r="U114" s="573"/>
      <c r="V114" s="573"/>
      <c r="W114" s="573"/>
      <c r="X114" s="573"/>
      <c r="Y114" s="573"/>
      <c r="Z114" s="573"/>
      <c r="AA114" s="573"/>
      <c r="AB114" s="574"/>
      <c r="AC114" s="572"/>
      <c r="AD114" s="573"/>
      <c r="AE114" s="573"/>
      <c r="AF114" s="573"/>
      <c r="AG114" s="573"/>
      <c r="AH114" s="573"/>
      <c r="AI114" s="573"/>
      <c r="AJ114" s="573"/>
      <c r="AK114" s="573"/>
      <c r="AL114" s="573"/>
      <c r="AM114" s="573"/>
      <c r="AN114" s="574"/>
      <c r="AO114" s="572"/>
      <c r="AP114" s="573"/>
      <c r="AQ114" s="573"/>
      <c r="AR114" s="573"/>
      <c r="AS114" s="573"/>
      <c r="AT114" s="573"/>
      <c r="AU114" s="573"/>
      <c r="AV114" s="573"/>
      <c r="AW114" s="573"/>
      <c r="AX114" s="575"/>
    </row>
    <row r="115" spans="1:50" ht="24.75" customHeight="1" x14ac:dyDescent="0.2">
      <c r="A115" s="137" t="s">
        <v>283</v>
      </c>
      <c r="B115" s="137"/>
      <c r="C115" s="137"/>
      <c r="D115" s="137"/>
      <c r="E115" s="572" t="s">
        <v>679</v>
      </c>
      <c r="F115" s="573"/>
      <c r="G115" s="573"/>
      <c r="H115" s="573"/>
      <c r="I115" s="573"/>
      <c r="J115" s="573"/>
      <c r="K115" s="573"/>
      <c r="L115" s="573"/>
      <c r="M115" s="573"/>
      <c r="N115" s="573"/>
      <c r="O115" s="573"/>
      <c r="P115" s="574"/>
      <c r="Q115" s="572"/>
      <c r="R115" s="573"/>
      <c r="S115" s="573"/>
      <c r="T115" s="573"/>
      <c r="U115" s="573"/>
      <c r="V115" s="573"/>
      <c r="W115" s="573"/>
      <c r="X115" s="573"/>
      <c r="Y115" s="573"/>
      <c r="Z115" s="573"/>
      <c r="AA115" s="573"/>
      <c r="AB115" s="574"/>
      <c r="AC115" s="572"/>
      <c r="AD115" s="573"/>
      <c r="AE115" s="573"/>
      <c r="AF115" s="573"/>
      <c r="AG115" s="573"/>
      <c r="AH115" s="573"/>
      <c r="AI115" s="573"/>
      <c r="AJ115" s="573"/>
      <c r="AK115" s="573"/>
      <c r="AL115" s="573"/>
      <c r="AM115" s="573"/>
      <c r="AN115" s="574"/>
      <c r="AO115" s="572"/>
      <c r="AP115" s="573"/>
      <c r="AQ115" s="573"/>
      <c r="AR115" s="573"/>
      <c r="AS115" s="573"/>
      <c r="AT115" s="573"/>
      <c r="AU115" s="573"/>
      <c r="AV115" s="573"/>
      <c r="AW115" s="573"/>
      <c r="AX115" s="575"/>
    </row>
    <row r="116" spans="1:50" ht="24.75" customHeight="1" x14ac:dyDescent="0.2">
      <c r="A116" s="137" t="s">
        <v>282</v>
      </c>
      <c r="B116" s="137"/>
      <c r="C116" s="137"/>
      <c r="D116" s="137"/>
      <c r="E116" s="572" t="s">
        <v>679</v>
      </c>
      <c r="F116" s="573"/>
      <c r="G116" s="573"/>
      <c r="H116" s="573"/>
      <c r="I116" s="573"/>
      <c r="J116" s="573"/>
      <c r="K116" s="573"/>
      <c r="L116" s="573"/>
      <c r="M116" s="573"/>
      <c r="N116" s="573"/>
      <c r="O116" s="573"/>
      <c r="P116" s="574"/>
      <c r="Q116" s="572"/>
      <c r="R116" s="573"/>
      <c r="S116" s="573"/>
      <c r="T116" s="573"/>
      <c r="U116" s="573"/>
      <c r="V116" s="573"/>
      <c r="W116" s="573"/>
      <c r="X116" s="573"/>
      <c r="Y116" s="573"/>
      <c r="Z116" s="573"/>
      <c r="AA116" s="573"/>
      <c r="AB116" s="574"/>
      <c r="AC116" s="572"/>
      <c r="AD116" s="573"/>
      <c r="AE116" s="573"/>
      <c r="AF116" s="573"/>
      <c r="AG116" s="573"/>
      <c r="AH116" s="573"/>
      <c r="AI116" s="573"/>
      <c r="AJ116" s="573"/>
      <c r="AK116" s="573"/>
      <c r="AL116" s="573"/>
      <c r="AM116" s="573"/>
      <c r="AN116" s="574"/>
      <c r="AO116" s="572"/>
      <c r="AP116" s="573"/>
      <c r="AQ116" s="573"/>
      <c r="AR116" s="573"/>
      <c r="AS116" s="573"/>
      <c r="AT116" s="573"/>
      <c r="AU116" s="573"/>
      <c r="AV116" s="573"/>
      <c r="AW116" s="573"/>
      <c r="AX116" s="575"/>
    </row>
    <row r="117" spans="1:50" ht="24.75" customHeight="1" x14ac:dyDescent="0.2">
      <c r="A117" s="137" t="s">
        <v>281</v>
      </c>
      <c r="B117" s="137"/>
      <c r="C117" s="137"/>
      <c r="D117" s="137"/>
      <c r="E117" s="572" t="s">
        <v>680</v>
      </c>
      <c r="F117" s="573"/>
      <c r="G117" s="573"/>
      <c r="H117" s="573"/>
      <c r="I117" s="573"/>
      <c r="J117" s="573"/>
      <c r="K117" s="573"/>
      <c r="L117" s="573"/>
      <c r="M117" s="573"/>
      <c r="N117" s="573"/>
      <c r="O117" s="573"/>
      <c r="P117" s="574"/>
      <c r="Q117" s="731"/>
      <c r="R117" s="732"/>
      <c r="S117" s="732"/>
      <c r="T117" s="732"/>
      <c r="U117" s="732"/>
      <c r="V117" s="732"/>
      <c r="W117" s="732"/>
      <c r="X117" s="732"/>
      <c r="Y117" s="732"/>
      <c r="Z117" s="732"/>
      <c r="AA117" s="732"/>
      <c r="AB117" s="733"/>
      <c r="AC117" s="731"/>
      <c r="AD117" s="732"/>
      <c r="AE117" s="732"/>
      <c r="AF117" s="732"/>
      <c r="AG117" s="732"/>
      <c r="AH117" s="732"/>
      <c r="AI117" s="732"/>
      <c r="AJ117" s="732"/>
      <c r="AK117" s="732"/>
      <c r="AL117" s="732"/>
      <c r="AM117" s="732"/>
      <c r="AN117" s="733"/>
      <c r="AO117" s="572"/>
      <c r="AP117" s="573"/>
      <c r="AQ117" s="573"/>
      <c r="AR117" s="573"/>
      <c r="AS117" s="573"/>
      <c r="AT117" s="573"/>
      <c r="AU117" s="573"/>
      <c r="AV117" s="573"/>
      <c r="AW117" s="573"/>
      <c r="AX117" s="575"/>
    </row>
    <row r="118" spans="1:50" ht="24.75" customHeight="1" x14ac:dyDescent="0.2">
      <c r="A118" s="137" t="s">
        <v>433</v>
      </c>
      <c r="B118" s="137"/>
      <c r="C118" s="137"/>
      <c r="D118" s="137"/>
      <c r="E118" s="578" t="s">
        <v>631</v>
      </c>
      <c r="F118" s="576"/>
      <c r="G118" s="576"/>
      <c r="H118" s="86" t="str">
        <f>IF(E118="","","-")</f>
        <v>-</v>
      </c>
      <c r="I118" s="576"/>
      <c r="J118" s="576"/>
      <c r="K118" s="86" t="str">
        <f>IF(I118="","","-")</f>
        <v/>
      </c>
      <c r="L118" s="577">
        <v>15</v>
      </c>
      <c r="M118" s="577"/>
      <c r="N118" s="86" t="str">
        <f>IF(O118="","","-")</f>
        <v/>
      </c>
      <c r="O118" s="729"/>
      <c r="P118" s="730"/>
      <c r="Q118" s="578"/>
      <c r="R118" s="576"/>
      <c r="S118" s="576"/>
      <c r="T118" s="86" t="str">
        <f>IF(Q118="","","-")</f>
        <v/>
      </c>
      <c r="U118" s="576"/>
      <c r="V118" s="576"/>
      <c r="W118" s="86" t="str">
        <f>IF(U118="","","-")</f>
        <v/>
      </c>
      <c r="X118" s="577"/>
      <c r="Y118" s="577"/>
      <c r="Z118" s="86" t="str">
        <f>IF(AA118="","","-")</f>
        <v/>
      </c>
      <c r="AA118" s="729"/>
      <c r="AB118" s="730"/>
      <c r="AC118" s="578"/>
      <c r="AD118" s="576"/>
      <c r="AE118" s="576"/>
      <c r="AF118" s="86" t="str">
        <f>IF(AC118="","","-")</f>
        <v/>
      </c>
      <c r="AG118" s="576"/>
      <c r="AH118" s="576"/>
      <c r="AI118" s="86" t="str">
        <f>IF(AG118="","","-")</f>
        <v/>
      </c>
      <c r="AJ118" s="577"/>
      <c r="AK118" s="577"/>
      <c r="AL118" s="86" t="str">
        <f>IF(AM118="","","-")</f>
        <v/>
      </c>
      <c r="AM118" s="729"/>
      <c r="AN118" s="730"/>
      <c r="AO118" s="578"/>
      <c r="AP118" s="576"/>
      <c r="AQ118" s="86" t="str">
        <f>IF(AO118="","","-")</f>
        <v/>
      </c>
      <c r="AR118" s="576"/>
      <c r="AS118" s="576"/>
      <c r="AT118" s="86" t="str">
        <f>IF(AR118="","","-")</f>
        <v/>
      </c>
      <c r="AU118" s="577"/>
      <c r="AV118" s="577"/>
      <c r="AW118" s="86" t="str">
        <f>IF(AX118="","","-")</f>
        <v/>
      </c>
      <c r="AX118" s="89"/>
    </row>
    <row r="119" spans="1:50" ht="24.75" customHeight="1" x14ac:dyDescent="0.2">
      <c r="A119" s="137" t="s">
        <v>397</v>
      </c>
      <c r="B119" s="137"/>
      <c r="C119" s="137"/>
      <c r="D119" s="137"/>
      <c r="E119" s="578" t="s">
        <v>631</v>
      </c>
      <c r="F119" s="576"/>
      <c r="G119" s="576"/>
      <c r="H119" s="86" t="str">
        <f>IF(E119="","","-")</f>
        <v>-</v>
      </c>
      <c r="I119" s="576"/>
      <c r="J119" s="576"/>
      <c r="K119" s="86" t="str">
        <f>IF(I119="","","-")</f>
        <v/>
      </c>
      <c r="L119" s="577">
        <v>16</v>
      </c>
      <c r="M119" s="577"/>
      <c r="N119" s="86" t="str">
        <f>IF(O119="","","-")</f>
        <v/>
      </c>
      <c r="O119" s="729"/>
      <c r="P119" s="730"/>
      <c r="Q119" s="578" t="s">
        <v>143</v>
      </c>
      <c r="R119" s="576"/>
      <c r="S119" s="576"/>
      <c r="T119" s="86" t="str">
        <f>IF(Q119="","","-")</f>
        <v>-</v>
      </c>
      <c r="U119" s="576" t="s">
        <v>301</v>
      </c>
      <c r="V119" s="576"/>
      <c r="W119" s="86" t="str">
        <f>IF(U119="","","-")</f>
        <v>-</v>
      </c>
      <c r="X119" s="577">
        <v>16</v>
      </c>
      <c r="Y119" s="577"/>
      <c r="Z119" s="86" t="str">
        <f>IF(AA119="","","-")</f>
        <v/>
      </c>
      <c r="AA119" s="729"/>
      <c r="AB119" s="730"/>
      <c r="AC119" s="578"/>
      <c r="AD119" s="576"/>
      <c r="AE119" s="576"/>
      <c r="AF119" s="86" t="str">
        <f>IF(AC119="","","-")</f>
        <v/>
      </c>
      <c r="AG119" s="576"/>
      <c r="AH119" s="576"/>
      <c r="AI119" s="86" t="str">
        <f>IF(AG119="","","-")</f>
        <v/>
      </c>
      <c r="AJ119" s="577"/>
      <c r="AK119" s="577"/>
      <c r="AL119" s="86" t="str">
        <f>IF(AM119="","","-")</f>
        <v/>
      </c>
      <c r="AM119" s="729"/>
      <c r="AN119" s="730"/>
      <c r="AO119" s="578"/>
      <c r="AP119" s="576"/>
      <c r="AQ119" s="86" t="str">
        <f>IF(AO119="","","-")</f>
        <v/>
      </c>
      <c r="AR119" s="576"/>
      <c r="AS119" s="576"/>
      <c r="AT119" s="86" t="str">
        <f>IF(AR119="","","-")</f>
        <v/>
      </c>
      <c r="AU119" s="577"/>
      <c r="AV119" s="577"/>
      <c r="AW119" s="86" t="str">
        <f>IF(AX119="","","-")</f>
        <v/>
      </c>
      <c r="AX119" s="89"/>
    </row>
    <row r="120" spans="1:50" ht="28.35" customHeight="1" x14ac:dyDescent="0.2">
      <c r="A120" s="359" t="s">
        <v>275</v>
      </c>
      <c r="B120" s="360"/>
      <c r="C120" s="360"/>
      <c r="D120" s="360"/>
      <c r="E120" s="360"/>
      <c r="F120" s="361"/>
      <c r="G120" s="71" t="s">
        <v>595</v>
      </c>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9"/>
    </row>
    <row r="121" spans="1:50" ht="28.35" customHeight="1" x14ac:dyDescent="0.2">
      <c r="A121" s="359"/>
      <c r="B121" s="360"/>
      <c r="C121" s="360"/>
      <c r="D121" s="360"/>
      <c r="E121" s="360"/>
      <c r="F121" s="361"/>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9"/>
    </row>
    <row r="122" spans="1:50" ht="28.35" customHeight="1" x14ac:dyDescent="0.2">
      <c r="A122" s="359"/>
      <c r="B122" s="360"/>
      <c r="C122" s="360"/>
      <c r="D122" s="360"/>
      <c r="E122" s="360"/>
      <c r="F122" s="361"/>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9"/>
    </row>
    <row r="123" spans="1:50" ht="27.75" customHeight="1" x14ac:dyDescent="0.2">
      <c r="A123" s="359"/>
      <c r="B123" s="360"/>
      <c r="C123" s="360"/>
      <c r="D123" s="360"/>
      <c r="E123" s="360"/>
      <c r="F123" s="361"/>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9"/>
    </row>
    <row r="124" spans="1:50" ht="28.35" customHeight="1" x14ac:dyDescent="0.2">
      <c r="A124" s="359"/>
      <c r="B124" s="360"/>
      <c r="C124" s="360"/>
      <c r="D124" s="360"/>
      <c r="E124" s="360"/>
      <c r="F124" s="361"/>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9"/>
    </row>
    <row r="125" spans="1:50" ht="28.35" customHeight="1" x14ac:dyDescent="0.2">
      <c r="A125" s="359"/>
      <c r="B125" s="360"/>
      <c r="C125" s="360"/>
      <c r="D125" s="360"/>
      <c r="E125" s="360"/>
      <c r="F125" s="361"/>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9"/>
    </row>
    <row r="126" spans="1:50" ht="27.75" customHeight="1" x14ac:dyDescent="0.2">
      <c r="A126" s="359"/>
      <c r="B126" s="360"/>
      <c r="C126" s="360"/>
      <c r="D126" s="360"/>
      <c r="E126" s="360"/>
      <c r="F126" s="361"/>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28.35" customHeight="1" x14ac:dyDescent="0.2">
      <c r="A127" s="359"/>
      <c r="B127" s="360"/>
      <c r="C127" s="360"/>
      <c r="D127" s="360"/>
      <c r="E127" s="360"/>
      <c r="F127" s="361"/>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9"/>
    </row>
    <row r="128" spans="1:50" ht="27.75" customHeight="1" x14ac:dyDescent="0.2">
      <c r="A128" s="359"/>
      <c r="B128" s="360"/>
      <c r="C128" s="360"/>
      <c r="D128" s="360"/>
      <c r="E128" s="360"/>
      <c r="F128" s="361"/>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9"/>
    </row>
    <row r="129" spans="1:50" ht="28.35" customHeight="1" x14ac:dyDescent="0.2">
      <c r="A129" s="359"/>
      <c r="B129" s="360"/>
      <c r="C129" s="360"/>
      <c r="D129" s="360"/>
      <c r="E129" s="360"/>
      <c r="F129" s="361"/>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9"/>
    </row>
    <row r="130" spans="1:50" ht="28.35" customHeight="1" x14ac:dyDescent="0.2">
      <c r="A130" s="359"/>
      <c r="B130" s="360"/>
      <c r="C130" s="360"/>
      <c r="D130" s="360"/>
      <c r="E130" s="360"/>
      <c r="F130" s="361"/>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9"/>
    </row>
    <row r="131" spans="1:50" ht="28.35" customHeight="1" x14ac:dyDescent="0.2">
      <c r="A131" s="359"/>
      <c r="B131" s="360"/>
      <c r="C131" s="360"/>
      <c r="D131" s="360"/>
      <c r="E131" s="360"/>
      <c r="F131" s="361"/>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9"/>
    </row>
    <row r="132" spans="1:50" ht="27.75" customHeight="1" x14ac:dyDescent="0.2">
      <c r="A132" s="359"/>
      <c r="B132" s="360"/>
      <c r="C132" s="360"/>
      <c r="D132" s="360"/>
      <c r="E132" s="360"/>
      <c r="F132" s="361"/>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28.35" customHeight="1" x14ac:dyDescent="0.2">
      <c r="A133" s="359"/>
      <c r="B133" s="360"/>
      <c r="C133" s="360"/>
      <c r="D133" s="360"/>
      <c r="E133" s="360"/>
      <c r="F133" s="361"/>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28.35" customHeight="1" x14ac:dyDescent="0.2">
      <c r="A134" s="359"/>
      <c r="B134" s="360"/>
      <c r="C134" s="360"/>
      <c r="D134" s="360"/>
      <c r="E134" s="360"/>
      <c r="F134" s="361"/>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0" ht="28.35" customHeight="1" x14ac:dyDescent="0.2">
      <c r="A135" s="359"/>
      <c r="B135" s="360"/>
      <c r="C135" s="360"/>
      <c r="D135" s="360"/>
      <c r="E135" s="360"/>
      <c r="F135" s="361"/>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0" ht="52.5" customHeight="1" x14ac:dyDescent="0.2">
      <c r="A136" s="359"/>
      <c r="B136" s="360"/>
      <c r="C136" s="360"/>
      <c r="D136" s="360"/>
      <c r="E136" s="360"/>
      <c r="F136" s="361"/>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9"/>
    </row>
    <row r="137" spans="1:50" ht="52.5" customHeight="1" x14ac:dyDescent="0.2">
      <c r="A137" s="359"/>
      <c r="B137" s="360"/>
      <c r="C137" s="360"/>
      <c r="D137" s="360"/>
      <c r="E137" s="360"/>
      <c r="F137" s="361"/>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52.5" customHeight="1" x14ac:dyDescent="0.2">
      <c r="A138" s="359"/>
      <c r="B138" s="360"/>
      <c r="C138" s="360"/>
      <c r="D138" s="360"/>
      <c r="E138" s="360"/>
      <c r="F138" s="361"/>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9"/>
    </row>
    <row r="139" spans="1:50" ht="29.25" customHeight="1" x14ac:dyDescent="0.2">
      <c r="A139" s="359"/>
      <c r="B139" s="360"/>
      <c r="C139" s="360"/>
      <c r="D139" s="360"/>
      <c r="E139" s="360"/>
      <c r="F139" s="361"/>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9"/>
    </row>
    <row r="140" spans="1:50" ht="18.600000000000001" customHeight="1" x14ac:dyDescent="0.2">
      <c r="A140" s="359"/>
      <c r="B140" s="360"/>
      <c r="C140" s="360"/>
      <c r="D140" s="360"/>
      <c r="E140" s="360"/>
      <c r="F140" s="361"/>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9"/>
    </row>
    <row r="141" spans="1:50" ht="35.25" customHeight="1" x14ac:dyDescent="0.2">
      <c r="A141" s="359"/>
      <c r="B141" s="360"/>
      <c r="C141" s="360"/>
      <c r="D141" s="360"/>
      <c r="E141" s="360"/>
      <c r="F141" s="361"/>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9"/>
    </row>
    <row r="142" spans="1:50" ht="30" customHeight="1" x14ac:dyDescent="0.2">
      <c r="A142" s="359"/>
      <c r="B142" s="360"/>
      <c r="C142" s="360"/>
      <c r="D142" s="360"/>
      <c r="E142" s="360"/>
      <c r="F142" s="361"/>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9"/>
    </row>
    <row r="143" spans="1:50" ht="24.75" customHeight="1" x14ac:dyDescent="0.2">
      <c r="A143" s="359"/>
      <c r="B143" s="360"/>
      <c r="C143" s="360"/>
      <c r="D143" s="360"/>
      <c r="E143" s="360"/>
      <c r="F143" s="361"/>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9"/>
    </row>
    <row r="144" spans="1:50" ht="24.75" customHeight="1" x14ac:dyDescent="0.2">
      <c r="A144" s="359"/>
      <c r="B144" s="360"/>
      <c r="C144" s="360"/>
      <c r="D144" s="360"/>
      <c r="E144" s="360"/>
      <c r="F144" s="361"/>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9"/>
    </row>
    <row r="145" spans="1:51" ht="24.75" customHeight="1" thickBot="1" x14ac:dyDescent="0.25">
      <c r="A145" s="359"/>
      <c r="B145" s="360"/>
      <c r="C145" s="360"/>
      <c r="D145" s="360"/>
      <c r="E145" s="360"/>
      <c r="F145" s="361"/>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9"/>
    </row>
    <row r="146" spans="1:51" ht="24.75" customHeight="1" x14ac:dyDescent="0.2">
      <c r="A146" s="410" t="s">
        <v>277</v>
      </c>
      <c r="B146" s="411"/>
      <c r="C146" s="411"/>
      <c r="D146" s="411"/>
      <c r="E146" s="411"/>
      <c r="F146" s="412"/>
      <c r="G146" s="405" t="s">
        <v>641</v>
      </c>
      <c r="H146" s="406"/>
      <c r="I146" s="406"/>
      <c r="J146" s="406"/>
      <c r="K146" s="406"/>
      <c r="L146" s="406"/>
      <c r="M146" s="406"/>
      <c r="N146" s="406"/>
      <c r="O146" s="406"/>
      <c r="P146" s="406"/>
      <c r="Q146" s="406"/>
      <c r="R146" s="406"/>
      <c r="S146" s="406"/>
      <c r="T146" s="406"/>
      <c r="U146" s="406"/>
      <c r="V146" s="406"/>
      <c r="W146" s="406"/>
      <c r="X146" s="406"/>
      <c r="Y146" s="406"/>
      <c r="Z146" s="406"/>
      <c r="AA146" s="406"/>
      <c r="AB146" s="407"/>
      <c r="AC146" s="405" t="s">
        <v>642</v>
      </c>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76"/>
    </row>
    <row r="147" spans="1:51" ht="24.75" customHeight="1" x14ac:dyDescent="0.2">
      <c r="A147" s="413"/>
      <c r="B147" s="414"/>
      <c r="C147" s="414"/>
      <c r="D147" s="414"/>
      <c r="E147" s="414"/>
      <c r="F147" s="415"/>
      <c r="G147" s="524" t="s">
        <v>17</v>
      </c>
      <c r="H147" s="393"/>
      <c r="I147" s="393"/>
      <c r="J147" s="393"/>
      <c r="K147" s="393"/>
      <c r="L147" s="392" t="s">
        <v>18</v>
      </c>
      <c r="M147" s="393"/>
      <c r="N147" s="393"/>
      <c r="O147" s="393"/>
      <c r="P147" s="393"/>
      <c r="Q147" s="393"/>
      <c r="R147" s="393"/>
      <c r="S147" s="393"/>
      <c r="T147" s="393"/>
      <c r="U147" s="393"/>
      <c r="V147" s="393"/>
      <c r="W147" s="393"/>
      <c r="X147" s="394"/>
      <c r="Y147" s="349" t="s">
        <v>19</v>
      </c>
      <c r="Z147" s="350"/>
      <c r="AA147" s="350"/>
      <c r="AB147" s="481"/>
      <c r="AC147" s="524" t="s">
        <v>17</v>
      </c>
      <c r="AD147" s="393"/>
      <c r="AE147" s="393"/>
      <c r="AF147" s="393"/>
      <c r="AG147" s="393"/>
      <c r="AH147" s="392" t="s">
        <v>18</v>
      </c>
      <c r="AI147" s="393"/>
      <c r="AJ147" s="393"/>
      <c r="AK147" s="393"/>
      <c r="AL147" s="393"/>
      <c r="AM147" s="393"/>
      <c r="AN147" s="393"/>
      <c r="AO147" s="393"/>
      <c r="AP147" s="393"/>
      <c r="AQ147" s="393"/>
      <c r="AR147" s="393"/>
      <c r="AS147" s="393"/>
      <c r="AT147" s="394"/>
      <c r="AU147" s="349" t="s">
        <v>19</v>
      </c>
      <c r="AV147" s="350"/>
      <c r="AW147" s="350"/>
      <c r="AX147" s="351"/>
    </row>
    <row r="148" spans="1:51" ht="32.25" customHeight="1" x14ac:dyDescent="0.2">
      <c r="A148" s="413"/>
      <c r="B148" s="414"/>
      <c r="C148" s="414"/>
      <c r="D148" s="414"/>
      <c r="E148" s="414"/>
      <c r="F148" s="415"/>
      <c r="G148" s="395" t="s">
        <v>632</v>
      </c>
      <c r="H148" s="396"/>
      <c r="I148" s="396"/>
      <c r="J148" s="396"/>
      <c r="K148" s="397"/>
      <c r="L148" s="384" t="s">
        <v>699</v>
      </c>
      <c r="M148" s="385"/>
      <c r="N148" s="385"/>
      <c r="O148" s="385"/>
      <c r="P148" s="385"/>
      <c r="Q148" s="385"/>
      <c r="R148" s="385"/>
      <c r="S148" s="385"/>
      <c r="T148" s="385"/>
      <c r="U148" s="385"/>
      <c r="V148" s="385"/>
      <c r="W148" s="385"/>
      <c r="X148" s="386"/>
      <c r="Y148" s="346">
        <v>301</v>
      </c>
      <c r="Z148" s="347"/>
      <c r="AA148" s="347"/>
      <c r="AB148" s="485"/>
      <c r="AC148" s="395" t="s">
        <v>633</v>
      </c>
      <c r="AD148" s="537"/>
      <c r="AE148" s="537"/>
      <c r="AF148" s="537"/>
      <c r="AG148" s="538"/>
      <c r="AH148" s="384" t="s">
        <v>634</v>
      </c>
      <c r="AI148" s="385"/>
      <c r="AJ148" s="385"/>
      <c r="AK148" s="385"/>
      <c r="AL148" s="385"/>
      <c r="AM148" s="385"/>
      <c r="AN148" s="385"/>
      <c r="AO148" s="385"/>
      <c r="AP148" s="385"/>
      <c r="AQ148" s="385"/>
      <c r="AR148" s="385"/>
      <c r="AS148" s="385"/>
      <c r="AT148" s="386"/>
      <c r="AU148" s="346">
        <v>6</v>
      </c>
      <c r="AV148" s="347"/>
      <c r="AW148" s="347"/>
      <c r="AX148" s="348"/>
    </row>
    <row r="149" spans="1:51" ht="24.75" customHeight="1" x14ac:dyDescent="0.2">
      <c r="A149" s="413"/>
      <c r="B149" s="414"/>
      <c r="C149" s="414"/>
      <c r="D149" s="414"/>
      <c r="E149" s="414"/>
      <c r="F149" s="415"/>
      <c r="G149" s="368" t="s">
        <v>632</v>
      </c>
      <c r="H149" s="369"/>
      <c r="I149" s="369"/>
      <c r="J149" s="369"/>
      <c r="K149" s="370"/>
      <c r="L149" s="381" t="s">
        <v>700</v>
      </c>
      <c r="M149" s="382"/>
      <c r="N149" s="382"/>
      <c r="O149" s="382"/>
      <c r="P149" s="382"/>
      <c r="Q149" s="382"/>
      <c r="R149" s="382"/>
      <c r="S149" s="382"/>
      <c r="T149" s="382"/>
      <c r="U149" s="382"/>
      <c r="V149" s="382"/>
      <c r="W149" s="382"/>
      <c r="X149" s="383"/>
      <c r="Y149" s="387">
        <v>241</v>
      </c>
      <c r="Z149" s="388"/>
      <c r="AA149" s="388"/>
      <c r="AB149" s="389"/>
      <c r="AC149" s="368"/>
      <c r="AD149" s="390"/>
      <c r="AE149" s="390"/>
      <c r="AF149" s="390"/>
      <c r="AG149" s="391"/>
      <c r="AH149" s="381"/>
      <c r="AI149" s="382"/>
      <c r="AJ149" s="382"/>
      <c r="AK149" s="382"/>
      <c r="AL149" s="382"/>
      <c r="AM149" s="382"/>
      <c r="AN149" s="382"/>
      <c r="AO149" s="382"/>
      <c r="AP149" s="382"/>
      <c r="AQ149" s="382"/>
      <c r="AR149" s="382"/>
      <c r="AS149" s="382"/>
      <c r="AT149" s="383"/>
      <c r="AU149" s="387"/>
      <c r="AV149" s="388"/>
      <c r="AW149" s="388"/>
      <c r="AX149" s="472"/>
    </row>
    <row r="150" spans="1:51" ht="25.5" customHeight="1" x14ac:dyDescent="0.2">
      <c r="A150" s="413"/>
      <c r="B150" s="414"/>
      <c r="C150" s="414"/>
      <c r="D150" s="414"/>
      <c r="E150" s="414"/>
      <c r="F150" s="415"/>
      <c r="G150" s="368" t="s">
        <v>632</v>
      </c>
      <c r="H150" s="369"/>
      <c r="I150" s="369"/>
      <c r="J150" s="369"/>
      <c r="K150" s="370"/>
      <c r="L150" s="381" t="s">
        <v>698</v>
      </c>
      <c r="M150" s="382"/>
      <c r="N150" s="382"/>
      <c r="O150" s="382"/>
      <c r="P150" s="382"/>
      <c r="Q150" s="382"/>
      <c r="R150" s="382"/>
      <c r="S150" s="382"/>
      <c r="T150" s="382"/>
      <c r="U150" s="382"/>
      <c r="V150" s="382"/>
      <c r="W150" s="382"/>
      <c r="X150" s="383"/>
      <c r="Y150" s="387">
        <v>211</v>
      </c>
      <c r="Z150" s="388"/>
      <c r="AA150" s="388"/>
      <c r="AB150" s="389"/>
      <c r="AC150" s="368"/>
      <c r="AD150" s="390"/>
      <c r="AE150" s="390"/>
      <c r="AF150" s="390"/>
      <c r="AG150" s="391"/>
      <c r="AH150" s="381"/>
      <c r="AI150" s="382"/>
      <c r="AJ150" s="382"/>
      <c r="AK150" s="382"/>
      <c r="AL150" s="382"/>
      <c r="AM150" s="382"/>
      <c r="AN150" s="382"/>
      <c r="AO150" s="382"/>
      <c r="AP150" s="382"/>
      <c r="AQ150" s="382"/>
      <c r="AR150" s="382"/>
      <c r="AS150" s="382"/>
      <c r="AT150" s="383"/>
      <c r="AU150" s="387"/>
      <c r="AV150" s="388"/>
      <c r="AW150" s="388"/>
      <c r="AX150" s="472"/>
    </row>
    <row r="151" spans="1:51" ht="24.75" customHeight="1" thickBot="1" x14ac:dyDescent="0.25">
      <c r="A151" s="413"/>
      <c r="B151" s="414"/>
      <c r="C151" s="414"/>
      <c r="D151" s="414"/>
      <c r="E151" s="414"/>
      <c r="F151" s="415"/>
      <c r="G151" s="539" t="s">
        <v>20</v>
      </c>
      <c r="H151" s="540"/>
      <c r="I151" s="540"/>
      <c r="J151" s="540"/>
      <c r="K151" s="540"/>
      <c r="L151" s="541"/>
      <c r="M151" s="542"/>
      <c r="N151" s="542"/>
      <c r="O151" s="542"/>
      <c r="P151" s="542"/>
      <c r="Q151" s="542"/>
      <c r="R151" s="542"/>
      <c r="S151" s="542"/>
      <c r="T151" s="542"/>
      <c r="U151" s="542"/>
      <c r="V151" s="542"/>
      <c r="W151" s="542"/>
      <c r="X151" s="543"/>
      <c r="Y151" s="516">
        <f>SUM(Y148:AB150)</f>
        <v>753</v>
      </c>
      <c r="Z151" s="517"/>
      <c r="AA151" s="517"/>
      <c r="AB151" s="544"/>
      <c r="AC151" s="539" t="s">
        <v>20</v>
      </c>
      <c r="AD151" s="540"/>
      <c r="AE151" s="540"/>
      <c r="AF151" s="540"/>
      <c r="AG151" s="540"/>
      <c r="AH151" s="541"/>
      <c r="AI151" s="542"/>
      <c r="AJ151" s="542"/>
      <c r="AK151" s="542"/>
      <c r="AL151" s="542"/>
      <c r="AM151" s="542"/>
      <c r="AN151" s="542"/>
      <c r="AO151" s="542"/>
      <c r="AP151" s="542"/>
      <c r="AQ151" s="542"/>
      <c r="AR151" s="542"/>
      <c r="AS151" s="542"/>
      <c r="AT151" s="543"/>
      <c r="AU151" s="516">
        <f>SUM(AU148:AX150)</f>
        <v>6</v>
      </c>
      <c r="AV151" s="517"/>
      <c r="AW151" s="517"/>
      <c r="AX151" s="518"/>
    </row>
    <row r="152" spans="1:51" ht="24.75" customHeight="1" x14ac:dyDescent="0.2">
      <c r="A152" s="413"/>
      <c r="B152" s="414"/>
      <c r="C152" s="414"/>
      <c r="D152" s="414"/>
      <c r="E152" s="414"/>
      <c r="F152" s="415"/>
      <c r="G152" s="405" t="s">
        <v>638</v>
      </c>
      <c r="H152" s="406"/>
      <c r="I152" s="406"/>
      <c r="J152" s="406"/>
      <c r="K152" s="406"/>
      <c r="L152" s="406"/>
      <c r="M152" s="406"/>
      <c r="N152" s="406"/>
      <c r="O152" s="406"/>
      <c r="P152" s="406"/>
      <c r="Q152" s="406"/>
      <c r="R152" s="406"/>
      <c r="S152" s="406"/>
      <c r="T152" s="406"/>
      <c r="U152" s="406"/>
      <c r="V152" s="406"/>
      <c r="W152" s="406"/>
      <c r="X152" s="406"/>
      <c r="Y152" s="406"/>
      <c r="Z152" s="406"/>
      <c r="AA152" s="406"/>
      <c r="AB152" s="407"/>
      <c r="AC152" s="405" t="s">
        <v>639</v>
      </c>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76"/>
      <c r="AY152">
        <f>COUNTA($G$154,$AC$154)</f>
        <v>2</v>
      </c>
    </row>
    <row r="153" spans="1:51" ht="24.75" customHeight="1" x14ac:dyDescent="0.2">
      <c r="A153" s="413"/>
      <c r="B153" s="414"/>
      <c r="C153" s="414"/>
      <c r="D153" s="414"/>
      <c r="E153" s="414"/>
      <c r="F153" s="415"/>
      <c r="G153" s="524" t="s">
        <v>17</v>
      </c>
      <c r="H153" s="393"/>
      <c r="I153" s="393"/>
      <c r="J153" s="393"/>
      <c r="K153" s="393"/>
      <c r="L153" s="392" t="s">
        <v>18</v>
      </c>
      <c r="M153" s="393"/>
      <c r="N153" s="393"/>
      <c r="O153" s="393"/>
      <c r="P153" s="393"/>
      <c r="Q153" s="393"/>
      <c r="R153" s="393"/>
      <c r="S153" s="393"/>
      <c r="T153" s="393"/>
      <c r="U153" s="393"/>
      <c r="V153" s="393"/>
      <c r="W153" s="393"/>
      <c r="X153" s="394"/>
      <c r="Y153" s="349" t="s">
        <v>19</v>
      </c>
      <c r="Z153" s="350"/>
      <c r="AA153" s="350"/>
      <c r="AB153" s="481"/>
      <c r="AC153" s="524" t="s">
        <v>17</v>
      </c>
      <c r="AD153" s="393"/>
      <c r="AE153" s="393"/>
      <c r="AF153" s="393"/>
      <c r="AG153" s="393"/>
      <c r="AH153" s="392" t="s">
        <v>18</v>
      </c>
      <c r="AI153" s="393"/>
      <c r="AJ153" s="393"/>
      <c r="AK153" s="393"/>
      <c r="AL153" s="393"/>
      <c r="AM153" s="393"/>
      <c r="AN153" s="393"/>
      <c r="AO153" s="393"/>
      <c r="AP153" s="393"/>
      <c r="AQ153" s="393"/>
      <c r="AR153" s="393"/>
      <c r="AS153" s="393"/>
      <c r="AT153" s="394"/>
      <c r="AU153" s="349" t="s">
        <v>19</v>
      </c>
      <c r="AV153" s="350"/>
      <c r="AW153" s="350"/>
      <c r="AX153" s="351"/>
      <c r="AY153">
        <f>$AY$152</f>
        <v>2</v>
      </c>
    </row>
    <row r="154" spans="1:51" ht="24.75" customHeight="1" x14ac:dyDescent="0.2">
      <c r="A154" s="413"/>
      <c r="B154" s="414"/>
      <c r="C154" s="414"/>
      <c r="D154" s="414"/>
      <c r="E154" s="414"/>
      <c r="F154" s="415"/>
      <c r="G154" s="395" t="s">
        <v>677</v>
      </c>
      <c r="H154" s="537"/>
      <c r="I154" s="537"/>
      <c r="J154" s="537"/>
      <c r="K154" s="538"/>
      <c r="L154" s="384" t="s">
        <v>635</v>
      </c>
      <c r="M154" s="385"/>
      <c r="N154" s="385"/>
      <c r="O154" s="385"/>
      <c r="P154" s="385"/>
      <c r="Q154" s="385"/>
      <c r="R154" s="385"/>
      <c r="S154" s="385"/>
      <c r="T154" s="385"/>
      <c r="U154" s="385"/>
      <c r="V154" s="385"/>
      <c r="W154" s="385"/>
      <c r="X154" s="386"/>
      <c r="Y154" s="346">
        <v>413</v>
      </c>
      <c r="Z154" s="347"/>
      <c r="AA154" s="347"/>
      <c r="AB154" s="485"/>
      <c r="AC154" s="395" t="s">
        <v>636</v>
      </c>
      <c r="AD154" s="537"/>
      <c r="AE154" s="537"/>
      <c r="AF154" s="537"/>
      <c r="AG154" s="538"/>
      <c r="AH154" s="384" t="s">
        <v>640</v>
      </c>
      <c r="AI154" s="385"/>
      <c r="AJ154" s="385"/>
      <c r="AK154" s="385"/>
      <c r="AL154" s="385"/>
      <c r="AM154" s="385"/>
      <c r="AN154" s="385"/>
      <c r="AO154" s="385"/>
      <c r="AP154" s="385"/>
      <c r="AQ154" s="385"/>
      <c r="AR154" s="385"/>
      <c r="AS154" s="385"/>
      <c r="AT154" s="386"/>
      <c r="AU154" s="346">
        <v>10</v>
      </c>
      <c r="AV154" s="347"/>
      <c r="AW154" s="347"/>
      <c r="AX154" s="348"/>
      <c r="AY154">
        <f>$AY$152</f>
        <v>2</v>
      </c>
    </row>
    <row r="155" spans="1:51" ht="24.75" customHeight="1" x14ac:dyDescent="0.2">
      <c r="A155" s="413"/>
      <c r="B155" s="414"/>
      <c r="C155" s="414"/>
      <c r="D155" s="414"/>
      <c r="E155" s="414"/>
      <c r="F155" s="415"/>
      <c r="G155" s="539" t="s">
        <v>20</v>
      </c>
      <c r="H155" s="540"/>
      <c r="I155" s="540"/>
      <c r="J155" s="540"/>
      <c r="K155" s="540"/>
      <c r="L155" s="541"/>
      <c r="M155" s="542"/>
      <c r="N155" s="542"/>
      <c r="O155" s="542"/>
      <c r="P155" s="542"/>
      <c r="Q155" s="542"/>
      <c r="R155" s="542"/>
      <c r="S155" s="542"/>
      <c r="T155" s="542"/>
      <c r="U155" s="542"/>
      <c r="V155" s="542"/>
      <c r="W155" s="542"/>
      <c r="X155" s="543"/>
      <c r="Y155" s="516">
        <f>SUM(Y154:AB154)</f>
        <v>413</v>
      </c>
      <c r="Z155" s="517"/>
      <c r="AA155" s="517"/>
      <c r="AB155" s="544"/>
      <c r="AC155" s="539" t="s">
        <v>20</v>
      </c>
      <c r="AD155" s="540"/>
      <c r="AE155" s="540"/>
      <c r="AF155" s="540"/>
      <c r="AG155" s="540"/>
      <c r="AH155" s="541"/>
      <c r="AI155" s="542"/>
      <c r="AJ155" s="542"/>
      <c r="AK155" s="542"/>
      <c r="AL155" s="542"/>
      <c r="AM155" s="542"/>
      <c r="AN155" s="542"/>
      <c r="AO155" s="542"/>
      <c r="AP155" s="542"/>
      <c r="AQ155" s="542"/>
      <c r="AR155" s="542"/>
      <c r="AS155" s="542"/>
      <c r="AT155" s="543"/>
      <c r="AU155" s="516">
        <f>SUM(AU154:AX154)</f>
        <v>10</v>
      </c>
      <c r="AV155" s="517"/>
      <c r="AW155" s="517"/>
      <c r="AX155" s="518"/>
      <c r="AY155">
        <f>$AY$152</f>
        <v>2</v>
      </c>
    </row>
    <row r="156" spans="1:51" ht="24.75" customHeight="1" thickBot="1" x14ac:dyDescent="0.25">
      <c r="A156" s="641" t="s">
        <v>141</v>
      </c>
      <c r="B156" s="642"/>
      <c r="C156" s="642"/>
      <c r="D156" s="642"/>
      <c r="E156" s="642"/>
      <c r="F156" s="642"/>
      <c r="G156" s="642"/>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c r="AI156" s="642"/>
      <c r="AJ156" s="642"/>
      <c r="AK156" s="643"/>
      <c r="AL156" s="102" t="s">
        <v>247</v>
      </c>
      <c r="AM156" s="103"/>
      <c r="AN156" s="103"/>
      <c r="AO156" s="88" t="s">
        <v>245</v>
      </c>
      <c r="AP156" s="21"/>
      <c r="AQ156" s="21"/>
      <c r="AR156" s="21"/>
      <c r="AS156" s="21"/>
      <c r="AT156" s="21"/>
      <c r="AU156" s="21"/>
      <c r="AV156" s="21"/>
      <c r="AW156" s="21"/>
      <c r="AX156" s="22"/>
      <c r="AY156">
        <f>COUNTIF($AO$156,"☑")</f>
        <v>0</v>
      </c>
    </row>
    <row r="157" spans="1:51" ht="24.75" customHeight="1" x14ac:dyDescent="0.2">
      <c r="A157" s="4"/>
      <c r="B157" s="4"/>
      <c r="C157" s="4"/>
      <c r="D157" s="4"/>
      <c r="E157" s="4"/>
      <c r="F157" s="4"/>
      <c r="G157" s="7"/>
      <c r="H157" s="7"/>
      <c r="I157" s="7"/>
      <c r="J157" s="7"/>
      <c r="K157" s="7"/>
      <c r="L157" s="3"/>
      <c r="M157" s="7"/>
      <c r="N157" s="7"/>
      <c r="O157" s="7"/>
      <c r="P157" s="7"/>
      <c r="Q157" s="7"/>
      <c r="R157" s="7"/>
      <c r="S157" s="7"/>
      <c r="T157" s="7"/>
      <c r="U157" s="7"/>
      <c r="V157" s="7"/>
      <c r="W157" s="7"/>
      <c r="X157" s="7"/>
      <c r="Y157" s="8"/>
      <c r="Z157" s="8"/>
      <c r="AA157" s="8"/>
      <c r="AB157" s="8"/>
      <c r="AC157" s="7"/>
      <c r="AD157" s="7"/>
      <c r="AE157" s="7"/>
      <c r="AF157" s="7"/>
      <c r="AG157" s="7"/>
      <c r="AH157" s="3"/>
      <c r="AI157" s="7"/>
      <c r="AJ157" s="7"/>
      <c r="AK157" s="7"/>
      <c r="AL157" s="7"/>
      <c r="AM157" s="7"/>
      <c r="AN157" s="7"/>
      <c r="AO157" s="7"/>
      <c r="AP157" s="7"/>
      <c r="AQ157" s="7"/>
      <c r="AR157" s="7"/>
      <c r="AS157" s="7"/>
      <c r="AT157" s="7"/>
      <c r="AU157" s="8"/>
      <c r="AV157" s="8"/>
      <c r="AW157" s="8"/>
      <c r="AX157" s="8"/>
    </row>
    <row r="158" spans="1:51" ht="24.75" customHeight="1" x14ac:dyDescent="0.2"/>
    <row r="159" spans="1:51" ht="24.75" customHeight="1" x14ac:dyDescent="0.2">
      <c r="A159" s="9"/>
      <c r="B159" s="1" t="s">
        <v>28</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24.75" customHeight="1" x14ac:dyDescent="0.2">
      <c r="A160" s="9"/>
      <c r="B160" s="40" t="s">
        <v>258</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59.25" customHeight="1" x14ac:dyDescent="0.2">
      <c r="A161" s="127"/>
      <c r="B161" s="127"/>
      <c r="C161" s="127" t="s">
        <v>26</v>
      </c>
      <c r="D161" s="127"/>
      <c r="E161" s="127"/>
      <c r="F161" s="127"/>
      <c r="G161" s="127"/>
      <c r="H161" s="127"/>
      <c r="I161" s="127"/>
      <c r="J161" s="136" t="s">
        <v>210</v>
      </c>
      <c r="K161" s="137"/>
      <c r="L161" s="137"/>
      <c r="M161" s="137"/>
      <c r="N161" s="137"/>
      <c r="O161" s="137"/>
      <c r="P161" s="156" t="s">
        <v>189</v>
      </c>
      <c r="Q161" s="156"/>
      <c r="R161" s="156"/>
      <c r="S161" s="156"/>
      <c r="T161" s="156"/>
      <c r="U161" s="156"/>
      <c r="V161" s="156"/>
      <c r="W161" s="156"/>
      <c r="X161" s="156"/>
      <c r="Y161" s="206" t="s">
        <v>208</v>
      </c>
      <c r="Z161" s="207"/>
      <c r="AA161" s="207"/>
      <c r="AB161" s="207"/>
      <c r="AC161" s="136" t="s">
        <v>242</v>
      </c>
      <c r="AD161" s="136"/>
      <c r="AE161" s="136"/>
      <c r="AF161" s="136"/>
      <c r="AG161" s="136"/>
      <c r="AH161" s="206" t="s">
        <v>263</v>
      </c>
      <c r="AI161" s="127"/>
      <c r="AJ161" s="127"/>
      <c r="AK161" s="127"/>
      <c r="AL161" s="127" t="s">
        <v>21</v>
      </c>
      <c r="AM161" s="127"/>
      <c r="AN161" s="127"/>
      <c r="AO161" s="128"/>
      <c r="AP161" s="129" t="s">
        <v>211</v>
      </c>
      <c r="AQ161" s="129"/>
      <c r="AR161" s="129"/>
      <c r="AS161" s="129"/>
      <c r="AT161" s="129"/>
      <c r="AU161" s="129"/>
      <c r="AV161" s="129"/>
      <c r="AW161" s="129"/>
      <c r="AX161" s="129"/>
    </row>
    <row r="162" spans="1:51" ht="50.25" customHeight="1" x14ac:dyDescent="0.2">
      <c r="A162" s="209">
        <v>1</v>
      </c>
      <c r="B162" s="209">
        <v>1</v>
      </c>
      <c r="C162" s="195" t="s">
        <v>644</v>
      </c>
      <c r="D162" s="196"/>
      <c r="E162" s="196"/>
      <c r="F162" s="196"/>
      <c r="G162" s="196"/>
      <c r="H162" s="196"/>
      <c r="I162" s="196"/>
      <c r="J162" s="197">
        <v>1020001071491</v>
      </c>
      <c r="K162" s="198"/>
      <c r="L162" s="198"/>
      <c r="M162" s="198"/>
      <c r="N162" s="198"/>
      <c r="O162" s="198"/>
      <c r="P162" s="199" t="s">
        <v>701</v>
      </c>
      <c r="Q162" s="200"/>
      <c r="R162" s="200"/>
      <c r="S162" s="200"/>
      <c r="T162" s="200"/>
      <c r="U162" s="200"/>
      <c r="V162" s="200"/>
      <c r="W162" s="200"/>
      <c r="X162" s="200"/>
      <c r="Y162" s="201">
        <v>301</v>
      </c>
      <c r="Z162" s="202"/>
      <c r="AA162" s="202"/>
      <c r="AB162" s="203"/>
      <c r="AC162" s="204" t="s">
        <v>265</v>
      </c>
      <c r="AD162" s="205"/>
      <c r="AE162" s="205"/>
      <c r="AF162" s="205"/>
      <c r="AG162" s="205"/>
      <c r="AH162" s="130">
        <v>1</v>
      </c>
      <c r="AI162" s="131"/>
      <c r="AJ162" s="131"/>
      <c r="AK162" s="131"/>
      <c r="AL162" s="132" t="s">
        <v>667</v>
      </c>
      <c r="AM162" s="133"/>
      <c r="AN162" s="133"/>
      <c r="AO162" s="134"/>
      <c r="AP162" s="135" t="s">
        <v>689</v>
      </c>
      <c r="AQ162" s="135"/>
      <c r="AR162" s="135"/>
      <c r="AS162" s="135"/>
      <c r="AT162" s="135"/>
      <c r="AU162" s="135"/>
      <c r="AV162" s="135"/>
      <c r="AW162" s="135"/>
      <c r="AX162" s="135"/>
    </row>
    <row r="163" spans="1:51" ht="45.75" customHeight="1" x14ac:dyDescent="0.2">
      <c r="A163" s="209">
        <v>2</v>
      </c>
      <c r="B163" s="209">
        <v>1</v>
      </c>
      <c r="C163" s="195" t="s">
        <v>644</v>
      </c>
      <c r="D163" s="196"/>
      <c r="E163" s="196"/>
      <c r="F163" s="196"/>
      <c r="G163" s="196"/>
      <c r="H163" s="196"/>
      <c r="I163" s="196"/>
      <c r="J163" s="197">
        <v>1020001071491</v>
      </c>
      <c r="K163" s="198"/>
      <c r="L163" s="198"/>
      <c r="M163" s="198"/>
      <c r="N163" s="198"/>
      <c r="O163" s="198"/>
      <c r="P163" s="199" t="s">
        <v>702</v>
      </c>
      <c r="Q163" s="200"/>
      <c r="R163" s="200"/>
      <c r="S163" s="200"/>
      <c r="T163" s="200"/>
      <c r="U163" s="200"/>
      <c r="V163" s="200"/>
      <c r="W163" s="200"/>
      <c r="X163" s="200"/>
      <c r="Y163" s="201">
        <v>241</v>
      </c>
      <c r="Z163" s="202"/>
      <c r="AA163" s="202"/>
      <c r="AB163" s="203"/>
      <c r="AC163" s="204" t="s">
        <v>649</v>
      </c>
      <c r="AD163" s="205"/>
      <c r="AE163" s="205"/>
      <c r="AF163" s="205"/>
      <c r="AG163" s="205"/>
      <c r="AH163" s="130" t="s">
        <v>643</v>
      </c>
      <c r="AI163" s="131"/>
      <c r="AJ163" s="131"/>
      <c r="AK163" s="131"/>
      <c r="AL163" s="132" t="s">
        <v>667</v>
      </c>
      <c r="AM163" s="133"/>
      <c r="AN163" s="133"/>
      <c r="AO163" s="134"/>
      <c r="AP163" s="135" t="s">
        <v>690</v>
      </c>
      <c r="AQ163" s="135"/>
      <c r="AR163" s="135"/>
      <c r="AS163" s="135"/>
      <c r="AT163" s="135"/>
      <c r="AU163" s="135"/>
      <c r="AV163" s="135"/>
      <c r="AW163" s="135"/>
      <c r="AX163" s="135"/>
      <c r="AY163">
        <f>COUNTA($C$163)</f>
        <v>1</v>
      </c>
    </row>
    <row r="164" spans="1:51" ht="49.5" customHeight="1" x14ac:dyDescent="0.2">
      <c r="A164" s="209">
        <v>3</v>
      </c>
      <c r="B164" s="209">
        <v>1</v>
      </c>
      <c r="C164" s="195" t="s">
        <v>644</v>
      </c>
      <c r="D164" s="196"/>
      <c r="E164" s="196"/>
      <c r="F164" s="196"/>
      <c r="G164" s="196"/>
      <c r="H164" s="196"/>
      <c r="I164" s="196"/>
      <c r="J164" s="197">
        <v>1020001071491</v>
      </c>
      <c r="K164" s="198"/>
      <c r="L164" s="198"/>
      <c r="M164" s="198"/>
      <c r="N164" s="198"/>
      <c r="O164" s="198"/>
      <c r="P164" s="199" t="s">
        <v>698</v>
      </c>
      <c r="Q164" s="200"/>
      <c r="R164" s="200"/>
      <c r="S164" s="200"/>
      <c r="T164" s="200"/>
      <c r="U164" s="200"/>
      <c r="V164" s="200"/>
      <c r="W164" s="200"/>
      <c r="X164" s="200"/>
      <c r="Y164" s="201">
        <v>211</v>
      </c>
      <c r="Z164" s="202"/>
      <c r="AA164" s="202"/>
      <c r="AB164" s="203"/>
      <c r="AC164" s="204" t="s">
        <v>649</v>
      </c>
      <c r="AD164" s="205"/>
      <c r="AE164" s="205"/>
      <c r="AF164" s="205"/>
      <c r="AG164" s="205"/>
      <c r="AH164" s="130" t="s">
        <v>703</v>
      </c>
      <c r="AI164" s="131"/>
      <c r="AJ164" s="131"/>
      <c r="AK164" s="131"/>
      <c r="AL164" s="132" t="s">
        <v>667</v>
      </c>
      <c r="AM164" s="133"/>
      <c r="AN164" s="133"/>
      <c r="AO164" s="134"/>
      <c r="AP164" s="135" t="s">
        <v>664</v>
      </c>
      <c r="AQ164" s="135"/>
      <c r="AR164" s="135"/>
      <c r="AS164" s="135"/>
      <c r="AT164" s="135"/>
      <c r="AU164" s="135"/>
      <c r="AV164" s="135"/>
      <c r="AW164" s="135"/>
      <c r="AX164" s="135"/>
      <c r="AY164">
        <f>COUNTA($C$164)</f>
        <v>1</v>
      </c>
    </row>
    <row r="165" spans="1:51" ht="24.75" customHeight="1" x14ac:dyDescent="0.2">
      <c r="A165" s="46"/>
      <c r="B165" s="46"/>
      <c r="C165" s="46"/>
      <c r="D165" s="46"/>
      <c r="E165" s="46"/>
      <c r="F165" s="46"/>
      <c r="G165" s="46"/>
      <c r="H165" s="46"/>
      <c r="I165" s="46"/>
      <c r="J165" s="47"/>
      <c r="K165" s="47"/>
      <c r="L165" s="47"/>
      <c r="M165" s="47"/>
      <c r="N165" s="47"/>
      <c r="O165" s="47"/>
      <c r="P165" s="48"/>
      <c r="Q165" s="48"/>
      <c r="R165" s="48"/>
      <c r="S165" s="48"/>
      <c r="T165" s="48"/>
      <c r="U165" s="48"/>
      <c r="V165" s="48"/>
      <c r="W165" s="48"/>
      <c r="X165" s="48"/>
      <c r="Y165" s="49"/>
      <c r="Z165" s="49"/>
      <c r="AA165" s="49"/>
      <c r="AB165" s="49"/>
      <c r="AC165" s="49"/>
      <c r="AD165" s="49"/>
      <c r="AE165" s="49"/>
      <c r="AF165" s="49"/>
      <c r="AG165" s="49"/>
      <c r="AH165" s="49"/>
      <c r="AI165" s="49"/>
      <c r="AJ165" s="49"/>
      <c r="AK165" s="49"/>
      <c r="AL165" s="49"/>
      <c r="AM165" s="49"/>
      <c r="AN165" s="49"/>
      <c r="AO165" s="49"/>
      <c r="AP165" s="48"/>
      <c r="AQ165" s="48"/>
      <c r="AR165" s="48"/>
      <c r="AS165" s="48"/>
      <c r="AT165" s="48"/>
      <c r="AU165" s="48"/>
      <c r="AV165" s="48"/>
      <c r="AW165" s="48"/>
      <c r="AX165" s="48"/>
      <c r="AY165">
        <f>COUNTA($C$168)</f>
        <v>1</v>
      </c>
    </row>
    <row r="166" spans="1:51" ht="24.75" customHeight="1" x14ac:dyDescent="0.2">
      <c r="A166" s="46"/>
      <c r="B166" s="50" t="s">
        <v>171</v>
      </c>
      <c r="C166" s="46"/>
      <c r="D166" s="46"/>
      <c r="E166" s="46"/>
      <c r="F166" s="46"/>
      <c r="G166" s="46"/>
      <c r="H166" s="46"/>
      <c r="I166" s="46"/>
      <c r="J166" s="46"/>
      <c r="K166" s="46"/>
      <c r="L166" s="46"/>
      <c r="M166" s="46"/>
      <c r="N166" s="46"/>
      <c r="O166" s="46"/>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P166" s="51"/>
      <c r="AQ166" s="51"/>
      <c r="AR166" s="51"/>
      <c r="AS166" s="51"/>
      <c r="AT166" s="51"/>
      <c r="AU166" s="51"/>
      <c r="AV166" s="51"/>
      <c r="AW166" s="51"/>
      <c r="AX166" s="51"/>
      <c r="AY166">
        <f>$AY$165</f>
        <v>1</v>
      </c>
    </row>
    <row r="167" spans="1:51" ht="59.25" customHeight="1" x14ac:dyDescent="0.2">
      <c r="A167" s="127"/>
      <c r="B167" s="127"/>
      <c r="C167" s="127" t="s">
        <v>26</v>
      </c>
      <c r="D167" s="127"/>
      <c r="E167" s="127"/>
      <c r="F167" s="127"/>
      <c r="G167" s="127"/>
      <c r="H167" s="127"/>
      <c r="I167" s="127"/>
      <c r="J167" s="136" t="s">
        <v>210</v>
      </c>
      <c r="K167" s="137"/>
      <c r="L167" s="137"/>
      <c r="M167" s="137"/>
      <c r="N167" s="137"/>
      <c r="O167" s="137"/>
      <c r="P167" s="156" t="s">
        <v>189</v>
      </c>
      <c r="Q167" s="156"/>
      <c r="R167" s="156"/>
      <c r="S167" s="156"/>
      <c r="T167" s="156"/>
      <c r="U167" s="156"/>
      <c r="V167" s="156"/>
      <c r="W167" s="156"/>
      <c r="X167" s="156"/>
      <c r="Y167" s="206" t="s">
        <v>208</v>
      </c>
      <c r="Z167" s="207"/>
      <c r="AA167" s="207"/>
      <c r="AB167" s="207"/>
      <c r="AC167" s="136" t="s">
        <v>242</v>
      </c>
      <c r="AD167" s="136"/>
      <c r="AE167" s="136"/>
      <c r="AF167" s="136"/>
      <c r="AG167" s="136"/>
      <c r="AH167" s="206" t="s">
        <v>263</v>
      </c>
      <c r="AI167" s="127"/>
      <c r="AJ167" s="127"/>
      <c r="AK167" s="127"/>
      <c r="AL167" s="127" t="s">
        <v>21</v>
      </c>
      <c r="AM167" s="127"/>
      <c r="AN167" s="127"/>
      <c r="AO167" s="128"/>
      <c r="AP167" s="129" t="s">
        <v>211</v>
      </c>
      <c r="AQ167" s="129"/>
      <c r="AR167" s="129"/>
      <c r="AS167" s="129"/>
      <c r="AT167" s="129"/>
      <c r="AU167" s="129"/>
      <c r="AV167" s="129"/>
      <c r="AW167" s="129"/>
      <c r="AX167" s="129"/>
      <c r="AY167">
        <f t="shared" ref="AY167:AY168" si="10">$AY$165</f>
        <v>1</v>
      </c>
    </row>
    <row r="168" spans="1:51" ht="59.25" customHeight="1" x14ac:dyDescent="0.2">
      <c r="A168" s="209">
        <v>1</v>
      </c>
      <c r="B168" s="209">
        <v>1</v>
      </c>
      <c r="C168" s="195" t="s">
        <v>647</v>
      </c>
      <c r="D168" s="196"/>
      <c r="E168" s="196"/>
      <c r="F168" s="196"/>
      <c r="G168" s="196"/>
      <c r="H168" s="196"/>
      <c r="I168" s="196"/>
      <c r="J168" s="197">
        <v>1010401084631</v>
      </c>
      <c r="K168" s="198"/>
      <c r="L168" s="198"/>
      <c r="M168" s="198"/>
      <c r="N168" s="198"/>
      <c r="O168" s="198"/>
      <c r="P168" s="199" t="s">
        <v>634</v>
      </c>
      <c r="Q168" s="200"/>
      <c r="R168" s="200"/>
      <c r="S168" s="200"/>
      <c r="T168" s="200"/>
      <c r="U168" s="200"/>
      <c r="V168" s="200"/>
      <c r="W168" s="200"/>
      <c r="X168" s="200"/>
      <c r="Y168" s="201">
        <v>6</v>
      </c>
      <c r="Z168" s="202"/>
      <c r="AA168" s="202"/>
      <c r="AB168" s="203"/>
      <c r="AC168" s="204" t="s">
        <v>264</v>
      </c>
      <c r="AD168" s="205"/>
      <c r="AE168" s="205"/>
      <c r="AF168" s="205"/>
      <c r="AG168" s="205"/>
      <c r="AH168" s="130">
        <v>1</v>
      </c>
      <c r="AI168" s="131"/>
      <c r="AJ168" s="131"/>
      <c r="AK168" s="131"/>
      <c r="AL168" s="132" t="s">
        <v>667</v>
      </c>
      <c r="AM168" s="133"/>
      <c r="AN168" s="133"/>
      <c r="AO168" s="134"/>
      <c r="AP168" s="135" t="s">
        <v>665</v>
      </c>
      <c r="AQ168" s="135"/>
      <c r="AR168" s="135"/>
      <c r="AS168" s="135"/>
      <c r="AT168" s="135"/>
      <c r="AU168" s="135"/>
      <c r="AV168" s="135"/>
      <c r="AW168" s="135"/>
      <c r="AX168" s="135"/>
      <c r="AY168">
        <f t="shared" si="10"/>
        <v>1</v>
      </c>
    </row>
    <row r="169" spans="1:51" ht="24.75" customHeight="1" x14ac:dyDescent="0.2">
      <c r="A169" s="53"/>
      <c r="B169" s="53"/>
      <c r="C169" s="53"/>
      <c r="D169" s="53"/>
      <c r="E169" s="53"/>
      <c r="F169" s="53"/>
      <c r="G169" s="53"/>
      <c r="H169" s="53"/>
      <c r="I169" s="53"/>
      <c r="J169" s="53"/>
      <c r="K169" s="53"/>
      <c r="L169" s="53"/>
      <c r="M169" s="53"/>
      <c r="N169" s="53"/>
      <c r="O169" s="53"/>
      <c r="P169" s="54"/>
      <c r="Q169" s="54"/>
      <c r="R169" s="54"/>
      <c r="S169" s="54"/>
      <c r="T169" s="54"/>
      <c r="U169" s="54"/>
      <c r="V169" s="54"/>
      <c r="W169" s="54"/>
      <c r="X169" s="54"/>
      <c r="Y169" s="55"/>
      <c r="Z169" s="55"/>
      <c r="AA169" s="55"/>
      <c r="AB169" s="55"/>
      <c r="AC169" s="55"/>
      <c r="AD169" s="55"/>
      <c r="AE169" s="55"/>
      <c r="AF169" s="55"/>
      <c r="AG169" s="55"/>
      <c r="AH169" s="55"/>
      <c r="AI169" s="55"/>
      <c r="AJ169" s="55"/>
      <c r="AK169" s="55"/>
      <c r="AL169" s="55"/>
      <c r="AM169" s="55"/>
      <c r="AN169" s="55"/>
      <c r="AO169" s="55"/>
      <c r="AP169" s="54"/>
      <c r="AQ169" s="54"/>
      <c r="AR169" s="54"/>
      <c r="AS169" s="54"/>
      <c r="AT169" s="54"/>
      <c r="AU169" s="54"/>
      <c r="AV169" s="54"/>
      <c r="AW169" s="54"/>
      <c r="AX169" s="54"/>
      <c r="AY169">
        <f>COUNTA($C$172)</f>
        <v>1</v>
      </c>
    </row>
    <row r="170" spans="1:51" ht="24.75" customHeight="1" x14ac:dyDescent="0.2">
      <c r="A170" s="46"/>
      <c r="B170" s="50" t="s">
        <v>230</v>
      </c>
      <c r="C170" s="46"/>
      <c r="D170" s="46"/>
      <c r="E170" s="46"/>
      <c r="F170" s="46"/>
      <c r="G170" s="46"/>
      <c r="H170" s="46"/>
      <c r="I170" s="46"/>
      <c r="J170" s="46"/>
      <c r="K170" s="46"/>
      <c r="L170" s="46"/>
      <c r="M170" s="46"/>
      <c r="N170" s="46"/>
      <c r="O170" s="46"/>
      <c r="P170" s="51"/>
      <c r="Q170" s="51"/>
      <c r="R170" s="51"/>
      <c r="S170" s="51"/>
      <c r="T170" s="51"/>
      <c r="U170" s="51"/>
      <c r="V170" s="51"/>
      <c r="W170" s="51"/>
      <c r="X170" s="51"/>
      <c r="Y170" s="52"/>
      <c r="Z170" s="52"/>
      <c r="AA170" s="52"/>
      <c r="AB170" s="52"/>
      <c r="AC170" s="52"/>
      <c r="AD170" s="52"/>
      <c r="AE170" s="52"/>
      <c r="AF170" s="52"/>
      <c r="AG170" s="52"/>
      <c r="AH170" s="52"/>
      <c r="AI170" s="52"/>
      <c r="AJ170" s="52"/>
      <c r="AK170" s="52"/>
      <c r="AL170" s="52"/>
      <c r="AM170" s="52"/>
      <c r="AN170" s="52"/>
      <c r="AO170" s="52"/>
      <c r="AP170" s="51"/>
      <c r="AQ170" s="51"/>
      <c r="AR170" s="51"/>
      <c r="AS170" s="51"/>
      <c r="AT170" s="51"/>
      <c r="AU170" s="51"/>
      <c r="AV170" s="51"/>
      <c r="AW170" s="51"/>
      <c r="AX170" s="51"/>
      <c r="AY170">
        <f>$AY$169</f>
        <v>1</v>
      </c>
    </row>
    <row r="171" spans="1:51" ht="59.25" customHeight="1" x14ac:dyDescent="0.2">
      <c r="A171" s="127"/>
      <c r="B171" s="127"/>
      <c r="C171" s="127" t="s">
        <v>26</v>
      </c>
      <c r="D171" s="127"/>
      <c r="E171" s="127"/>
      <c r="F171" s="127"/>
      <c r="G171" s="127"/>
      <c r="H171" s="127"/>
      <c r="I171" s="127"/>
      <c r="J171" s="136" t="s">
        <v>210</v>
      </c>
      <c r="K171" s="137"/>
      <c r="L171" s="137"/>
      <c r="M171" s="137"/>
      <c r="N171" s="137"/>
      <c r="O171" s="137"/>
      <c r="P171" s="156" t="s">
        <v>189</v>
      </c>
      <c r="Q171" s="156"/>
      <c r="R171" s="156"/>
      <c r="S171" s="156"/>
      <c r="T171" s="156"/>
      <c r="U171" s="156"/>
      <c r="V171" s="156"/>
      <c r="W171" s="156"/>
      <c r="X171" s="156"/>
      <c r="Y171" s="206" t="s">
        <v>208</v>
      </c>
      <c r="Z171" s="207"/>
      <c r="AA171" s="207"/>
      <c r="AB171" s="207"/>
      <c r="AC171" s="136" t="s">
        <v>242</v>
      </c>
      <c r="AD171" s="136"/>
      <c r="AE171" s="136"/>
      <c r="AF171" s="136"/>
      <c r="AG171" s="136"/>
      <c r="AH171" s="206" t="s">
        <v>263</v>
      </c>
      <c r="AI171" s="127"/>
      <c r="AJ171" s="127"/>
      <c r="AK171" s="127"/>
      <c r="AL171" s="127" t="s">
        <v>21</v>
      </c>
      <c r="AM171" s="127"/>
      <c r="AN171" s="127"/>
      <c r="AO171" s="128"/>
      <c r="AP171" s="129" t="s">
        <v>211</v>
      </c>
      <c r="AQ171" s="129"/>
      <c r="AR171" s="129"/>
      <c r="AS171" s="129"/>
      <c r="AT171" s="129"/>
      <c r="AU171" s="129"/>
      <c r="AV171" s="129"/>
      <c r="AW171" s="129"/>
      <c r="AX171" s="129"/>
      <c r="AY171">
        <f t="shared" ref="AY171:AY172" si="11">$AY$169</f>
        <v>1</v>
      </c>
    </row>
    <row r="172" spans="1:51" ht="66" customHeight="1" x14ac:dyDescent="0.2">
      <c r="A172" s="209">
        <v>1</v>
      </c>
      <c r="B172" s="209">
        <v>1</v>
      </c>
      <c r="C172" s="195" t="s">
        <v>648</v>
      </c>
      <c r="D172" s="196"/>
      <c r="E172" s="196"/>
      <c r="F172" s="196"/>
      <c r="G172" s="196"/>
      <c r="H172" s="196"/>
      <c r="I172" s="196"/>
      <c r="J172" s="197">
        <v>6010401015821</v>
      </c>
      <c r="K172" s="198"/>
      <c r="L172" s="198"/>
      <c r="M172" s="198"/>
      <c r="N172" s="198"/>
      <c r="O172" s="198"/>
      <c r="P172" s="199" t="s">
        <v>685</v>
      </c>
      <c r="Q172" s="200"/>
      <c r="R172" s="200"/>
      <c r="S172" s="200"/>
      <c r="T172" s="200"/>
      <c r="U172" s="200"/>
      <c r="V172" s="200"/>
      <c r="W172" s="200"/>
      <c r="X172" s="200"/>
      <c r="Y172" s="201">
        <v>413</v>
      </c>
      <c r="Z172" s="202"/>
      <c r="AA172" s="202"/>
      <c r="AB172" s="203"/>
      <c r="AC172" s="204" t="s">
        <v>649</v>
      </c>
      <c r="AD172" s="205"/>
      <c r="AE172" s="205"/>
      <c r="AF172" s="205"/>
      <c r="AG172" s="205"/>
      <c r="AH172" s="130" t="s">
        <v>643</v>
      </c>
      <c r="AI172" s="131"/>
      <c r="AJ172" s="131"/>
      <c r="AK172" s="131"/>
      <c r="AL172" s="132" t="s">
        <v>643</v>
      </c>
      <c r="AM172" s="133"/>
      <c r="AN172" s="133"/>
      <c r="AO172" s="134"/>
      <c r="AP172" s="135" t="s">
        <v>295</v>
      </c>
      <c r="AQ172" s="135"/>
      <c r="AR172" s="135"/>
      <c r="AS172" s="135"/>
      <c r="AT172" s="135"/>
      <c r="AU172" s="135"/>
      <c r="AV172" s="135"/>
      <c r="AW172" s="135"/>
      <c r="AX172" s="135"/>
      <c r="AY172">
        <f t="shared" si="11"/>
        <v>1</v>
      </c>
    </row>
    <row r="173" spans="1:51" ht="24.75" customHeight="1" x14ac:dyDescent="0.2">
      <c r="A173" s="53"/>
      <c r="B173" s="53"/>
      <c r="C173" s="53"/>
      <c r="D173" s="53"/>
      <c r="E173" s="53"/>
      <c r="F173" s="53"/>
      <c r="G173" s="53"/>
      <c r="H173" s="53"/>
      <c r="I173" s="53"/>
      <c r="J173" s="53"/>
      <c r="K173" s="53"/>
      <c r="L173" s="53"/>
      <c r="M173" s="53"/>
      <c r="N173" s="53"/>
      <c r="O173" s="53"/>
      <c r="P173" s="54"/>
      <c r="Q173" s="54"/>
      <c r="R173" s="54"/>
      <c r="S173" s="54"/>
      <c r="T173" s="54"/>
      <c r="U173" s="54"/>
      <c r="V173" s="54"/>
      <c r="W173" s="54"/>
      <c r="X173" s="54"/>
      <c r="Y173" s="55"/>
      <c r="Z173" s="55"/>
      <c r="AA173" s="55"/>
      <c r="AB173" s="55"/>
      <c r="AC173" s="55"/>
      <c r="AD173" s="55"/>
      <c r="AE173" s="55"/>
      <c r="AF173" s="55"/>
      <c r="AG173" s="55"/>
      <c r="AH173" s="55"/>
      <c r="AI173" s="55"/>
      <c r="AJ173" s="55"/>
      <c r="AK173" s="55"/>
      <c r="AL173" s="55"/>
      <c r="AM173" s="55"/>
      <c r="AN173" s="55"/>
      <c r="AO173" s="55"/>
      <c r="AP173" s="54"/>
      <c r="AQ173" s="54"/>
      <c r="AR173" s="54"/>
      <c r="AS173" s="54"/>
      <c r="AT173" s="54"/>
      <c r="AU173" s="54"/>
      <c r="AV173" s="54"/>
      <c r="AW173" s="54"/>
      <c r="AX173" s="54"/>
      <c r="AY173">
        <f>COUNTA($C$176)</f>
        <v>1</v>
      </c>
    </row>
    <row r="174" spans="1:51" ht="24.75" customHeight="1" x14ac:dyDescent="0.2">
      <c r="A174" s="46"/>
      <c r="B174" s="50" t="s">
        <v>172</v>
      </c>
      <c r="C174" s="46"/>
      <c r="D174" s="46"/>
      <c r="E174" s="46"/>
      <c r="F174" s="46"/>
      <c r="G174" s="46"/>
      <c r="H174" s="46"/>
      <c r="I174" s="46"/>
      <c r="J174" s="46"/>
      <c r="K174" s="46"/>
      <c r="L174" s="46"/>
      <c r="M174" s="46"/>
      <c r="N174" s="46"/>
      <c r="O174" s="46"/>
      <c r="P174" s="51"/>
      <c r="Q174" s="51"/>
      <c r="R174" s="51"/>
      <c r="S174" s="51"/>
      <c r="T174" s="51"/>
      <c r="U174" s="51"/>
      <c r="V174" s="51"/>
      <c r="W174" s="51"/>
      <c r="X174" s="51"/>
      <c r="Y174" s="52"/>
      <c r="Z174" s="52"/>
      <c r="AA174" s="52"/>
      <c r="AB174" s="52"/>
      <c r="AC174" s="52"/>
      <c r="AD174" s="52"/>
      <c r="AE174" s="52"/>
      <c r="AF174" s="52"/>
      <c r="AG174" s="52"/>
      <c r="AH174" s="52"/>
      <c r="AI174" s="52"/>
      <c r="AJ174" s="52"/>
      <c r="AK174" s="52"/>
      <c r="AL174" s="52"/>
      <c r="AM174" s="52"/>
      <c r="AN174" s="52"/>
      <c r="AO174" s="52"/>
      <c r="AP174" s="51"/>
      <c r="AQ174" s="51"/>
      <c r="AR174" s="51"/>
      <c r="AS174" s="51"/>
      <c r="AT174" s="51"/>
      <c r="AU174" s="51"/>
      <c r="AV174" s="51"/>
      <c r="AW174" s="51"/>
      <c r="AX174" s="51"/>
      <c r="AY174">
        <f>$AY$173</f>
        <v>1</v>
      </c>
    </row>
    <row r="175" spans="1:51" ht="59.25" customHeight="1" x14ac:dyDescent="0.2">
      <c r="A175" s="127"/>
      <c r="B175" s="127"/>
      <c r="C175" s="127" t="s">
        <v>26</v>
      </c>
      <c r="D175" s="127"/>
      <c r="E175" s="127"/>
      <c r="F175" s="127"/>
      <c r="G175" s="127"/>
      <c r="H175" s="127"/>
      <c r="I175" s="127"/>
      <c r="J175" s="136" t="s">
        <v>210</v>
      </c>
      <c r="K175" s="137"/>
      <c r="L175" s="137"/>
      <c r="M175" s="137"/>
      <c r="N175" s="137"/>
      <c r="O175" s="137"/>
      <c r="P175" s="156" t="s">
        <v>189</v>
      </c>
      <c r="Q175" s="156"/>
      <c r="R175" s="156"/>
      <c r="S175" s="156"/>
      <c r="T175" s="156"/>
      <c r="U175" s="156"/>
      <c r="V175" s="156"/>
      <c r="W175" s="156"/>
      <c r="X175" s="156"/>
      <c r="Y175" s="206" t="s">
        <v>208</v>
      </c>
      <c r="Z175" s="207"/>
      <c r="AA175" s="207"/>
      <c r="AB175" s="207"/>
      <c r="AC175" s="136" t="s">
        <v>242</v>
      </c>
      <c r="AD175" s="136"/>
      <c r="AE175" s="136"/>
      <c r="AF175" s="136"/>
      <c r="AG175" s="136"/>
      <c r="AH175" s="206" t="s">
        <v>263</v>
      </c>
      <c r="AI175" s="127"/>
      <c r="AJ175" s="127"/>
      <c r="AK175" s="127"/>
      <c r="AL175" s="127" t="s">
        <v>21</v>
      </c>
      <c r="AM175" s="127"/>
      <c r="AN175" s="127"/>
      <c r="AO175" s="128"/>
      <c r="AP175" s="129" t="s">
        <v>211</v>
      </c>
      <c r="AQ175" s="129"/>
      <c r="AR175" s="129"/>
      <c r="AS175" s="129"/>
      <c r="AT175" s="129"/>
      <c r="AU175" s="129"/>
      <c r="AV175" s="129"/>
      <c r="AW175" s="129"/>
      <c r="AX175" s="129"/>
      <c r="AY175">
        <f t="shared" ref="AY175:AY176" si="12">$AY$173</f>
        <v>1</v>
      </c>
    </row>
    <row r="176" spans="1:51" ht="50.25" customHeight="1" x14ac:dyDescent="0.2">
      <c r="A176" s="209">
        <v>1</v>
      </c>
      <c r="B176" s="209">
        <v>1</v>
      </c>
      <c r="C176" s="195" t="s">
        <v>650</v>
      </c>
      <c r="D176" s="196"/>
      <c r="E176" s="196"/>
      <c r="F176" s="196"/>
      <c r="G176" s="196"/>
      <c r="H176" s="196"/>
      <c r="I176" s="196"/>
      <c r="J176" s="197">
        <v>7010001008844</v>
      </c>
      <c r="K176" s="198"/>
      <c r="L176" s="198"/>
      <c r="M176" s="198"/>
      <c r="N176" s="198"/>
      <c r="O176" s="198"/>
      <c r="P176" s="199" t="s">
        <v>661</v>
      </c>
      <c r="Q176" s="200"/>
      <c r="R176" s="200"/>
      <c r="S176" s="200"/>
      <c r="T176" s="200"/>
      <c r="U176" s="200"/>
      <c r="V176" s="200"/>
      <c r="W176" s="200"/>
      <c r="X176" s="200"/>
      <c r="Y176" s="201">
        <v>10</v>
      </c>
      <c r="Z176" s="202"/>
      <c r="AA176" s="202"/>
      <c r="AB176" s="203"/>
      <c r="AC176" s="204" t="s">
        <v>265</v>
      </c>
      <c r="AD176" s="205"/>
      <c r="AE176" s="205"/>
      <c r="AF176" s="205"/>
      <c r="AG176" s="205"/>
      <c r="AH176" s="130">
        <v>3</v>
      </c>
      <c r="AI176" s="131"/>
      <c r="AJ176" s="131"/>
      <c r="AK176" s="131"/>
      <c r="AL176" s="132" t="s">
        <v>667</v>
      </c>
      <c r="AM176" s="133"/>
      <c r="AN176" s="133"/>
      <c r="AO176" s="134"/>
      <c r="AP176" s="135" t="s">
        <v>666</v>
      </c>
      <c r="AQ176" s="135"/>
      <c r="AR176" s="135"/>
      <c r="AS176" s="135"/>
      <c r="AT176" s="135"/>
      <c r="AU176" s="135"/>
      <c r="AV176" s="135"/>
      <c r="AW176" s="135"/>
      <c r="AX176" s="135"/>
      <c r="AY176">
        <f t="shared" si="12"/>
        <v>1</v>
      </c>
    </row>
    <row r="177" spans="1:51" ht="24.75" customHeight="1" x14ac:dyDescent="0.2">
      <c r="A177" s="53"/>
      <c r="B177" s="53"/>
      <c r="C177" s="53"/>
      <c r="D177" s="53"/>
      <c r="E177" s="53"/>
      <c r="F177" s="53"/>
      <c r="G177" s="53"/>
      <c r="H177" s="53"/>
      <c r="I177" s="53"/>
      <c r="J177" s="53"/>
      <c r="K177" s="53"/>
      <c r="L177" s="53"/>
      <c r="M177" s="53"/>
      <c r="N177" s="53"/>
      <c r="O177" s="53"/>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c r="AY177">
        <f>COUNTA($C$180)</f>
        <v>1</v>
      </c>
    </row>
    <row r="178" spans="1:51" ht="24.75" customHeight="1" x14ac:dyDescent="0.2">
      <c r="A178" s="46"/>
      <c r="B178" s="50" t="s">
        <v>173</v>
      </c>
      <c r="C178" s="46"/>
      <c r="D178" s="46"/>
      <c r="E178" s="46"/>
      <c r="F178" s="46"/>
      <c r="G178" s="46"/>
      <c r="H178" s="46"/>
      <c r="I178" s="46"/>
      <c r="J178" s="46"/>
      <c r="K178" s="46"/>
      <c r="L178" s="46"/>
      <c r="M178" s="46"/>
      <c r="N178" s="46"/>
      <c r="O178" s="46"/>
      <c r="P178" s="51"/>
      <c r="Q178" s="51"/>
      <c r="R178" s="51"/>
      <c r="S178" s="51"/>
      <c r="T178" s="51"/>
      <c r="U178" s="51"/>
      <c r="V178" s="51"/>
      <c r="W178" s="51"/>
      <c r="X178" s="51"/>
      <c r="Y178" s="52"/>
      <c r="Z178" s="52"/>
      <c r="AA178" s="52"/>
      <c r="AB178" s="52"/>
      <c r="AC178" s="52"/>
      <c r="AD178" s="52"/>
      <c r="AE178" s="52"/>
      <c r="AF178" s="52"/>
      <c r="AG178" s="52"/>
      <c r="AH178" s="52"/>
      <c r="AI178" s="52"/>
      <c r="AJ178" s="52"/>
      <c r="AK178" s="52"/>
      <c r="AL178" s="52"/>
      <c r="AM178" s="52"/>
      <c r="AN178" s="52"/>
      <c r="AO178" s="52"/>
      <c r="AP178" s="51"/>
      <c r="AQ178" s="51"/>
      <c r="AR178" s="51"/>
      <c r="AS178" s="51"/>
      <c r="AT178" s="51"/>
      <c r="AU178" s="51"/>
      <c r="AV178" s="51"/>
      <c r="AW178" s="51"/>
      <c r="AX178" s="51"/>
      <c r="AY178">
        <f>$AY$177</f>
        <v>1</v>
      </c>
    </row>
    <row r="179" spans="1:51" ht="59.25" customHeight="1" x14ac:dyDescent="0.2">
      <c r="A179" s="127"/>
      <c r="B179" s="127"/>
      <c r="C179" s="127" t="s">
        <v>26</v>
      </c>
      <c r="D179" s="127"/>
      <c r="E179" s="127"/>
      <c r="F179" s="127"/>
      <c r="G179" s="127"/>
      <c r="H179" s="127"/>
      <c r="I179" s="127"/>
      <c r="J179" s="136" t="s">
        <v>210</v>
      </c>
      <c r="K179" s="137"/>
      <c r="L179" s="137"/>
      <c r="M179" s="137"/>
      <c r="N179" s="137"/>
      <c r="O179" s="137"/>
      <c r="P179" s="156" t="s">
        <v>189</v>
      </c>
      <c r="Q179" s="156"/>
      <c r="R179" s="156"/>
      <c r="S179" s="156"/>
      <c r="T179" s="156"/>
      <c r="U179" s="156"/>
      <c r="V179" s="156"/>
      <c r="W179" s="156"/>
      <c r="X179" s="156"/>
      <c r="Y179" s="206" t="s">
        <v>208</v>
      </c>
      <c r="Z179" s="207"/>
      <c r="AA179" s="207"/>
      <c r="AB179" s="207"/>
      <c r="AC179" s="136" t="s">
        <v>242</v>
      </c>
      <c r="AD179" s="136"/>
      <c r="AE179" s="136"/>
      <c r="AF179" s="136"/>
      <c r="AG179" s="136"/>
      <c r="AH179" s="206" t="s">
        <v>263</v>
      </c>
      <c r="AI179" s="127"/>
      <c r="AJ179" s="127"/>
      <c r="AK179" s="127"/>
      <c r="AL179" s="127" t="s">
        <v>21</v>
      </c>
      <c r="AM179" s="127"/>
      <c r="AN179" s="127"/>
      <c r="AO179" s="128"/>
      <c r="AP179" s="129" t="s">
        <v>211</v>
      </c>
      <c r="AQ179" s="129"/>
      <c r="AR179" s="129"/>
      <c r="AS179" s="129"/>
      <c r="AT179" s="129"/>
      <c r="AU179" s="129"/>
      <c r="AV179" s="129"/>
      <c r="AW179" s="129"/>
      <c r="AX179" s="129"/>
      <c r="AY179">
        <f t="shared" ref="AY179:AY180" si="13">$AY$177</f>
        <v>1</v>
      </c>
    </row>
    <row r="180" spans="1:51" ht="49.5" customHeight="1" x14ac:dyDescent="0.2">
      <c r="A180" s="209">
        <v>1</v>
      </c>
      <c r="B180" s="209">
        <v>1</v>
      </c>
      <c r="C180" s="195" t="s">
        <v>651</v>
      </c>
      <c r="D180" s="196"/>
      <c r="E180" s="196"/>
      <c r="F180" s="196"/>
      <c r="G180" s="196"/>
      <c r="H180" s="196"/>
      <c r="I180" s="196"/>
      <c r="J180" s="197">
        <v>4010001095076</v>
      </c>
      <c r="K180" s="198"/>
      <c r="L180" s="198"/>
      <c r="M180" s="198"/>
      <c r="N180" s="198"/>
      <c r="O180" s="198"/>
      <c r="P180" s="199" t="s">
        <v>637</v>
      </c>
      <c r="Q180" s="200"/>
      <c r="R180" s="200"/>
      <c r="S180" s="200"/>
      <c r="T180" s="200"/>
      <c r="U180" s="200"/>
      <c r="V180" s="200"/>
      <c r="W180" s="200"/>
      <c r="X180" s="200"/>
      <c r="Y180" s="201">
        <v>0.8</v>
      </c>
      <c r="Z180" s="202"/>
      <c r="AA180" s="202"/>
      <c r="AB180" s="203"/>
      <c r="AC180" s="204" t="s">
        <v>264</v>
      </c>
      <c r="AD180" s="205"/>
      <c r="AE180" s="205"/>
      <c r="AF180" s="205"/>
      <c r="AG180" s="205"/>
      <c r="AH180" s="130">
        <v>4</v>
      </c>
      <c r="AI180" s="131"/>
      <c r="AJ180" s="131"/>
      <c r="AK180" s="131"/>
      <c r="AL180" s="132" t="s">
        <v>667</v>
      </c>
      <c r="AM180" s="133"/>
      <c r="AN180" s="133"/>
      <c r="AO180" s="134"/>
      <c r="AP180" s="135" t="s">
        <v>665</v>
      </c>
      <c r="AQ180" s="135"/>
      <c r="AR180" s="135"/>
      <c r="AS180" s="135"/>
      <c r="AT180" s="135"/>
      <c r="AU180" s="135"/>
      <c r="AV180" s="135"/>
      <c r="AW180" s="135"/>
      <c r="AX180" s="135"/>
      <c r="AY180">
        <f t="shared" si="13"/>
        <v>1</v>
      </c>
    </row>
    <row r="181" spans="1:51" ht="24.75" customHeight="1" x14ac:dyDescent="0.2">
      <c r="A181" s="53"/>
      <c r="B181" s="53"/>
      <c r="C181" s="53"/>
      <c r="D181" s="53"/>
      <c r="E181" s="53"/>
      <c r="F181" s="53"/>
      <c r="G181" s="53"/>
      <c r="H181" s="53"/>
      <c r="I181" s="53"/>
      <c r="J181" s="53"/>
      <c r="K181" s="53"/>
      <c r="L181" s="53"/>
      <c r="M181" s="53"/>
      <c r="N181" s="53"/>
      <c r="O181" s="53"/>
      <c r="P181" s="54"/>
      <c r="Q181" s="54"/>
      <c r="R181" s="54"/>
      <c r="S181" s="54"/>
      <c r="T181" s="54"/>
      <c r="U181" s="54"/>
      <c r="V181" s="54"/>
      <c r="W181" s="54"/>
      <c r="X181" s="54"/>
      <c r="Y181" s="55"/>
      <c r="Z181" s="55"/>
      <c r="AA181" s="55"/>
      <c r="AB181" s="55"/>
      <c r="AC181" s="55"/>
      <c r="AD181" s="55"/>
      <c r="AE181" s="55"/>
      <c r="AF181" s="55"/>
      <c r="AG181" s="55"/>
      <c r="AH181" s="55"/>
      <c r="AI181" s="55"/>
      <c r="AJ181" s="55"/>
      <c r="AK181" s="55"/>
      <c r="AL181" s="55"/>
      <c r="AM181" s="55"/>
      <c r="AN181" s="55"/>
      <c r="AO181" s="55"/>
      <c r="AP181" s="54"/>
      <c r="AQ181" s="54"/>
      <c r="AR181" s="54"/>
      <c r="AS181" s="54"/>
      <c r="AT181" s="54"/>
      <c r="AU181" s="54"/>
      <c r="AV181" s="54"/>
      <c r="AW181" s="54"/>
      <c r="AX181" s="54"/>
      <c r="AY181">
        <f>COUNTA($C$184)</f>
        <v>1</v>
      </c>
    </row>
    <row r="182" spans="1:51" ht="24.75" customHeight="1" x14ac:dyDescent="0.2">
      <c r="A182" s="46"/>
      <c r="B182" s="50" t="s">
        <v>174</v>
      </c>
      <c r="C182" s="46"/>
      <c r="D182" s="46"/>
      <c r="E182" s="46"/>
      <c r="F182" s="46"/>
      <c r="G182" s="46"/>
      <c r="H182" s="46"/>
      <c r="I182" s="46"/>
      <c r="J182" s="46"/>
      <c r="K182" s="46"/>
      <c r="L182" s="46"/>
      <c r="M182" s="46"/>
      <c r="N182" s="46"/>
      <c r="O182" s="46"/>
      <c r="P182" s="51"/>
      <c r="Q182" s="51"/>
      <c r="R182" s="51"/>
      <c r="S182" s="51"/>
      <c r="T182" s="51"/>
      <c r="U182" s="51"/>
      <c r="V182" s="51"/>
      <c r="W182" s="51"/>
      <c r="X182" s="51"/>
      <c r="Y182" s="52"/>
      <c r="Z182" s="52"/>
      <c r="AA182" s="52"/>
      <c r="AB182" s="52"/>
      <c r="AC182" s="52"/>
      <c r="AD182" s="52"/>
      <c r="AE182" s="52"/>
      <c r="AF182" s="52"/>
      <c r="AG182" s="52"/>
      <c r="AH182" s="52"/>
      <c r="AI182" s="52"/>
      <c r="AJ182" s="52"/>
      <c r="AK182" s="52"/>
      <c r="AL182" s="52"/>
      <c r="AM182" s="52"/>
      <c r="AN182" s="52"/>
      <c r="AO182" s="52"/>
      <c r="AP182" s="51"/>
      <c r="AQ182" s="51"/>
      <c r="AR182" s="51"/>
      <c r="AS182" s="51"/>
      <c r="AT182" s="51"/>
      <c r="AU182" s="51"/>
      <c r="AV182" s="51"/>
      <c r="AW182" s="51"/>
      <c r="AX182" s="51"/>
      <c r="AY182">
        <f>$AY$181</f>
        <v>1</v>
      </c>
    </row>
    <row r="183" spans="1:51" ht="59.25" customHeight="1" x14ac:dyDescent="0.2">
      <c r="A183" s="127"/>
      <c r="B183" s="127"/>
      <c r="C183" s="127" t="s">
        <v>26</v>
      </c>
      <c r="D183" s="127"/>
      <c r="E183" s="127"/>
      <c r="F183" s="127"/>
      <c r="G183" s="127"/>
      <c r="H183" s="127"/>
      <c r="I183" s="127"/>
      <c r="J183" s="136" t="s">
        <v>210</v>
      </c>
      <c r="K183" s="137"/>
      <c r="L183" s="137"/>
      <c r="M183" s="137"/>
      <c r="N183" s="137"/>
      <c r="O183" s="137"/>
      <c r="P183" s="156" t="s">
        <v>189</v>
      </c>
      <c r="Q183" s="156"/>
      <c r="R183" s="156"/>
      <c r="S183" s="156"/>
      <c r="T183" s="156"/>
      <c r="U183" s="156"/>
      <c r="V183" s="156"/>
      <c r="W183" s="156"/>
      <c r="X183" s="156"/>
      <c r="Y183" s="206" t="s">
        <v>208</v>
      </c>
      <c r="Z183" s="207"/>
      <c r="AA183" s="207"/>
      <c r="AB183" s="207"/>
      <c r="AC183" s="136" t="s">
        <v>242</v>
      </c>
      <c r="AD183" s="136"/>
      <c r="AE183" s="136"/>
      <c r="AF183" s="136"/>
      <c r="AG183" s="136"/>
      <c r="AH183" s="206" t="s">
        <v>263</v>
      </c>
      <c r="AI183" s="127"/>
      <c r="AJ183" s="127"/>
      <c r="AK183" s="127"/>
      <c r="AL183" s="127" t="s">
        <v>21</v>
      </c>
      <c r="AM183" s="127"/>
      <c r="AN183" s="127"/>
      <c r="AO183" s="128"/>
      <c r="AP183" s="129" t="s">
        <v>211</v>
      </c>
      <c r="AQ183" s="129"/>
      <c r="AR183" s="129"/>
      <c r="AS183" s="129"/>
      <c r="AT183" s="129"/>
      <c r="AU183" s="129"/>
      <c r="AV183" s="129"/>
      <c r="AW183" s="129"/>
      <c r="AX183" s="129"/>
      <c r="AY183">
        <f t="shared" ref="AY183:AY184" si="14">$AY$181</f>
        <v>1</v>
      </c>
    </row>
    <row r="184" spans="1:51" ht="45.75" customHeight="1" x14ac:dyDescent="0.2">
      <c r="A184" s="209">
        <v>1</v>
      </c>
      <c r="B184" s="209">
        <v>1</v>
      </c>
      <c r="C184" s="195" t="s">
        <v>652</v>
      </c>
      <c r="D184" s="196"/>
      <c r="E184" s="196"/>
      <c r="F184" s="196"/>
      <c r="G184" s="196"/>
      <c r="H184" s="196"/>
      <c r="I184" s="196"/>
      <c r="J184" s="197">
        <v>9010001093298</v>
      </c>
      <c r="K184" s="198"/>
      <c r="L184" s="198"/>
      <c r="M184" s="198"/>
      <c r="N184" s="198"/>
      <c r="O184" s="198"/>
      <c r="P184" s="199" t="s">
        <v>660</v>
      </c>
      <c r="Q184" s="200"/>
      <c r="R184" s="200"/>
      <c r="S184" s="200"/>
      <c r="T184" s="200"/>
      <c r="U184" s="200"/>
      <c r="V184" s="200"/>
      <c r="W184" s="200"/>
      <c r="X184" s="200"/>
      <c r="Y184" s="201">
        <v>0.3</v>
      </c>
      <c r="Z184" s="202"/>
      <c r="AA184" s="202"/>
      <c r="AB184" s="203"/>
      <c r="AC184" s="204" t="s">
        <v>270</v>
      </c>
      <c r="AD184" s="205"/>
      <c r="AE184" s="205"/>
      <c r="AF184" s="205"/>
      <c r="AG184" s="205"/>
      <c r="AH184" s="130" t="s">
        <v>674</v>
      </c>
      <c r="AI184" s="131"/>
      <c r="AJ184" s="131"/>
      <c r="AK184" s="131"/>
      <c r="AL184" s="132" t="s">
        <v>674</v>
      </c>
      <c r="AM184" s="133"/>
      <c r="AN184" s="133"/>
      <c r="AO184" s="134"/>
      <c r="AP184" s="135" t="s">
        <v>675</v>
      </c>
      <c r="AQ184" s="135"/>
      <c r="AR184" s="135"/>
      <c r="AS184" s="135"/>
      <c r="AT184" s="135"/>
      <c r="AU184" s="135"/>
      <c r="AV184" s="135"/>
      <c r="AW184" s="135"/>
      <c r="AX184" s="135"/>
      <c r="AY184">
        <f t="shared" si="14"/>
        <v>1</v>
      </c>
    </row>
    <row r="185" spans="1:51" ht="24.75" customHeight="1" x14ac:dyDescent="0.2">
      <c r="A185" s="53"/>
      <c r="B185" s="53"/>
      <c r="C185" s="53"/>
      <c r="D185" s="53"/>
      <c r="E185" s="53"/>
      <c r="F185" s="53"/>
      <c r="G185" s="53"/>
      <c r="H185" s="53"/>
      <c r="I185" s="53"/>
      <c r="J185" s="53"/>
      <c r="K185" s="53"/>
      <c r="L185" s="53"/>
      <c r="M185" s="53"/>
      <c r="N185" s="53"/>
      <c r="O185" s="53"/>
      <c r="P185" s="54"/>
      <c r="Q185" s="54"/>
      <c r="R185" s="54"/>
      <c r="S185" s="54"/>
      <c r="T185" s="54"/>
      <c r="U185" s="54"/>
      <c r="V185" s="54"/>
      <c r="W185" s="54"/>
      <c r="X185" s="54"/>
      <c r="Y185" s="55"/>
      <c r="Z185" s="55"/>
      <c r="AA185" s="55"/>
      <c r="AB185" s="55"/>
      <c r="AC185" s="55"/>
      <c r="AD185" s="55"/>
      <c r="AE185" s="55"/>
      <c r="AF185" s="55"/>
      <c r="AG185" s="55"/>
      <c r="AH185" s="55"/>
      <c r="AI185" s="55"/>
      <c r="AJ185" s="55"/>
      <c r="AK185" s="55"/>
      <c r="AL185" s="55"/>
      <c r="AM185" s="55"/>
      <c r="AN185" s="55"/>
      <c r="AO185" s="55"/>
      <c r="AP185" s="54"/>
      <c r="AQ185" s="54"/>
      <c r="AR185" s="54"/>
      <c r="AS185" s="54"/>
      <c r="AT185" s="54"/>
      <c r="AU185" s="54"/>
      <c r="AV185" s="54"/>
      <c r="AW185" s="54"/>
      <c r="AX185" s="54"/>
      <c r="AY185">
        <f>COUNTA($C$188)</f>
        <v>1</v>
      </c>
    </row>
    <row r="186" spans="1:51" ht="24.75" customHeight="1" x14ac:dyDescent="0.2">
      <c r="A186" s="46"/>
      <c r="B186" s="50" t="s">
        <v>175</v>
      </c>
      <c r="C186" s="46"/>
      <c r="D186" s="46"/>
      <c r="E186" s="46"/>
      <c r="F186" s="46"/>
      <c r="G186" s="46"/>
      <c r="H186" s="46"/>
      <c r="I186" s="46"/>
      <c r="J186" s="46"/>
      <c r="K186" s="46"/>
      <c r="L186" s="46"/>
      <c r="M186" s="46"/>
      <c r="N186" s="46"/>
      <c r="O186" s="46"/>
      <c r="P186" s="51"/>
      <c r="Q186" s="51"/>
      <c r="R186" s="51"/>
      <c r="S186" s="51"/>
      <c r="T186" s="51"/>
      <c r="U186" s="51"/>
      <c r="V186" s="51"/>
      <c r="W186" s="51"/>
      <c r="X186" s="51"/>
      <c r="Y186" s="52"/>
      <c r="Z186" s="52"/>
      <c r="AA186" s="52"/>
      <c r="AB186" s="52"/>
      <c r="AC186" s="52"/>
      <c r="AD186" s="52"/>
      <c r="AE186" s="52"/>
      <c r="AF186" s="52"/>
      <c r="AG186" s="52"/>
      <c r="AH186" s="52"/>
      <c r="AI186" s="52"/>
      <c r="AJ186" s="52"/>
      <c r="AK186" s="52"/>
      <c r="AL186" s="52"/>
      <c r="AM186" s="52"/>
      <c r="AN186" s="52"/>
      <c r="AO186" s="52"/>
      <c r="AP186" s="51"/>
      <c r="AQ186" s="51"/>
      <c r="AR186" s="51"/>
      <c r="AS186" s="51"/>
      <c r="AT186" s="51"/>
      <c r="AU186" s="51"/>
      <c r="AV186" s="51"/>
      <c r="AW186" s="51"/>
      <c r="AX186" s="51"/>
      <c r="AY186">
        <f>$AY$185</f>
        <v>1</v>
      </c>
    </row>
    <row r="187" spans="1:51" ht="59.25" customHeight="1" x14ac:dyDescent="0.2">
      <c r="A187" s="127"/>
      <c r="B187" s="127"/>
      <c r="C187" s="127" t="s">
        <v>26</v>
      </c>
      <c r="D187" s="127"/>
      <c r="E187" s="127"/>
      <c r="F187" s="127"/>
      <c r="G187" s="127"/>
      <c r="H187" s="127"/>
      <c r="I187" s="127"/>
      <c r="J187" s="136" t="s">
        <v>210</v>
      </c>
      <c r="K187" s="137"/>
      <c r="L187" s="137"/>
      <c r="M187" s="137"/>
      <c r="N187" s="137"/>
      <c r="O187" s="137"/>
      <c r="P187" s="156" t="s">
        <v>189</v>
      </c>
      <c r="Q187" s="156"/>
      <c r="R187" s="156"/>
      <c r="S187" s="156"/>
      <c r="T187" s="156"/>
      <c r="U187" s="156"/>
      <c r="V187" s="156"/>
      <c r="W187" s="156"/>
      <c r="X187" s="156"/>
      <c r="Y187" s="206" t="s">
        <v>208</v>
      </c>
      <c r="Z187" s="207"/>
      <c r="AA187" s="207"/>
      <c r="AB187" s="207"/>
      <c r="AC187" s="136" t="s">
        <v>242</v>
      </c>
      <c r="AD187" s="136"/>
      <c r="AE187" s="136"/>
      <c r="AF187" s="136"/>
      <c r="AG187" s="136"/>
      <c r="AH187" s="206" t="s">
        <v>263</v>
      </c>
      <c r="AI187" s="127"/>
      <c r="AJ187" s="127"/>
      <c r="AK187" s="127"/>
      <c r="AL187" s="127" t="s">
        <v>21</v>
      </c>
      <c r="AM187" s="127"/>
      <c r="AN187" s="127"/>
      <c r="AO187" s="128"/>
      <c r="AP187" s="129" t="s">
        <v>211</v>
      </c>
      <c r="AQ187" s="129"/>
      <c r="AR187" s="129"/>
      <c r="AS187" s="129"/>
      <c r="AT187" s="129"/>
      <c r="AU187" s="129"/>
      <c r="AV187" s="129"/>
      <c r="AW187" s="129"/>
      <c r="AX187" s="129"/>
      <c r="AY187">
        <f t="shared" ref="AY187:AY188" si="15">$AY$185</f>
        <v>1</v>
      </c>
    </row>
    <row r="188" spans="1:51" ht="30" customHeight="1" x14ac:dyDescent="0.2">
      <c r="A188" s="209">
        <v>1</v>
      </c>
      <c r="B188" s="209">
        <v>1</v>
      </c>
      <c r="C188" s="195" t="s">
        <v>653</v>
      </c>
      <c r="D188" s="196"/>
      <c r="E188" s="196"/>
      <c r="F188" s="196"/>
      <c r="G188" s="196"/>
      <c r="H188" s="196"/>
      <c r="I188" s="196"/>
      <c r="J188" s="197">
        <v>5011101040706</v>
      </c>
      <c r="K188" s="198"/>
      <c r="L188" s="198"/>
      <c r="M188" s="198"/>
      <c r="N188" s="198"/>
      <c r="O188" s="198"/>
      <c r="P188" s="199" t="s">
        <v>659</v>
      </c>
      <c r="Q188" s="200"/>
      <c r="R188" s="200"/>
      <c r="S188" s="200"/>
      <c r="T188" s="200"/>
      <c r="U188" s="200"/>
      <c r="V188" s="200"/>
      <c r="W188" s="200"/>
      <c r="X188" s="200"/>
      <c r="Y188" s="201">
        <v>0.3</v>
      </c>
      <c r="Z188" s="202"/>
      <c r="AA188" s="202"/>
      <c r="AB188" s="203"/>
      <c r="AC188" s="204" t="s">
        <v>270</v>
      </c>
      <c r="AD188" s="205"/>
      <c r="AE188" s="205"/>
      <c r="AF188" s="205"/>
      <c r="AG188" s="205"/>
      <c r="AH188" s="130" t="s">
        <v>667</v>
      </c>
      <c r="AI188" s="131"/>
      <c r="AJ188" s="131"/>
      <c r="AK188" s="131"/>
      <c r="AL188" s="132" t="s">
        <v>667</v>
      </c>
      <c r="AM188" s="133"/>
      <c r="AN188" s="133"/>
      <c r="AO188" s="134"/>
      <c r="AP188" s="135" t="s">
        <v>667</v>
      </c>
      <c r="AQ188" s="135"/>
      <c r="AR188" s="135"/>
      <c r="AS188" s="135"/>
      <c r="AT188" s="135"/>
      <c r="AU188" s="135"/>
      <c r="AV188" s="135"/>
      <c r="AW188" s="135"/>
      <c r="AX188" s="135"/>
      <c r="AY188">
        <f t="shared" si="15"/>
        <v>1</v>
      </c>
    </row>
    <row r="189" spans="1:51" ht="24.75" customHeight="1" x14ac:dyDescent="0.2">
      <c r="A189" s="53"/>
      <c r="B189" s="53"/>
      <c r="C189" s="53"/>
      <c r="D189" s="53"/>
      <c r="E189" s="53"/>
      <c r="F189" s="53"/>
      <c r="G189" s="53"/>
      <c r="H189" s="53"/>
      <c r="I189" s="53"/>
      <c r="J189" s="53"/>
      <c r="K189" s="53"/>
      <c r="L189" s="53"/>
      <c r="M189" s="53"/>
      <c r="N189" s="53"/>
      <c r="O189" s="53"/>
      <c r="P189" s="54"/>
      <c r="Q189" s="54"/>
      <c r="R189" s="54"/>
      <c r="S189" s="54"/>
      <c r="T189" s="54"/>
      <c r="U189" s="54"/>
      <c r="V189" s="54"/>
      <c r="W189" s="54"/>
      <c r="X189" s="54"/>
      <c r="Y189" s="55"/>
      <c r="Z189" s="55"/>
      <c r="AA189" s="55"/>
      <c r="AB189" s="55"/>
      <c r="AC189" s="55"/>
      <c r="AD189" s="55"/>
      <c r="AE189" s="55"/>
      <c r="AF189" s="55"/>
      <c r="AG189" s="55"/>
      <c r="AH189" s="55"/>
      <c r="AI189" s="55"/>
      <c r="AJ189" s="55"/>
      <c r="AK189" s="55"/>
      <c r="AL189" s="55"/>
      <c r="AM189" s="55"/>
      <c r="AN189" s="55"/>
      <c r="AO189" s="55"/>
      <c r="AP189" s="54"/>
      <c r="AQ189" s="54"/>
      <c r="AR189" s="54"/>
      <c r="AS189" s="54"/>
      <c r="AT189" s="54"/>
      <c r="AU189" s="54"/>
      <c r="AV189" s="54"/>
      <c r="AW189" s="54"/>
      <c r="AX189" s="54"/>
      <c r="AY189">
        <f>COUNTA($C$192)</f>
        <v>1</v>
      </c>
    </row>
    <row r="190" spans="1:51" ht="24.75" customHeight="1" x14ac:dyDescent="0.2">
      <c r="A190" s="46"/>
      <c r="B190" s="50" t="s">
        <v>176</v>
      </c>
      <c r="C190" s="46"/>
      <c r="D190" s="46"/>
      <c r="E190" s="46"/>
      <c r="F190" s="46"/>
      <c r="G190" s="46"/>
      <c r="H190" s="46"/>
      <c r="I190" s="46"/>
      <c r="J190" s="46"/>
      <c r="K190" s="46"/>
      <c r="L190" s="46"/>
      <c r="M190" s="46"/>
      <c r="N190" s="46"/>
      <c r="O190" s="46"/>
      <c r="P190" s="51"/>
      <c r="Q190" s="51"/>
      <c r="R190" s="51"/>
      <c r="S190" s="51"/>
      <c r="T190" s="51"/>
      <c r="U190" s="51"/>
      <c r="V190" s="51"/>
      <c r="W190" s="51"/>
      <c r="X190" s="51"/>
      <c r="Y190" s="52"/>
      <c r="Z190" s="52"/>
      <c r="AA190" s="52"/>
      <c r="AB190" s="52"/>
      <c r="AC190" s="52"/>
      <c r="AD190" s="52"/>
      <c r="AE190" s="52"/>
      <c r="AF190" s="52"/>
      <c r="AG190" s="52"/>
      <c r="AH190" s="52"/>
      <c r="AI190" s="52"/>
      <c r="AJ190" s="52"/>
      <c r="AK190" s="52"/>
      <c r="AL190" s="52"/>
      <c r="AM190" s="52"/>
      <c r="AN190" s="52"/>
      <c r="AO190" s="52"/>
      <c r="AP190" s="51"/>
      <c r="AQ190" s="51"/>
      <c r="AR190" s="51"/>
      <c r="AS190" s="51"/>
      <c r="AT190" s="51"/>
      <c r="AU190" s="51"/>
      <c r="AV190" s="51"/>
      <c r="AW190" s="51"/>
      <c r="AX190" s="51"/>
      <c r="AY190">
        <f>$AY$189</f>
        <v>1</v>
      </c>
    </row>
    <row r="191" spans="1:51" ht="59.25" customHeight="1" x14ac:dyDescent="0.2">
      <c r="A191" s="127"/>
      <c r="B191" s="127"/>
      <c r="C191" s="127" t="s">
        <v>26</v>
      </c>
      <c r="D191" s="127"/>
      <c r="E191" s="127"/>
      <c r="F191" s="127"/>
      <c r="G191" s="127"/>
      <c r="H191" s="127"/>
      <c r="I191" s="127"/>
      <c r="J191" s="136" t="s">
        <v>210</v>
      </c>
      <c r="K191" s="137"/>
      <c r="L191" s="137"/>
      <c r="M191" s="137"/>
      <c r="N191" s="137"/>
      <c r="O191" s="137"/>
      <c r="P191" s="156" t="s">
        <v>189</v>
      </c>
      <c r="Q191" s="156"/>
      <c r="R191" s="156"/>
      <c r="S191" s="156"/>
      <c r="T191" s="156"/>
      <c r="U191" s="156"/>
      <c r="V191" s="156"/>
      <c r="W191" s="156"/>
      <c r="X191" s="156"/>
      <c r="Y191" s="206" t="s">
        <v>208</v>
      </c>
      <c r="Z191" s="207"/>
      <c r="AA191" s="207"/>
      <c r="AB191" s="207"/>
      <c r="AC191" s="136" t="s">
        <v>242</v>
      </c>
      <c r="AD191" s="136"/>
      <c r="AE191" s="136"/>
      <c r="AF191" s="136"/>
      <c r="AG191" s="136"/>
      <c r="AH191" s="206" t="s">
        <v>263</v>
      </c>
      <c r="AI191" s="127"/>
      <c r="AJ191" s="127"/>
      <c r="AK191" s="127"/>
      <c r="AL191" s="127" t="s">
        <v>21</v>
      </c>
      <c r="AM191" s="127"/>
      <c r="AN191" s="127"/>
      <c r="AO191" s="128"/>
      <c r="AP191" s="129" t="s">
        <v>211</v>
      </c>
      <c r="AQ191" s="129"/>
      <c r="AR191" s="129"/>
      <c r="AS191" s="129"/>
      <c r="AT191" s="129"/>
      <c r="AU191" s="129"/>
      <c r="AV191" s="129"/>
      <c r="AW191" s="129"/>
      <c r="AX191" s="129"/>
      <c r="AY191">
        <f t="shared" ref="AY191:AY192" si="16">$AY$189</f>
        <v>1</v>
      </c>
    </row>
    <row r="192" spans="1:51" ht="45.75" customHeight="1" x14ac:dyDescent="0.2">
      <c r="A192" s="209">
        <v>1</v>
      </c>
      <c r="B192" s="209">
        <v>1</v>
      </c>
      <c r="C192" s="195" t="s">
        <v>654</v>
      </c>
      <c r="D192" s="196"/>
      <c r="E192" s="196"/>
      <c r="F192" s="196"/>
      <c r="G192" s="196"/>
      <c r="H192" s="196"/>
      <c r="I192" s="196"/>
      <c r="J192" s="197"/>
      <c r="K192" s="198"/>
      <c r="L192" s="198"/>
      <c r="M192" s="198"/>
      <c r="N192" s="198"/>
      <c r="O192" s="198"/>
      <c r="P192" s="199" t="s">
        <v>658</v>
      </c>
      <c r="Q192" s="200"/>
      <c r="R192" s="200"/>
      <c r="S192" s="200"/>
      <c r="T192" s="200"/>
      <c r="U192" s="200"/>
      <c r="V192" s="200"/>
      <c r="W192" s="200"/>
      <c r="X192" s="200"/>
      <c r="Y192" s="201">
        <v>0</v>
      </c>
      <c r="Z192" s="202"/>
      <c r="AA192" s="202"/>
      <c r="AB192" s="203"/>
      <c r="AC192" s="204" t="s">
        <v>271</v>
      </c>
      <c r="AD192" s="205"/>
      <c r="AE192" s="205"/>
      <c r="AF192" s="205"/>
      <c r="AG192" s="205"/>
      <c r="AH192" s="130" t="s">
        <v>676</v>
      </c>
      <c r="AI192" s="131"/>
      <c r="AJ192" s="131"/>
      <c r="AK192" s="131"/>
      <c r="AL192" s="132" t="s">
        <v>667</v>
      </c>
      <c r="AM192" s="133"/>
      <c r="AN192" s="133"/>
      <c r="AO192" s="134"/>
      <c r="AP192" s="135" t="s">
        <v>667</v>
      </c>
      <c r="AQ192" s="135"/>
      <c r="AR192" s="135"/>
      <c r="AS192" s="135"/>
      <c r="AT192" s="135"/>
      <c r="AU192" s="135"/>
      <c r="AV192" s="135"/>
      <c r="AW192" s="135"/>
      <c r="AX192" s="135"/>
      <c r="AY192">
        <f t="shared" si="16"/>
        <v>1</v>
      </c>
    </row>
    <row r="193" spans="1:51" ht="24.75" customHeight="1" x14ac:dyDescent="0.2">
      <c r="A193" s="215" t="s">
        <v>236</v>
      </c>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7"/>
      <c r="AL193" s="104" t="s">
        <v>247</v>
      </c>
      <c r="AM193" s="105"/>
      <c r="AN193" s="105"/>
      <c r="AO193" s="66" t="s">
        <v>655</v>
      </c>
      <c r="AP193" s="56"/>
      <c r="AQ193" s="56"/>
      <c r="AR193" s="56"/>
      <c r="AS193" s="56"/>
      <c r="AT193" s="56"/>
      <c r="AU193" s="56"/>
      <c r="AV193" s="56"/>
      <c r="AW193" s="56"/>
      <c r="AX193" s="57"/>
      <c r="AY193">
        <f>COUNTIF($AO$193,"☑")</f>
        <v>1</v>
      </c>
    </row>
    <row r="194" spans="1:51" ht="24.75" customHeight="1"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58"/>
      <c r="AM194" s="58"/>
      <c r="AN194" s="58"/>
      <c r="AO194" s="58"/>
      <c r="AP194" s="58"/>
      <c r="AQ194" s="58"/>
      <c r="AR194" s="58"/>
      <c r="AS194" s="58"/>
      <c r="AT194" s="58"/>
      <c r="AU194" s="58"/>
      <c r="AV194" s="58"/>
      <c r="AW194" s="58"/>
      <c r="AX194" s="58"/>
    </row>
    <row r="195" spans="1:51" ht="24.75" customHeight="1" x14ac:dyDescent="0.2">
      <c r="A195" s="47"/>
      <c r="B195" s="59" t="s">
        <v>229</v>
      </c>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row>
    <row r="196" spans="1:51" ht="58.5" customHeight="1" x14ac:dyDescent="0.2">
      <c r="A196" s="209"/>
      <c r="B196" s="209"/>
      <c r="C196" s="136" t="s">
        <v>205</v>
      </c>
      <c r="D196" s="218"/>
      <c r="E196" s="136" t="s">
        <v>204</v>
      </c>
      <c r="F196" s="218"/>
      <c r="G196" s="218"/>
      <c r="H196" s="218"/>
      <c r="I196" s="218"/>
      <c r="J196" s="136" t="s">
        <v>210</v>
      </c>
      <c r="K196" s="136"/>
      <c r="L196" s="136"/>
      <c r="M196" s="136"/>
      <c r="N196" s="136"/>
      <c r="O196" s="136"/>
      <c r="P196" s="206" t="s">
        <v>27</v>
      </c>
      <c r="Q196" s="206"/>
      <c r="R196" s="206"/>
      <c r="S196" s="206"/>
      <c r="T196" s="206"/>
      <c r="U196" s="206"/>
      <c r="V196" s="206"/>
      <c r="W196" s="206"/>
      <c r="X196" s="206"/>
      <c r="Y196" s="136" t="s">
        <v>212</v>
      </c>
      <c r="Z196" s="218"/>
      <c r="AA196" s="218"/>
      <c r="AB196" s="218"/>
      <c r="AC196" s="136" t="s">
        <v>190</v>
      </c>
      <c r="AD196" s="136"/>
      <c r="AE196" s="136"/>
      <c r="AF196" s="136"/>
      <c r="AG196" s="136"/>
      <c r="AH196" s="206" t="s">
        <v>200</v>
      </c>
      <c r="AI196" s="207"/>
      <c r="AJ196" s="207"/>
      <c r="AK196" s="207"/>
      <c r="AL196" s="207" t="s">
        <v>21</v>
      </c>
      <c r="AM196" s="207"/>
      <c r="AN196" s="207"/>
      <c r="AO196" s="208"/>
      <c r="AP196" s="129" t="s">
        <v>237</v>
      </c>
      <c r="AQ196" s="129"/>
      <c r="AR196" s="129"/>
      <c r="AS196" s="129"/>
      <c r="AT196" s="129"/>
      <c r="AU196" s="129"/>
      <c r="AV196" s="129"/>
      <c r="AW196" s="129"/>
      <c r="AX196" s="129"/>
    </row>
    <row r="197" spans="1:51" ht="120.75" customHeight="1" x14ac:dyDescent="0.2">
      <c r="A197" s="209">
        <v>1</v>
      </c>
      <c r="B197" s="209">
        <v>1</v>
      </c>
      <c r="C197" s="210" t="s">
        <v>662</v>
      </c>
      <c r="D197" s="210"/>
      <c r="E197" s="211" t="s">
        <v>663</v>
      </c>
      <c r="F197" s="212"/>
      <c r="G197" s="212"/>
      <c r="H197" s="212"/>
      <c r="I197" s="212"/>
      <c r="J197" s="197">
        <v>1020001071491</v>
      </c>
      <c r="K197" s="198"/>
      <c r="L197" s="198"/>
      <c r="M197" s="198"/>
      <c r="N197" s="198"/>
      <c r="O197" s="198"/>
      <c r="P197" s="200" t="s">
        <v>645</v>
      </c>
      <c r="Q197" s="200"/>
      <c r="R197" s="200"/>
      <c r="S197" s="200"/>
      <c r="T197" s="200"/>
      <c r="U197" s="200"/>
      <c r="V197" s="200"/>
      <c r="W197" s="200"/>
      <c r="X197" s="200"/>
      <c r="Y197" s="201">
        <v>722</v>
      </c>
      <c r="Z197" s="202"/>
      <c r="AA197" s="202"/>
      <c r="AB197" s="203"/>
      <c r="AC197" s="204" t="s">
        <v>271</v>
      </c>
      <c r="AD197" s="205"/>
      <c r="AE197" s="205"/>
      <c r="AF197" s="205"/>
      <c r="AG197" s="205"/>
      <c r="AH197" s="213" t="s">
        <v>687</v>
      </c>
      <c r="AI197" s="214"/>
      <c r="AJ197" s="214"/>
      <c r="AK197" s="214"/>
      <c r="AL197" s="132" t="s">
        <v>667</v>
      </c>
      <c r="AM197" s="133"/>
      <c r="AN197" s="133"/>
      <c r="AO197" s="134"/>
      <c r="AP197" s="135" t="s">
        <v>295</v>
      </c>
      <c r="AQ197" s="135"/>
      <c r="AR197" s="135"/>
      <c r="AS197" s="135"/>
      <c r="AT197" s="135"/>
      <c r="AU197" s="135"/>
      <c r="AV197" s="135"/>
      <c r="AW197" s="135"/>
      <c r="AX197" s="135"/>
    </row>
    <row r="198" spans="1:51" ht="128.25" customHeight="1" x14ac:dyDescent="0.2">
      <c r="A198" s="209">
        <v>2</v>
      </c>
      <c r="B198" s="209">
        <v>1</v>
      </c>
      <c r="C198" s="210" t="s">
        <v>662</v>
      </c>
      <c r="D198" s="210"/>
      <c r="E198" s="211" t="s">
        <v>663</v>
      </c>
      <c r="F198" s="212"/>
      <c r="G198" s="212"/>
      <c r="H198" s="212"/>
      <c r="I198" s="212"/>
      <c r="J198" s="197">
        <v>1020001071491</v>
      </c>
      <c r="K198" s="198"/>
      <c r="L198" s="198"/>
      <c r="M198" s="198"/>
      <c r="N198" s="198"/>
      <c r="O198" s="198"/>
      <c r="P198" s="200" t="s">
        <v>646</v>
      </c>
      <c r="Q198" s="200"/>
      <c r="R198" s="200"/>
      <c r="S198" s="200"/>
      <c r="T198" s="200"/>
      <c r="U198" s="200"/>
      <c r="V198" s="200"/>
      <c r="W198" s="200"/>
      <c r="X198" s="200"/>
      <c r="Y198" s="201">
        <v>632</v>
      </c>
      <c r="Z198" s="202"/>
      <c r="AA198" s="202"/>
      <c r="AB198" s="203"/>
      <c r="AC198" s="204" t="s">
        <v>265</v>
      </c>
      <c r="AD198" s="205"/>
      <c r="AE198" s="205"/>
      <c r="AF198" s="205"/>
      <c r="AG198" s="205"/>
      <c r="AH198" s="213">
        <v>1</v>
      </c>
      <c r="AI198" s="214"/>
      <c r="AJ198" s="214"/>
      <c r="AK198" s="214"/>
      <c r="AL198" s="132" t="s">
        <v>667</v>
      </c>
      <c r="AM198" s="133"/>
      <c r="AN198" s="133"/>
      <c r="AO198" s="134"/>
      <c r="AP198" s="135" t="s">
        <v>664</v>
      </c>
      <c r="AQ198" s="135"/>
      <c r="AR198" s="135"/>
      <c r="AS198" s="135"/>
      <c r="AT198" s="135"/>
      <c r="AU198" s="135"/>
      <c r="AV198" s="135"/>
      <c r="AW198" s="135"/>
      <c r="AX198" s="135"/>
      <c r="AY198">
        <f>COUNTA($E$198)</f>
        <v>1</v>
      </c>
    </row>
  </sheetData>
  <sheetProtection formatRows="0"/>
  <dataConsolidate/>
  <mergeCells count="822">
    <mergeCell ref="A12:F21"/>
    <mergeCell ref="AS38:AX38"/>
    <mergeCell ref="G22:O22"/>
    <mergeCell ref="G23:O23"/>
    <mergeCell ref="A22:F24"/>
    <mergeCell ref="AD22:AX22"/>
    <mergeCell ref="AU118:AV118"/>
    <mergeCell ref="E114:P114"/>
    <mergeCell ref="Q114:AB114"/>
    <mergeCell ref="AC114:AN114"/>
    <mergeCell ref="AO114:AX114"/>
    <mergeCell ref="E115:P115"/>
    <mergeCell ref="Q115:AB115"/>
    <mergeCell ref="AC115:AN115"/>
    <mergeCell ref="AO115:AX115"/>
    <mergeCell ref="X118:Y118"/>
    <mergeCell ref="AA118:AB118"/>
    <mergeCell ref="AC118:AE118"/>
    <mergeCell ref="AG118:AH118"/>
    <mergeCell ref="AJ118:AK118"/>
    <mergeCell ref="AM118:AN118"/>
    <mergeCell ref="AO118:AP118"/>
    <mergeCell ref="AR118:AS118"/>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Q119:S119"/>
    <mergeCell ref="AC109:AN109"/>
    <mergeCell ref="AO109:AX109"/>
    <mergeCell ref="A110:D110"/>
    <mergeCell ref="E110:P110"/>
    <mergeCell ref="Q110:AB110"/>
    <mergeCell ref="AC110:AN110"/>
    <mergeCell ref="AO110:AX110"/>
    <mergeCell ref="A111:D111"/>
    <mergeCell ref="E111:P111"/>
    <mergeCell ref="Q111:AB111"/>
    <mergeCell ref="U119:V119"/>
    <mergeCell ref="X119:Y119"/>
    <mergeCell ref="AC119:AE119"/>
    <mergeCell ref="C89:AC89"/>
    <mergeCell ref="AD89:AF89"/>
    <mergeCell ref="C62:D75"/>
    <mergeCell ref="AM70:AP70"/>
    <mergeCell ref="AQ70:AT70"/>
    <mergeCell ref="Y71:AA71"/>
    <mergeCell ref="AB71:AD71"/>
    <mergeCell ref="AE71:AH71"/>
    <mergeCell ref="A112:D112"/>
    <mergeCell ref="E112:P112"/>
    <mergeCell ref="Q112:AB112"/>
    <mergeCell ref="AC112:AN112"/>
    <mergeCell ref="AO112:AX112"/>
    <mergeCell ref="E113:P113"/>
    <mergeCell ref="Q113:AB113"/>
    <mergeCell ref="AC113:AN113"/>
    <mergeCell ref="AO113:AX113"/>
    <mergeCell ref="A109:D109"/>
    <mergeCell ref="E109:P109"/>
    <mergeCell ref="Q109:AB109"/>
    <mergeCell ref="Y72:AA72"/>
    <mergeCell ref="AJ2:AM2"/>
    <mergeCell ref="G8:X8"/>
    <mergeCell ref="P22:V22"/>
    <mergeCell ref="P23:V23"/>
    <mergeCell ref="G24:O24"/>
    <mergeCell ref="AK13:AQ13"/>
    <mergeCell ref="Y7:AD7"/>
    <mergeCell ref="Y8:AD8"/>
    <mergeCell ref="G12:O12"/>
    <mergeCell ref="P14:V14"/>
    <mergeCell ref="G4:X4"/>
    <mergeCell ref="Y4:AD4"/>
    <mergeCell ref="AE4:AP4"/>
    <mergeCell ref="AQ4:AX4"/>
    <mergeCell ref="W13:AC13"/>
    <mergeCell ref="W23:AC23"/>
    <mergeCell ref="AD23:AX24"/>
    <mergeCell ref="W22:AC22"/>
    <mergeCell ref="AQ5:AX5"/>
    <mergeCell ref="S5:X5"/>
    <mergeCell ref="G21:O21"/>
    <mergeCell ref="AB72:AD72"/>
    <mergeCell ref="AE72:AH72"/>
    <mergeCell ref="AI72:AL72"/>
    <mergeCell ref="AM72:AP72"/>
    <mergeCell ref="AQ72:AT72"/>
    <mergeCell ref="AU72:AX72"/>
    <mergeCell ref="AO2:AQ2"/>
    <mergeCell ref="AS2:AU2"/>
    <mergeCell ref="AR13:AX13"/>
    <mergeCell ref="AU70:AX70"/>
    <mergeCell ref="AQ66:AT66"/>
    <mergeCell ref="AQ43:AX43"/>
    <mergeCell ref="AU47:AX47"/>
    <mergeCell ref="AE42:AH42"/>
    <mergeCell ref="AE47:AH48"/>
    <mergeCell ref="AQ48:AR48"/>
    <mergeCell ref="AU48:AV48"/>
    <mergeCell ref="AE44:AH44"/>
    <mergeCell ref="AI42:AL42"/>
    <mergeCell ref="AM44:AP44"/>
    <mergeCell ref="AI27:AL27"/>
    <mergeCell ref="AM27:AP27"/>
    <mergeCell ref="AM28:AP28"/>
    <mergeCell ref="AM29:AP29"/>
    <mergeCell ref="E68:F72"/>
    <mergeCell ref="G68:X69"/>
    <mergeCell ref="Y68:AA69"/>
    <mergeCell ref="AB68:AD69"/>
    <mergeCell ref="AE68:AH68"/>
    <mergeCell ref="AI68:AL69"/>
    <mergeCell ref="AM68:AP69"/>
    <mergeCell ref="AQ68:AT68"/>
    <mergeCell ref="AU68:AX68"/>
    <mergeCell ref="AE69:AF69"/>
    <mergeCell ref="AG69:AH69"/>
    <mergeCell ref="AQ69:AR69"/>
    <mergeCell ref="AS69:AT69"/>
    <mergeCell ref="AU69:AV69"/>
    <mergeCell ref="AW69:AX69"/>
    <mergeCell ref="G70:X72"/>
    <mergeCell ref="Y70:AA70"/>
    <mergeCell ref="AB70:AD70"/>
    <mergeCell ref="AE70:AH70"/>
    <mergeCell ref="AI70:AL70"/>
    <mergeCell ref="AI71:AL71"/>
    <mergeCell ref="AM71:AP71"/>
    <mergeCell ref="AQ71:AT71"/>
    <mergeCell ref="AU71:AX71"/>
    <mergeCell ref="Y67:AA67"/>
    <mergeCell ref="AB67:AD67"/>
    <mergeCell ref="AE67:AH67"/>
    <mergeCell ref="AQ57:AT57"/>
    <mergeCell ref="AI57:AL57"/>
    <mergeCell ref="AM57:AP57"/>
    <mergeCell ref="AU57:AX57"/>
    <mergeCell ref="Y58:AA58"/>
    <mergeCell ref="AQ65:AT65"/>
    <mergeCell ref="AU58:AX58"/>
    <mergeCell ref="AE63:AH63"/>
    <mergeCell ref="AB53:AD53"/>
    <mergeCell ref="E46:F46"/>
    <mergeCell ref="G46:AX46"/>
    <mergeCell ref="E45:F45"/>
    <mergeCell ref="G45:AX45"/>
    <mergeCell ref="G51:X52"/>
    <mergeCell ref="Y51:AA52"/>
    <mergeCell ref="AB51:AD52"/>
    <mergeCell ref="AE51:AH52"/>
    <mergeCell ref="AI51:AL52"/>
    <mergeCell ref="AM51:AP52"/>
    <mergeCell ref="E47:F58"/>
    <mergeCell ref="AU51:AX51"/>
    <mergeCell ref="AQ52:AR52"/>
    <mergeCell ref="AS52:AT52"/>
    <mergeCell ref="AU52:AV52"/>
    <mergeCell ref="AW52:AX52"/>
    <mergeCell ref="AQ51:AT51"/>
    <mergeCell ref="Y47:AA48"/>
    <mergeCell ref="AW48:AX48"/>
    <mergeCell ref="AS48:AT48"/>
    <mergeCell ref="AQ47:AT47"/>
    <mergeCell ref="AL164:AO164"/>
    <mergeCell ref="AP161:AX161"/>
    <mergeCell ref="AP162:AX162"/>
    <mergeCell ref="AP163:AX163"/>
    <mergeCell ref="AP164:AX164"/>
    <mergeCell ref="AH161:AK161"/>
    <mergeCell ref="AL161:AO161"/>
    <mergeCell ref="AH163:AK163"/>
    <mergeCell ref="AL163:AO163"/>
    <mergeCell ref="AD17:AJ17"/>
    <mergeCell ref="AK17:AQ17"/>
    <mergeCell ref="AR17:AX17"/>
    <mergeCell ref="AW2:AX2"/>
    <mergeCell ref="AU27:AX27"/>
    <mergeCell ref="AU28:AX28"/>
    <mergeCell ref="AU29:AX29"/>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P24:V24"/>
    <mergeCell ref="W24:AC24"/>
    <mergeCell ref="AD2:AH2"/>
    <mergeCell ref="AE7:AX7"/>
    <mergeCell ref="AE25:AH26"/>
    <mergeCell ref="AI25:AL26"/>
    <mergeCell ref="A191:B191"/>
    <mergeCell ref="A192:B192"/>
    <mergeCell ref="A188:B188"/>
    <mergeCell ref="C188:I188"/>
    <mergeCell ref="J188:O188"/>
    <mergeCell ref="P188:X188"/>
    <mergeCell ref="Y188:AB188"/>
    <mergeCell ref="AC188:AG188"/>
    <mergeCell ref="AH188:AK188"/>
    <mergeCell ref="C191:I191"/>
    <mergeCell ref="J191:O191"/>
    <mergeCell ref="P191:X191"/>
    <mergeCell ref="Y191:AB191"/>
    <mergeCell ref="AC191:AG191"/>
    <mergeCell ref="AH191:AK191"/>
    <mergeCell ref="AL188:AO188"/>
    <mergeCell ref="AP188:AX188"/>
    <mergeCell ref="A187:B187"/>
    <mergeCell ref="A183:B183"/>
    <mergeCell ref="AQ29:AT29"/>
    <mergeCell ref="AQ28:AT28"/>
    <mergeCell ref="A184:B184"/>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A180:B180"/>
    <mergeCell ref="A179:B179"/>
    <mergeCell ref="A175:B175"/>
    <mergeCell ref="A176:B176"/>
    <mergeCell ref="C175:I175"/>
    <mergeCell ref="J175:O175"/>
    <mergeCell ref="P175:X175"/>
    <mergeCell ref="Y175:AB175"/>
    <mergeCell ref="AC175:AG175"/>
    <mergeCell ref="C176:I176"/>
    <mergeCell ref="J176:O176"/>
    <mergeCell ref="P176:X176"/>
    <mergeCell ref="Y176:AB176"/>
    <mergeCell ref="AC176:AG176"/>
    <mergeCell ref="C180:I180"/>
    <mergeCell ref="J180:O180"/>
    <mergeCell ref="P180:X180"/>
    <mergeCell ref="Y180:AB180"/>
    <mergeCell ref="AC180:AG180"/>
    <mergeCell ref="P179:X179"/>
    <mergeCell ref="Y179:AB179"/>
    <mergeCell ref="AC179:AG179"/>
    <mergeCell ref="AH175:AK175"/>
    <mergeCell ref="AL175:AO175"/>
    <mergeCell ref="AP175:AX175"/>
    <mergeCell ref="A171:B171"/>
    <mergeCell ref="A172:B172"/>
    <mergeCell ref="C172:I172"/>
    <mergeCell ref="J172:O172"/>
    <mergeCell ref="P172:X172"/>
    <mergeCell ref="Y172:AB172"/>
    <mergeCell ref="AC172:AG172"/>
    <mergeCell ref="AH172:AK172"/>
    <mergeCell ref="AL172:AO172"/>
    <mergeCell ref="AP172:AX172"/>
    <mergeCell ref="AL171:AO171"/>
    <mergeCell ref="AP171:AX171"/>
    <mergeCell ref="A167:B167"/>
    <mergeCell ref="A168:B168"/>
    <mergeCell ref="C167:I167"/>
    <mergeCell ref="J167:O167"/>
    <mergeCell ref="P167:X167"/>
    <mergeCell ref="Y167:AB167"/>
    <mergeCell ref="AC167:AG167"/>
    <mergeCell ref="AH167:AK167"/>
    <mergeCell ref="AL167:AO167"/>
    <mergeCell ref="A76:AX76"/>
    <mergeCell ref="G63:X64"/>
    <mergeCell ref="G65:X67"/>
    <mergeCell ref="AC161:AG161"/>
    <mergeCell ref="AC162:AG162"/>
    <mergeCell ref="A156:AK156"/>
    <mergeCell ref="A163:B163"/>
    <mergeCell ref="A164:B164"/>
    <mergeCell ref="AH162:AK162"/>
    <mergeCell ref="AL162:AO162"/>
    <mergeCell ref="J161:O161"/>
    <mergeCell ref="J163:O163"/>
    <mergeCell ref="J162:O162"/>
    <mergeCell ref="Y162:AB162"/>
    <mergeCell ref="J164:O164"/>
    <mergeCell ref="Y163:AB163"/>
    <mergeCell ref="Y164:AB164"/>
    <mergeCell ref="AC163:AG163"/>
    <mergeCell ref="AC164:AG164"/>
    <mergeCell ref="Y161:AB161"/>
    <mergeCell ref="C161:I161"/>
    <mergeCell ref="P161:X161"/>
    <mergeCell ref="AU67:AX67"/>
    <mergeCell ref="AH164:AK164"/>
    <mergeCell ref="A162:B162"/>
    <mergeCell ref="A161:B161"/>
    <mergeCell ref="Y39:AA39"/>
    <mergeCell ref="AK20:AQ20"/>
    <mergeCell ref="Y37:AX37"/>
    <mergeCell ref="AE41:AH41"/>
    <mergeCell ref="AI41:AL41"/>
    <mergeCell ref="AM41:AP41"/>
    <mergeCell ref="AU33:AV33"/>
    <mergeCell ref="AQ33:AR33"/>
    <mergeCell ref="AS33:AT33"/>
    <mergeCell ref="AU36:AX36"/>
    <mergeCell ref="AE32:AH33"/>
    <mergeCell ref="AM36:AP36"/>
    <mergeCell ref="AQ36:AT36"/>
    <mergeCell ref="A25:F29"/>
    <mergeCell ref="AB28:AD28"/>
    <mergeCell ref="AG84:AX84"/>
    <mergeCell ref="A78:B80"/>
    <mergeCell ref="G20:O20"/>
    <mergeCell ref="P20:V20"/>
    <mergeCell ref="W20:AC20"/>
    <mergeCell ref="AD20:AJ20"/>
    <mergeCell ref="G47:X48"/>
    <mergeCell ref="A9:F9"/>
    <mergeCell ref="G9:AX9"/>
    <mergeCell ref="I15:O15"/>
    <mergeCell ref="P15:V15"/>
    <mergeCell ref="W15:AC15"/>
    <mergeCell ref="Y25:AA26"/>
    <mergeCell ref="Y27:AA27"/>
    <mergeCell ref="Y28:AA28"/>
    <mergeCell ref="P25:X26"/>
    <mergeCell ref="AB25:AD26"/>
    <mergeCell ref="AB27:AD27"/>
    <mergeCell ref="AD15:AJ15"/>
    <mergeCell ref="P19:V19"/>
    <mergeCell ref="AR15:AX15"/>
    <mergeCell ref="I14:O14"/>
    <mergeCell ref="I17:O17"/>
    <mergeCell ref="I13:O13"/>
    <mergeCell ref="AQ25:AT25"/>
    <mergeCell ref="G25:O26"/>
    <mergeCell ref="AD13:AJ13"/>
    <mergeCell ref="W12:AC12"/>
    <mergeCell ref="G10:AX10"/>
    <mergeCell ref="P13:V13"/>
    <mergeCell ref="P27:X29"/>
    <mergeCell ref="L155:X155"/>
    <mergeCell ref="Y155:AB155"/>
    <mergeCell ref="AC155:AG155"/>
    <mergeCell ref="AH155:AT155"/>
    <mergeCell ref="AU155:AX155"/>
    <mergeCell ref="G152:AB152"/>
    <mergeCell ref="AC152:AX152"/>
    <mergeCell ref="G153:K153"/>
    <mergeCell ref="L153:X153"/>
    <mergeCell ref="AU153:AX153"/>
    <mergeCell ref="G155:K155"/>
    <mergeCell ref="C98:F98"/>
    <mergeCell ref="G154:K154"/>
    <mergeCell ref="L154:X154"/>
    <mergeCell ref="Y154:AB154"/>
    <mergeCell ref="AC154:AG154"/>
    <mergeCell ref="AH154:AT154"/>
    <mergeCell ref="Y153:AB153"/>
    <mergeCell ref="AC153:AG153"/>
    <mergeCell ref="AH153:AT153"/>
    <mergeCell ref="AH151:AT151"/>
    <mergeCell ref="A108:AX108"/>
    <mergeCell ref="G99:AX99"/>
    <mergeCell ref="G98:AX98"/>
    <mergeCell ref="AU148:AX148"/>
    <mergeCell ref="AC111:AN111"/>
    <mergeCell ref="AO111:AX111"/>
    <mergeCell ref="AG119:AH119"/>
    <mergeCell ref="AJ119:AK119"/>
    <mergeCell ref="A114:D114"/>
    <mergeCell ref="A113:D113"/>
    <mergeCell ref="A119:D119"/>
    <mergeCell ref="E119:G119"/>
    <mergeCell ref="I119:J119"/>
    <mergeCell ref="L119:M119"/>
    <mergeCell ref="AD83:AF83"/>
    <mergeCell ref="AD80:AF80"/>
    <mergeCell ref="AC148:AG148"/>
    <mergeCell ref="L148:X148"/>
    <mergeCell ref="AC147:AG147"/>
    <mergeCell ref="G57:X58"/>
    <mergeCell ref="G151:K151"/>
    <mergeCell ref="L151:X151"/>
    <mergeCell ref="Y151:AB151"/>
    <mergeCell ref="AC151:AG151"/>
    <mergeCell ref="L150:X150"/>
    <mergeCell ref="Y150:AB150"/>
    <mergeCell ref="AC150:AG150"/>
    <mergeCell ref="AG91:AX91"/>
    <mergeCell ref="AI66:AL66"/>
    <mergeCell ref="AM66:AP66"/>
    <mergeCell ref="AD79:AF79"/>
    <mergeCell ref="AG87:AX87"/>
    <mergeCell ref="A100:AX100"/>
    <mergeCell ref="C99:F99"/>
    <mergeCell ref="A101:AX101"/>
    <mergeCell ref="F105:AX105"/>
    <mergeCell ref="A81:B90"/>
    <mergeCell ref="C90:AC90"/>
    <mergeCell ref="AU151:AX151"/>
    <mergeCell ref="AE53:AH53"/>
    <mergeCell ref="AI53:AL53"/>
    <mergeCell ref="AM53:AP53"/>
    <mergeCell ref="AQ53:AT53"/>
    <mergeCell ref="AU53:AX53"/>
    <mergeCell ref="Y54:AA54"/>
    <mergeCell ref="AB54:AD54"/>
    <mergeCell ref="AE54:AH54"/>
    <mergeCell ref="AB57:AD57"/>
    <mergeCell ref="Y57:AA57"/>
    <mergeCell ref="AI54:AL54"/>
    <mergeCell ref="C87:AC87"/>
    <mergeCell ref="AD90:AF90"/>
    <mergeCell ref="AG88:AX88"/>
    <mergeCell ref="C84:AC84"/>
    <mergeCell ref="G147:K147"/>
    <mergeCell ref="L147:X147"/>
    <mergeCell ref="AB65:AD65"/>
    <mergeCell ref="C79:AC79"/>
    <mergeCell ref="C80:AC80"/>
    <mergeCell ref="C81:AC81"/>
    <mergeCell ref="AG77:AX77"/>
    <mergeCell ref="AU66:AX66"/>
    <mergeCell ref="AU54:AX54"/>
    <mergeCell ref="AE64:AF64"/>
    <mergeCell ref="AU49:AX49"/>
    <mergeCell ref="AG64:AH64"/>
    <mergeCell ref="AW64:AX64"/>
    <mergeCell ref="AQ58:AT58"/>
    <mergeCell ref="AB63:AD64"/>
    <mergeCell ref="AQ64:AR64"/>
    <mergeCell ref="AU56:AV56"/>
    <mergeCell ref="AM50:AP50"/>
    <mergeCell ref="AQ50:AT50"/>
    <mergeCell ref="AI49:AL49"/>
    <mergeCell ref="U62:AX62"/>
    <mergeCell ref="AE57:AH57"/>
    <mergeCell ref="AM54:AP54"/>
    <mergeCell ref="AQ54:AT54"/>
    <mergeCell ref="Y49:AA49"/>
    <mergeCell ref="AB49:AD49"/>
    <mergeCell ref="AE49:AH49"/>
    <mergeCell ref="E59:AX59"/>
    <mergeCell ref="E60:AX61"/>
    <mergeCell ref="G49:X50"/>
    <mergeCell ref="AI58:AL58"/>
    <mergeCell ref="AM58:AP58"/>
    <mergeCell ref="AU150:AX150"/>
    <mergeCell ref="AU149:AX149"/>
    <mergeCell ref="A107:AX107"/>
    <mergeCell ref="AC146:AX146"/>
    <mergeCell ref="AE65:AH65"/>
    <mergeCell ref="C82:D83"/>
    <mergeCell ref="Y147:AB147"/>
    <mergeCell ref="A103:E103"/>
    <mergeCell ref="A98:B99"/>
    <mergeCell ref="Y148:AB148"/>
    <mergeCell ref="AH149:AT149"/>
    <mergeCell ref="A104:AX104"/>
    <mergeCell ref="A95:B97"/>
    <mergeCell ref="AD88:AF88"/>
    <mergeCell ref="AB66:AD66"/>
    <mergeCell ref="A106:AX106"/>
    <mergeCell ref="E63:F67"/>
    <mergeCell ref="AI67:AL67"/>
    <mergeCell ref="F103:AX103"/>
    <mergeCell ref="E82:AC82"/>
    <mergeCell ref="E83:AC83"/>
    <mergeCell ref="Y65:AA65"/>
    <mergeCell ref="AG90:AX90"/>
    <mergeCell ref="A102:AX102"/>
    <mergeCell ref="A91:B94"/>
    <mergeCell ref="C91:AC91"/>
    <mergeCell ref="AR14:AX14"/>
    <mergeCell ref="AK15:AQ15"/>
    <mergeCell ref="AG93:AX93"/>
    <mergeCell ref="AD84:AF84"/>
    <mergeCell ref="AR20:AX20"/>
    <mergeCell ref="AM55:AP56"/>
    <mergeCell ref="AQ55:AT55"/>
    <mergeCell ref="AI47:AL48"/>
    <mergeCell ref="AM47:AP48"/>
    <mergeCell ref="AD86:AF86"/>
    <mergeCell ref="C94:AC94"/>
    <mergeCell ref="AD14:AJ14"/>
    <mergeCell ref="AK14:AQ14"/>
    <mergeCell ref="P17:V17"/>
    <mergeCell ref="W17:AC17"/>
    <mergeCell ref="AD16:AJ16"/>
    <mergeCell ref="AR16:AX16"/>
    <mergeCell ref="AK16:AQ16"/>
    <mergeCell ref="G55:X56"/>
    <mergeCell ref="AW56:AX56"/>
    <mergeCell ref="AU64:AV64"/>
    <mergeCell ref="AB58:AD58"/>
    <mergeCell ref="A5:F5"/>
    <mergeCell ref="C85:AC85"/>
    <mergeCell ref="G11:AX11"/>
    <mergeCell ref="Y5:AD5"/>
    <mergeCell ref="AE5:AP5"/>
    <mergeCell ref="A4:F4"/>
    <mergeCell ref="A6:F6"/>
    <mergeCell ref="AK12:AQ12"/>
    <mergeCell ref="W14:AC14"/>
    <mergeCell ref="AG80:AX80"/>
    <mergeCell ref="AG85:AX85"/>
    <mergeCell ref="AI65:AL65"/>
    <mergeCell ref="AM65:AP65"/>
    <mergeCell ref="C78:AC78"/>
    <mergeCell ref="I16:O16"/>
    <mergeCell ref="P16:V16"/>
    <mergeCell ref="AD81:AF81"/>
    <mergeCell ref="I18:O18"/>
    <mergeCell ref="AD12:AJ12"/>
    <mergeCell ref="AE8:AX8"/>
    <mergeCell ref="W16:AC16"/>
    <mergeCell ref="A10:F10"/>
    <mergeCell ref="AR12:AX12"/>
    <mergeCell ref="G13:H18"/>
    <mergeCell ref="A11:F11"/>
    <mergeCell ref="AD82:AF82"/>
    <mergeCell ref="G149:K149"/>
    <mergeCell ref="L149:X149"/>
    <mergeCell ref="AH148:AT148"/>
    <mergeCell ref="Y149:AB149"/>
    <mergeCell ref="AC149:AG149"/>
    <mergeCell ref="AH147:AT147"/>
    <mergeCell ref="G148:K148"/>
    <mergeCell ref="A105:E105"/>
    <mergeCell ref="AS64:AT64"/>
    <mergeCell ref="AM49:AP49"/>
    <mergeCell ref="AQ49:AT49"/>
    <mergeCell ref="Y50:AA50"/>
    <mergeCell ref="AB50:AD50"/>
    <mergeCell ref="AM67:AP67"/>
    <mergeCell ref="P12:V12"/>
    <mergeCell ref="E73:AX73"/>
    <mergeCell ref="AB29:AD29"/>
    <mergeCell ref="G146:AB146"/>
    <mergeCell ref="AD92:AF92"/>
    <mergeCell ref="A146:F155"/>
    <mergeCell ref="AH150:AT150"/>
    <mergeCell ref="Y42:AA42"/>
    <mergeCell ref="AD94:AF94"/>
    <mergeCell ref="AG81:AX83"/>
    <mergeCell ref="AU154:AX154"/>
    <mergeCell ref="C86:AC86"/>
    <mergeCell ref="AU147:AX147"/>
    <mergeCell ref="AD91:AF91"/>
    <mergeCell ref="AD95:AF95"/>
    <mergeCell ref="AG94:AX94"/>
    <mergeCell ref="G34:G36"/>
    <mergeCell ref="P34:X36"/>
    <mergeCell ref="C88:AC88"/>
    <mergeCell ref="A120:F145"/>
    <mergeCell ref="AG95:AX97"/>
    <mergeCell ref="C92:AC92"/>
    <mergeCell ref="AG92:AX92"/>
    <mergeCell ref="C95:AC95"/>
    <mergeCell ref="AD93:AF93"/>
    <mergeCell ref="G150:K150"/>
    <mergeCell ref="AE66:AH66"/>
    <mergeCell ref="H37:O37"/>
    <mergeCell ref="Y34:AA34"/>
    <mergeCell ref="AI55:AL56"/>
    <mergeCell ref="AD85:AF85"/>
    <mergeCell ref="AE35:AH35"/>
    <mergeCell ref="AQ44:AX44"/>
    <mergeCell ref="AQ42:AX42"/>
    <mergeCell ref="AE43:AH43"/>
    <mergeCell ref="AI43:AL43"/>
    <mergeCell ref="Y40:AA40"/>
    <mergeCell ref="AB35:AD35"/>
    <mergeCell ref="Y36:AA36"/>
    <mergeCell ref="AB36:AD36"/>
    <mergeCell ref="AM39:AP39"/>
    <mergeCell ref="Y44:AA44"/>
    <mergeCell ref="AB44:AD44"/>
    <mergeCell ref="AB42:AD42"/>
    <mergeCell ref="Y43:AA43"/>
    <mergeCell ref="AI35:AL35"/>
    <mergeCell ref="AM35:AP35"/>
    <mergeCell ref="AE36:AH36"/>
    <mergeCell ref="AI36:AL36"/>
    <mergeCell ref="AI63:AL64"/>
    <mergeCell ref="AM63:AP64"/>
    <mergeCell ref="Y55:AA56"/>
    <mergeCell ref="AB55:AD56"/>
    <mergeCell ref="AE55:AH56"/>
    <mergeCell ref="A38:AN38"/>
    <mergeCell ref="AM43:AP43"/>
    <mergeCell ref="AM42:AP42"/>
    <mergeCell ref="AB43:AD43"/>
    <mergeCell ref="AE40:AH40"/>
    <mergeCell ref="AI40:AL40"/>
    <mergeCell ref="AM40:AP40"/>
    <mergeCell ref="AE39:AH39"/>
    <mergeCell ref="AI39:AL39"/>
    <mergeCell ref="AB41:AD41"/>
    <mergeCell ref="AI44:AL44"/>
    <mergeCell ref="G43:X44"/>
    <mergeCell ref="AE58:AH58"/>
    <mergeCell ref="E62:F62"/>
    <mergeCell ref="G62:I62"/>
    <mergeCell ref="J62:T62"/>
    <mergeCell ref="AB47:AD48"/>
    <mergeCell ref="G53:X54"/>
    <mergeCell ref="Y53:AA53"/>
    <mergeCell ref="A7:F7"/>
    <mergeCell ref="G7:X7"/>
    <mergeCell ref="A8:F8"/>
    <mergeCell ref="A39:F41"/>
    <mergeCell ref="G39:X39"/>
    <mergeCell ref="A32:F36"/>
    <mergeCell ref="AW33:AX33"/>
    <mergeCell ref="AQ34:AT34"/>
    <mergeCell ref="AU34:AX34"/>
    <mergeCell ref="AQ35:AT35"/>
    <mergeCell ref="AU35:AX35"/>
    <mergeCell ref="AB32:AD33"/>
    <mergeCell ref="AB40:AD40"/>
    <mergeCell ref="AB39:AD39"/>
    <mergeCell ref="P32:X33"/>
    <mergeCell ref="H32:O33"/>
    <mergeCell ref="H34:O36"/>
    <mergeCell ref="G32:G33"/>
    <mergeCell ref="Y32:AA33"/>
    <mergeCell ref="AE34:AH34"/>
    <mergeCell ref="AI34:AL34"/>
    <mergeCell ref="AM34:AP34"/>
    <mergeCell ref="AB34:AD34"/>
    <mergeCell ref="P37:X37"/>
    <mergeCell ref="C93:AC93"/>
    <mergeCell ref="AE50:AH50"/>
    <mergeCell ref="AI50:AL50"/>
    <mergeCell ref="G6:AX6"/>
    <mergeCell ref="AQ67:AT67"/>
    <mergeCell ref="AU65:AX65"/>
    <mergeCell ref="Y66:AA66"/>
    <mergeCell ref="AQ63:AT63"/>
    <mergeCell ref="AM32:AP33"/>
    <mergeCell ref="AQ32:AT32"/>
    <mergeCell ref="AU32:AX32"/>
    <mergeCell ref="Y35:AA35"/>
    <mergeCell ref="A42:F44"/>
    <mergeCell ref="G42:X42"/>
    <mergeCell ref="Y41:AA41"/>
    <mergeCell ref="Y63:AA64"/>
    <mergeCell ref="AD77:AF77"/>
    <mergeCell ref="C77:AC77"/>
    <mergeCell ref="AG78:AX78"/>
    <mergeCell ref="AU50:AX50"/>
    <mergeCell ref="AU63:AX63"/>
    <mergeCell ref="AU55:AX55"/>
    <mergeCell ref="AQ56:AR56"/>
    <mergeCell ref="AS56:AT56"/>
    <mergeCell ref="A193:AK193"/>
    <mergeCell ref="E196:I196"/>
    <mergeCell ref="C196:D196"/>
    <mergeCell ref="E197:I197"/>
    <mergeCell ref="C197:D197"/>
    <mergeCell ref="A196:B196"/>
    <mergeCell ref="J196:O196"/>
    <mergeCell ref="P196:X196"/>
    <mergeCell ref="Y196:AB196"/>
    <mergeCell ref="AC196:AG196"/>
    <mergeCell ref="AH196:AK196"/>
    <mergeCell ref="AL196:AO196"/>
    <mergeCell ref="AP196:AX196"/>
    <mergeCell ref="A197:B197"/>
    <mergeCell ref="J197:O197"/>
    <mergeCell ref="P197:X197"/>
    <mergeCell ref="Y197:AB197"/>
    <mergeCell ref="A198:B198"/>
    <mergeCell ref="J198:O198"/>
    <mergeCell ref="P198:X198"/>
    <mergeCell ref="Y198:AB198"/>
    <mergeCell ref="AC198:AG198"/>
    <mergeCell ref="C198:D198"/>
    <mergeCell ref="E198:I198"/>
    <mergeCell ref="AC197:AG197"/>
    <mergeCell ref="AH197:AK197"/>
    <mergeCell ref="AL197:AO197"/>
    <mergeCell ref="AP197:AX197"/>
    <mergeCell ref="AP198:AX198"/>
    <mergeCell ref="AH198:AK198"/>
    <mergeCell ref="AL198:AO198"/>
    <mergeCell ref="AH179:AK179"/>
    <mergeCell ref="AL179:AO179"/>
    <mergeCell ref="AP179:AX179"/>
    <mergeCell ref="C162:I162"/>
    <mergeCell ref="C163:I163"/>
    <mergeCell ref="C164:I164"/>
    <mergeCell ref="C171:I171"/>
    <mergeCell ref="J171:O171"/>
    <mergeCell ref="P171:X171"/>
    <mergeCell ref="Y171:AB171"/>
    <mergeCell ref="AC171:AG171"/>
    <mergeCell ref="AH171:AK171"/>
    <mergeCell ref="P162:X162"/>
    <mergeCell ref="P163:X163"/>
    <mergeCell ref="P164:X164"/>
    <mergeCell ref="AP167:AX167"/>
    <mergeCell ref="C168:I168"/>
    <mergeCell ref="J168:O168"/>
    <mergeCell ref="P168:X168"/>
    <mergeCell ref="Y168:AB168"/>
    <mergeCell ref="AC168:AG168"/>
    <mergeCell ref="AH168:AK168"/>
    <mergeCell ref="AP168:AX168"/>
    <mergeCell ref="AL168:AO168"/>
    <mergeCell ref="A30:F31"/>
    <mergeCell ref="G30:AX31"/>
    <mergeCell ref="E37:F37"/>
    <mergeCell ref="A37:D37"/>
    <mergeCell ref="A45:B75"/>
    <mergeCell ref="AL191:AO191"/>
    <mergeCell ref="AP191:AX191"/>
    <mergeCell ref="C192:I192"/>
    <mergeCell ref="J192:O192"/>
    <mergeCell ref="P192:X192"/>
    <mergeCell ref="Y192:AB192"/>
    <mergeCell ref="AC192:AG192"/>
    <mergeCell ref="AH192:AK192"/>
    <mergeCell ref="AL192:AO192"/>
    <mergeCell ref="AP192:AX192"/>
    <mergeCell ref="AH180:AK180"/>
    <mergeCell ref="AL180:AO180"/>
    <mergeCell ref="AP180:AX180"/>
    <mergeCell ref="C187:I187"/>
    <mergeCell ref="J187:O187"/>
    <mergeCell ref="P187:X187"/>
    <mergeCell ref="Y187:AB187"/>
    <mergeCell ref="AC187:AG187"/>
    <mergeCell ref="AH187:AK187"/>
    <mergeCell ref="P21:V21"/>
    <mergeCell ref="W21:AC21"/>
    <mergeCell ref="AD21:AJ21"/>
    <mergeCell ref="AQ39:AT39"/>
    <mergeCell ref="AU39:AX39"/>
    <mergeCell ref="AQ40:AT40"/>
    <mergeCell ref="AQ41:AT41"/>
    <mergeCell ref="AU40:AX40"/>
    <mergeCell ref="AU41:AX41"/>
    <mergeCell ref="AK21:AQ21"/>
    <mergeCell ref="AR21:AX21"/>
    <mergeCell ref="G40:X41"/>
    <mergeCell ref="AW26:AX26"/>
    <mergeCell ref="AU26:AV26"/>
    <mergeCell ref="AQ27:AT27"/>
    <mergeCell ref="G27:O29"/>
    <mergeCell ref="Y29:AA29"/>
    <mergeCell ref="AE27:AH27"/>
    <mergeCell ref="AQ26:AR26"/>
    <mergeCell ref="AE28:AH28"/>
    <mergeCell ref="AS26:AT26"/>
    <mergeCell ref="AI32:AL33"/>
    <mergeCell ref="AM25:AP26"/>
    <mergeCell ref="AU25:AX25"/>
    <mergeCell ref="AE29:AH29"/>
    <mergeCell ref="AI29:AL29"/>
    <mergeCell ref="AI28:AL28"/>
    <mergeCell ref="C97:F97"/>
    <mergeCell ref="G96:M96"/>
    <mergeCell ref="N96:AF96"/>
    <mergeCell ref="C96:F96"/>
    <mergeCell ref="G97:H97"/>
    <mergeCell ref="AO38:AQ38"/>
    <mergeCell ref="AL156:AN156"/>
    <mergeCell ref="AL193:AN193"/>
    <mergeCell ref="C45:D61"/>
    <mergeCell ref="AG89:AX89"/>
    <mergeCell ref="N97:AF97"/>
    <mergeCell ref="J97:K97"/>
    <mergeCell ref="AD87:AF87"/>
    <mergeCell ref="AG86:AX86"/>
    <mergeCell ref="E74:AX75"/>
    <mergeCell ref="AG79:AX79"/>
    <mergeCell ref="AD78:AF78"/>
    <mergeCell ref="AL187:AO187"/>
    <mergeCell ref="AP187:AX187"/>
    <mergeCell ref="AH176:AK176"/>
    <mergeCell ref="AL176:AO176"/>
    <mergeCell ref="AP176:AX176"/>
    <mergeCell ref="C179:I179"/>
    <mergeCell ref="J179:O179"/>
  </mergeCells>
  <phoneticPr fontId="6"/>
  <conditionalFormatting sqref="P14:AQ14">
    <cfRule type="expression" dxfId="193" priority="14007">
      <formula>IF(RIGHT(TEXT(P14,"0.#"),1)=".",FALSE,TRUE)</formula>
    </cfRule>
    <cfRule type="expression" dxfId="192" priority="14008">
      <formula>IF(RIGHT(TEXT(P14,"0.#"),1)=".",TRUE,FALSE)</formula>
    </cfRule>
  </conditionalFormatting>
  <conditionalFormatting sqref="AE27">
    <cfRule type="expression" dxfId="191" priority="13997">
      <formula>IF(RIGHT(TEXT(AE27,"0.#"),1)=".",FALSE,TRUE)</formula>
    </cfRule>
    <cfRule type="expression" dxfId="190" priority="13998">
      <formula>IF(RIGHT(TEXT(AE27,"0.#"),1)=".",TRUE,FALSE)</formula>
    </cfRule>
  </conditionalFormatting>
  <conditionalFormatting sqref="P18:AX18">
    <cfRule type="expression" dxfId="189" priority="13883">
      <formula>IF(RIGHT(TEXT(P18,"0.#"),1)=".",FALSE,TRUE)</formula>
    </cfRule>
    <cfRule type="expression" dxfId="188" priority="13884">
      <formula>IF(RIGHT(TEXT(P18,"0.#"),1)=".",TRUE,FALSE)</formula>
    </cfRule>
  </conditionalFormatting>
  <conditionalFormatting sqref="Y149">
    <cfRule type="expression" dxfId="187" priority="13879">
      <formula>IF(RIGHT(TEXT(Y149,"0.#"),1)=".",FALSE,TRUE)</formula>
    </cfRule>
    <cfRule type="expression" dxfId="186" priority="13880">
      <formula>IF(RIGHT(TEXT(Y149,"0.#"),1)=".",TRUE,FALSE)</formula>
    </cfRule>
  </conditionalFormatting>
  <conditionalFormatting sqref="Y151">
    <cfRule type="expression" dxfId="185" priority="13875">
      <formula>IF(RIGHT(TEXT(Y151,"0.#"),1)=".",FALSE,TRUE)</formula>
    </cfRule>
    <cfRule type="expression" dxfId="184" priority="13876">
      <formula>IF(RIGHT(TEXT(Y151,"0.#"),1)=".",TRUE,FALSE)</formula>
    </cfRule>
  </conditionalFormatting>
  <conditionalFormatting sqref="Y154">
    <cfRule type="expression" dxfId="183" priority="13657">
      <formula>IF(RIGHT(TEXT(Y154,"0.#"),1)=".",FALSE,TRUE)</formula>
    </cfRule>
    <cfRule type="expression" dxfId="182" priority="13658">
      <formula>IF(RIGHT(TEXT(Y154,"0.#"),1)=".",TRUE,FALSE)</formula>
    </cfRule>
  </conditionalFormatting>
  <conditionalFormatting sqref="P16:AQ17 P15:AX15 P13:AX13">
    <cfRule type="expression" dxfId="181" priority="13705">
      <formula>IF(RIGHT(TEXT(P13,"0.#"),1)=".",FALSE,TRUE)</formula>
    </cfRule>
    <cfRule type="expression" dxfId="180" priority="13706">
      <formula>IF(RIGHT(TEXT(P13,"0.#"),1)=".",TRUE,FALSE)</formula>
    </cfRule>
  </conditionalFormatting>
  <conditionalFormatting sqref="P19:AJ19">
    <cfRule type="expression" dxfId="179" priority="13703">
      <formula>IF(RIGHT(TEXT(P19,"0.#"),1)=".",FALSE,TRUE)</formula>
    </cfRule>
    <cfRule type="expression" dxfId="178" priority="13704">
      <formula>IF(RIGHT(TEXT(P19,"0.#"),1)=".",TRUE,FALSE)</formula>
    </cfRule>
  </conditionalFormatting>
  <conditionalFormatting sqref="AE40 AQ40">
    <cfRule type="expression" dxfId="177" priority="13695">
      <formula>IF(RIGHT(TEXT(AE40,"0.#"),1)=".",FALSE,TRUE)</formula>
    </cfRule>
    <cfRule type="expression" dxfId="176" priority="13696">
      <formula>IF(RIGHT(TEXT(AE40,"0.#"),1)=".",TRUE,FALSE)</formula>
    </cfRule>
  </conditionalFormatting>
  <conditionalFormatting sqref="Y150 Y148">
    <cfRule type="expression" dxfId="175" priority="13681">
      <formula>IF(RIGHT(TEXT(Y148,"0.#"),1)=".",FALSE,TRUE)</formula>
    </cfRule>
    <cfRule type="expression" dxfId="174" priority="13682">
      <formula>IF(RIGHT(TEXT(Y148,"0.#"),1)=".",TRUE,FALSE)</formula>
    </cfRule>
  </conditionalFormatting>
  <conditionalFormatting sqref="AU149">
    <cfRule type="expression" dxfId="173" priority="13679">
      <formula>IF(RIGHT(TEXT(AU149,"0.#"),1)=".",FALSE,TRUE)</formula>
    </cfRule>
    <cfRule type="expression" dxfId="172" priority="13680">
      <formula>IF(RIGHT(TEXT(AU149,"0.#"),1)=".",TRUE,FALSE)</formula>
    </cfRule>
  </conditionalFormatting>
  <conditionalFormatting sqref="AU151">
    <cfRule type="expression" dxfId="171" priority="13677">
      <formula>IF(RIGHT(TEXT(AU151,"0.#"),1)=".",FALSE,TRUE)</formula>
    </cfRule>
    <cfRule type="expression" dxfId="170" priority="13678">
      <formula>IF(RIGHT(TEXT(AU151,"0.#"),1)=".",TRUE,FALSE)</formula>
    </cfRule>
  </conditionalFormatting>
  <conditionalFormatting sqref="AU150 AU148">
    <cfRule type="expression" dxfId="169" priority="13675">
      <formula>IF(RIGHT(TEXT(AU148,"0.#"),1)=".",FALSE,TRUE)</formula>
    </cfRule>
    <cfRule type="expression" dxfId="168" priority="13676">
      <formula>IF(RIGHT(TEXT(AU148,"0.#"),1)=".",TRUE,FALSE)</formula>
    </cfRule>
  </conditionalFormatting>
  <conditionalFormatting sqref="Y155">
    <cfRule type="expression" dxfId="167" priority="13659">
      <formula>IF(RIGHT(TEXT(Y155,"0.#"),1)=".",FALSE,TRUE)</formula>
    </cfRule>
    <cfRule type="expression" dxfId="166" priority="13660">
      <formula>IF(RIGHT(TEXT(Y155,"0.#"),1)=".",TRUE,FALSE)</formula>
    </cfRule>
  </conditionalFormatting>
  <conditionalFormatting sqref="AU155">
    <cfRule type="expression" dxfId="165" priority="13653">
      <formula>IF(RIGHT(TEXT(AU155,"0.#"),1)=".",FALSE,TRUE)</formula>
    </cfRule>
    <cfRule type="expression" dxfId="164" priority="13654">
      <formula>IF(RIGHT(TEXT(AU155,"0.#"),1)=".",TRUE,FALSE)</formula>
    </cfRule>
  </conditionalFormatting>
  <conditionalFormatting sqref="AU154">
    <cfRule type="expression" dxfId="163" priority="13651">
      <formula>IF(RIGHT(TEXT(AU154,"0.#"),1)=".",FALSE,TRUE)</formula>
    </cfRule>
    <cfRule type="expression" dxfId="162" priority="13652">
      <formula>IF(RIGHT(TEXT(AU154,"0.#"),1)=".",TRUE,FALSE)</formula>
    </cfRule>
  </conditionalFormatting>
  <conditionalFormatting sqref="AM29">
    <cfRule type="expression" dxfId="161" priority="13451">
      <formula>IF(RIGHT(TEXT(AM29,"0.#"),1)=".",FALSE,TRUE)</formula>
    </cfRule>
    <cfRule type="expression" dxfId="160" priority="13452">
      <formula>IF(RIGHT(TEXT(AM29,"0.#"),1)=".",TRUE,FALSE)</formula>
    </cfRule>
  </conditionalFormatting>
  <conditionalFormatting sqref="AE28">
    <cfRule type="expression" dxfId="159" priority="13465">
      <formula>IF(RIGHT(TEXT(AE28,"0.#"),1)=".",FALSE,TRUE)</formula>
    </cfRule>
    <cfRule type="expression" dxfId="158" priority="13466">
      <formula>IF(RIGHT(TEXT(AE28,"0.#"),1)=".",TRUE,FALSE)</formula>
    </cfRule>
  </conditionalFormatting>
  <conditionalFormatting sqref="AE29">
    <cfRule type="expression" dxfId="157" priority="13463">
      <formula>IF(RIGHT(TEXT(AE29,"0.#"),1)=".",FALSE,TRUE)</formula>
    </cfRule>
    <cfRule type="expression" dxfId="156" priority="13464">
      <formula>IF(RIGHT(TEXT(AE29,"0.#"),1)=".",TRUE,FALSE)</formula>
    </cfRule>
  </conditionalFormatting>
  <conditionalFormatting sqref="AI29">
    <cfRule type="expression" dxfId="155" priority="13461">
      <formula>IF(RIGHT(TEXT(AI29,"0.#"),1)=".",FALSE,TRUE)</formula>
    </cfRule>
    <cfRule type="expression" dxfId="154" priority="13462">
      <formula>IF(RIGHT(TEXT(AI29,"0.#"),1)=".",TRUE,FALSE)</formula>
    </cfRule>
  </conditionalFormatting>
  <conditionalFormatting sqref="AI28">
    <cfRule type="expression" dxfId="153" priority="13459">
      <formula>IF(RIGHT(TEXT(AI28,"0.#"),1)=".",FALSE,TRUE)</formula>
    </cfRule>
    <cfRule type="expression" dxfId="152" priority="13460">
      <formula>IF(RIGHT(TEXT(AI28,"0.#"),1)=".",TRUE,FALSE)</formula>
    </cfRule>
  </conditionalFormatting>
  <conditionalFormatting sqref="AI27">
    <cfRule type="expression" dxfId="151" priority="13457">
      <formula>IF(RIGHT(TEXT(AI27,"0.#"),1)=".",FALSE,TRUE)</formula>
    </cfRule>
    <cfRule type="expression" dxfId="150" priority="13458">
      <formula>IF(RIGHT(TEXT(AI27,"0.#"),1)=".",TRUE,FALSE)</formula>
    </cfRule>
  </conditionalFormatting>
  <conditionalFormatting sqref="AM27">
    <cfRule type="expression" dxfId="149" priority="13455">
      <formula>IF(RIGHT(TEXT(AM27,"0.#"),1)=".",FALSE,TRUE)</formula>
    </cfRule>
    <cfRule type="expression" dxfId="148" priority="13456">
      <formula>IF(RIGHT(TEXT(AM27,"0.#"),1)=".",TRUE,FALSE)</formula>
    </cfRule>
  </conditionalFormatting>
  <conditionalFormatting sqref="AM28">
    <cfRule type="expression" dxfId="147" priority="13453">
      <formula>IF(RIGHT(TEXT(AM28,"0.#"),1)=".",FALSE,TRUE)</formula>
    </cfRule>
    <cfRule type="expression" dxfId="146" priority="13454">
      <formula>IF(RIGHT(TEXT(AM28,"0.#"),1)=".",TRUE,FALSE)</formula>
    </cfRule>
  </conditionalFormatting>
  <conditionalFormatting sqref="AQ27:AQ29">
    <cfRule type="expression" dxfId="145" priority="13445">
      <formula>IF(RIGHT(TEXT(AQ27,"0.#"),1)=".",FALSE,TRUE)</formula>
    </cfRule>
    <cfRule type="expression" dxfId="144" priority="13446">
      <formula>IF(RIGHT(TEXT(AQ27,"0.#"),1)=".",TRUE,FALSE)</formula>
    </cfRule>
  </conditionalFormatting>
  <conditionalFormatting sqref="AU27:AU29">
    <cfRule type="expression" dxfId="143" priority="13443">
      <formula>IF(RIGHT(TEXT(AU27,"0.#"),1)=".",FALSE,TRUE)</formula>
    </cfRule>
    <cfRule type="expression" dxfId="142" priority="13444">
      <formula>IF(RIGHT(TEXT(AU27,"0.#"),1)=".",TRUE,FALSE)</formula>
    </cfRule>
  </conditionalFormatting>
  <conditionalFormatting sqref="AI40">
    <cfRule type="expression" dxfId="141" priority="13227">
      <formula>IF(RIGHT(TEXT(AI40,"0.#"),1)=".",FALSE,TRUE)</formula>
    </cfRule>
    <cfRule type="expression" dxfId="140" priority="13228">
      <formula>IF(RIGHT(TEXT(AI40,"0.#"),1)=".",TRUE,FALSE)</formula>
    </cfRule>
  </conditionalFormatting>
  <conditionalFormatting sqref="AM40">
    <cfRule type="expression" dxfId="139" priority="13225">
      <formula>IF(RIGHT(TEXT(AM40,"0.#"),1)=".",FALSE,TRUE)</formula>
    </cfRule>
    <cfRule type="expression" dxfId="138" priority="13226">
      <formula>IF(RIGHT(TEXT(AM40,"0.#"),1)=".",TRUE,FALSE)</formula>
    </cfRule>
  </conditionalFormatting>
  <conditionalFormatting sqref="AE41">
    <cfRule type="expression" dxfId="137" priority="13223">
      <formula>IF(RIGHT(TEXT(AE41,"0.#"),1)=".",FALSE,TRUE)</formula>
    </cfRule>
    <cfRule type="expression" dxfId="136" priority="13224">
      <formula>IF(RIGHT(TEXT(AE41,"0.#"),1)=".",TRUE,FALSE)</formula>
    </cfRule>
  </conditionalFormatting>
  <conditionalFormatting sqref="AI41">
    <cfRule type="expression" dxfId="135" priority="13221">
      <formula>IF(RIGHT(TEXT(AI41,"0.#"),1)=".",FALSE,TRUE)</formula>
    </cfRule>
    <cfRule type="expression" dxfId="134" priority="13222">
      <formula>IF(RIGHT(TEXT(AI41,"0.#"),1)=".",TRUE,FALSE)</formula>
    </cfRule>
  </conditionalFormatting>
  <conditionalFormatting sqref="AM41">
    <cfRule type="expression" dxfId="133" priority="13219">
      <formula>IF(RIGHT(TEXT(AM41,"0.#"),1)=".",FALSE,TRUE)</formula>
    </cfRule>
    <cfRule type="expression" dxfId="132" priority="13220">
      <formula>IF(RIGHT(TEXT(AM41,"0.#"),1)=".",TRUE,FALSE)</formula>
    </cfRule>
  </conditionalFormatting>
  <conditionalFormatting sqref="AQ41">
    <cfRule type="expression" dxfId="131" priority="13217">
      <formula>IF(RIGHT(TEXT(AQ41,"0.#"),1)=".",FALSE,TRUE)</formula>
    </cfRule>
    <cfRule type="expression" dxfId="130" priority="13218">
      <formula>IF(RIGHT(TEXT(AQ41,"0.#"),1)=".",TRUE,FALSE)</formula>
    </cfRule>
  </conditionalFormatting>
  <conditionalFormatting sqref="AE43 AQ43">
    <cfRule type="expression" dxfId="129" priority="13159">
      <formula>IF(RIGHT(TEXT(AE43,"0.#"),1)=".",FALSE,TRUE)</formula>
    </cfRule>
    <cfRule type="expression" dxfId="128" priority="13160">
      <formula>IF(RIGHT(TEXT(AE43,"0.#"),1)=".",TRUE,FALSE)</formula>
    </cfRule>
  </conditionalFormatting>
  <conditionalFormatting sqref="AI43">
    <cfRule type="expression" dxfId="127" priority="13157">
      <formula>IF(RIGHT(TEXT(AI43,"0.#"),1)=".",FALSE,TRUE)</formula>
    </cfRule>
    <cfRule type="expression" dxfId="126" priority="13158">
      <formula>IF(RIGHT(TEXT(AI43,"0.#"),1)=".",TRUE,FALSE)</formula>
    </cfRule>
  </conditionalFormatting>
  <conditionalFormatting sqref="AM43">
    <cfRule type="expression" dxfId="125" priority="13155">
      <formula>IF(RIGHT(TEXT(AM43,"0.#"),1)=".",FALSE,TRUE)</formula>
    </cfRule>
    <cfRule type="expression" dxfId="124" priority="13156">
      <formula>IF(RIGHT(TEXT(AM43,"0.#"),1)=".",TRUE,FALSE)</formula>
    </cfRule>
  </conditionalFormatting>
  <conditionalFormatting sqref="AE44 AM44">
    <cfRule type="expression" dxfId="123" priority="13153">
      <formula>IF(RIGHT(TEXT(AE44,"0.#"),1)=".",FALSE,TRUE)</formula>
    </cfRule>
    <cfRule type="expression" dxfId="122" priority="13154">
      <formula>IF(RIGHT(TEXT(AE44,"0.#"),1)=".",TRUE,FALSE)</formula>
    </cfRule>
  </conditionalFormatting>
  <conditionalFormatting sqref="AI44">
    <cfRule type="expression" dxfId="121" priority="13151">
      <formula>IF(RIGHT(TEXT(AI44,"0.#"),1)=".",FALSE,TRUE)</formula>
    </cfRule>
    <cfRule type="expression" dxfId="120" priority="13152">
      <formula>IF(RIGHT(TEXT(AI44,"0.#"),1)=".",TRUE,FALSE)</formula>
    </cfRule>
  </conditionalFormatting>
  <conditionalFormatting sqref="AQ44">
    <cfRule type="expression" dxfId="119" priority="13147">
      <formula>IF(RIGHT(TEXT(AQ44,"0.#"),1)=".",FALSE,TRUE)</formula>
    </cfRule>
    <cfRule type="expression" dxfId="118" priority="13148">
      <formula>IF(RIGHT(TEXT(AQ44,"0.#"),1)=".",TRUE,FALSE)</formula>
    </cfRule>
  </conditionalFormatting>
  <conditionalFormatting sqref="AE34">
    <cfRule type="expression" dxfId="117" priority="13089">
      <formula>IF(RIGHT(TEXT(AE34,"0.#"),1)=".",FALSE,TRUE)</formula>
    </cfRule>
    <cfRule type="expression" dxfId="116" priority="13090">
      <formula>IF(RIGHT(TEXT(AE34,"0.#"),1)=".",TRUE,FALSE)</formula>
    </cfRule>
  </conditionalFormatting>
  <conditionalFormatting sqref="AE35">
    <cfRule type="expression" dxfId="115" priority="13087">
      <formula>IF(RIGHT(TEXT(AE35,"0.#"),1)=".",FALSE,TRUE)</formula>
    </cfRule>
    <cfRule type="expression" dxfId="114" priority="13088">
      <formula>IF(RIGHT(TEXT(AE35,"0.#"),1)=".",TRUE,FALSE)</formula>
    </cfRule>
  </conditionalFormatting>
  <conditionalFormatting sqref="AE36">
    <cfRule type="expression" dxfId="113" priority="13085">
      <formula>IF(RIGHT(TEXT(AE36,"0.#"),1)=".",FALSE,TRUE)</formula>
    </cfRule>
    <cfRule type="expression" dxfId="112" priority="13086">
      <formula>IF(RIGHT(TEXT(AE36,"0.#"),1)=".",TRUE,FALSE)</formula>
    </cfRule>
  </conditionalFormatting>
  <conditionalFormatting sqref="AI36">
    <cfRule type="expression" dxfId="111" priority="13083">
      <formula>IF(RIGHT(TEXT(AI36,"0.#"),1)=".",FALSE,TRUE)</formula>
    </cfRule>
    <cfRule type="expression" dxfId="110" priority="13084">
      <formula>IF(RIGHT(TEXT(AI36,"0.#"),1)=".",TRUE,FALSE)</formula>
    </cfRule>
  </conditionalFormatting>
  <conditionalFormatting sqref="AI35">
    <cfRule type="expression" dxfId="109" priority="13081">
      <formula>IF(RIGHT(TEXT(AI35,"0.#"),1)=".",FALSE,TRUE)</formula>
    </cfRule>
    <cfRule type="expression" dxfId="108" priority="13082">
      <formula>IF(RIGHT(TEXT(AI35,"0.#"),1)=".",TRUE,FALSE)</formula>
    </cfRule>
  </conditionalFormatting>
  <conditionalFormatting sqref="AI34">
    <cfRule type="expression" dxfId="107" priority="13079">
      <formula>IF(RIGHT(TEXT(AI34,"0.#"),1)=".",FALSE,TRUE)</formula>
    </cfRule>
    <cfRule type="expression" dxfId="106" priority="13080">
      <formula>IF(RIGHT(TEXT(AI34,"0.#"),1)=".",TRUE,FALSE)</formula>
    </cfRule>
  </conditionalFormatting>
  <conditionalFormatting sqref="AM34">
    <cfRule type="expression" dxfId="105" priority="13077">
      <formula>IF(RIGHT(TEXT(AM34,"0.#"),1)=".",FALSE,TRUE)</formula>
    </cfRule>
    <cfRule type="expression" dxfId="104" priority="13078">
      <formula>IF(RIGHT(TEXT(AM34,"0.#"),1)=".",TRUE,FALSE)</formula>
    </cfRule>
  </conditionalFormatting>
  <conditionalFormatting sqref="AM35">
    <cfRule type="expression" dxfId="103" priority="13075">
      <formula>IF(RIGHT(TEXT(AM35,"0.#"),1)=".",FALSE,TRUE)</formula>
    </cfRule>
    <cfRule type="expression" dxfId="102" priority="13076">
      <formula>IF(RIGHT(TEXT(AM35,"0.#"),1)=".",TRUE,FALSE)</formula>
    </cfRule>
  </conditionalFormatting>
  <conditionalFormatting sqref="AM36">
    <cfRule type="expression" dxfId="101" priority="13073">
      <formula>IF(RIGHT(TEXT(AM36,"0.#"),1)=".",FALSE,TRUE)</formula>
    </cfRule>
    <cfRule type="expression" dxfId="100" priority="13074">
      <formula>IF(RIGHT(TEXT(AM36,"0.#"),1)=".",TRUE,FALSE)</formula>
    </cfRule>
  </conditionalFormatting>
  <conditionalFormatting sqref="AE49:AE50 AI49:AI50 AM49:AM50 AQ49:AQ50 AU49:AU50">
    <cfRule type="expression" dxfId="99" priority="13059">
      <formula>IF(RIGHT(TEXT(AE49,"0.#"),1)=".",FALSE,TRUE)</formula>
    </cfRule>
    <cfRule type="expression" dxfId="98" priority="13060">
      <formula>IF(RIGHT(TEXT(AE49,"0.#"),1)=".",TRUE,FALSE)</formula>
    </cfRule>
  </conditionalFormatting>
  <conditionalFormatting sqref="AE65 AI65 AM65 AQ65 AU65">
    <cfRule type="expression" dxfId="97" priority="13029">
      <formula>IF(RIGHT(TEXT(AE65,"0.#"),1)=".",FALSE,TRUE)</formula>
    </cfRule>
    <cfRule type="expression" dxfId="96" priority="13030">
      <formula>IF(RIGHT(TEXT(AE65,"0.#"),1)=".",TRUE,FALSE)</formula>
    </cfRule>
  </conditionalFormatting>
  <conditionalFormatting sqref="AE66 AI66 AM66 AQ66 AU66">
    <cfRule type="expression" dxfId="95" priority="13027">
      <formula>IF(RIGHT(TEXT(AE66,"0.#"),1)=".",FALSE,TRUE)</formula>
    </cfRule>
    <cfRule type="expression" dxfId="94" priority="13028">
      <formula>IF(RIGHT(TEXT(AE66,"0.#"),1)=".",TRUE,FALSE)</formula>
    </cfRule>
  </conditionalFormatting>
  <conditionalFormatting sqref="AE67 AI67 AM67 AQ67 AU67">
    <cfRule type="expression" dxfId="93" priority="13025">
      <formula>IF(RIGHT(TEXT(AE67,"0.#"),1)=".",FALSE,TRUE)</formula>
    </cfRule>
    <cfRule type="expression" dxfId="92" priority="13026">
      <formula>IF(RIGHT(TEXT(AE67,"0.#"),1)=".",TRUE,FALSE)</formula>
    </cfRule>
  </conditionalFormatting>
  <conditionalFormatting sqref="AL164:AO164">
    <cfRule type="expression" dxfId="91" priority="6629">
      <formula>IF(AND(AL164&gt;=0, RIGHT(TEXT(AL164,"0.#"),1)&lt;&gt;"."),TRUE,FALSE)</formula>
    </cfRule>
    <cfRule type="expression" dxfId="90" priority="6630">
      <formula>IF(AND(AL164&gt;=0, RIGHT(TEXT(AL164,"0.#"),1)="."),TRUE,FALSE)</formula>
    </cfRule>
    <cfRule type="expression" dxfId="89" priority="6631">
      <formula>IF(AND(AL164&lt;0, RIGHT(TEXT(AL164,"0.#"),1)&lt;&gt;"."),TRUE,FALSE)</formula>
    </cfRule>
    <cfRule type="expression" dxfId="88" priority="6632">
      <formula>IF(AND(AL164&lt;0, RIGHT(TEXT(AL164,"0.#"),1)="."),TRUE,FALSE)</formula>
    </cfRule>
  </conditionalFormatting>
  <conditionalFormatting sqref="AQ34:AQ36">
    <cfRule type="expression" dxfId="87" priority="4643">
      <formula>IF(RIGHT(TEXT(AQ34,"0.#"),1)=".",FALSE,TRUE)</formula>
    </cfRule>
    <cfRule type="expression" dxfId="86" priority="4644">
      <formula>IF(RIGHT(TEXT(AQ34,"0.#"),1)=".",TRUE,FALSE)</formula>
    </cfRule>
  </conditionalFormatting>
  <conditionalFormatting sqref="AU34:AU36">
    <cfRule type="expression" dxfId="85" priority="4641">
      <formula>IF(RIGHT(TEXT(AU34,"0.#"),1)=".",FALSE,TRUE)</formula>
    </cfRule>
    <cfRule type="expression" dxfId="84" priority="4642">
      <formula>IF(RIGHT(TEXT(AU34,"0.#"),1)=".",TRUE,FALSE)</formula>
    </cfRule>
  </conditionalFormatting>
  <conditionalFormatting sqref="AE70 AI70 AM70 AQ70 AU70">
    <cfRule type="expression" dxfId="83" priority="4323">
      <formula>IF(RIGHT(TEXT(AE70,"0.#"),1)=".",FALSE,TRUE)</formula>
    </cfRule>
    <cfRule type="expression" dxfId="82" priority="4324">
      <formula>IF(RIGHT(TEXT(AE70,"0.#"),1)=".",TRUE,FALSE)</formula>
    </cfRule>
  </conditionalFormatting>
  <conditionalFormatting sqref="AE71 AI71 AM71 AQ71 AU71">
    <cfRule type="expression" dxfId="81" priority="4321">
      <formula>IF(RIGHT(TEXT(AE71,"0.#"),1)=".",FALSE,TRUE)</formula>
    </cfRule>
    <cfRule type="expression" dxfId="80" priority="4322">
      <formula>IF(RIGHT(TEXT(AE71,"0.#"),1)=".",TRUE,FALSE)</formula>
    </cfRule>
  </conditionalFormatting>
  <conditionalFormatting sqref="AE72 AI72 AM72 AQ72 AU72">
    <cfRule type="expression" dxfId="79" priority="4319">
      <formula>IF(RIGHT(TEXT(AE72,"0.#"),1)=".",FALSE,TRUE)</formula>
    </cfRule>
    <cfRule type="expression" dxfId="78" priority="4320">
      <formula>IF(RIGHT(TEXT(AE72,"0.#"),1)=".",TRUE,FALSE)</formula>
    </cfRule>
  </conditionalFormatting>
  <conditionalFormatting sqref="Y164">
    <cfRule type="expression" dxfId="77" priority="2957">
      <formula>IF(RIGHT(TEXT(Y164,"0.#"),1)=".",FALSE,TRUE)</formula>
    </cfRule>
    <cfRule type="expression" dxfId="76" priority="2958">
      <formula>IF(RIGHT(TEXT(Y164,"0.#"),1)=".",TRUE,FALSE)</formula>
    </cfRule>
  </conditionalFormatting>
  <conditionalFormatting sqref="AL197:AO198">
    <cfRule type="expression" dxfId="75" priority="2863">
      <formula>IF(AND(AL197&gt;=0, RIGHT(TEXT(AL197,"0.#"),1)&lt;&gt;"."),TRUE,FALSE)</formula>
    </cfRule>
    <cfRule type="expression" dxfId="74" priority="2864">
      <formula>IF(AND(AL197&gt;=0, RIGHT(TEXT(AL197,"0.#"),1)="."),TRUE,FALSE)</formula>
    </cfRule>
    <cfRule type="expression" dxfId="73" priority="2865">
      <formula>IF(AND(AL197&lt;0, RIGHT(TEXT(AL197,"0.#"),1)&lt;&gt;"."),TRUE,FALSE)</formula>
    </cfRule>
    <cfRule type="expression" dxfId="72" priority="2866">
      <formula>IF(AND(AL197&lt;0, RIGHT(TEXT(AL197,"0.#"),1)="."),TRUE,FALSE)</formula>
    </cfRule>
  </conditionalFormatting>
  <conditionalFormatting sqref="Y197:Y198">
    <cfRule type="expression" dxfId="71" priority="2861">
      <formula>IF(RIGHT(TEXT(Y197,"0.#"),1)=".",FALSE,TRUE)</formula>
    </cfRule>
    <cfRule type="expression" dxfId="70" priority="2862">
      <formula>IF(RIGHT(TEXT(Y197,"0.#"),1)=".",TRUE,FALSE)</formula>
    </cfRule>
  </conditionalFormatting>
  <conditionalFormatting sqref="AL162:AO163">
    <cfRule type="expression" dxfId="69" priority="2815">
      <formula>IF(AND(AL162&gt;=0, RIGHT(TEXT(AL162,"0.#"),1)&lt;&gt;"."),TRUE,FALSE)</formula>
    </cfRule>
    <cfRule type="expression" dxfId="68" priority="2816">
      <formula>IF(AND(AL162&gt;=0, RIGHT(TEXT(AL162,"0.#"),1)="."),TRUE,FALSE)</formula>
    </cfRule>
    <cfRule type="expression" dxfId="67" priority="2817">
      <formula>IF(AND(AL162&lt;0, RIGHT(TEXT(AL162,"0.#"),1)&lt;&gt;"."),TRUE,FALSE)</formula>
    </cfRule>
    <cfRule type="expression" dxfId="66" priority="2818">
      <formula>IF(AND(AL162&lt;0, RIGHT(TEXT(AL162,"0.#"),1)="."),TRUE,FALSE)</formula>
    </cfRule>
  </conditionalFormatting>
  <conditionalFormatting sqref="Y162:Y163">
    <cfRule type="expression" dxfId="65" priority="2813">
      <formula>IF(RIGHT(TEXT(Y162,"0.#"),1)=".",FALSE,TRUE)</formula>
    </cfRule>
    <cfRule type="expression" dxfId="64" priority="2814">
      <formula>IF(RIGHT(TEXT(Y162,"0.#"),1)=".",TRUE,FALSE)</formula>
    </cfRule>
  </conditionalFormatting>
  <conditionalFormatting sqref="AE53:AE54 AI53:AI54 AM53:AM54 AQ53:AQ54 AU53:AU54">
    <cfRule type="expression" dxfId="63" priority="1949">
      <formula>IF(RIGHT(TEXT(AE53,"0.#"),1)=".",FALSE,TRUE)</formula>
    </cfRule>
    <cfRule type="expression" dxfId="62" priority="1950">
      <formula>IF(RIGHT(TEXT(AE53,"0.#"),1)=".",TRUE,FALSE)</formula>
    </cfRule>
  </conditionalFormatting>
  <conditionalFormatting sqref="AE57:AE58 AI57:AI58 AM57:AM58 AQ57:AQ58 AU57:AU58">
    <cfRule type="expression" dxfId="61" priority="1947">
      <formula>IF(RIGHT(TEXT(AE57,"0.#"),1)=".",FALSE,TRUE)</formula>
    </cfRule>
    <cfRule type="expression" dxfId="60" priority="1948">
      <formula>IF(RIGHT(TEXT(AE57,"0.#"),1)=".",TRUE,FALSE)</formula>
    </cfRule>
  </conditionalFormatting>
  <conditionalFormatting sqref="Y168">
    <cfRule type="expression" dxfId="59" priority="2067">
      <formula>IF(RIGHT(TEXT(Y168,"0.#"),1)=".",FALSE,TRUE)</formula>
    </cfRule>
    <cfRule type="expression" dxfId="58" priority="2068">
      <formula>IF(RIGHT(TEXT(Y168,"0.#"),1)=".",TRUE,FALSE)</formula>
    </cfRule>
  </conditionalFormatting>
  <conditionalFormatting sqref="Y172">
    <cfRule type="expression" dxfId="57" priority="2055">
      <formula>IF(RIGHT(TEXT(Y172,"0.#"),1)=".",FALSE,TRUE)</formula>
    </cfRule>
    <cfRule type="expression" dxfId="56" priority="2056">
      <formula>IF(RIGHT(TEXT(Y172,"0.#"),1)=".",TRUE,FALSE)</formula>
    </cfRule>
  </conditionalFormatting>
  <conditionalFormatting sqref="Y176">
    <cfRule type="expression" dxfId="55" priority="2043">
      <formula>IF(RIGHT(TEXT(Y176,"0.#"),1)=".",FALSE,TRUE)</formula>
    </cfRule>
    <cfRule type="expression" dxfId="54" priority="2044">
      <formula>IF(RIGHT(TEXT(Y176,"0.#"),1)=".",TRUE,FALSE)</formula>
    </cfRule>
  </conditionalFormatting>
  <conditionalFormatting sqref="Y180">
    <cfRule type="expression" dxfId="53" priority="2031">
      <formula>IF(RIGHT(TEXT(Y180,"0.#"),1)=".",FALSE,TRUE)</formula>
    </cfRule>
    <cfRule type="expression" dxfId="52" priority="2032">
      <formula>IF(RIGHT(TEXT(Y180,"0.#"),1)=".",TRUE,FALSE)</formula>
    </cfRule>
  </conditionalFormatting>
  <conditionalFormatting sqref="W23">
    <cfRule type="expression" dxfId="51" priority="2309">
      <formula>IF(RIGHT(TEXT(W23,"0.#"),1)=".",FALSE,TRUE)</formula>
    </cfRule>
    <cfRule type="expression" dxfId="50" priority="2310">
      <formula>IF(RIGHT(TEXT(W23,"0.#"),1)=".",TRUE,FALSE)</formula>
    </cfRule>
  </conditionalFormatting>
  <conditionalFormatting sqref="AL168:AO168">
    <cfRule type="expression" dxfId="49" priority="2069">
      <formula>IF(AND(AL168&gt;=0, RIGHT(TEXT(AL168,"0.#"),1)&lt;&gt;"."),TRUE,FALSE)</formula>
    </cfRule>
    <cfRule type="expression" dxfId="48" priority="2070">
      <formula>IF(AND(AL168&gt;=0, RIGHT(TEXT(AL168,"0.#"),1)="."),TRUE,FALSE)</formula>
    </cfRule>
    <cfRule type="expression" dxfId="47" priority="2071">
      <formula>IF(AND(AL168&lt;0, RIGHT(TEXT(AL168,"0.#"),1)&lt;&gt;"."),TRUE,FALSE)</formula>
    </cfRule>
    <cfRule type="expression" dxfId="46" priority="2072">
      <formula>IF(AND(AL168&lt;0, RIGHT(TEXT(AL168,"0.#"),1)="."),TRUE,FALSE)</formula>
    </cfRule>
  </conditionalFormatting>
  <conditionalFormatting sqref="AL172:AO172">
    <cfRule type="expression" dxfId="45" priority="2057">
      <formula>IF(AND(AL172&gt;=0, RIGHT(TEXT(AL172,"0.#"),1)&lt;&gt;"."),TRUE,FALSE)</formula>
    </cfRule>
    <cfRule type="expression" dxfId="44" priority="2058">
      <formula>IF(AND(AL172&gt;=0, RIGHT(TEXT(AL172,"0.#"),1)="."),TRUE,FALSE)</formula>
    </cfRule>
    <cfRule type="expression" dxfId="43" priority="2059">
      <formula>IF(AND(AL172&lt;0, RIGHT(TEXT(AL172,"0.#"),1)&lt;&gt;"."),TRUE,FALSE)</formula>
    </cfRule>
    <cfRule type="expression" dxfId="42" priority="2060">
      <formula>IF(AND(AL172&lt;0, RIGHT(TEXT(AL172,"0.#"),1)="."),TRUE,FALSE)</formula>
    </cfRule>
  </conditionalFormatting>
  <conditionalFormatting sqref="AL176:AO176">
    <cfRule type="expression" dxfId="41" priority="2045">
      <formula>IF(AND(AL176&gt;=0, RIGHT(TEXT(AL176,"0.#"),1)&lt;&gt;"."),TRUE,FALSE)</formula>
    </cfRule>
    <cfRule type="expression" dxfId="40" priority="2046">
      <formula>IF(AND(AL176&gt;=0, RIGHT(TEXT(AL176,"0.#"),1)="."),TRUE,FALSE)</formula>
    </cfRule>
    <cfRule type="expression" dxfId="39" priority="2047">
      <formula>IF(AND(AL176&lt;0, RIGHT(TEXT(AL176,"0.#"),1)&lt;&gt;"."),TRUE,FALSE)</formula>
    </cfRule>
    <cfRule type="expression" dxfId="38" priority="2048">
      <formula>IF(AND(AL176&lt;0, RIGHT(TEXT(AL176,"0.#"),1)="."),TRUE,FALSE)</formula>
    </cfRule>
  </conditionalFormatting>
  <conditionalFormatting sqref="AL180:AO180">
    <cfRule type="expression" dxfId="37" priority="2033">
      <formula>IF(AND(AL180&gt;=0, RIGHT(TEXT(AL180,"0.#"),1)&lt;&gt;"."),TRUE,FALSE)</formula>
    </cfRule>
    <cfRule type="expression" dxfId="36" priority="2034">
      <formula>IF(AND(AL180&gt;=0, RIGHT(TEXT(AL180,"0.#"),1)="."),TRUE,FALSE)</formula>
    </cfRule>
    <cfRule type="expression" dxfId="35" priority="2035">
      <formula>IF(AND(AL180&lt;0, RIGHT(TEXT(AL180,"0.#"),1)&lt;&gt;"."),TRUE,FALSE)</formula>
    </cfRule>
    <cfRule type="expression" dxfId="34" priority="2036">
      <formula>IF(AND(AL180&lt;0, RIGHT(TEXT(AL180,"0.#"),1)="."),TRUE,FALSE)</formula>
    </cfRule>
  </conditionalFormatting>
  <conditionalFormatting sqref="AL184:AO184">
    <cfRule type="expression" dxfId="33" priority="2021">
      <formula>IF(AND(AL184&gt;=0, RIGHT(TEXT(AL184,"0.#"),1)&lt;&gt;"."),TRUE,FALSE)</formula>
    </cfRule>
    <cfRule type="expression" dxfId="32" priority="2022">
      <formula>IF(AND(AL184&gt;=0, RIGHT(TEXT(AL184,"0.#"),1)="."),TRUE,FALSE)</formula>
    </cfRule>
    <cfRule type="expression" dxfId="31" priority="2023">
      <formula>IF(AND(AL184&lt;0, RIGHT(TEXT(AL184,"0.#"),1)&lt;&gt;"."),TRUE,FALSE)</formula>
    </cfRule>
    <cfRule type="expression" dxfId="30" priority="2024">
      <formula>IF(AND(AL184&lt;0, RIGHT(TEXT(AL184,"0.#"),1)="."),TRUE,FALSE)</formula>
    </cfRule>
  </conditionalFormatting>
  <conditionalFormatting sqref="Y184">
    <cfRule type="expression" dxfId="29" priority="2019">
      <formula>IF(RIGHT(TEXT(Y184,"0.#"),1)=".",FALSE,TRUE)</formula>
    </cfRule>
    <cfRule type="expression" dxfId="28" priority="2020">
      <formula>IF(RIGHT(TEXT(Y184,"0.#"),1)=".",TRUE,FALSE)</formula>
    </cfRule>
  </conditionalFormatting>
  <conditionalFormatting sqref="AL188:AO188">
    <cfRule type="expression" dxfId="27" priority="2009">
      <formula>IF(AND(AL188&gt;=0, RIGHT(TEXT(AL188,"0.#"),1)&lt;&gt;"."),TRUE,FALSE)</formula>
    </cfRule>
    <cfRule type="expression" dxfId="26" priority="2010">
      <formula>IF(AND(AL188&gt;=0, RIGHT(TEXT(AL188,"0.#"),1)="."),TRUE,FALSE)</formula>
    </cfRule>
    <cfRule type="expression" dxfId="25" priority="2011">
      <formula>IF(AND(AL188&lt;0, RIGHT(TEXT(AL188,"0.#"),1)&lt;&gt;"."),TRUE,FALSE)</formula>
    </cfRule>
    <cfRule type="expression" dxfId="24" priority="2012">
      <formula>IF(AND(AL188&lt;0, RIGHT(TEXT(AL188,"0.#"),1)="."),TRUE,FALSE)</formula>
    </cfRule>
  </conditionalFormatting>
  <conditionalFormatting sqref="Y188">
    <cfRule type="expression" dxfId="23" priority="2007">
      <formula>IF(RIGHT(TEXT(Y188,"0.#"),1)=".",FALSE,TRUE)</formula>
    </cfRule>
    <cfRule type="expression" dxfId="22" priority="2008">
      <formula>IF(RIGHT(TEXT(Y188,"0.#"),1)=".",TRUE,FALSE)</formula>
    </cfRule>
  </conditionalFormatting>
  <conditionalFormatting sqref="AL192:AO192">
    <cfRule type="expression" dxfId="21" priority="1997">
      <formula>IF(AND(AL192&gt;=0, RIGHT(TEXT(AL192,"0.#"),1)&lt;&gt;"."),TRUE,FALSE)</formula>
    </cfRule>
    <cfRule type="expression" dxfId="20" priority="1998">
      <formula>IF(AND(AL192&gt;=0, RIGHT(TEXT(AL192,"0.#"),1)="."),TRUE,FALSE)</formula>
    </cfRule>
    <cfRule type="expression" dxfId="19" priority="1999">
      <formula>IF(AND(AL192&lt;0, RIGHT(TEXT(AL192,"0.#"),1)&lt;&gt;"."),TRUE,FALSE)</formula>
    </cfRule>
    <cfRule type="expression" dxfId="18" priority="2000">
      <formula>IF(AND(AL192&lt;0, RIGHT(TEXT(AL192,"0.#"),1)="."),TRUE,FALSE)</formula>
    </cfRule>
  </conditionalFormatting>
  <conditionalFormatting sqref="Y192">
    <cfRule type="expression" dxfId="17" priority="1995">
      <formula>IF(RIGHT(TEXT(Y192,"0.#"),1)=".",FALSE,TRUE)</formula>
    </cfRule>
    <cfRule type="expression" dxfId="16" priority="1996">
      <formula>IF(RIGHT(TEXT(Y192,"0.#"),1)=".",TRUE,FALSE)</formula>
    </cfRule>
  </conditionalFormatting>
  <conditionalFormatting sqref="AU40">
    <cfRule type="expression" dxfId="15" priority="461">
      <formula>IF(RIGHT(TEXT(AU40,"0.#"),1)=".",FALSE,TRUE)</formula>
    </cfRule>
    <cfRule type="expression" dxfId="14" priority="462">
      <formula>IF(RIGHT(TEXT(AU40,"0.#"),1)=".",TRUE,FALSE)</formula>
    </cfRule>
  </conditionalFormatting>
  <conditionalFormatting sqref="AU41">
    <cfRule type="expression" dxfId="13" priority="459">
      <formula>IF(RIGHT(TEXT(AU41,"0.#"),1)=".",FALSE,TRUE)</formula>
    </cfRule>
    <cfRule type="expression" dxfId="12" priority="460">
      <formula>IF(RIGHT(TEXT(AU41,"0.#"),1)=".",TRUE,FALSE)</formula>
    </cfRule>
  </conditionalFormatting>
  <conditionalFormatting sqref="W24:AC24">
    <cfRule type="expression" dxfId="11" priority="5">
      <formula>IF(RIGHT(TEXT(W24,"0.#"),1)=".",FALSE,TRUE)</formula>
    </cfRule>
    <cfRule type="expression" dxfId="10" priority="6">
      <formula>IF(RIGHT(TEXT(W24,"0.#"),1)=".",TRUE,FALSE)</formula>
    </cfRule>
  </conditionalFormatting>
  <conditionalFormatting sqref="P23">
    <cfRule type="expression" dxfId="9" priority="3">
      <formula>IF(RIGHT(TEXT(P23,"0.#"),1)=".",FALSE,TRUE)</formula>
    </cfRule>
    <cfRule type="expression" dxfId="8" priority="4">
      <formula>IF(RIGHT(TEXT(P23,"0.#"),1)=".",TRUE,FALSE)</formula>
    </cfRule>
  </conditionalFormatting>
  <conditionalFormatting sqref="P24:V24">
    <cfRule type="expression" dxfId="7" priority="1">
      <formula>IF(RIGHT(TEXT(P24,"0.#"),1)=".",FALSE,TRUE)</formula>
    </cfRule>
    <cfRule type="expression" dxfId="6" priority="2">
      <formula>IF(RIGHT(TEXT(P24,"0.#"),1)=".",TRUE,FALSE)</formula>
    </cfRule>
  </conditionalFormatting>
  <dataValidations count="18">
    <dataValidation type="custom" imeMode="disabled" allowBlank="1" showInputMessage="1" showErrorMessage="1" sqref="AY23 AY56:AY58 AY48:AY50 AY52:AY54 J97:K97 P13:AX13 AR15:AX15 P14:AQ18 AR18:AX18 P19:AJ19 AQ26:AR26 AU26:AX26 AE27:AX29 AL197:AO198 AQ33:AR33 AU33:AX33 AE34:AX36 AE40:AX41 AE43:AX43 AQ48:AR48 AU48:AX48 AE49:AX50 AQ52:AR52 AU52:AX52 AE53:AX54 AQ56:AR56 AU56:AX56 AE57:AX58 AY61 AY63 AE64:AF64 AQ64:AR64 AU64:AX64 AE65:AX67 AY68 AE69:AF69 AQ69:AR69 AU69:AX69 AE70:AX72 Y148:AB150 AU148:AX150 Y154:AB154 AU154:AX154 Y162:AB164 AL162:AO164 Y168:AB168 AL168:AO168 Y172:AB172 AL172:AO172 Y176:AB176 AL176:AO176 Y180:AB180 AL180:AO180 Y184:AB184 AL184:AO184 Y188:AB188 AL188:AO188 Y192:AB192 AL192:AO192 Y197:AB198 P23:AC24">
      <formula1>OR(ISNUMBER(J13), J13="-")</formula1>
    </dataValidation>
    <dataValidation type="list" allowBlank="1" showInputMessage="1" showErrorMessage="1" sqref="G97:H97">
      <formula1>T事業番号</formula1>
    </dataValidation>
    <dataValidation type="list" allowBlank="1" showInputMessage="1" showErrorMessage="1" sqref="S5:X5">
      <formula1>T終了年度</formula1>
    </dataValidation>
    <dataValidation type="list" allowBlank="1" showInputMessage="1" showErrorMessage="1" sqref="AR38 AO156 AO193">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5:E105">
      <formula1>T所見を踏まえた改善点</formula1>
    </dataValidation>
    <dataValidation imeMode="disabled" allowBlank="1" showInputMessage="1" showErrorMessage="1" sqref="L97"/>
    <dataValidation type="whole" imeMode="disabled" allowBlank="1" showInputMessage="1" showErrorMessage="1" sqref="M97 AW2:AX2">
      <formula1>0</formula1>
      <formula2>99</formula2>
    </dataValidation>
    <dataValidation type="custom" imeMode="off" allowBlank="1" showInputMessage="1" showErrorMessage="1" sqref="J162:O164 J168:O168 J172:O172 J176:O176 J180:O180 J184:O184 J188:O188 J192:O192 J197:O198">
      <formula1>OR(ISNUMBER(J162), J162="-")</formula1>
    </dataValidation>
    <dataValidation type="custom" imeMode="disabled" allowBlank="1" showInputMessage="1" showErrorMessage="1" sqref="AH162:AK164 AH168:AK168 AH172:AK172 AH176:AK176 AH180:AK180 AH184:AK184 AH188:AK188 AH192:AK192 AH197:AK198">
      <formula1>OR(AND(MOD(IF(ISNUMBER(AH162), AH162, 0.5),1)=0, 0&lt;=AH162), AH162="-")</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7:F97">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4" max="49" man="1"/>
    <brk id="44" max="49" man="1"/>
    <brk id="75" max="49" man="1"/>
    <brk id="107" max="49" man="1"/>
    <brk id="145" max="49" man="1"/>
    <brk id="177" max="49" man="1"/>
  </rowBreaks>
  <colBreaks count="1" manualBreakCount="1">
    <brk id="10" max="1138" man="1"/>
  </col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入力規則等!$AG$2:$AG$13</xm:f>
          </x14:formula1>
          <xm:sqref>AC162:AG164 AC168:AG168 AC172:AG172 AC176:AG176 AC180:AG180 AC184:AG184 AC188:AG188 AC192:AG192</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 type="list" allowBlank="1" showInputMessage="1" showErrorMessage="1">
          <x14:formula1>
            <xm:f>入力規則等!$AP$2:$AP$10</xm:f>
          </x14:formula1>
          <xm:sqref>AC197:AG198</xm:sqref>
        </x14:dataValidation>
        <x14:dataValidation type="list" allowBlank="1" showInputMessage="1" showErrorMessage="1">
          <x14:formula1>
            <xm:f>入力規則等!$AK$2:$AK$49</xm:f>
          </x14:formula1>
          <xm:sqref>C197:D198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434</v>
      </c>
      <c r="AA1" s="29" t="s">
        <v>78</v>
      </c>
      <c r="AB1" s="29" t="s">
        <v>435</v>
      </c>
      <c r="AC1" s="29" t="s">
        <v>33</v>
      </c>
      <c r="AD1" s="28"/>
      <c r="AE1" s="29" t="s">
        <v>45</v>
      </c>
      <c r="AF1" s="30"/>
      <c r="AG1" s="41" t="s">
        <v>190</v>
      </c>
      <c r="AI1" s="41" t="s">
        <v>196</v>
      </c>
      <c r="AK1" s="41" t="s">
        <v>201</v>
      </c>
      <c r="AM1" s="70"/>
      <c r="AN1" s="70"/>
      <c r="AP1" s="28" t="s">
        <v>256</v>
      </c>
    </row>
    <row r="2" spans="1:42" ht="13.5" customHeight="1" x14ac:dyDescent="0.2">
      <c r="A2" s="14" t="s">
        <v>81</v>
      </c>
      <c r="B2" s="15"/>
      <c r="C2" s="13" t="str">
        <f>IF(B2="","",A2)</f>
        <v/>
      </c>
      <c r="D2" s="13" t="str">
        <f>IF(C2="","",IF(D1&lt;&gt;"",CONCATENATE(D1,"、",C2),C2))</f>
        <v/>
      </c>
      <c r="F2" s="12" t="s">
        <v>68</v>
      </c>
      <c r="G2" s="17" t="s">
        <v>600</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87">
        <v>20</v>
      </c>
      <c r="W2" s="32" t="s">
        <v>168</v>
      </c>
      <c r="Y2" s="32" t="s">
        <v>64</v>
      </c>
      <c r="Z2" s="32" t="s">
        <v>64</v>
      </c>
      <c r="AA2" s="80" t="s">
        <v>299</v>
      </c>
      <c r="AB2" s="80" t="s">
        <v>529</v>
      </c>
      <c r="AC2" s="81" t="s">
        <v>131</v>
      </c>
      <c r="AD2" s="28"/>
      <c r="AE2" s="36" t="s">
        <v>164</v>
      </c>
      <c r="AF2" s="30"/>
      <c r="AG2" s="43" t="s">
        <v>264</v>
      </c>
      <c r="AI2" s="41" t="s">
        <v>295</v>
      </c>
      <c r="AK2" s="41" t="s">
        <v>202</v>
      </c>
      <c r="AM2" s="70"/>
      <c r="AN2" s="70"/>
      <c r="AP2" s="43" t="s">
        <v>264</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600</v>
      </c>
      <c r="R3" s="13" t="str">
        <f t="shared" ref="R3:R8" si="3">IF(Q3="","",P3)</f>
        <v>委託・請負</v>
      </c>
      <c r="S3" s="13" t="str">
        <f t="shared" ref="S3:S8" si="4">IF(R3="",S2,IF(S2&lt;&gt;"",CONCATENATE(S2,"、",R3),R3))</f>
        <v>委託・請負</v>
      </c>
      <c r="T3" s="13"/>
      <c r="U3" s="32" t="s">
        <v>561</v>
      </c>
      <c r="W3" s="32" t="s">
        <v>143</v>
      </c>
      <c r="Y3" s="32" t="s">
        <v>65</v>
      </c>
      <c r="Z3" s="32" t="s">
        <v>436</v>
      </c>
      <c r="AA3" s="80" t="s">
        <v>399</v>
      </c>
      <c r="AB3" s="80" t="s">
        <v>530</v>
      </c>
      <c r="AC3" s="81" t="s">
        <v>132</v>
      </c>
      <c r="AD3" s="28"/>
      <c r="AE3" s="36" t="s">
        <v>165</v>
      </c>
      <c r="AF3" s="30"/>
      <c r="AG3" s="43" t="s">
        <v>265</v>
      </c>
      <c r="AI3" s="41" t="s">
        <v>195</v>
      </c>
      <c r="AK3" s="41" t="str">
        <f>CHAR(CODE(AK2)+1)</f>
        <v>B</v>
      </c>
      <c r="AM3" s="70"/>
      <c r="AN3" s="70"/>
      <c r="AP3" s="43" t="s">
        <v>265</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562</v>
      </c>
      <c r="W4" s="32" t="s">
        <v>144</v>
      </c>
      <c r="Y4" s="32" t="s">
        <v>306</v>
      </c>
      <c r="Z4" s="32" t="s">
        <v>437</v>
      </c>
      <c r="AA4" s="80" t="s">
        <v>400</v>
      </c>
      <c r="AB4" s="80" t="s">
        <v>531</v>
      </c>
      <c r="AC4" s="80" t="s">
        <v>133</v>
      </c>
      <c r="AD4" s="28"/>
      <c r="AE4" s="36" t="s">
        <v>166</v>
      </c>
      <c r="AF4" s="30"/>
      <c r="AG4" s="43" t="s">
        <v>266</v>
      </c>
      <c r="AI4" s="41" t="s">
        <v>197</v>
      </c>
      <c r="AK4" s="41" t="str">
        <f t="shared" ref="AK4:AK49" si="7">CHAR(CODE(AK3)+1)</f>
        <v>C</v>
      </c>
      <c r="AM4" s="70"/>
      <c r="AN4" s="70"/>
      <c r="AP4" s="43" t="s">
        <v>266</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586</v>
      </c>
      <c r="Y5" s="32" t="s">
        <v>307</v>
      </c>
      <c r="Z5" s="32" t="s">
        <v>438</v>
      </c>
      <c r="AA5" s="80" t="s">
        <v>401</v>
      </c>
      <c r="AB5" s="80" t="s">
        <v>532</v>
      </c>
      <c r="AC5" s="80" t="s">
        <v>167</v>
      </c>
      <c r="AD5" s="31"/>
      <c r="AE5" s="36" t="s">
        <v>276</v>
      </c>
      <c r="AF5" s="30"/>
      <c r="AG5" s="43" t="s">
        <v>267</v>
      </c>
      <c r="AI5" s="41" t="s">
        <v>303</v>
      </c>
      <c r="AK5" s="41" t="str">
        <f t="shared" si="7"/>
        <v>D</v>
      </c>
      <c r="AP5" s="43" t="s">
        <v>267</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278</v>
      </c>
      <c r="W6" s="32" t="s">
        <v>145</v>
      </c>
      <c r="Y6" s="32" t="s">
        <v>308</v>
      </c>
      <c r="Z6" s="32" t="s">
        <v>439</v>
      </c>
      <c r="AA6" s="80" t="s">
        <v>402</v>
      </c>
      <c r="AB6" s="80" t="s">
        <v>533</v>
      </c>
      <c r="AC6" s="80" t="s">
        <v>134</v>
      </c>
      <c r="AD6" s="31"/>
      <c r="AE6" s="36" t="s">
        <v>274</v>
      </c>
      <c r="AF6" s="30"/>
      <c r="AG6" s="43" t="s">
        <v>268</v>
      </c>
      <c r="AI6" s="41" t="s">
        <v>304</v>
      </c>
      <c r="AK6" s="41" t="str">
        <f>CHAR(CODE(AK5)+1)</f>
        <v>E</v>
      </c>
      <c r="AP6" s="43" t="s">
        <v>268</v>
      </c>
    </row>
    <row r="7" spans="1:42" ht="13.5" customHeight="1" x14ac:dyDescent="0.2">
      <c r="A7" s="14" t="s">
        <v>86</v>
      </c>
      <c r="B7" s="15"/>
      <c r="C7" s="13" t="str">
        <f t="shared" si="0"/>
        <v/>
      </c>
      <c r="D7" s="13" t="str">
        <f t="shared" si="8"/>
        <v/>
      </c>
      <c r="F7" s="18" t="s">
        <v>213</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146</v>
      </c>
      <c r="Y7" s="32" t="s">
        <v>309</v>
      </c>
      <c r="Z7" s="32" t="s">
        <v>440</v>
      </c>
      <c r="AA7" s="80" t="s">
        <v>403</v>
      </c>
      <c r="AB7" s="80" t="s">
        <v>534</v>
      </c>
      <c r="AC7" s="31"/>
      <c r="AD7" s="31"/>
      <c r="AE7" s="32" t="s">
        <v>134</v>
      </c>
      <c r="AF7" s="30"/>
      <c r="AG7" s="43" t="s">
        <v>269</v>
      </c>
      <c r="AH7" s="73"/>
      <c r="AI7" s="43" t="s">
        <v>291</v>
      </c>
      <c r="AK7" s="41" t="str">
        <f>CHAR(CODE(AK6)+1)</f>
        <v>F</v>
      </c>
      <c r="AP7" s="43" t="s">
        <v>269</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301</v>
      </c>
      <c r="W8" s="32" t="s">
        <v>147</v>
      </c>
      <c r="Y8" s="32" t="s">
        <v>310</v>
      </c>
      <c r="Z8" s="32" t="s">
        <v>441</v>
      </c>
      <c r="AA8" s="80" t="s">
        <v>404</v>
      </c>
      <c r="AB8" s="80" t="s">
        <v>535</v>
      </c>
      <c r="AC8" s="31"/>
      <c r="AD8" s="31"/>
      <c r="AE8" s="31"/>
      <c r="AF8" s="30"/>
      <c r="AG8" s="43" t="s">
        <v>270</v>
      </c>
      <c r="AI8" s="41" t="s">
        <v>292</v>
      </c>
      <c r="AK8" s="41" t="str">
        <f t="shared" si="7"/>
        <v>G</v>
      </c>
      <c r="AP8" s="43" t="s">
        <v>270</v>
      </c>
    </row>
    <row r="9" spans="1:42" ht="13.5" customHeight="1" x14ac:dyDescent="0.2">
      <c r="A9" s="14" t="s">
        <v>88</v>
      </c>
      <c r="B9" s="15"/>
      <c r="C9" s="13" t="str">
        <f t="shared" si="0"/>
        <v/>
      </c>
      <c r="D9" s="13" t="str">
        <f t="shared" si="8"/>
        <v/>
      </c>
      <c r="F9" s="18" t="s">
        <v>214</v>
      </c>
      <c r="G9" s="17"/>
      <c r="H9" s="13" t="str">
        <f t="shared" si="1"/>
        <v/>
      </c>
      <c r="I9" s="13" t="str">
        <f t="shared" si="5"/>
        <v>一般会計</v>
      </c>
      <c r="K9" s="14" t="s">
        <v>106</v>
      </c>
      <c r="L9" s="15"/>
      <c r="M9" s="13" t="str">
        <f t="shared" si="2"/>
        <v/>
      </c>
      <c r="N9" s="13" t="str">
        <f t="shared" si="6"/>
        <v/>
      </c>
      <c r="O9" s="13"/>
      <c r="P9" s="13"/>
      <c r="Q9" s="19"/>
      <c r="T9" s="13"/>
      <c r="U9" s="32" t="s">
        <v>302</v>
      </c>
      <c r="W9" s="32" t="s">
        <v>148</v>
      </c>
      <c r="Y9" s="32" t="s">
        <v>311</v>
      </c>
      <c r="Z9" s="32" t="s">
        <v>442</v>
      </c>
      <c r="AA9" s="80" t="s">
        <v>405</v>
      </c>
      <c r="AB9" s="80" t="s">
        <v>536</v>
      </c>
      <c r="AC9" s="31"/>
      <c r="AD9" s="31"/>
      <c r="AE9" s="31"/>
      <c r="AF9" s="30"/>
      <c r="AG9" s="43" t="s">
        <v>271</v>
      </c>
      <c r="AI9" s="69"/>
      <c r="AK9" s="41" t="str">
        <f t="shared" si="7"/>
        <v>H</v>
      </c>
      <c r="AP9" s="43" t="s">
        <v>271</v>
      </c>
    </row>
    <row r="10" spans="1:42" ht="13.5" customHeight="1" x14ac:dyDescent="0.2">
      <c r="A10" s="14" t="s">
        <v>234</v>
      </c>
      <c r="B10" s="15"/>
      <c r="C10" s="13" t="str">
        <f t="shared" si="0"/>
        <v/>
      </c>
      <c r="D10" s="13" t="str">
        <f t="shared" si="8"/>
        <v/>
      </c>
      <c r="F10" s="18" t="s">
        <v>113</v>
      </c>
      <c r="G10" s="17"/>
      <c r="H10" s="13" t="str">
        <f t="shared" si="1"/>
        <v/>
      </c>
      <c r="I10" s="13" t="str">
        <f t="shared" si="5"/>
        <v>一般会計</v>
      </c>
      <c r="K10" s="14" t="s">
        <v>238</v>
      </c>
      <c r="L10" s="15"/>
      <c r="M10" s="13" t="str">
        <f t="shared" si="2"/>
        <v/>
      </c>
      <c r="N10" s="13" t="str">
        <f t="shared" si="6"/>
        <v/>
      </c>
      <c r="O10" s="13"/>
      <c r="P10" s="13" t="str">
        <f>S8</f>
        <v>委託・請負</v>
      </c>
      <c r="Q10" s="19"/>
      <c r="T10" s="13"/>
      <c r="W10" s="32" t="s">
        <v>149</v>
      </c>
      <c r="Y10" s="32" t="s">
        <v>312</v>
      </c>
      <c r="Z10" s="32" t="s">
        <v>443</v>
      </c>
      <c r="AA10" s="80" t="s">
        <v>406</v>
      </c>
      <c r="AB10" s="80" t="s">
        <v>537</v>
      </c>
      <c r="AC10" s="31"/>
      <c r="AD10" s="31"/>
      <c r="AE10" s="31"/>
      <c r="AF10" s="30"/>
      <c r="AG10" s="43" t="s">
        <v>259</v>
      </c>
      <c r="AK10" s="41" t="str">
        <f t="shared" si="7"/>
        <v>I</v>
      </c>
      <c r="AP10" s="41" t="s">
        <v>257</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600</v>
      </c>
      <c r="M11" s="13" t="str">
        <f t="shared" si="2"/>
        <v>その他の事項経費</v>
      </c>
      <c r="N11" s="13" t="str">
        <f t="shared" si="6"/>
        <v>その他の事項経費</v>
      </c>
      <c r="O11" s="13"/>
      <c r="P11" s="13"/>
      <c r="Q11" s="19"/>
      <c r="T11" s="13"/>
      <c r="W11" s="32" t="s">
        <v>150</v>
      </c>
      <c r="Y11" s="32" t="s">
        <v>313</v>
      </c>
      <c r="Z11" s="32" t="s">
        <v>444</v>
      </c>
      <c r="AA11" s="80" t="s">
        <v>407</v>
      </c>
      <c r="AB11" s="80" t="s">
        <v>538</v>
      </c>
      <c r="AC11" s="31"/>
      <c r="AD11" s="31"/>
      <c r="AE11" s="31"/>
      <c r="AF11" s="30"/>
      <c r="AG11" s="41" t="s">
        <v>262</v>
      </c>
      <c r="AK11" s="41"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563</v>
      </c>
      <c r="W12" s="32" t="s">
        <v>151</v>
      </c>
      <c r="Y12" s="32" t="s">
        <v>314</v>
      </c>
      <c r="Z12" s="32" t="s">
        <v>445</v>
      </c>
      <c r="AA12" s="80" t="s">
        <v>408</v>
      </c>
      <c r="AB12" s="80" t="s">
        <v>539</v>
      </c>
      <c r="AC12" s="31"/>
      <c r="AD12" s="31"/>
      <c r="AE12" s="31"/>
      <c r="AF12" s="30"/>
      <c r="AG12" s="41" t="s">
        <v>260</v>
      </c>
      <c r="AK12" s="41"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315</v>
      </c>
      <c r="Z13" s="32" t="s">
        <v>446</v>
      </c>
      <c r="AA13" s="80" t="s">
        <v>409</v>
      </c>
      <c r="AB13" s="80" t="s">
        <v>540</v>
      </c>
      <c r="AC13" s="31"/>
      <c r="AD13" s="31"/>
      <c r="AE13" s="31"/>
      <c r="AF13" s="30"/>
      <c r="AG13" s="41" t="s">
        <v>261</v>
      </c>
      <c r="AK13" s="41"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564</v>
      </c>
      <c r="W14" s="32" t="s">
        <v>153</v>
      </c>
      <c r="Y14" s="32" t="s">
        <v>316</v>
      </c>
      <c r="Z14" s="32" t="s">
        <v>447</v>
      </c>
      <c r="AA14" s="80" t="s">
        <v>410</v>
      </c>
      <c r="AB14" s="80" t="s">
        <v>541</v>
      </c>
      <c r="AC14" s="31"/>
      <c r="AD14" s="31"/>
      <c r="AE14" s="31"/>
      <c r="AF14" s="30"/>
      <c r="AG14" s="69"/>
      <c r="AK14" s="41"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565</v>
      </c>
      <c r="W15" s="32" t="s">
        <v>154</v>
      </c>
      <c r="Y15" s="32" t="s">
        <v>317</v>
      </c>
      <c r="Z15" s="32" t="s">
        <v>448</v>
      </c>
      <c r="AA15" s="80" t="s">
        <v>411</v>
      </c>
      <c r="AB15" s="80" t="s">
        <v>542</v>
      </c>
      <c r="AC15" s="31"/>
      <c r="AD15" s="31"/>
      <c r="AE15" s="31"/>
      <c r="AF15" s="30"/>
      <c r="AG15" s="70"/>
      <c r="AK15" s="41"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566</v>
      </c>
      <c r="W16" s="32" t="s">
        <v>155</v>
      </c>
      <c r="Y16" s="32" t="s">
        <v>318</v>
      </c>
      <c r="Z16" s="32" t="s">
        <v>449</v>
      </c>
      <c r="AA16" s="80" t="s">
        <v>412</v>
      </c>
      <c r="AB16" s="80" t="s">
        <v>543</v>
      </c>
      <c r="AC16" s="31"/>
      <c r="AD16" s="31"/>
      <c r="AE16" s="31"/>
      <c r="AF16" s="30"/>
      <c r="AG16" s="70"/>
      <c r="AK16" s="41"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567</v>
      </c>
      <c r="W17" s="32" t="s">
        <v>156</v>
      </c>
      <c r="Y17" s="32" t="s">
        <v>319</v>
      </c>
      <c r="Z17" s="32" t="s">
        <v>450</v>
      </c>
      <c r="AA17" s="80" t="s">
        <v>413</v>
      </c>
      <c r="AB17" s="80" t="s">
        <v>544</v>
      </c>
      <c r="AC17" s="31"/>
      <c r="AD17" s="31"/>
      <c r="AE17" s="31"/>
      <c r="AF17" s="30"/>
      <c r="AG17" s="70"/>
      <c r="AK17" s="41" t="str">
        <f t="shared" si="7"/>
        <v>P</v>
      </c>
    </row>
    <row r="18" spans="1:37" ht="13.5" customHeight="1" x14ac:dyDescent="0.2">
      <c r="A18" s="14" t="s">
        <v>96</v>
      </c>
      <c r="B18" s="15" t="s">
        <v>600</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568</v>
      </c>
      <c r="W18" s="32" t="s">
        <v>157</v>
      </c>
      <c r="Y18" s="32" t="s">
        <v>320</v>
      </c>
      <c r="Z18" s="32" t="s">
        <v>451</v>
      </c>
      <c r="AA18" s="80" t="s">
        <v>414</v>
      </c>
      <c r="AB18" s="80" t="s">
        <v>545</v>
      </c>
      <c r="AC18" s="31"/>
      <c r="AD18" s="31"/>
      <c r="AE18" s="31"/>
      <c r="AF18" s="30"/>
      <c r="AK18" s="41"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569</v>
      </c>
      <c r="W19" s="32" t="s">
        <v>158</v>
      </c>
      <c r="Y19" s="32" t="s">
        <v>321</v>
      </c>
      <c r="Z19" s="32" t="s">
        <v>452</v>
      </c>
      <c r="AA19" s="80" t="s">
        <v>415</v>
      </c>
      <c r="AB19" s="80" t="s">
        <v>546</v>
      </c>
      <c r="AC19" s="31"/>
      <c r="AD19" s="31"/>
      <c r="AE19" s="31"/>
      <c r="AF19" s="30"/>
      <c r="AK19" s="41" t="str">
        <f t="shared" si="7"/>
        <v>R</v>
      </c>
    </row>
    <row r="20" spans="1:37" ht="13.5" customHeight="1" x14ac:dyDescent="0.2">
      <c r="A20" s="14" t="s">
        <v>224</v>
      </c>
      <c r="B20" s="15"/>
      <c r="C20" s="13" t="str">
        <f t="shared" si="9"/>
        <v/>
      </c>
      <c r="D20" s="13" t="str">
        <f t="shared" si="8"/>
        <v>ＩＴ戦略</v>
      </c>
      <c r="F20" s="18" t="s">
        <v>223</v>
      </c>
      <c r="G20" s="17"/>
      <c r="H20" s="13" t="str">
        <f t="shared" si="1"/>
        <v/>
      </c>
      <c r="I20" s="13" t="str">
        <f t="shared" si="5"/>
        <v>一般会計</v>
      </c>
      <c r="K20" s="13"/>
      <c r="L20" s="13"/>
      <c r="O20" s="13"/>
      <c r="P20" s="13"/>
      <c r="Q20" s="19"/>
      <c r="T20" s="13"/>
      <c r="U20" s="32" t="s">
        <v>570</v>
      </c>
      <c r="W20" s="32" t="s">
        <v>159</v>
      </c>
      <c r="Y20" s="32" t="s">
        <v>322</v>
      </c>
      <c r="Z20" s="32" t="s">
        <v>453</v>
      </c>
      <c r="AA20" s="80" t="s">
        <v>416</v>
      </c>
      <c r="AB20" s="80" t="s">
        <v>547</v>
      </c>
      <c r="AC20" s="31"/>
      <c r="AD20" s="31"/>
      <c r="AE20" s="31"/>
      <c r="AF20" s="30"/>
      <c r="AK20" s="41" t="str">
        <f t="shared" si="7"/>
        <v>S</v>
      </c>
    </row>
    <row r="21" spans="1:37" ht="13.5" customHeight="1" x14ac:dyDescent="0.2">
      <c r="A21" s="14" t="s">
        <v>225</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571</v>
      </c>
      <c r="W21" s="32" t="s">
        <v>160</v>
      </c>
      <c r="Y21" s="32" t="s">
        <v>323</v>
      </c>
      <c r="Z21" s="32" t="s">
        <v>454</v>
      </c>
      <c r="AA21" s="80" t="s">
        <v>417</v>
      </c>
      <c r="AB21" s="80" t="s">
        <v>548</v>
      </c>
      <c r="AC21" s="31"/>
      <c r="AD21" s="31"/>
      <c r="AE21" s="31"/>
      <c r="AF21" s="30"/>
      <c r="AK21" s="41" t="str">
        <f t="shared" si="7"/>
        <v>T</v>
      </c>
    </row>
    <row r="22" spans="1:37" ht="13.5" customHeight="1" x14ac:dyDescent="0.2">
      <c r="A22" s="14" t="s">
        <v>226</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572</v>
      </c>
      <c r="W22" s="32" t="s">
        <v>161</v>
      </c>
      <c r="Y22" s="32" t="s">
        <v>324</v>
      </c>
      <c r="Z22" s="32" t="s">
        <v>455</v>
      </c>
      <c r="AA22" s="80" t="s">
        <v>418</v>
      </c>
      <c r="AB22" s="80" t="s">
        <v>549</v>
      </c>
      <c r="AC22" s="31"/>
      <c r="AD22" s="31"/>
      <c r="AE22" s="31"/>
      <c r="AF22" s="30"/>
      <c r="AK22" s="41" t="str">
        <f t="shared" si="7"/>
        <v>U</v>
      </c>
    </row>
    <row r="23" spans="1:37" ht="13.5" customHeight="1" x14ac:dyDescent="0.2">
      <c r="A23" s="14" t="s">
        <v>227</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573</v>
      </c>
      <c r="W23" s="32" t="s">
        <v>588</v>
      </c>
      <c r="Y23" s="32" t="s">
        <v>325</v>
      </c>
      <c r="Z23" s="32" t="s">
        <v>456</v>
      </c>
      <c r="AA23" s="80" t="s">
        <v>419</v>
      </c>
      <c r="AB23" s="80" t="s">
        <v>550</v>
      </c>
      <c r="AC23" s="31"/>
      <c r="AD23" s="31"/>
      <c r="AE23" s="31"/>
      <c r="AF23" s="30"/>
      <c r="AK23" s="41" t="str">
        <f t="shared" si="7"/>
        <v>V</v>
      </c>
    </row>
    <row r="24" spans="1:37" ht="13.5" customHeight="1" x14ac:dyDescent="0.2">
      <c r="A24" s="76" t="s">
        <v>293</v>
      </c>
      <c r="B24" s="15"/>
      <c r="C24" s="13" t="str">
        <f t="shared" si="9"/>
        <v/>
      </c>
      <c r="D24" s="13" t="str">
        <f>IF(C24="",D23,IF(D23&lt;&gt;"",CONCATENATE(D23,"、",C24),C24))</f>
        <v>ＩＴ戦略</v>
      </c>
      <c r="F24" s="18" t="s">
        <v>297</v>
      </c>
      <c r="G24" s="17"/>
      <c r="H24" s="13" t="str">
        <f t="shared" si="1"/>
        <v/>
      </c>
      <c r="I24" s="13" t="str">
        <f t="shared" si="5"/>
        <v>一般会計</v>
      </c>
      <c r="K24" s="13"/>
      <c r="L24" s="13"/>
      <c r="O24" s="13"/>
      <c r="P24" s="13"/>
      <c r="Q24" s="19"/>
      <c r="T24" s="13"/>
      <c r="U24" s="32" t="s">
        <v>574</v>
      </c>
      <c r="Y24" s="32" t="s">
        <v>326</v>
      </c>
      <c r="Z24" s="32" t="s">
        <v>457</v>
      </c>
      <c r="AA24" s="80" t="s">
        <v>420</v>
      </c>
      <c r="AB24" s="80" t="s">
        <v>551</v>
      </c>
      <c r="AC24" s="31"/>
      <c r="AD24" s="31"/>
      <c r="AE24" s="31"/>
      <c r="AF24" s="30"/>
      <c r="AK24" s="41" t="str">
        <f>CHAR(CODE(AK23)+1)</f>
        <v>W</v>
      </c>
    </row>
    <row r="25" spans="1:37" ht="13.5" customHeight="1" x14ac:dyDescent="0.2">
      <c r="A25" s="78"/>
      <c r="B25" s="77"/>
      <c r="F25" s="18" t="s">
        <v>126</v>
      </c>
      <c r="G25" s="17"/>
      <c r="H25" s="13" t="str">
        <f t="shared" si="1"/>
        <v/>
      </c>
      <c r="I25" s="13" t="str">
        <f t="shared" si="5"/>
        <v>一般会計</v>
      </c>
      <c r="K25" s="13"/>
      <c r="L25" s="13"/>
      <c r="O25" s="13"/>
      <c r="P25" s="13"/>
      <c r="Q25" s="19"/>
      <c r="T25" s="13"/>
      <c r="U25" s="32" t="s">
        <v>575</v>
      </c>
      <c r="Y25" s="32" t="s">
        <v>327</v>
      </c>
      <c r="Z25" s="32" t="s">
        <v>458</v>
      </c>
      <c r="AA25" s="80" t="s">
        <v>421</v>
      </c>
      <c r="AB25" s="80" t="s">
        <v>552</v>
      </c>
      <c r="AC25" s="31"/>
      <c r="AD25" s="31"/>
      <c r="AE25" s="31"/>
      <c r="AF25" s="30"/>
      <c r="AK25" s="41" t="str">
        <f t="shared" si="7"/>
        <v>X</v>
      </c>
    </row>
    <row r="26" spans="1:37" ht="13.5" customHeight="1" x14ac:dyDescent="0.2">
      <c r="A26" s="75"/>
      <c r="B26" s="74"/>
      <c r="F26" s="18" t="s">
        <v>127</v>
      </c>
      <c r="G26" s="17"/>
      <c r="H26" s="13" t="str">
        <f t="shared" si="1"/>
        <v/>
      </c>
      <c r="I26" s="13" t="str">
        <f t="shared" si="5"/>
        <v>一般会計</v>
      </c>
      <c r="K26" s="13"/>
      <c r="L26" s="13"/>
      <c r="O26" s="13"/>
      <c r="P26" s="13"/>
      <c r="Q26" s="19"/>
      <c r="T26" s="13"/>
      <c r="U26" s="32" t="s">
        <v>576</v>
      </c>
      <c r="Y26" s="32" t="s">
        <v>328</v>
      </c>
      <c r="Z26" s="32" t="s">
        <v>459</v>
      </c>
      <c r="AA26" s="80" t="s">
        <v>422</v>
      </c>
      <c r="AB26" s="80" t="s">
        <v>553</v>
      </c>
      <c r="AC26" s="31"/>
      <c r="AD26" s="31"/>
      <c r="AE26" s="31"/>
      <c r="AF26" s="30"/>
      <c r="AK26" s="41"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577</v>
      </c>
      <c r="Y27" s="32" t="s">
        <v>329</v>
      </c>
      <c r="Z27" s="32" t="s">
        <v>460</v>
      </c>
      <c r="AA27" s="80" t="s">
        <v>423</v>
      </c>
      <c r="AB27" s="80" t="s">
        <v>554</v>
      </c>
      <c r="AC27" s="31"/>
      <c r="AD27" s="31"/>
      <c r="AE27" s="31"/>
      <c r="AF27" s="30"/>
      <c r="AK27" s="41"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578</v>
      </c>
      <c r="Y28" s="32" t="s">
        <v>330</v>
      </c>
      <c r="Z28" s="32" t="s">
        <v>461</v>
      </c>
      <c r="AA28" s="80" t="s">
        <v>424</v>
      </c>
      <c r="AB28" s="80" t="s">
        <v>555</v>
      </c>
      <c r="AC28" s="31"/>
      <c r="AD28" s="31"/>
      <c r="AE28" s="31"/>
      <c r="AF28" s="30"/>
      <c r="AK28" s="41" t="s">
        <v>203</v>
      </c>
    </row>
    <row r="29" spans="1:37" ht="13.5" customHeight="1" x14ac:dyDescent="0.2">
      <c r="A29" s="13"/>
      <c r="B29" s="13"/>
      <c r="F29" s="18" t="s">
        <v>215</v>
      </c>
      <c r="G29" s="17"/>
      <c r="H29" s="13" t="str">
        <f t="shared" si="1"/>
        <v/>
      </c>
      <c r="I29" s="13" t="str">
        <f t="shared" si="5"/>
        <v>一般会計</v>
      </c>
      <c r="K29" s="13"/>
      <c r="L29" s="13"/>
      <c r="O29" s="13"/>
      <c r="P29" s="13"/>
      <c r="Q29" s="19"/>
      <c r="T29" s="13"/>
      <c r="U29" s="32" t="s">
        <v>579</v>
      </c>
      <c r="Y29" s="32" t="s">
        <v>331</v>
      </c>
      <c r="Z29" s="32" t="s">
        <v>462</v>
      </c>
      <c r="AA29" s="80" t="s">
        <v>425</v>
      </c>
      <c r="AB29" s="80" t="s">
        <v>556</v>
      </c>
      <c r="AC29" s="31"/>
      <c r="AD29" s="31"/>
      <c r="AE29" s="31"/>
      <c r="AF29" s="30"/>
      <c r="AK29" s="41" t="str">
        <f t="shared" si="7"/>
        <v>b</v>
      </c>
    </row>
    <row r="30" spans="1:37" ht="13.5" customHeight="1" x14ac:dyDescent="0.2">
      <c r="A30" s="13"/>
      <c r="B30" s="13"/>
      <c r="F30" s="18" t="s">
        <v>216</v>
      </c>
      <c r="G30" s="17"/>
      <c r="H30" s="13" t="str">
        <f t="shared" si="1"/>
        <v/>
      </c>
      <c r="I30" s="13" t="str">
        <f t="shared" si="5"/>
        <v>一般会計</v>
      </c>
      <c r="K30" s="13"/>
      <c r="L30" s="13"/>
      <c r="O30" s="13"/>
      <c r="P30" s="13"/>
      <c r="Q30" s="19"/>
      <c r="T30" s="13"/>
      <c r="U30" s="32" t="s">
        <v>580</v>
      </c>
      <c r="Y30" s="32" t="s">
        <v>332</v>
      </c>
      <c r="Z30" s="32" t="s">
        <v>463</v>
      </c>
      <c r="AA30" s="80" t="s">
        <v>426</v>
      </c>
      <c r="AB30" s="80" t="s">
        <v>557</v>
      </c>
      <c r="AC30" s="31"/>
      <c r="AD30" s="31"/>
      <c r="AE30" s="31"/>
      <c r="AF30" s="30"/>
      <c r="AK30" s="41" t="str">
        <f t="shared" si="7"/>
        <v>c</v>
      </c>
    </row>
    <row r="31" spans="1:37" ht="13.5" customHeight="1" x14ac:dyDescent="0.2">
      <c r="A31" s="13"/>
      <c r="B31" s="13"/>
      <c r="F31" s="18" t="s">
        <v>217</v>
      </c>
      <c r="G31" s="17"/>
      <c r="H31" s="13" t="str">
        <f t="shared" si="1"/>
        <v/>
      </c>
      <c r="I31" s="13" t="str">
        <f t="shared" si="5"/>
        <v>一般会計</v>
      </c>
      <c r="K31" s="13"/>
      <c r="L31" s="13"/>
      <c r="O31" s="13"/>
      <c r="P31" s="13"/>
      <c r="Q31" s="19"/>
      <c r="T31" s="13"/>
      <c r="U31" s="32" t="s">
        <v>581</v>
      </c>
      <c r="Y31" s="32" t="s">
        <v>333</v>
      </c>
      <c r="Z31" s="32" t="s">
        <v>464</v>
      </c>
      <c r="AA31" s="80" t="s">
        <v>427</v>
      </c>
      <c r="AB31" s="80" t="s">
        <v>558</v>
      </c>
      <c r="AC31" s="31"/>
      <c r="AD31" s="31"/>
      <c r="AE31" s="31"/>
      <c r="AF31" s="30"/>
      <c r="AK31" s="41" t="str">
        <f t="shared" si="7"/>
        <v>d</v>
      </c>
    </row>
    <row r="32" spans="1:37" ht="13.5" customHeight="1" x14ac:dyDescent="0.2">
      <c r="A32" s="13"/>
      <c r="B32" s="13"/>
      <c r="F32" s="18" t="s">
        <v>218</v>
      </c>
      <c r="G32" s="17"/>
      <c r="H32" s="13" t="str">
        <f t="shared" si="1"/>
        <v/>
      </c>
      <c r="I32" s="13" t="str">
        <f t="shared" si="5"/>
        <v>一般会計</v>
      </c>
      <c r="K32" s="13"/>
      <c r="L32" s="13"/>
      <c r="O32" s="13"/>
      <c r="P32" s="13"/>
      <c r="Q32" s="19"/>
      <c r="T32" s="13"/>
      <c r="U32" s="32" t="s">
        <v>582</v>
      </c>
      <c r="Y32" s="32" t="s">
        <v>334</v>
      </c>
      <c r="Z32" s="32" t="s">
        <v>465</v>
      </c>
      <c r="AA32" s="80" t="s">
        <v>66</v>
      </c>
      <c r="AB32" s="80" t="s">
        <v>66</v>
      </c>
      <c r="AC32" s="31"/>
      <c r="AD32" s="31"/>
      <c r="AE32" s="31"/>
      <c r="AF32" s="30"/>
      <c r="AK32" s="41" t="str">
        <f t="shared" si="7"/>
        <v>e</v>
      </c>
    </row>
    <row r="33" spans="1:37" ht="13.5" customHeight="1" x14ac:dyDescent="0.2">
      <c r="A33" s="13"/>
      <c r="B33" s="13"/>
      <c r="F33" s="18" t="s">
        <v>219</v>
      </c>
      <c r="G33" s="17"/>
      <c r="H33" s="13" t="str">
        <f t="shared" si="1"/>
        <v/>
      </c>
      <c r="I33" s="13" t="str">
        <f t="shared" si="5"/>
        <v>一般会計</v>
      </c>
      <c r="K33" s="13"/>
      <c r="L33" s="13"/>
      <c r="O33" s="13"/>
      <c r="P33" s="13"/>
      <c r="Q33" s="19"/>
      <c r="T33" s="13"/>
      <c r="U33" s="32" t="s">
        <v>583</v>
      </c>
      <c r="Y33" s="32" t="s">
        <v>335</v>
      </c>
      <c r="Z33" s="32" t="s">
        <v>466</v>
      </c>
      <c r="AA33" s="65"/>
      <c r="AB33" s="31"/>
      <c r="AC33" s="31"/>
      <c r="AD33" s="31"/>
      <c r="AE33" s="31"/>
      <c r="AF33" s="30"/>
      <c r="AK33" s="41" t="str">
        <f t="shared" si="7"/>
        <v>f</v>
      </c>
    </row>
    <row r="34" spans="1:37" ht="13.5" customHeight="1" x14ac:dyDescent="0.2">
      <c r="A34" s="13"/>
      <c r="B34" s="13"/>
      <c r="F34" s="18" t="s">
        <v>220</v>
      </c>
      <c r="G34" s="17"/>
      <c r="H34" s="13" t="str">
        <f t="shared" si="1"/>
        <v/>
      </c>
      <c r="I34" s="13" t="str">
        <f t="shared" si="5"/>
        <v>一般会計</v>
      </c>
      <c r="K34" s="13"/>
      <c r="L34" s="13"/>
      <c r="O34" s="13"/>
      <c r="P34" s="13"/>
      <c r="Q34" s="19"/>
      <c r="T34" s="13"/>
      <c r="U34" s="32" t="s">
        <v>584</v>
      </c>
      <c r="Y34" s="32" t="s">
        <v>336</v>
      </c>
      <c r="Z34" s="32" t="s">
        <v>467</v>
      </c>
      <c r="AB34" s="31"/>
      <c r="AC34" s="31"/>
      <c r="AD34" s="31"/>
      <c r="AE34" s="31"/>
      <c r="AF34" s="30"/>
      <c r="AK34" s="41" t="str">
        <f t="shared" si="7"/>
        <v>g</v>
      </c>
    </row>
    <row r="35" spans="1:37" ht="13.5" customHeight="1" x14ac:dyDescent="0.2">
      <c r="A35" s="13"/>
      <c r="B35" s="13"/>
      <c r="F35" s="18" t="s">
        <v>221</v>
      </c>
      <c r="G35" s="17"/>
      <c r="H35" s="13" t="str">
        <f t="shared" si="1"/>
        <v/>
      </c>
      <c r="I35" s="13" t="str">
        <f t="shared" si="5"/>
        <v>一般会計</v>
      </c>
      <c r="K35" s="13"/>
      <c r="L35" s="13"/>
      <c r="O35" s="13"/>
      <c r="P35" s="13"/>
      <c r="Q35" s="19"/>
      <c r="T35" s="13"/>
      <c r="Y35" s="32" t="s">
        <v>337</v>
      </c>
      <c r="Z35" s="32" t="s">
        <v>468</v>
      </c>
      <c r="AC35" s="31"/>
      <c r="AF35" s="30"/>
      <c r="AK35" s="41" t="str">
        <f t="shared" si="7"/>
        <v>h</v>
      </c>
    </row>
    <row r="36" spans="1:37" ht="13.5" customHeight="1" x14ac:dyDescent="0.2">
      <c r="A36" s="13"/>
      <c r="B36" s="13"/>
      <c r="F36" s="18" t="s">
        <v>222</v>
      </c>
      <c r="G36" s="17"/>
      <c r="H36" s="13" t="str">
        <f t="shared" si="1"/>
        <v/>
      </c>
      <c r="I36" s="13" t="str">
        <f t="shared" si="5"/>
        <v>一般会計</v>
      </c>
      <c r="K36" s="13"/>
      <c r="L36" s="13"/>
      <c r="O36" s="13"/>
      <c r="P36" s="13"/>
      <c r="Q36" s="19"/>
      <c r="T36" s="13"/>
      <c r="U36" s="32" t="s">
        <v>585</v>
      </c>
      <c r="Y36" s="32" t="s">
        <v>338</v>
      </c>
      <c r="Z36" s="32" t="s">
        <v>469</v>
      </c>
      <c r="AF36" s="30"/>
      <c r="AK36" s="4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339</v>
      </c>
      <c r="Z37" s="32" t="s">
        <v>470</v>
      </c>
      <c r="AF37" s="30"/>
      <c r="AK37" s="41" t="str">
        <f t="shared" si="7"/>
        <v>j</v>
      </c>
    </row>
    <row r="38" spans="1:37" x14ac:dyDescent="0.2">
      <c r="A38" s="13"/>
      <c r="B38" s="13"/>
      <c r="F38" s="13"/>
      <c r="G38" s="19"/>
      <c r="K38" s="13"/>
      <c r="L38" s="13"/>
      <c r="O38" s="13"/>
      <c r="P38" s="13"/>
      <c r="Q38" s="19"/>
      <c r="T38" s="13"/>
      <c r="U38" s="32" t="s">
        <v>279</v>
      </c>
      <c r="Y38" s="32" t="s">
        <v>340</v>
      </c>
      <c r="Z38" s="32" t="s">
        <v>471</v>
      </c>
      <c r="AF38" s="30"/>
      <c r="AK38" s="41" t="str">
        <f t="shared" si="7"/>
        <v>k</v>
      </c>
    </row>
    <row r="39" spans="1:37" x14ac:dyDescent="0.2">
      <c r="A39" s="13"/>
      <c r="B39" s="13"/>
      <c r="F39" s="13" t="str">
        <f>I37</f>
        <v>一般会計</v>
      </c>
      <c r="G39" s="19"/>
      <c r="K39" s="13"/>
      <c r="L39" s="13"/>
      <c r="O39" s="13"/>
      <c r="P39" s="13"/>
      <c r="Q39" s="19"/>
      <c r="T39" s="13"/>
      <c r="U39" s="32" t="s">
        <v>289</v>
      </c>
      <c r="Y39" s="32" t="s">
        <v>341</v>
      </c>
      <c r="Z39" s="32" t="s">
        <v>472</v>
      </c>
      <c r="AF39" s="30"/>
      <c r="AK39" s="41" t="str">
        <f t="shared" si="7"/>
        <v>l</v>
      </c>
    </row>
    <row r="40" spans="1:37" x14ac:dyDescent="0.2">
      <c r="A40" s="13"/>
      <c r="B40" s="13"/>
      <c r="F40" s="13"/>
      <c r="G40" s="19"/>
      <c r="K40" s="13"/>
      <c r="L40" s="13"/>
      <c r="O40" s="13"/>
      <c r="P40" s="13"/>
      <c r="Q40" s="19"/>
      <c r="T40" s="13"/>
      <c r="Y40" s="32" t="s">
        <v>342</v>
      </c>
      <c r="Z40" s="32" t="s">
        <v>473</v>
      </c>
      <c r="AF40" s="30"/>
      <c r="AK40" s="41" t="str">
        <f t="shared" si="7"/>
        <v>m</v>
      </c>
    </row>
    <row r="41" spans="1:37" x14ac:dyDescent="0.2">
      <c r="A41" s="13"/>
      <c r="B41" s="13"/>
      <c r="F41" s="13"/>
      <c r="G41" s="19"/>
      <c r="K41" s="13"/>
      <c r="L41" s="13"/>
      <c r="O41" s="13"/>
      <c r="P41" s="13"/>
      <c r="Q41" s="19"/>
      <c r="T41" s="13"/>
      <c r="Y41" s="32" t="s">
        <v>343</v>
      </c>
      <c r="Z41" s="32" t="s">
        <v>474</v>
      </c>
      <c r="AF41" s="30"/>
      <c r="AK41" s="41" t="str">
        <f t="shared" si="7"/>
        <v>n</v>
      </c>
    </row>
    <row r="42" spans="1:37" x14ac:dyDescent="0.2">
      <c r="A42" s="13"/>
      <c r="B42" s="13"/>
      <c r="F42" s="13"/>
      <c r="G42" s="19"/>
      <c r="K42" s="13"/>
      <c r="L42" s="13"/>
      <c r="O42" s="13"/>
      <c r="P42" s="13"/>
      <c r="Q42" s="19"/>
      <c r="T42" s="13"/>
      <c r="Y42" s="32" t="s">
        <v>344</v>
      </c>
      <c r="Z42" s="32" t="s">
        <v>475</v>
      </c>
      <c r="AF42" s="30"/>
      <c r="AK42" s="41" t="str">
        <f t="shared" si="7"/>
        <v>o</v>
      </c>
    </row>
    <row r="43" spans="1:37" x14ac:dyDescent="0.2">
      <c r="A43" s="13"/>
      <c r="B43" s="13"/>
      <c r="F43" s="13"/>
      <c r="G43" s="19"/>
      <c r="K43" s="13"/>
      <c r="L43" s="13"/>
      <c r="O43" s="13"/>
      <c r="P43" s="13"/>
      <c r="Q43" s="19"/>
      <c r="T43" s="13"/>
      <c r="Y43" s="32" t="s">
        <v>345</v>
      </c>
      <c r="Z43" s="32" t="s">
        <v>476</v>
      </c>
      <c r="AF43" s="30"/>
      <c r="AK43" s="41" t="str">
        <f t="shared" si="7"/>
        <v>p</v>
      </c>
    </row>
    <row r="44" spans="1:37" x14ac:dyDescent="0.2">
      <c r="A44" s="13"/>
      <c r="B44" s="13"/>
      <c r="F44" s="13"/>
      <c r="G44" s="19"/>
      <c r="K44" s="13"/>
      <c r="L44" s="13"/>
      <c r="O44" s="13"/>
      <c r="P44" s="13"/>
      <c r="Q44" s="19"/>
      <c r="T44" s="13"/>
      <c r="Y44" s="32" t="s">
        <v>346</v>
      </c>
      <c r="Z44" s="32" t="s">
        <v>477</v>
      </c>
      <c r="AF44" s="30"/>
      <c r="AK44" s="41" t="str">
        <f t="shared" si="7"/>
        <v>q</v>
      </c>
    </row>
    <row r="45" spans="1:37" x14ac:dyDescent="0.2">
      <c r="A45" s="13"/>
      <c r="B45" s="13"/>
      <c r="F45" s="13"/>
      <c r="G45" s="19"/>
      <c r="K45" s="13"/>
      <c r="L45" s="13"/>
      <c r="O45" s="13"/>
      <c r="P45" s="13"/>
      <c r="Q45" s="19"/>
      <c r="T45" s="13"/>
      <c r="Y45" s="32" t="s">
        <v>347</v>
      </c>
      <c r="Z45" s="32" t="s">
        <v>478</v>
      </c>
      <c r="AF45" s="30"/>
      <c r="AK45" s="41" t="str">
        <f t="shared" si="7"/>
        <v>r</v>
      </c>
    </row>
    <row r="46" spans="1:37" x14ac:dyDescent="0.2">
      <c r="A46" s="13"/>
      <c r="B46" s="13"/>
      <c r="F46" s="13"/>
      <c r="G46" s="19"/>
      <c r="K46" s="13"/>
      <c r="L46" s="13"/>
      <c r="O46" s="13"/>
      <c r="P46" s="13"/>
      <c r="Q46" s="19"/>
      <c r="T46" s="13"/>
      <c r="Y46" s="32" t="s">
        <v>348</v>
      </c>
      <c r="Z46" s="32" t="s">
        <v>479</v>
      </c>
      <c r="AF46" s="30"/>
      <c r="AK46" s="41" t="str">
        <f t="shared" si="7"/>
        <v>s</v>
      </c>
    </row>
    <row r="47" spans="1:37" x14ac:dyDescent="0.2">
      <c r="A47" s="13"/>
      <c r="B47" s="13"/>
      <c r="F47" s="13"/>
      <c r="G47" s="19"/>
      <c r="K47" s="13"/>
      <c r="L47" s="13"/>
      <c r="O47" s="13"/>
      <c r="P47" s="13"/>
      <c r="Q47" s="19"/>
      <c r="T47" s="13"/>
      <c r="Y47" s="32" t="s">
        <v>349</v>
      </c>
      <c r="Z47" s="32" t="s">
        <v>480</v>
      </c>
      <c r="AF47" s="30"/>
      <c r="AK47" s="41" t="str">
        <f t="shared" si="7"/>
        <v>t</v>
      </c>
    </row>
    <row r="48" spans="1:37" x14ac:dyDescent="0.2">
      <c r="A48" s="13"/>
      <c r="B48" s="13"/>
      <c r="F48" s="13"/>
      <c r="G48" s="19"/>
      <c r="K48" s="13"/>
      <c r="L48" s="13"/>
      <c r="O48" s="13"/>
      <c r="P48" s="13"/>
      <c r="Q48" s="19"/>
      <c r="T48" s="13"/>
      <c r="Y48" s="32" t="s">
        <v>350</v>
      </c>
      <c r="Z48" s="32" t="s">
        <v>481</v>
      </c>
      <c r="AF48" s="30"/>
      <c r="AK48" s="41" t="str">
        <f t="shared" si="7"/>
        <v>u</v>
      </c>
    </row>
    <row r="49" spans="1:37" x14ac:dyDescent="0.2">
      <c r="A49" s="13"/>
      <c r="B49" s="13"/>
      <c r="F49" s="13"/>
      <c r="G49" s="19"/>
      <c r="K49" s="13"/>
      <c r="L49" s="13"/>
      <c r="O49" s="13"/>
      <c r="P49" s="13"/>
      <c r="Q49" s="19"/>
      <c r="T49" s="13"/>
      <c r="Y49" s="32" t="s">
        <v>351</v>
      </c>
      <c r="Z49" s="32" t="s">
        <v>482</v>
      </c>
      <c r="AF49" s="30"/>
      <c r="AK49" s="41" t="str">
        <f t="shared" si="7"/>
        <v>v</v>
      </c>
    </row>
    <row r="50" spans="1:37" x14ac:dyDescent="0.2">
      <c r="A50" s="13"/>
      <c r="B50" s="13"/>
      <c r="F50" s="13"/>
      <c r="G50" s="19"/>
      <c r="K50" s="13"/>
      <c r="L50" s="13"/>
      <c r="O50" s="13"/>
      <c r="P50" s="13"/>
      <c r="Q50" s="19"/>
      <c r="T50" s="13"/>
      <c r="Y50" s="32" t="s">
        <v>352</v>
      </c>
      <c r="Z50" s="32" t="s">
        <v>483</v>
      </c>
      <c r="AF50" s="30"/>
    </row>
    <row r="51" spans="1:37" x14ac:dyDescent="0.2">
      <c r="A51" s="13"/>
      <c r="B51" s="13"/>
      <c r="F51" s="13"/>
      <c r="G51" s="19"/>
      <c r="K51" s="13"/>
      <c r="L51" s="13"/>
      <c r="O51" s="13"/>
      <c r="P51" s="13"/>
      <c r="Q51" s="19"/>
      <c r="T51" s="13"/>
      <c r="Y51" s="32" t="s">
        <v>353</v>
      </c>
      <c r="Z51" s="32" t="s">
        <v>484</v>
      </c>
      <c r="AF51" s="30"/>
    </row>
    <row r="52" spans="1:37" x14ac:dyDescent="0.2">
      <c r="A52" s="13"/>
      <c r="B52" s="13"/>
      <c r="F52" s="13"/>
      <c r="G52" s="19"/>
      <c r="K52" s="13"/>
      <c r="L52" s="13"/>
      <c r="O52" s="13"/>
      <c r="P52" s="13"/>
      <c r="Q52" s="19"/>
      <c r="T52" s="13"/>
      <c r="Y52" s="32" t="s">
        <v>354</v>
      </c>
      <c r="Z52" s="32" t="s">
        <v>485</v>
      </c>
      <c r="AF52" s="30"/>
    </row>
    <row r="53" spans="1:37" x14ac:dyDescent="0.2">
      <c r="A53" s="13"/>
      <c r="B53" s="13"/>
      <c r="F53" s="13"/>
      <c r="G53" s="19"/>
      <c r="K53" s="13"/>
      <c r="L53" s="13"/>
      <c r="O53" s="13"/>
      <c r="P53" s="13"/>
      <c r="Q53" s="19"/>
      <c r="T53" s="13"/>
      <c r="Y53" s="32" t="s">
        <v>355</v>
      </c>
      <c r="Z53" s="32" t="s">
        <v>486</v>
      </c>
      <c r="AF53" s="30"/>
    </row>
    <row r="54" spans="1:37" x14ac:dyDescent="0.2">
      <c r="A54" s="13"/>
      <c r="B54" s="13"/>
      <c r="F54" s="13"/>
      <c r="G54" s="19"/>
      <c r="K54" s="13"/>
      <c r="L54" s="13"/>
      <c r="O54" s="13"/>
      <c r="P54" s="20"/>
      <c r="Q54" s="19"/>
      <c r="T54" s="13"/>
      <c r="Y54" s="32" t="s">
        <v>356</v>
      </c>
      <c r="Z54" s="32" t="s">
        <v>487</v>
      </c>
      <c r="AF54" s="30"/>
    </row>
    <row r="55" spans="1:37" x14ac:dyDescent="0.2">
      <c r="A55" s="13"/>
      <c r="B55" s="13"/>
      <c r="F55" s="13"/>
      <c r="G55" s="19"/>
      <c r="K55" s="13"/>
      <c r="L55" s="13"/>
      <c r="O55" s="13"/>
      <c r="P55" s="13"/>
      <c r="Q55" s="19"/>
      <c r="T55" s="13"/>
      <c r="Y55" s="32" t="s">
        <v>357</v>
      </c>
      <c r="Z55" s="32" t="s">
        <v>488</v>
      </c>
      <c r="AF55" s="30"/>
    </row>
    <row r="56" spans="1:37" x14ac:dyDescent="0.2">
      <c r="A56" s="13"/>
      <c r="B56" s="13"/>
      <c r="F56" s="13"/>
      <c r="G56" s="19"/>
      <c r="K56" s="13"/>
      <c r="L56" s="13"/>
      <c r="O56" s="13"/>
      <c r="P56" s="13"/>
      <c r="Q56" s="19"/>
      <c r="T56" s="13"/>
      <c r="Y56" s="32" t="s">
        <v>358</v>
      </c>
      <c r="Z56" s="32" t="s">
        <v>489</v>
      </c>
      <c r="AF56" s="30"/>
    </row>
    <row r="57" spans="1:37" x14ac:dyDescent="0.2">
      <c r="A57" s="13"/>
      <c r="B57" s="13"/>
      <c r="F57" s="13"/>
      <c r="G57" s="19"/>
      <c r="K57" s="13"/>
      <c r="L57" s="13"/>
      <c r="O57" s="13"/>
      <c r="P57" s="13"/>
      <c r="Q57" s="19"/>
      <c r="T57" s="13"/>
      <c r="Y57" s="32" t="s">
        <v>359</v>
      </c>
      <c r="Z57" s="32" t="s">
        <v>490</v>
      </c>
      <c r="AF57" s="30"/>
    </row>
    <row r="58" spans="1:37" x14ac:dyDescent="0.2">
      <c r="A58" s="13"/>
      <c r="B58" s="13"/>
      <c r="F58" s="13"/>
      <c r="G58" s="19"/>
      <c r="K58" s="13"/>
      <c r="L58" s="13"/>
      <c r="O58" s="13"/>
      <c r="P58" s="13"/>
      <c r="Q58" s="19"/>
      <c r="T58" s="13"/>
      <c r="Y58" s="32" t="s">
        <v>360</v>
      </c>
      <c r="Z58" s="32" t="s">
        <v>491</v>
      </c>
      <c r="AF58" s="30"/>
    </row>
    <row r="59" spans="1:37" x14ac:dyDescent="0.2">
      <c r="A59" s="13"/>
      <c r="B59" s="13"/>
      <c r="F59" s="13"/>
      <c r="G59" s="19"/>
      <c r="K59" s="13"/>
      <c r="L59" s="13"/>
      <c r="O59" s="13"/>
      <c r="P59" s="13"/>
      <c r="Q59" s="19"/>
      <c r="T59" s="13"/>
      <c r="Y59" s="32" t="s">
        <v>361</v>
      </c>
      <c r="Z59" s="32" t="s">
        <v>492</v>
      </c>
      <c r="AF59" s="30"/>
    </row>
    <row r="60" spans="1:37" x14ac:dyDescent="0.2">
      <c r="A60" s="13"/>
      <c r="B60" s="13"/>
      <c r="F60" s="13"/>
      <c r="G60" s="19"/>
      <c r="K60" s="13"/>
      <c r="L60" s="13"/>
      <c r="O60" s="13"/>
      <c r="P60" s="13"/>
      <c r="Q60" s="19"/>
      <c r="T60" s="13"/>
      <c r="Y60" s="32" t="s">
        <v>362</v>
      </c>
      <c r="Z60" s="32" t="s">
        <v>493</v>
      </c>
      <c r="AF60" s="30"/>
    </row>
    <row r="61" spans="1:37" x14ac:dyDescent="0.2">
      <c r="A61" s="13"/>
      <c r="B61" s="13"/>
      <c r="F61" s="13"/>
      <c r="G61" s="19"/>
      <c r="K61" s="13"/>
      <c r="L61" s="13"/>
      <c r="O61" s="13"/>
      <c r="P61" s="13"/>
      <c r="Q61" s="19"/>
      <c r="T61" s="13"/>
      <c r="Y61" s="32" t="s">
        <v>363</v>
      </c>
      <c r="Z61" s="32" t="s">
        <v>494</v>
      </c>
      <c r="AF61" s="30"/>
    </row>
    <row r="62" spans="1:37" x14ac:dyDescent="0.2">
      <c r="A62" s="13"/>
      <c r="B62" s="13"/>
      <c r="F62" s="13"/>
      <c r="G62" s="19"/>
      <c r="K62" s="13"/>
      <c r="L62" s="13"/>
      <c r="O62" s="13"/>
      <c r="P62" s="13"/>
      <c r="Q62" s="19"/>
      <c r="T62" s="13"/>
      <c r="Y62" s="32" t="s">
        <v>364</v>
      </c>
      <c r="Z62" s="32" t="s">
        <v>495</v>
      </c>
      <c r="AF62" s="30"/>
    </row>
    <row r="63" spans="1:37" x14ac:dyDescent="0.2">
      <c r="A63" s="13"/>
      <c r="B63" s="13"/>
      <c r="F63" s="13"/>
      <c r="G63" s="19"/>
      <c r="K63" s="13"/>
      <c r="L63" s="13"/>
      <c r="O63" s="13"/>
      <c r="P63" s="13"/>
      <c r="Q63" s="19"/>
      <c r="T63" s="13"/>
      <c r="Y63" s="32" t="s">
        <v>365</v>
      </c>
      <c r="Z63" s="32" t="s">
        <v>496</v>
      </c>
      <c r="AF63" s="30"/>
    </row>
    <row r="64" spans="1:37" x14ac:dyDescent="0.2">
      <c r="A64" s="13"/>
      <c r="B64" s="13"/>
      <c r="F64" s="13"/>
      <c r="G64" s="19"/>
      <c r="K64" s="13"/>
      <c r="L64" s="13"/>
      <c r="O64" s="13"/>
      <c r="P64" s="13"/>
      <c r="Q64" s="19"/>
      <c r="T64" s="13"/>
      <c r="Y64" s="32" t="s">
        <v>366</v>
      </c>
      <c r="Z64" s="32" t="s">
        <v>497</v>
      </c>
      <c r="AF64" s="30"/>
    </row>
    <row r="65" spans="1:32" x14ac:dyDescent="0.2">
      <c r="A65" s="13"/>
      <c r="B65" s="13"/>
      <c r="F65" s="13"/>
      <c r="G65" s="19"/>
      <c r="K65" s="13"/>
      <c r="L65" s="13"/>
      <c r="O65" s="13"/>
      <c r="P65" s="13"/>
      <c r="Q65" s="19"/>
      <c r="T65" s="13"/>
      <c r="Y65" s="32" t="s">
        <v>367</v>
      </c>
      <c r="Z65" s="32" t="s">
        <v>498</v>
      </c>
      <c r="AF65" s="30"/>
    </row>
    <row r="66" spans="1:32" x14ac:dyDescent="0.2">
      <c r="A66" s="13"/>
      <c r="B66" s="13"/>
      <c r="F66" s="13"/>
      <c r="G66" s="19"/>
      <c r="K66" s="13"/>
      <c r="L66" s="13"/>
      <c r="O66" s="13"/>
      <c r="P66" s="13"/>
      <c r="Q66" s="19"/>
      <c r="T66" s="13"/>
      <c r="Y66" s="32" t="s">
        <v>67</v>
      </c>
      <c r="Z66" s="32" t="s">
        <v>499</v>
      </c>
      <c r="AF66" s="30"/>
    </row>
    <row r="67" spans="1:32" x14ac:dyDescent="0.2">
      <c r="A67" s="13"/>
      <c r="B67" s="13"/>
      <c r="F67" s="13"/>
      <c r="G67" s="19"/>
      <c r="K67" s="13"/>
      <c r="L67" s="13"/>
      <c r="O67" s="13"/>
      <c r="P67" s="13"/>
      <c r="Q67" s="19"/>
      <c r="T67" s="13"/>
      <c r="Y67" s="32" t="s">
        <v>368</v>
      </c>
      <c r="Z67" s="32" t="s">
        <v>500</v>
      </c>
      <c r="AF67" s="30"/>
    </row>
    <row r="68" spans="1:32" x14ac:dyDescent="0.2">
      <c r="A68" s="13"/>
      <c r="B68" s="13"/>
      <c r="F68" s="13"/>
      <c r="G68" s="19"/>
      <c r="K68" s="13"/>
      <c r="L68" s="13"/>
      <c r="O68" s="13"/>
      <c r="P68" s="13"/>
      <c r="Q68" s="19"/>
      <c r="T68" s="13"/>
      <c r="Y68" s="32" t="s">
        <v>369</v>
      </c>
      <c r="Z68" s="32" t="s">
        <v>501</v>
      </c>
      <c r="AF68" s="30"/>
    </row>
    <row r="69" spans="1:32" x14ac:dyDescent="0.2">
      <c r="A69" s="13"/>
      <c r="B69" s="13"/>
      <c r="F69" s="13"/>
      <c r="G69" s="19"/>
      <c r="K69" s="13"/>
      <c r="L69" s="13"/>
      <c r="O69" s="13"/>
      <c r="P69" s="13"/>
      <c r="Q69" s="19"/>
      <c r="T69" s="13"/>
      <c r="Y69" s="32" t="s">
        <v>370</v>
      </c>
      <c r="Z69" s="32" t="s">
        <v>502</v>
      </c>
      <c r="AF69" s="30"/>
    </row>
    <row r="70" spans="1:32" x14ac:dyDescent="0.2">
      <c r="A70" s="13"/>
      <c r="B70" s="13"/>
      <c r="Y70" s="32" t="s">
        <v>371</v>
      </c>
      <c r="Z70" s="32" t="s">
        <v>503</v>
      </c>
    </row>
    <row r="71" spans="1:32" x14ac:dyDescent="0.2">
      <c r="Y71" s="32" t="s">
        <v>372</v>
      </c>
      <c r="Z71" s="32" t="s">
        <v>504</v>
      </c>
    </row>
    <row r="72" spans="1:32" x14ac:dyDescent="0.2">
      <c r="Y72" s="32" t="s">
        <v>373</v>
      </c>
      <c r="Z72" s="32" t="s">
        <v>505</v>
      </c>
    </row>
    <row r="73" spans="1:32" x14ac:dyDescent="0.2">
      <c r="Y73" s="32" t="s">
        <v>374</v>
      </c>
      <c r="Z73" s="32" t="s">
        <v>506</v>
      </c>
    </row>
    <row r="74" spans="1:32" x14ac:dyDescent="0.2">
      <c r="Y74" s="32" t="s">
        <v>375</v>
      </c>
      <c r="Z74" s="32" t="s">
        <v>507</v>
      </c>
    </row>
    <row r="75" spans="1:32" x14ac:dyDescent="0.2">
      <c r="Y75" s="32" t="s">
        <v>376</v>
      </c>
      <c r="Z75" s="32" t="s">
        <v>508</v>
      </c>
    </row>
    <row r="76" spans="1:32" x14ac:dyDescent="0.2">
      <c r="Y76" s="32" t="s">
        <v>377</v>
      </c>
      <c r="Z76" s="32" t="s">
        <v>509</v>
      </c>
    </row>
    <row r="77" spans="1:32" x14ac:dyDescent="0.2">
      <c r="Y77" s="32" t="s">
        <v>378</v>
      </c>
      <c r="Z77" s="32" t="s">
        <v>510</v>
      </c>
    </row>
    <row r="78" spans="1:32" x14ac:dyDescent="0.2">
      <c r="Y78" s="32" t="s">
        <v>379</v>
      </c>
      <c r="Z78" s="32" t="s">
        <v>511</v>
      </c>
    </row>
    <row r="79" spans="1:32" x14ac:dyDescent="0.2">
      <c r="Y79" s="32" t="s">
        <v>380</v>
      </c>
      <c r="Z79" s="32" t="s">
        <v>512</v>
      </c>
    </row>
    <row r="80" spans="1:32" x14ac:dyDescent="0.2">
      <c r="Y80" s="32" t="s">
        <v>381</v>
      </c>
      <c r="Z80" s="32" t="s">
        <v>513</v>
      </c>
    </row>
    <row r="81" spans="25:26" x14ac:dyDescent="0.2">
      <c r="Y81" s="32" t="s">
        <v>382</v>
      </c>
      <c r="Z81" s="32" t="s">
        <v>514</v>
      </c>
    </row>
    <row r="82" spans="25:26" x14ac:dyDescent="0.2">
      <c r="Y82" s="32" t="s">
        <v>383</v>
      </c>
      <c r="Z82" s="32" t="s">
        <v>515</v>
      </c>
    </row>
    <row r="83" spans="25:26" x14ac:dyDescent="0.2">
      <c r="Y83" s="32" t="s">
        <v>384</v>
      </c>
      <c r="Z83" s="32" t="s">
        <v>516</v>
      </c>
    </row>
    <row r="84" spans="25:26" x14ac:dyDescent="0.2">
      <c r="Y84" s="32" t="s">
        <v>385</v>
      </c>
      <c r="Z84" s="32" t="s">
        <v>517</v>
      </c>
    </row>
    <row r="85" spans="25:26" x14ac:dyDescent="0.2">
      <c r="Y85" s="32" t="s">
        <v>386</v>
      </c>
      <c r="Z85" s="32" t="s">
        <v>518</v>
      </c>
    </row>
    <row r="86" spans="25:26" x14ac:dyDescent="0.2">
      <c r="Y86" s="32" t="s">
        <v>387</v>
      </c>
      <c r="Z86" s="32" t="s">
        <v>519</v>
      </c>
    </row>
    <row r="87" spans="25:26" x14ac:dyDescent="0.2">
      <c r="Y87" s="32" t="s">
        <v>388</v>
      </c>
      <c r="Z87" s="32" t="s">
        <v>520</v>
      </c>
    </row>
    <row r="88" spans="25:26" x14ac:dyDescent="0.2">
      <c r="Y88" s="32" t="s">
        <v>389</v>
      </c>
      <c r="Z88" s="32" t="s">
        <v>521</v>
      </c>
    </row>
    <row r="89" spans="25:26" x14ac:dyDescent="0.2">
      <c r="Y89" s="32" t="s">
        <v>390</v>
      </c>
      <c r="Z89" s="32" t="s">
        <v>522</v>
      </c>
    </row>
    <row r="90" spans="25:26" x14ac:dyDescent="0.2">
      <c r="Y90" s="32" t="s">
        <v>391</v>
      </c>
      <c r="Z90" s="32" t="s">
        <v>523</v>
      </c>
    </row>
    <row r="91" spans="25:26" x14ac:dyDescent="0.2">
      <c r="Y91" s="32" t="s">
        <v>392</v>
      </c>
      <c r="Z91" s="32" t="s">
        <v>524</v>
      </c>
    </row>
    <row r="92" spans="25:26" x14ac:dyDescent="0.2">
      <c r="Y92" s="32" t="s">
        <v>393</v>
      </c>
      <c r="Z92" s="32" t="s">
        <v>525</v>
      </c>
    </row>
    <row r="93" spans="25:26" x14ac:dyDescent="0.2">
      <c r="Y93" s="32" t="s">
        <v>394</v>
      </c>
      <c r="Z93" s="32" t="s">
        <v>526</v>
      </c>
    </row>
    <row r="94" spans="25:26" x14ac:dyDescent="0.2">
      <c r="Y94" s="32" t="s">
        <v>395</v>
      </c>
      <c r="Z94" s="32" t="s">
        <v>527</v>
      </c>
    </row>
    <row r="95" spans="25:26" x14ac:dyDescent="0.2">
      <c r="Y95" s="32" t="s">
        <v>396</v>
      </c>
      <c r="Z95" s="32" t="s">
        <v>528</v>
      </c>
    </row>
    <row r="96" spans="25:26" x14ac:dyDescent="0.2">
      <c r="Y96" s="32" t="s">
        <v>298</v>
      </c>
      <c r="Z96" s="32" t="s">
        <v>529</v>
      </c>
    </row>
    <row r="97" spans="25:26" x14ac:dyDescent="0.2">
      <c r="Y97" s="32" t="s">
        <v>397</v>
      </c>
      <c r="Z97" s="32" t="s">
        <v>530</v>
      </c>
    </row>
    <row r="98" spans="25:26" x14ac:dyDescent="0.2">
      <c r="Y98" s="32" t="s">
        <v>398</v>
      </c>
      <c r="Z98" s="32" t="s">
        <v>531</v>
      </c>
    </row>
    <row r="99" spans="25:26" x14ac:dyDescent="0.2">
      <c r="Y99" s="32" t="s">
        <v>428</v>
      </c>
      <c r="Z99" s="32" t="s">
        <v>532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5"/>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0" customWidth="1"/>
    <col min="34" max="37" width="3.44140625" style="60" customWidth="1"/>
    <col min="38" max="41" width="2.6640625" style="60" customWidth="1"/>
    <col min="42" max="50" width="3.109375" style="6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2">
      <c r="A2" s="9"/>
      <c r="B2" s="40" t="s">
        <v>231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127"/>
      <c r="B3" s="127"/>
      <c r="C3" s="127" t="s">
        <v>26</v>
      </c>
      <c r="D3" s="127"/>
      <c r="E3" s="127"/>
      <c r="F3" s="127"/>
      <c r="G3" s="127"/>
      <c r="H3" s="127"/>
      <c r="I3" s="127"/>
      <c r="J3" s="136" t="s">
        <v>210</v>
      </c>
      <c r="K3" s="137"/>
      <c r="L3" s="137"/>
      <c r="M3" s="137"/>
      <c r="N3" s="137"/>
      <c r="O3" s="137"/>
      <c r="P3" s="156" t="s">
        <v>27</v>
      </c>
      <c r="Q3" s="156"/>
      <c r="R3" s="156"/>
      <c r="S3" s="156"/>
      <c r="T3" s="156"/>
      <c r="U3" s="156"/>
      <c r="V3" s="156"/>
      <c r="W3" s="156"/>
      <c r="X3" s="156"/>
      <c r="Y3" s="206" t="s">
        <v>254</v>
      </c>
      <c r="Z3" s="207"/>
      <c r="AA3" s="207"/>
      <c r="AB3" s="207"/>
      <c r="AC3" s="136" t="s">
        <v>242</v>
      </c>
      <c r="AD3" s="136"/>
      <c r="AE3" s="136"/>
      <c r="AF3" s="136"/>
      <c r="AG3" s="136"/>
      <c r="AH3" s="206" t="s">
        <v>200</v>
      </c>
      <c r="AI3" s="127"/>
      <c r="AJ3" s="127"/>
      <c r="AK3" s="127"/>
      <c r="AL3" s="127" t="s">
        <v>21</v>
      </c>
      <c r="AM3" s="127"/>
      <c r="AN3" s="127"/>
      <c r="AO3" s="128"/>
      <c r="AP3" s="129" t="s">
        <v>211</v>
      </c>
      <c r="AQ3" s="129"/>
      <c r="AR3" s="129"/>
      <c r="AS3" s="129"/>
      <c r="AT3" s="129"/>
      <c r="AU3" s="129"/>
      <c r="AV3" s="129"/>
      <c r="AW3" s="129"/>
      <c r="AX3" s="129"/>
      <c r="AY3">
        <f>$AY$2</f>
        <v>1</v>
      </c>
    </row>
    <row r="4" spans="1:51" ht="48" customHeight="1" x14ac:dyDescent="0.2">
      <c r="A4" s="753">
        <v>1</v>
      </c>
      <c r="B4" s="753">
        <v>1</v>
      </c>
      <c r="C4" s="195" t="s">
        <v>656</v>
      </c>
      <c r="D4" s="196"/>
      <c r="E4" s="196"/>
      <c r="F4" s="196"/>
      <c r="G4" s="196"/>
      <c r="H4" s="196"/>
      <c r="I4" s="196"/>
      <c r="J4" s="197">
        <v>4010401065760</v>
      </c>
      <c r="K4" s="198"/>
      <c r="L4" s="198"/>
      <c r="M4" s="198"/>
      <c r="N4" s="198"/>
      <c r="O4" s="198"/>
      <c r="P4" s="199" t="s">
        <v>657</v>
      </c>
      <c r="Q4" s="200"/>
      <c r="R4" s="200"/>
      <c r="S4" s="200"/>
      <c r="T4" s="200"/>
      <c r="U4" s="200"/>
      <c r="V4" s="200"/>
      <c r="W4" s="200"/>
      <c r="X4" s="200"/>
      <c r="Y4" s="201">
        <v>0.1</v>
      </c>
      <c r="Z4" s="202"/>
      <c r="AA4" s="202"/>
      <c r="AB4" s="203"/>
      <c r="AC4" s="754" t="s">
        <v>264</v>
      </c>
      <c r="AD4" s="754"/>
      <c r="AE4" s="754"/>
      <c r="AF4" s="754"/>
      <c r="AG4" s="754"/>
      <c r="AH4" s="213">
        <v>1</v>
      </c>
      <c r="AI4" s="214"/>
      <c r="AJ4" s="214"/>
      <c r="AK4" s="214"/>
      <c r="AL4" s="132" t="s">
        <v>667</v>
      </c>
      <c r="AM4" s="133"/>
      <c r="AN4" s="133"/>
      <c r="AO4" s="134"/>
      <c r="AP4" s="135" t="s">
        <v>664</v>
      </c>
      <c r="AQ4" s="135"/>
      <c r="AR4" s="135"/>
      <c r="AS4" s="135"/>
      <c r="AT4" s="135"/>
      <c r="AU4" s="135"/>
      <c r="AV4" s="135"/>
      <c r="AW4" s="135"/>
      <c r="AX4" s="135"/>
      <c r="AY4">
        <f>$AY$2</f>
        <v>1</v>
      </c>
    </row>
    <row r="5" spans="1:51" x14ac:dyDescent="0.2">
      <c r="A5" s="35"/>
      <c r="B5" s="35"/>
      <c r="P5" s="61"/>
      <c r="Q5" s="61"/>
      <c r="R5" s="61"/>
      <c r="S5" s="61"/>
      <c r="T5" s="61"/>
      <c r="U5" s="61"/>
      <c r="V5" s="61"/>
      <c r="W5" s="61"/>
      <c r="X5" s="61"/>
      <c r="Y5" s="62"/>
      <c r="Z5" s="62"/>
      <c r="AA5" s="62"/>
      <c r="AB5" s="62"/>
      <c r="AC5" s="62"/>
      <c r="AD5" s="62"/>
      <c r="AE5" s="62"/>
      <c r="AF5" s="62"/>
      <c r="AG5" s="62"/>
      <c r="AH5" s="62"/>
      <c r="AI5" s="62"/>
      <c r="AJ5" s="62"/>
      <c r="AK5" s="62"/>
      <c r="AL5" s="62"/>
      <c r="AM5" s="62"/>
      <c r="AN5" s="62"/>
      <c r="AO5" s="62"/>
      <c r="AY5">
        <f>COUNTA(#REF!)</f>
        <v>1</v>
      </c>
    </row>
  </sheetData>
  <sheetProtection formatRows="0"/>
  <mergeCells count="18">
    <mergeCell ref="Y4:AB4"/>
    <mergeCell ref="AC4:AG4"/>
    <mergeCell ref="AH4:AK4"/>
    <mergeCell ref="AL4:AO4"/>
    <mergeCell ref="AP4:AX4"/>
    <mergeCell ref="A3:B3"/>
    <mergeCell ref="A4:B4"/>
    <mergeCell ref="C3:I3"/>
    <mergeCell ref="J3:O3"/>
    <mergeCell ref="P3:X3"/>
    <mergeCell ref="C4:I4"/>
    <mergeCell ref="J4:O4"/>
    <mergeCell ref="P4:X4"/>
    <mergeCell ref="Y3:AB3"/>
    <mergeCell ref="AC3:AG3"/>
    <mergeCell ref="AH3:AK3"/>
    <mergeCell ref="AL3:AO3"/>
    <mergeCell ref="AP3:AX3"/>
  </mergeCells>
  <phoneticPr fontId="6"/>
  <conditionalFormatting sqref="AL4:AO4">
    <cfRule type="expression" dxfId="5" priority="237">
      <formula>IF(AND(AL4&gt;=0, RIGHT(TEXT(AL4,"0.#"),1)&lt;&gt;"."),TRUE,FALSE)</formula>
    </cfRule>
    <cfRule type="expression" dxfId="4" priority="238">
      <formula>IF(AND(AL4&gt;=0, RIGHT(TEXT(AL4,"0.#"),1)="."),TRUE,FALSE)</formula>
    </cfRule>
    <cfRule type="expression" dxfId="3" priority="239">
      <formula>IF(AND(AL4&lt;0, RIGHT(TEXT(AL4,"0.#"),1)&lt;&gt;"."),TRUE,FALSE)</formula>
    </cfRule>
    <cfRule type="expression" dxfId="2" priority="240">
      <formula>IF(AND(AL4&lt;0, RIGHT(TEXT(AL4,"0.#"),1)="."),TRUE,FALSE)</formula>
    </cfRule>
  </conditionalFormatting>
  <conditionalFormatting sqref="Y4">
    <cfRule type="expression" dxfId="1" priority="235">
      <formula>IF(RIGHT(TEXT(Y4,"0.#"),1)=".",FALSE,TRUE)</formula>
    </cfRule>
    <cfRule type="expression" dxfId="0" priority="236">
      <formula>IF(RIGHT(TEXT(Y4,"0.#"),1)=".",TRUE,FALSE)</formula>
    </cfRule>
  </conditionalFormatting>
  <dataValidations count="3">
    <dataValidation type="custom" imeMode="disabled" allowBlank="1" showInputMessage="1" showErrorMessage="1" sqref="AL4 Y4:AB4">
      <formula1>OR(ISNUMBER(Y4), Y4="-")</formula1>
    </dataValidation>
    <dataValidation type="custom" imeMode="off" allowBlank="1" showInputMessage="1" showErrorMessage="1" sqref="J4:O4">
      <formula1>OR(ISNUMBER(J4), J4="-")</formula1>
    </dataValidation>
    <dataValidation type="custom" imeMode="disabled" allowBlank="1" showInputMessage="1" showErrorMessage="1" sqref="AH4:AK4">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2021-08-31T13:00:54Z</dcterms:created>
  <dcterms:modified xsi:type="dcterms:W3CDTF">2022-03-16T01:50:36Z</dcterms:modified>
</cp:coreProperties>
</file>