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3072" windowWidth="29040" windowHeight="15840"/>
  </bookViews>
  <sheets>
    <sheet name="行政事業レビューシート" sheetId="3" r:id="rId1"/>
    <sheet name="入力規則等" sheetId="4" r:id="rId2"/>
  </sheets>
  <definedNames>
    <definedName name="_xlnm._FilterDatabase" localSheetId="0" hidden="1">行政事業レビューシート!$BF$1:$BF$187</definedName>
    <definedName name="_xlnm.Print_Area" localSheetId="0">行政事業レビューシート!$A$1:$AX$187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108" i="3" l="1"/>
  <c r="I108" i="3"/>
  <c r="L107" i="3"/>
  <c r="I107" i="3"/>
  <c r="L106" i="3"/>
  <c r="I106" i="3"/>
  <c r="L105" i="3"/>
  <c r="I105" i="3"/>
  <c r="L104" i="3"/>
  <c r="I104" i="3"/>
  <c r="AY187" i="3" l="1"/>
  <c r="AY182" i="3"/>
  <c r="AY178" i="3"/>
  <c r="AY179" i="3" s="1"/>
  <c r="AY177" i="3"/>
  <c r="AY173" i="3"/>
  <c r="AY176" i="3" s="1"/>
  <c r="AY169" i="3"/>
  <c r="AY170" i="3" s="1"/>
  <c r="AY168" i="3"/>
  <c r="AY164" i="3"/>
  <c r="AY165" i="3" s="1"/>
  <c r="AY157" i="3"/>
  <c r="AY153" i="3"/>
  <c r="AY156" i="3" s="1"/>
  <c r="AY149" i="3"/>
  <c r="AY80" i="3"/>
  <c r="AY81" i="3" s="1"/>
  <c r="AY82" i="3" s="1"/>
  <c r="AY75" i="3"/>
  <c r="AY76" i="3" s="1"/>
  <c r="AY70" i="3"/>
  <c r="AY73" i="3" s="1"/>
  <c r="AY69" i="3"/>
  <c r="AY66" i="3"/>
  <c r="AY67" i="3" s="1"/>
  <c r="AY62" i="3"/>
  <c r="AY65" i="3" s="1"/>
  <c r="AY60" i="3"/>
  <c r="AY61" i="3" s="1"/>
  <c r="AY53" i="3"/>
  <c r="AY46" i="3"/>
  <c r="AY52" i="3" s="1"/>
  <c r="AY39" i="3"/>
  <c r="AY40" i="3" s="1"/>
  <c r="AY32" i="3"/>
  <c r="AY34" i="3" s="1"/>
  <c r="AY64" i="3" l="1"/>
  <c r="AY45" i="3"/>
  <c r="AY78" i="3"/>
  <c r="AY72" i="3"/>
  <c r="AY74" i="3"/>
  <c r="AY167" i="3"/>
  <c r="AY180" i="3"/>
  <c r="AY71" i="3"/>
  <c r="AY77" i="3"/>
  <c r="AY79" i="3"/>
  <c r="AY166" i="3"/>
  <c r="AY171" i="3"/>
  <c r="AY63" i="3"/>
  <c r="AY175" i="3"/>
  <c r="AY181" i="3"/>
  <c r="AY47" i="3"/>
  <c r="AY37" i="3"/>
  <c r="AY49" i="3"/>
  <c r="AY48" i="3"/>
  <c r="AY38" i="3"/>
  <c r="AY50" i="3"/>
  <c r="AY51" i="3"/>
  <c r="AY154" i="3"/>
  <c r="AY44" i="3"/>
  <c r="AY155" i="3"/>
  <c r="AY33" i="3"/>
  <c r="AY151" i="3"/>
  <c r="AY35" i="3"/>
  <c r="AY42" i="3"/>
  <c r="AY36" i="3"/>
  <c r="AY43" i="3"/>
  <c r="AY68" i="3"/>
  <c r="AY150" i="3"/>
  <c r="AY152" i="3"/>
  <c r="AY41" i="3"/>
  <c r="AY172" i="3"/>
  <c r="AY174" i="3"/>
  <c r="AW130" i="3"/>
  <c r="AT130" i="3"/>
  <c r="AQ130" i="3"/>
  <c r="AL130" i="3"/>
  <c r="AI130" i="3"/>
  <c r="AF130" i="3"/>
  <c r="Z130" i="3"/>
  <c r="W130" i="3"/>
  <c r="T130" i="3"/>
  <c r="N130" i="3"/>
  <c r="K130" i="3"/>
  <c r="H130" i="3"/>
  <c r="AW129" i="3"/>
  <c r="AT129" i="3"/>
  <c r="AQ129" i="3"/>
  <c r="AL129" i="3"/>
  <c r="AI129" i="3"/>
  <c r="AF129" i="3"/>
  <c r="Z129" i="3"/>
  <c r="W129" i="3"/>
  <c r="T129" i="3"/>
  <c r="N129" i="3"/>
  <c r="K129" i="3"/>
  <c r="H129" i="3"/>
  <c r="AV2" i="3" l="1"/>
  <c r="C12" i="4" l="1"/>
  <c r="W24" i="3" l="1"/>
  <c r="C23" i="4" l="1"/>
  <c r="C24" i="4"/>
  <c r="W21" i="3" l="1"/>
  <c r="AD21" i="3"/>
  <c r="P21" i="3"/>
  <c r="P18" i="3" l="1"/>
  <c r="P20" i="3" s="1"/>
  <c r="W18" i="3"/>
  <c r="W20" i="3" s="1"/>
  <c r="Y156" i="3"/>
  <c r="AU156" i="3"/>
  <c r="Y152" i="3"/>
  <c r="AU152" i="3"/>
  <c r="AU148" i="3"/>
  <c r="Y14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<sst xmlns="http://schemas.openxmlformats.org/spreadsheetml/2006/main" count="1044" uniqueCount="669">
  <si>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</si>
  <si>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</si>
  <si>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</si>
  <si>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</si>
  <si>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</si>
  <si>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</si>
  <si>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</si>
  <si>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</si>
  <si>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</si>
  <si>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</si>
  <si>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</si>
  <si>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</si>
  <si>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</si>
  <si>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</si>
  <si>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</si>
  <si>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</si>
  <si>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</si>
  <si>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</si>
  <si>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</si>
  <si>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</si>
  <si>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</si>
  <si>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</si>
  <si>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</si>
  <si>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</si>
  <si>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</si>
  <si>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事業名</t>
    <rPh sb="0" eb="2">
      <t>ジギョウ</t>
    </rPh>
    <rPh sb="2" eb="3">
      <t>メイ</t>
    </rPh>
    <phoneticPr fontId="10"/>
  </si>
  <si>
    <t>支　出　先</t>
    <phoneticPr fontId="10"/>
  </si>
  <si>
    <t>業　務　概　要</t>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</si>
  <si>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</si>
  <si>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</si>
  <si>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</si>
  <si>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</si>
  <si>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</si>
  <si>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</si>
  <si>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</si>
  <si>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</si>
  <si>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</si>
  <si>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</si>
  <si>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</si>
  <si>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</si>
  <si>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</si>
  <si>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</si>
  <si>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</si>
  <si>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</si>
  <si>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</si>
  <si>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</si>
  <si>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</si>
  <si>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</si>
  <si>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</si>
  <si>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</si>
  <si>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</si>
  <si>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</si>
  <si>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</si>
  <si>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</si>
  <si>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</si>
  <si>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</si>
  <si>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</si>
  <si>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</si>
  <si>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</si>
  <si>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</si>
  <si>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</si>
  <si>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</si>
  <si>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</si>
  <si>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</si>
  <si>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</si>
  <si>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昭和元年度以前</t>
    <rPh sb="0" eb="2">
      <t>ショウワ</t>
    </rPh>
    <rPh sb="2" eb="4">
      <t>ガンネン</t>
    </rPh>
    <rPh sb="4" eb="5">
      <t>ド</t>
    </rPh>
    <rPh sb="5" eb="7">
      <t>イゼン</t>
    </rPh>
    <phoneticPr fontId="27"/>
  </si>
  <si>
    <t>終了予定なし</t>
    <rPh sb="0" eb="2">
      <t>シュウリョウ</t>
    </rPh>
    <rPh sb="2" eb="4">
      <t>ヨテイ</t>
    </rPh>
    <phoneticPr fontId="27"/>
  </si>
  <si>
    <t>平成元年度</t>
    <rPh sb="0" eb="2">
      <t>ヘイセイ</t>
    </rPh>
    <rPh sb="2" eb="4">
      <t>ガンネン</t>
    </rPh>
    <rPh sb="4" eb="5">
      <t>ド</t>
    </rPh>
    <phoneticPr fontId="27"/>
  </si>
  <si>
    <t>一般会計</t>
    <rPh sb="0" eb="2">
      <t>イッパン</t>
    </rPh>
    <rPh sb="2" eb="4">
      <t>カイケイ</t>
    </rPh>
    <phoneticPr fontId="10"/>
  </si>
  <si>
    <t>該当の有無</t>
    <rPh sb="0" eb="2">
      <t>ガイトウ</t>
    </rPh>
    <rPh sb="3" eb="5">
      <t>ウム</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</si>
  <si>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</si>
  <si>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</si>
  <si>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</si>
  <si>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</si>
  <si>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</si>
  <si>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</si>
  <si>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</si>
  <si>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</si>
  <si>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</si>
  <si>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</si>
  <si>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</si>
  <si>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</si>
  <si>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</si>
  <si>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</si>
  <si>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</si>
  <si>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</si>
  <si>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</si>
  <si>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</si>
  <si>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</si>
  <si>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</si>
  <si>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</si>
  <si>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</si>
  <si>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</si>
  <si>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</si>
  <si>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</si>
  <si>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</si>
  <si>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</si>
  <si>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</si>
  <si>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</si>
  <si>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</si>
  <si>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</si>
  <si>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</si>
  <si>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</si>
  <si>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</si>
  <si>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</si>
  <si>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</si>
  <si>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</si>
  <si>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</si>
  <si>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</si>
  <si>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</si>
  <si>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</si>
  <si>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</si>
  <si>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財政投融資特別会計投資勘定</t>
    <rPh sb="5" eb="7">
      <t>トクベツ</t>
    </rPh>
    <rPh sb="7" eb="9">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</si>
  <si>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</si>
  <si>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</si>
  <si>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</si>
  <si>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</si>
  <si>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</si>
  <si>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</si>
  <si>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</si>
  <si>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</si>
  <si>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</si>
  <si>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</si>
  <si>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</si>
  <si>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</si>
  <si>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</si>
  <si>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</si>
  <si>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</si>
  <si>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</si>
  <si>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</si>
  <si>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</si>
  <si>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</si>
  <si>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</si>
  <si>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</si>
  <si>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</si>
  <si>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</si>
  <si>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</si>
  <si>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</si>
  <si>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</si>
  <si>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</si>
  <si>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定量的な成果目標</t>
    <rPh sb="0" eb="3">
      <t>テイリョウテキ</t>
    </rPh>
    <rPh sb="4" eb="6">
      <t>セイカ</t>
    </rPh>
    <rPh sb="6" eb="8">
      <t>モクヒョウ</t>
    </rPh>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</si>
  <si>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</si>
  <si>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</si>
  <si>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内閣官房</t>
  </si>
  <si>
    <t>内閣府</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</si>
  <si>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</si>
  <si>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</si>
  <si>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</si>
  <si>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</si>
  <si>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</si>
  <si>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</si>
  <si>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</si>
  <si>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</si>
  <si>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</si>
  <si>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</si>
  <si>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</si>
  <si>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</si>
  <si>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</si>
  <si>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</si>
  <si>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</si>
  <si>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</si>
  <si>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</si>
  <si>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省庁</t>
    <rPh sb="0" eb="2">
      <t>ショウチョウ</t>
    </rPh>
    <phoneticPr fontId="10"/>
  </si>
  <si>
    <t>事業番号</t>
    <rPh sb="0" eb="4">
      <t>ジギョウバンゴウ</t>
    </rPh>
    <phoneticPr fontId="10"/>
  </si>
  <si>
    <t>廃止</t>
  </si>
  <si>
    <t>縮減</t>
    <phoneticPr fontId="10"/>
  </si>
  <si>
    <t>執行等改善</t>
    <phoneticPr fontId="10"/>
  </si>
  <si>
    <t>終了予定</t>
    <phoneticPr fontId="10"/>
  </si>
  <si>
    <t>（選択してください）</t>
    <rPh sb="1" eb="3">
      <t>センタク</t>
    </rPh>
    <phoneticPr fontId="10"/>
  </si>
  <si>
    <t>年度</t>
    <phoneticPr fontId="10"/>
  </si>
  <si>
    <t>％</t>
    <phoneticPr fontId="10"/>
  </si>
  <si>
    <t>B</t>
    <phoneticPr fontId="10"/>
  </si>
  <si>
    <t>D</t>
    <phoneticPr fontId="10"/>
  </si>
  <si>
    <t>E</t>
    <phoneticPr fontId="10"/>
  </si>
  <si>
    <t>中間目標</t>
    <rPh sb="0" eb="2">
      <t>チュウカン</t>
    </rPh>
    <rPh sb="2" eb="4">
      <t>モクヒョウ</t>
    </rPh>
    <phoneticPr fontId="10"/>
  </si>
  <si>
    <t>年度</t>
    <rPh sb="0" eb="2">
      <t>ネンド</t>
    </rPh>
    <phoneticPr fontId="10"/>
  </si>
  <si>
    <t>政策評価</t>
    <rPh sb="0" eb="2">
      <t>セイサク</t>
    </rPh>
    <rPh sb="2" eb="4">
      <t>ヒョウカ</t>
    </rPh>
    <phoneticPr fontId="10"/>
  </si>
  <si>
    <t>測定指標</t>
    <rPh sb="0" eb="2">
      <t>ソクテイ</t>
    </rPh>
    <rPh sb="2" eb="4">
      <t>シヒョウ</t>
    </rPh>
    <phoneticPr fontId="10"/>
  </si>
  <si>
    <t>ＫＰＩ
（第一階層）</t>
    <rPh sb="5" eb="7">
      <t>ダイイチ</t>
    </rPh>
    <rPh sb="7" eb="9">
      <t>カイソウ</t>
    </rPh>
    <phoneticPr fontId="10"/>
  </si>
  <si>
    <t>ＫＰＩ
（第二階層）</t>
    <rPh sb="5" eb="7">
      <t>ダイニ</t>
    </rPh>
    <rPh sb="7" eb="9">
      <t>カイソウ</t>
    </rPh>
    <phoneticPr fontId="10"/>
  </si>
  <si>
    <t>計画開始時</t>
    <rPh sb="0" eb="2">
      <t>ケイカク</t>
    </rPh>
    <rPh sb="2" eb="4">
      <t>カイシ</t>
    </rPh>
    <rPh sb="4" eb="5">
      <t>ジ</t>
    </rPh>
    <phoneticPr fontId="10"/>
  </si>
  <si>
    <t>KPI
(第一階層）</t>
    <rPh sb="5" eb="7">
      <t>ダイイチ</t>
    </rPh>
    <rPh sb="7" eb="9">
      <t>カイソウ</t>
    </rPh>
    <phoneticPr fontId="10"/>
  </si>
  <si>
    <t>KPI
(第二階層）</t>
    <rPh sb="5" eb="7">
      <t>ダイニ</t>
    </rPh>
    <rPh sb="7" eb="9">
      <t>カイソウ</t>
    </rPh>
    <phoneticPr fontId="10"/>
  </si>
  <si>
    <t>活動実績は見込みに見合ったものであるか。</t>
    <phoneticPr fontId="10"/>
  </si>
  <si>
    <t>業　務　概　要</t>
    <phoneticPr fontId="10"/>
  </si>
  <si>
    <t>契約方式</t>
    <rPh sb="0" eb="2">
      <t>ケイヤク</t>
    </rPh>
    <rPh sb="2" eb="4">
      <t>ホウシキ</t>
    </rPh>
    <phoneticPr fontId="10"/>
  </si>
  <si>
    <t>定量的指標</t>
    <rPh sb="0" eb="3">
      <t>テイリョウテキ</t>
    </rPh>
    <rPh sb="3" eb="5">
      <t>シヒョウ</t>
    </rPh>
    <phoneticPr fontId="10"/>
  </si>
  <si>
    <t>実績値</t>
    <rPh sb="0" eb="3">
      <t>ジッセキチ</t>
    </rPh>
    <phoneticPr fontId="10"/>
  </si>
  <si>
    <t>目標年度</t>
    <rPh sb="0" eb="2">
      <t>モクヒョウ</t>
    </rPh>
    <rPh sb="2" eb="4">
      <t>ネンド</t>
    </rPh>
    <phoneticPr fontId="10"/>
  </si>
  <si>
    <t>分野：</t>
    <rPh sb="0" eb="2">
      <t>ブンヤ</t>
    </rPh>
    <phoneticPr fontId="10"/>
  </si>
  <si>
    <t>社会保障</t>
    <rPh sb="0" eb="2">
      <t>シャカイ</t>
    </rPh>
    <rPh sb="2" eb="4">
      <t>ホショウ</t>
    </rPh>
    <phoneticPr fontId="10"/>
  </si>
  <si>
    <t>一体改革分野</t>
    <rPh sb="0" eb="2">
      <t>イッタイ</t>
    </rPh>
    <rPh sb="2" eb="4">
      <t>カイカク</t>
    </rPh>
    <rPh sb="4" eb="6">
      <t>ブンヤ</t>
    </rPh>
    <phoneticPr fontId="10"/>
  </si>
  <si>
    <t>社会資本整備等</t>
    <phoneticPr fontId="10"/>
  </si>
  <si>
    <t>主要政策・施策</t>
  </si>
  <si>
    <t>主要経費</t>
    <phoneticPr fontId="10"/>
  </si>
  <si>
    <t>入札者数
（応募者数）</t>
    <rPh sb="6" eb="9">
      <t>オウボシャ</t>
    </rPh>
    <rPh sb="9" eb="10">
      <t>スウ</t>
    </rPh>
    <phoneticPr fontId="10"/>
  </si>
  <si>
    <t>ブロック名</t>
    <rPh sb="4" eb="5">
      <t>メイ</t>
    </rPh>
    <phoneticPr fontId="10"/>
  </si>
  <si>
    <t>A</t>
    <phoneticPr fontId="10"/>
  </si>
  <si>
    <t>a</t>
    <phoneticPr fontId="10"/>
  </si>
  <si>
    <t>契　約　先</t>
    <rPh sb="0" eb="1">
      <t>チギリ</t>
    </rPh>
    <rPh sb="2" eb="3">
      <t>ヤク</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</si>
  <si>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</si>
  <si>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施策</t>
    <phoneticPr fontId="10"/>
  </si>
  <si>
    <t>政策</t>
    <rPh sb="0" eb="2">
      <t>セイサク</t>
    </rPh>
    <phoneticPr fontId="10"/>
  </si>
  <si>
    <t>支　出　額
（百万円）</t>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</si>
  <si>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</si>
  <si>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法　人　番　号</t>
    <rPh sb="0" eb="1">
      <t>ホウ</t>
    </rPh>
    <rPh sb="2" eb="3">
      <t>ヒト</t>
    </rPh>
    <rPh sb="4" eb="5">
      <t>バン</t>
    </rPh>
    <rPh sb="6" eb="7">
      <t>ゴウ</t>
    </rPh>
    <phoneticPr fontId="10"/>
  </si>
  <si>
    <t>一者応札・一者応募又は
競争性のない随意契約となった
理由及び改善策
（支出額10億円以上）</t>
    <rPh sb="5" eb="6">
      <t>イッ</t>
    </rPh>
    <rPh sb="6" eb="7">
      <t>シャ</t>
    </rPh>
    <rPh sb="7" eb="9">
      <t>オウボ</t>
    </rPh>
    <rPh sb="12" eb="15">
      <t>キョウソウセイ</t>
    </rPh>
    <phoneticPr fontId="10"/>
  </si>
  <si>
    <t>契約額
（百万円）</t>
    <phoneticPr fontId="10"/>
  </si>
  <si>
    <t>財政投融資特別会計財政融資資金勘定</t>
    <rPh sb="5" eb="7">
      <t>トクベツ</t>
    </rPh>
    <rPh sb="7" eb="9">
      <t>カイケイ</t>
    </rPh>
    <phoneticPr fontId="10"/>
  </si>
  <si>
    <t>財政投融資特別会計特定国有財産整備勘定</t>
    <rPh sb="5" eb="7">
      <t>トクベツ</t>
    </rPh>
    <rPh sb="7" eb="9">
      <t>カイケイ</t>
    </rPh>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</si>
  <si>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</si>
  <si>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</si>
  <si>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</si>
  <si>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</si>
  <si>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</si>
  <si>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</si>
  <si>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自動車安全特別会計空港整備勘定</t>
    <phoneticPr fontId="10"/>
  </si>
  <si>
    <t>東日本大震災復興特別会計</t>
    <phoneticPr fontId="10"/>
  </si>
  <si>
    <t>年金特別会計子ども・子育て支援勘定</t>
    <rPh sb="2" eb="4">
      <t>トクベツ</t>
    </rPh>
    <rPh sb="4" eb="6">
      <t>カイケイ</t>
    </rPh>
    <rPh sb="6" eb="7">
      <t>コ</t>
    </rPh>
    <rPh sb="11" eb="12">
      <t>ソダ</t>
    </rPh>
    <rPh sb="13" eb="15">
      <t>シエン</t>
    </rPh>
    <phoneticPr fontId="10"/>
  </si>
  <si>
    <t>知的財産</t>
    <phoneticPr fontId="10"/>
  </si>
  <si>
    <t>地方創生</t>
    <phoneticPr fontId="10"/>
  </si>
  <si>
    <t>ＯＤＡ</t>
    <phoneticPr fontId="10"/>
  </si>
  <si>
    <t>2020年東京オリパラ</t>
    <rPh sb="4" eb="5">
      <t>ネン</t>
    </rPh>
    <rPh sb="5" eb="7">
      <t>トウキョウ</t>
    </rPh>
    <phoneticPr fontId="10"/>
  </si>
  <si>
    <t>競争性のない随意契約となったものはないか。</t>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</si>
  <si>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</si>
  <si>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t>C</t>
    <phoneticPr fontId="10"/>
  </si>
  <si>
    <t>その他コスト削減や効率化に向けた工夫は行われているか。</t>
    <phoneticPr fontId="10"/>
  </si>
  <si>
    <t>成果実績は成果目標に見合ったものとなっているか。</t>
    <phoneticPr fontId="10"/>
  </si>
  <si>
    <t>国土強靱化施策</t>
    <rPh sb="2" eb="4">
      <t>キョウジン</t>
    </rPh>
    <rPh sb="5" eb="7">
      <t>シサク</t>
    </rPh>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</si>
  <si>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</si>
  <si>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一者応札・一者応募又は
競争性のない随意契約となった理由及び改善策
（契約額10億円以上）</t>
    <phoneticPr fontId="10"/>
  </si>
  <si>
    <t>食料安定供給関係</t>
    <rPh sb="1" eb="2">
      <t>リョウ</t>
    </rPh>
    <phoneticPr fontId="10"/>
  </si>
  <si>
    <t>主な増減理由</t>
    <phoneticPr fontId="10"/>
  </si>
  <si>
    <t>歳出予算目</t>
    <rPh sb="0" eb="2">
      <t>サイシュツ</t>
    </rPh>
    <rPh sb="2" eb="4">
      <t>ヨサン</t>
    </rPh>
    <rPh sb="4" eb="5">
      <t>モク</t>
    </rPh>
    <phoneticPr fontId="10"/>
  </si>
  <si>
    <t>計</t>
    <rPh sb="0" eb="1">
      <t>ケイ</t>
    </rPh>
    <phoneticPr fontId="10"/>
  </si>
  <si>
    <t>契約方式等</t>
    <rPh sb="0" eb="2">
      <t>ケイヤク</t>
    </rPh>
    <rPh sb="2" eb="4">
      <t>ホウシキ</t>
    </rPh>
    <rPh sb="4" eb="5">
      <t>トウ</t>
    </rPh>
    <phoneticPr fontId="10"/>
  </si>
  <si>
    <t>所管府省名</t>
    <rPh sb="0" eb="2">
      <t>ショカン</t>
    </rPh>
    <rPh sb="2" eb="4">
      <t>フショウ</t>
    </rPh>
    <rPh sb="4" eb="5">
      <t>メイ</t>
    </rPh>
    <phoneticPr fontId="10"/>
  </si>
  <si>
    <t>事業番号</t>
    <phoneticPr fontId="10"/>
  </si>
  <si>
    <t>　</t>
  </si>
  <si>
    <t>事業名</t>
  </si>
  <si>
    <t>チェック</t>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</si>
  <si>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</si>
  <si>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</si>
  <si>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成果目標及び
成果実績
（アウトカム）</t>
    <rPh sb="0" eb="2">
      <t>セイカ</t>
    </rPh>
    <rPh sb="2" eb="4">
      <t>モクヒョウ</t>
    </rPh>
    <rPh sb="4" eb="5">
      <t>オヨ</t>
    </rPh>
    <rPh sb="7" eb="9">
      <t>セイカ</t>
    </rPh>
    <rPh sb="9" eb="11">
      <t>ジッセキ</t>
    </rPh>
    <phoneticPr fontId="10"/>
  </si>
  <si>
    <t>活動指標及び
活動実績
（アウトプット）</t>
    <rPh sb="0" eb="2">
      <t>カツドウ</t>
    </rPh>
    <rPh sb="2" eb="4">
      <t>シヒョウ</t>
    </rPh>
    <rPh sb="4" eb="5">
      <t>オヨ</t>
    </rPh>
    <rPh sb="7" eb="9">
      <t>カツドウ</t>
    </rPh>
    <rPh sb="9" eb="11">
      <t>ジッセキ</t>
    </rPh>
    <phoneticPr fontId="10"/>
  </si>
  <si>
    <t>関連する過去のレビューシートの事業番号</t>
    <rPh sb="0" eb="2">
      <t>カンレン</t>
    </rPh>
    <rPh sb="4" eb="6">
      <t>カコ</t>
    </rPh>
    <rPh sb="15" eb="17">
      <t>ジギョウ</t>
    </rPh>
    <rPh sb="17" eb="19">
      <t>バンゴウ</t>
    </rPh>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</si>
  <si>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</si>
  <si>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契約方式その２</t>
    <rPh sb="0" eb="2">
      <t>ケイヤク</t>
    </rPh>
    <rPh sb="2" eb="4">
      <t>ホウシキ</t>
    </rPh>
    <phoneticPr fontId="10"/>
  </si>
  <si>
    <t>その他</t>
    <rPh sb="2" eb="3">
      <t>タ</t>
    </rPh>
    <phoneticPr fontId="10"/>
  </si>
  <si>
    <t>　　/</t>
    <phoneticPr fontId="10"/>
  </si>
  <si>
    <t>A.</t>
    <phoneticPr fontId="10"/>
  </si>
  <si>
    <t>補助金等交付</t>
    <phoneticPr fontId="10"/>
  </si>
  <si>
    <t>国庫債務負担行為等</t>
    <phoneticPr fontId="10"/>
  </si>
  <si>
    <t>その他</t>
    <rPh sb="2" eb="3">
      <t>タ</t>
    </rPh>
    <phoneticPr fontId="10"/>
  </si>
  <si>
    <t>運営費交付金交付</t>
    <phoneticPr fontId="10"/>
  </si>
  <si>
    <r>
      <t xml:space="preserve">入札者数
</t>
    </r>
    <r>
      <rPr>
        <sz val="10"/>
        <rFont val="ＭＳ Ｐゴシック"/>
        <family val="3"/>
        <charset val="128"/>
      </rPr>
      <t>（応募者数）</t>
    </r>
    <rPh sb="6" eb="9">
      <t>オウボシャ</t>
    </rPh>
    <rPh sb="9" eb="10">
      <t>スウ</t>
    </rPh>
    <phoneticPr fontId="10"/>
  </si>
  <si>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</si>
  <si>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</si>
  <si>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</si>
  <si>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</si>
  <si>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</si>
  <si>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</si>
  <si>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</si>
  <si>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</si>
  <si>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t>根拠として用いた
統計・データ名
（出典）</t>
    <rPh sb="0" eb="2">
      <t>コンキョ</t>
    </rPh>
    <rPh sb="5" eb="6">
      <t>モチ</t>
    </rPh>
    <rPh sb="9" eb="11">
      <t>トウケイ</t>
    </rPh>
    <rPh sb="15" eb="16">
      <t>メイ</t>
    </rPh>
    <rPh sb="18" eb="20">
      <t>シュッテン</t>
    </rPh>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</si>
  <si>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</si>
  <si>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予定通り終了</t>
    <rPh sb="0" eb="2">
      <t>ヨテイ</t>
    </rPh>
    <rPh sb="2" eb="3">
      <t>ドオ</t>
    </rPh>
    <rPh sb="4" eb="6">
      <t>シュウリョウ</t>
    </rPh>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</si>
  <si>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</si>
  <si>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年度内に改善を検討</t>
    <rPh sb="0" eb="2">
      <t>ネンド</t>
    </rPh>
    <rPh sb="2" eb="3">
      <t>ナイ</t>
    </rPh>
    <rPh sb="4" eb="6">
      <t>カイゼン</t>
    </rPh>
    <rPh sb="7" eb="9">
      <t>ケントウ</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</si>
  <si>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</si>
  <si>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事業番号その２</t>
    <rPh sb="0" eb="4">
      <t>ジギョウバンゴウ</t>
    </rPh>
    <phoneticPr fontId="10"/>
  </si>
  <si>
    <t>新31</t>
    <rPh sb="0" eb="1">
      <t>シン</t>
    </rPh>
    <phoneticPr fontId="10"/>
  </si>
  <si>
    <t>関係する
計画、通知等</t>
    <phoneticPr fontId="10"/>
  </si>
  <si>
    <t>平成30年度</t>
    <rPh sb="0" eb="2">
      <t>ヘイセイ</t>
    </rPh>
    <phoneticPr fontId="10"/>
  </si>
  <si>
    <t>平成29年度</t>
    <rPh sb="0" eb="2">
      <t>ヘイセイ</t>
    </rPh>
    <phoneticPr fontId="10"/>
  </si>
  <si>
    <t>平成28年度</t>
    <rPh sb="0" eb="2">
      <t>ヘイセイ</t>
    </rPh>
    <phoneticPr fontId="10"/>
  </si>
  <si>
    <t>平成27年度</t>
    <rPh sb="0" eb="2">
      <t>ヘイセイ</t>
    </rPh>
    <phoneticPr fontId="10"/>
  </si>
  <si>
    <t>平成26年度</t>
    <rPh sb="0" eb="2">
      <t>ヘイセイ</t>
    </rPh>
    <phoneticPr fontId="10"/>
  </si>
  <si>
    <t>平成25年度</t>
    <rPh sb="0" eb="2">
      <t>ヘイセイ</t>
    </rPh>
    <phoneticPr fontId="10"/>
  </si>
  <si>
    <t>平成24年度</t>
    <rPh sb="0" eb="2">
      <t>ヘイセイ</t>
    </rPh>
    <phoneticPr fontId="10"/>
  </si>
  <si>
    <t>平成23年度</t>
    <rPh sb="0" eb="2">
      <t>ヘイセイ</t>
    </rPh>
    <phoneticPr fontId="10"/>
  </si>
  <si>
    <t>新32</t>
    <rPh sb="0" eb="1">
      <t>シン</t>
    </rPh>
    <phoneticPr fontId="10"/>
  </si>
  <si>
    <t>取組事項</t>
    <rPh sb="0" eb="2">
      <t>トリクミ</t>
    </rPh>
    <rPh sb="2" eb="4">
      <t>ジコウ</t>
    </rPh>
    <phoneticPr fontId="10"/>
  </si>
  <si>
    <t>文教・科学技術</t>
    <phoneticPr fontId="10"/>
  </si>
  <si>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0"/>
  </si>
  <si>
    <t>統計改革</t>
    <rPh sb="0" eb="2">
      <t>トウケイ</t>
    </rPh>
    <rPh sb="2" eb="4">
      <t>カイカク</t>
    </rPh>
    <phoneticPr fontId="10"/>
  </si>
  <si>
    <t>政策評価、新経済・財政再生計画との関係</t>
    <rPh sb="0" eb="2">
      <t>セイサク</t>
    </rPh>
    <rPh sb="2" eb="4">
      <t>ヒョウカ</t>
    </rPh>
    <rPh sb="17" eb="19">
      <t>カンケイ</t>
    </rPh>
    <phoneticPr fontId="10"/>
  </si>
  <si>
    <t>-</t>
    <phoneticPr fontId="10"/>
  </si>
  <si>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10"/>
  </si>
  <si>
    <t>食料安定供給特別会計農業再保険勘定</t>
    <rPh sb="6" eb="8">
      <t>トクベツ</t>
    </rPh>
    <rPh sb="8" eb="10">
      <t>カイケイ</t>
    </rPh>
    <phoneticPr fontId="10"/>
  </si>
  <si>
    <t>令和元年度</t>
    <rPh sb="0" eb="2">
      <t>レイワ</t>
    </rPh>
    <rPh sb="2" eb="4">
      <t>ガンネン</t>
    </rPh>
    <rPh sb="3" eb="5">
      <t>ネンド</t>
    </rPh>
    <phoneticPr fontId="10"/>
  </si>
  <si>
    <t>令和元年度</t>
    <rPh sb="0" eb="2">
      <t>レイワ</t>
    </rPh>
    <rPh sb="2" eb="3">
      <t>ガン</t>
    </rPh>
    <rPh sb="4" eb="5">
      <t>ド</t>
    </rPh>
    <phoneticPr fontId="27"/>
  </si>
  <si>
    <t>令和元年度</t>
    <rPh sb="0" eb="2">
      <t>レイワ</t>
    </rPh>
    <rPh sb="2" eb="3">
      <t>ガン</t>
    </rPh>
    <phoneticPr fontId="10"/>
  </si>
  <si>
    <t>新02</t>
    <rPh sb="0" eb="1">
      <t>シン</t>
    </rPh>
    <phoneticPr fontId="10"/>
  </si>
  <si>
    <t>新03</t>
    <rPh sb="0" eb="1">
      <t>シン</t>
    </rPh>
    <phoneticPr fontId="10"/>
  </si>
  <si>
    <t>地方行財政改革</t>
    <rPh sb="0" eb="2">
      <t>チホウ</t>
    </rPh>
    <rPh sb="2" eb="5">
      <t>ギョウザイセイ</t>
    </rPh>
    <rPh sb="5" eb="7">
      <t>カイカク</t>
    </rPh>
    <phoneticPr fontId="10"/>
  </si>
  <si>
    <t>次世代型行政サービスの早期実現</t>
    <rPh sb="0" eb="4">
      <t>ジセダイガタ</t>
    </rPh>
    <rPh sb="4" eb="6">
      <t>ギョウセイ</t>
    </rPh>
    <rPh sb="11" eb="13">
      <t>ソウキ</t>
    </rPh>
    <rPh sb="13" eb="15">
      <t>ジツゲン</t>
    </rPh>
    <phoneticPr fontId="10"/>
  </si>
  <si>
    <t>3年度
活動見込</t>
    <rPh sb="4" eb="6">
      <t>カツドウ</t>
    </rPh>
    <rPh sb="6" eb="8">
      <t>ミコ</t>
    </rPh>
    <phoneticPr fontId="10"/>
  </si>
  <si>
    <t>昭和2年度</t>
    <rPh sb="0" eb="2">
      <t>ショウワ</t>
    </rPh>
    <rPh sb="3" eb="4">
      <t>ネン</t>
    </rPh>
    <rPh sb="4" eb="5">
      <t>ド</t>
    </rPh>
    <phoneticPr fontId="27"/>
  </si>
  <si>
    <t>昭和3年度</t>
    <rPh sb="0" eb="2">
      <t>ショウワ</t>
    </rPh>
    <rPh sb="3" eb="4">
      <t>ネン</t>
    </rPh>
    <rPh sb="4" eb="5">
      <t>ド</t>
    </rPh>
    <phoneticPr fontId="27"/>
  </si>
  <si>
    <t>昭和4年度</t>
    <rPh sb="0" eb="2">
      <t>ショウワ</t>
    </rPh>
    <rPh sb="3" eb="4">
      <t>ネン</t>
    </rPh>
    <rPh sb="4" eb="5">
      <t>ド</t>
    </rPh>
    <phoneticPr fontId="27"/>
  </si>
  <si>
    <t>昭和5年度</t>
    <rPh sb="0" eb="2">
      <t>ショウワ</t>
    </rPh>
    <rPh sb="3" eb="4">
      <t>ネン</t>
    </rPh>
    <rPh sb="4" eb="5">
      <t>ド</t>
    </rPh>
    <phoneticPr fontId="27"/>
  </si>
  <si>
    <t>昭和6年度</t>
    <rPh sb="0" eb="2">
      <t>ショウワ</t>
    </rPh>
    <rPh sb="3" eb="4">
      <t>ネン</t>
    </rPh>
    <rPh sb="4" eb="5">
      <t>ド</t>
    </rPh>
    <phoneticPr fontId="27"/>
  </si>
  <si>
    <t>昭和7年度</t>
    <rPh sb="0" eb="2">
      <t>ショウワ</t>
    </rPh>
    <rPh sb="3" eb="4">
      <t>ネン</t>
    </rPh>
    <rPh sb="4" eb="5">
      <t>ド</t>
    </rPh>
    <phoneticPr fontId="27"/>
  </si>
  <si>
    <t>昭和8年度</t>
    <rPh sb="0" eb="2">
      <t>ショウワ</t>
    </rPh>
    <rPh sb="3" eb="4">
      <t>ネン</t>
    </rPh>
    <rPh sb="4" eb="5">
      <t>ド</t>
    </rPh>
    <phoneticPr fontId="27"/>
  </si>
  <si>
    <t>昭和9年度</t>
    <rPh sb="0" eb="2">
      <t>ショウワ</t>
    </rPh>
    <rPh sb="3" eb="4">
      <t>ネン</t>
    </rPh>
    <rPh sb="4" eb="5">
      <t>ド</t>
    </rPh>
    <phoneticPr fontId="27"/>
  </si>
  <si>
    <t>昭和10年度</t>
    <rPh sb="0" eb="2">
      <t>ショウワ</t>
    </rPh>
    <rPh sb="4" eb="5">
      <t>ネン</t>
    </rPh>
    <rPh sb="5" eb="6">
      <t>ド</t>
    </rPh>
    <phoneticPr fontId="27"/>
  </si>
  <si>
    <t>昭和11年度</t>
    <rPh sb="0" eb="2">
      <t>ショウワ</t>
    </rPh>
    <rPh sb="4" eb="5">
      <t>ネン</t>
    </rPh>
    <rPh sb="5" eb="6">
      <t>ド</t>
    </rPh>
    <phoneticPr fontId="27"/>
  </si>
  <si>
    <t>昭和12年度</t>
    <rPh sb="0" eb="2">
      <t>ショウワ</t>
    </rPh>
    <rPh sb="4" eb="5">
      <t>ネン</t>
    </rPh>
    <rPh sb="5" eb="6">
      <t>ド</t>
    </rPh>
    <phoneticPr fontId="27"/>
  </si>
  <si>
    <t>昭和13年度</t>
    <rPh sb="0" eb="2">
      <t>ショウワ</t>
    </rPh>
    <rPh sb="4" eb="5">
      <t>ネン</t>
    </rPh>
    <rPh sb="5" eb="6">
      <t>ド</t>
    </rPh>
    <phoneticPr fontId="27"/>
  </si>
  <si>
    <t>昭和14年度</t>
    <rPh sb="0" eb="2">
      <t>ショウワ</t>
    </rPh>
    <rPh sb="4" eb="5">
      <t>ネン</t>
    </rPh>
    <rPh sb="5" eb="6">
      <t>ド</t>
    </rPh>
    <phoneticPr fontId="27"/>
  </si>
  <si>
    <t>昭和15年度</t>
    <rPh sb="0" eb="2">
      <t>ショウワ</t>
    </rPh>
    <rPh sb="4" eb="5">
      <t>ネン</t>
    </rPh>
    <rPh sb="5" eb="6">
      <t>ド</t>
    </rPh>
    <phoneticPr fontId="27"/>
  </si>
  <si>
    <t>昭和16年度</t>
    <rPh sb="0" eb="2">
      <t>ショウワ</t>
    </rPh>
    <rPh sb="4" eb="5">
      <t>ネン</t>
    </rPh>
    <rPh sb="5" eb="6">
      <t>ド</t>
    </rPh>
    <phoneticPr fontId="27"/>
  </si>
  <si>
    <t>昭和17年度</t>
    <rPh sb="0" eb="2">
      <t>ショウワ</t>
    </rPh>
    <rPh sb="4" eb="5">
      <t>ネン</t>
    </rPh>
    <rPh sb="5" eb="6">
      <t>ド</t>
    </rPh>
    <phoneticPr fontId="27"/>
  </si>
  <si>
    <t>昭和18年度</t>
    <rPh sb="0" eb="2">
      <t>ショウワ</t>
    </rPh>
    <rPh sb="4" eb="5">
      <t>ネン</t>
    </rPh>
    <rPh sb="5" eb="6">
      <t>ド</t>
    </rPh>
    <phoneticPr fontId="27"/>
  </si>
  <si>
    <t>昭和19年度</t>
    <rPh sb="0" eb="2">
      <t>ショウワ</t>
    </rPh>
    <rPh sb="4" eb="5">
      <t>ネン</t>
    </rPh>
    <rPh sb="5" eb="6">
      <t>ド</t>
    </rPh>
    <phoneticPr fontId="27"/>
  </si>
  <si>
    <t>昭和20年度</t>
    <rPh sb="0" eb="2">
      <t>ショウワ</t>
    </rPh>
    <rPh sb="4" eb="5">
      <t>ネン</t>
    </rPh>
    <rPh sb="5" eb="6">
      <t>ド</t>
    </rPh>
    <phoneticPr fontId="27"/>
  </si>
  <si>
    <t>昭和21年度</t>
    <rPh sb="0" eb="2">
      <t>ショウワ</t>
    </rPh>
    <rPh sb="4" eb="5">
      <t>ネン</t>
    </rPh>
    <rPh sb="5" eb="6">
      <t>ド</t>
    </rPh>
    <phoneticPr fontId="27"/>
  </si>
  <si>
    <t>昭和22年度</t>
    <rPh sb="0" eb="2">
      <t>ショウワ</t>
    </rPh>
    <rPh sb="4" eb="5">
      <t>ネン</t>
    </rPh>
    <rPh sb="5" eb="6">
      <t>ド</t>
    </rPh>
    <phoneticPr fontId="27"/>
  </si>
  <si>
    <t>昭和23年度</t>
    <rPh sb="0" eb="2">
      <t>ショウワ</t>
    </rPh>
    <rPh sb="4" eb="5">
      <t>ネン</t>
    </rPh>
    <rPh sb="5" eb="6">
      <t>ド</t>
    </rPh>
    <phoneticPr fontId="27"/>
  </si>
  <si>
    <t>昭和24年度</t>
    <rPh sb="0" eb="2">
      <t>ショウワ</t>
    </rPh>
    <rPh sb="4" eb="5">
      <t>ネン</t>
    </rPh>
    <rPh sb="5" eb="6">
      <t>ド</t>
    </rPh>
    <phoneticPr fontId="27"/>
  </si>
  <si>
    <t>昭和25年度</t>
    <rPh sb="0" eb="2">
      <t>ショウワ</t>
    </rPh>
    <rPh sb="4" eb="5">
      <t>ネン</t>
    </rPh>
    <rPh sb="5" eb="6">
      <t>ド</t>
    </rPh>
    <phoneticPr fontId="27"/>
  </si>
  <si>
    <t>昭和26年度</t>
    <rPh sb="0" eb="2">
      <t>ショウワ</t>
    </rPh>
    <rPh sb="4" eb="5">
      <t>ネン</t>
    </rPh>
    <rPh sb="5" eb="6">
      <t>ド</t>
    </rPh>
    <phoneticPr fontId="27"/>
  </si>
  <si>
    <t>昭和27年度</t>
    <rPh sb="0" eb="2">
      <t>ショウワ</t>
    </rPh>
    <rPh sb="4" eb="5">
      <t>ネン</t>
    </rPh>
    <rPh sb="5" eb="6">
      <t>ド</t>
    </rPh>
    <phoneticPr fontId="27"/>
  </si>
  <si>
    <t>昭和28年度</t>
    <rPh sb="0" eb="2">
      <t>ショウワ</t>
    </rPh>
    <rPh sb="4" eb="5">
      <t>ネン</t>
    </rPh>
    <rPh sb="5" eb="6">
      <t>ド</t>
    </rPh>
    <phoneticPr fontId="27"/>
  </si>
  <si>
    <t>昭和29年度</t>
    <rPh sb="0" eb="2">
      <t>ショウワ</t>
    </rPh>
    <rPh sb="4" eb="5">
      <t>ネン</t>
    </rPh>
    <rPh sb="5" eb="6">
      <t>ド</t>
    </rPh>
    <phoneticPr fontId="27"/>
  </si>
  <si>
    <t>昭和30年度</t>
    <rPh sb="0" eb="2">
      <t>ショウワ</t>
    </rPh>
    <rPh sb="4" eb="5">
      <t>ネン</t>
    </rPh>
    <rPh sb="5" eb="6">
      <t>ド</t>
    </rPh>
    <phoneticPr fontId="27"/>
  </si>
  <si>
    <t>昭和31年度</t>
    <rPh sb="0" eb="2">
      <t>ショウワ</t>
    </rPh>
    <rPh sb="4" eb="5">
      <t>ネン</t>
    </rPh>
    <rPh sb="5" eb="6">
      <t>ド</t>
    </rPh>
    <phoneticPr fontId="27"/>
  </si>
  <si>
    <t>昭和32年度</t>
    <rPh sb="0" eb="2">
      <t>ショウワ</t>
    </rPh>
    <rPh sb="4" eb="5">
      <t>ネン</t>
    </rPh>
    <rPh sb="5" eb="6">
      <t>ド</t>
    </rPh>
    <phoneticPr fontId="27"/>
  </si>
  <si>
    <t>昭和33年度</t>
    <rPh sb="0" eb="2">
      <t>ショウワ</t>
    </rPh>
    <rPh sb="4" eb="5">
      <t>ネン</t>
    </rPh>
    <rPh sb="5" eb="6">
      <t>ド</t>
    </rPh>
    <phoneticPr fontId="27"/>
  </si>
  <si>
    <t>昭和34年度</t>
    <rPh sb="0" eb="2">
      <t>ショウワ</t>
    </rPh>
    <rPh sb="4" eb="5">
      <t>ネン</t>
    </rPh>
    <rPh sb="5" eb="6">
      <t>ド</t>
    </rPh>
    <phoneticPr fontId="27"/>
  </si>
  <si>
    <t>昭和35年度</t>
    <rPh sb="0" eb="2">
      <t>ショウワ</t>
    </rPh>
    <rPh sb="4" eb="5">
      <t>ネン</t>
    </rPh>
    <rPh sb="5" eb="6">
      <t>ド</t>
    </rPh>
    <phoneticPr fontId="27"/>
  </si>
  <si>
    <t>昭和36年度</t>
    <rPh sb="0" eb="2">
      <t>ショウワ</t>
    </rPh>
    <rPh sb="4" eb="5">
      <t>ネン</t>
    </rPh>
    <rPh sb="5" eb="6">
      <t>ド</t>
    </rPh>
    <phoneticPr fontId="27"/>
  </si>
  <si>
    <t>昭和37年度</t>
    <rPh sb="0" eb="2">
      <t>ショウワ</t>
    </rPh>
    <rPh sb="4" eb="5">
      <t>ネン</t>
    </rPh>
    <rPh sb="5" eb="6">
      <t>ド</t>
    </rPh>
    <phoneticPr fontId="27"/>
  </si>
  <si>
    <t>昭和38年度</t>
    <rPh sb="0" eb="2">
      <t>ショウワ</t>
    </rPh>
    <rPh sb="4" eb="5">
      <t>ネン</t>
    </rPh>
    <rPh sb="5" eb="6">
      <t>ド</t>
    </rPh>
    <phoneticPr fontId="27"/>
  </si>
  <si>
    <t>昭和39年度</t>
    <rPh sb="0" eb="2">
      <t>ショウワ</t>
    </rPh>
    <rPh sb="4" eb="5">
      <t>ネン</t>
    </rPh>
    <rPh sb="5" eb="6">
      <t>ド</t>
    </rPh>
    <phoneticPr fontId="27"/>
  </si>
  <si>
    <t>昭和40年度</t>
    <rPh sb="0" eb="2">
      <t>ショウワ</t>
    </rPh>
    <rPh sb="4" eb="5">
      <t>ネン</t>
    </rPh>
    <rPh sb="5" eb="6">
      <t>ド</t>
    </rPh>
    <phoneticPr fontId="27"/>
  </si>
  <si>
    <t>昭和41年度</t>
    <rPh sb="0" eb="2">
      <t>ショウワ</t>
    </rPh>
    <rPh sb="4" eb="5">
      <t>ネン</t>
    </rPh>
    <rPh sb="5" eb="6">
      <t>ド</t>
    </rPh>
    <phoneticPr fontId="27"/>
  </si>
  <si>
    <t>昭和42年度</t>
    <rPh sb="0" eb="2">
      <t>ショウワ</t>
    </rPh>
    <rPh sb="4" eb="5">
      <t>ネン</t>
    </rPh>
    <rPh sb="5" eb="6">
      <t>ド</t>
    </rPh>
    <phoneticPr fontId="27"/>
  </si>
  <si>
    <t>昭和43年度</t>
    <rPh sb="0" eb="2">
      <t>ショウワ</t>
    </rPh>
    <rPh sb="4" eb="5">
      <t>ネン</t>
    </rPh>
    <rPh sb="5" eb="6">
      <t>ド</t>
    </rPh>
    <phoneticPr fontId="27"/>
  </si>
  <si>
    <t>昭和44年度</t>
    <rPh sb="0" eb="2">
      <t>ショウワ</t>
    </rPh>
    <rPh sb="4" eb="5">
      <t>ネン</t>
    </rPh>
    <rPh sb="5" eb="6">
      <t>ド</t>
    </rPh>
    <phoneticPr fontId="27"/>
  </si>
  <si>
    <t>昭和45年度</t>
    <rPh sb="0" eb="2">
      <t>ショウワ</t>
    </rPh>
    <rPh sb="4" eb="5">
      <t>ネン</t>
    </rPh>
    <rPh sb="5" eb="6">
      <t>ド</t>
    </rPh>
    <phoneticPr fontId="27"/>
  </si>
  <si>
    <t>昭和46年度</t>
    <rPh sb="0" eb="2">
      <t>ショウワ</t>
    </rPh>
    <rPh sb="4" eb="5">
      <t>ネン</t>
    </rPh>
    <rPh sb="5" eb="6">
      <t>ド</t>
    </rPh>
    <phoneticPr fontId="27"/>
  </si>
  <si>
    <t>昭和47年度</t>
    <rPh sb="0" eb="2">
      <t>ショウワ</t>
    </rPh>
    <rPh sb="4" eb="5">
      <t>ネン</t>
    </rPh>
    <rPh sb="5" eb="6">
      <t>ド</t>
    </rPh>
    <phoneticPr fontId="27"/>
  </si>
  <si>
    <t>昭和48年度</t>
    <rPh sb="0" eb="2">
      <t>ショウワ</t>
    </rPh>
    <rPh sb="4" eb="5">
      <t>ネン</t>
    </rPh>
    <rPh sb="5" eb="6">
      <t>ド</t>
    </rPh>
    <phoneticPr fontId="27"/>
  </si>
  <si>
    <t>昭和49年度</t>
    <rPh sb="0" eb="2">
      <t>ショウワ</t>
    </rPh>
    <rPh sb="4" eb="5">
      <t>ネン</t>
    </rPh>
    <rPh sb="5" eb="6">
      <t>ド</t>
    </rPh>
    <phoneticPr fontId="27"/>
  </si>
  <si>
    <t>昭和50年度</t>
    <rPh sb="0" eb="2">
      <t>ショウワ</t>
    </rPh>
    <rPh sb="4" eb="5">
      <t>ネン</t>
    </rPh>
    <rPh sb="5" eb="6">
      <t>ド</t>
    </rPh>
    <phoneticPr fontId="27"/>
  </si>
  <si>
    <t>昭和51年度</t>
    <rPh sb="0" eb="2">
      <t>ショウワ</t>
    </rPh>
    <rPh sb="4" eb="5">
      <t>ネン</t>
    </rPh>
    <rPh sb="5" eb="6">
      <t>ド</t>
    </rPh>
    <phoneticPr fontId="27"/>
  </si>
  <si>
    <t>昭和52年度</t>
    <rPh sb="0" eb="2">
      <t>ショウワ</t>
    </rPh>
    <rPh sb="4" eb="5">
      <t>ネン</t>
    </rPh>
    <rPh sb="5" eb="6">
      <t>ド</t>
    </rPh>
    <phoneticPr fontId="27"/>
  </si>
  <si>
    <t>昭和53年度</t>
    <rPh sb="0" eb="2">
      <t>ショウワ</t>
    </rPh>
    <rPh sb="4" eb="5">
      <t>ネン</t>
    </rPh>
    <rPh sb="5" eb="6">
      <t>ド</t>
    </rPh>
    <phoneticPr fontId="27"/>
  </si>
  <si>
    <t>昭和54年度</t>
    <rPh sb="0" eb="2">
      <t>ショウワ</t>
    </rPh>
    <rPh sb="4" eb="5">
      <t>ネン</t>
    </rPh>
    <rPh sb="5" eb="6">
      <t>ド</t>
    </rPh>
    <phoneticPr fontId="27"/>
  </si>
  <si>
    <t>昭和55年度</t>
    <rPh sb="0" eb="2">
      <t>ショウワ</t>
    </rPh>
    <rPh sb="4" eb="5">
      <t>ネン</t>
    </rPh>
    <rPh sb="5" eb="6">
      <t>ド</t>
    </rPh>
    <phoneticPr fontId="27"/>
  </si>
  <si>
    <t>昭和56年度</t>
    <rPh sb="0" eb="2">
      <t>ショウワ</t>
    </rPh>
    <rPh sb="4" eb="5">
      <t>ネン</t>
    </rPh>
    <rPh sb="5" eb="6">
      <t>ド</t>
    </rPh>
    <phoneticPr fontId="27"/>
  </si>
  <si>
    <t>昭和57年度</t>
    <rPh sb="0" eb="2">
      <t>ショウワ</t>
    </rPh>
    <rPh sb="4" eb="5">
      <t>ネン</t>
    </rPh>
    <rPh sb="5" eb="6">
      <t>ド</t>
    </rPh>
    <phoneticPr fontId="27"/>
  </si>
  <si>
    <t>昭和58年度</t>
    <rPh sb="0" eb="2">
      <t>ショウワ</t>
    </rPh>
    <rPh sb="4" eb="5">
      <t>ネン</t>
    </rPh>
    <rPh sb="5" eb="6">
      <t>ド</t>
    </rPh>
    <phoneticPr fontId="27"/>
  </si>
  <si>
    <t>昭和59年度</t>
    <rPh sb="0" eb="2">
      <t>ショウワ</t>
    </rPh>
    <rPh sb="4" eb="5">
      <t>ネン</t>
    </rPh>
    <rPh sb="5" eb="6">
      <t>ド</t>
    </rPh>
    <phoneticPr fontId="27"/>
  </si>
  <si>
    <t>昭和60年度</t>
    <rPh sb="0" eb="2">
      <t>ショウワ</t>
    </rPh>
    <rPh sb="4" eb="5">
      <t>ネン</t>
    </rPh>
    <rPh sb="5" eb="6">
      <t>ド</t>
    </rPh>
    <phoneticPr fontId="27"/>
  </si>
  <si>
    <t>昭和61年度</t>
    <rPh sb="0" eb="2">
      <t>ショウワ</t>
    </rPh>
    <rPh sb="4" eb="5">
      <t>ネン</t>
    </rPh>
    <rPh sb="5" eb="6">
      <t>ド</t>
    </rPh>
    <phoneticPr fontId="27"/>
  </si>
  <si>
    <t>昭和62年度</t>
    <rPh sb="0" eb="2">
      <t>ショウワ</t>
    </rPh>
    <rPh sb="4" eb="5">
      <t>ネン</t>
    </rPh>
    <rPh sb="5" eb="6">
      <t>ド</t>
    </rPh>
    <phoneticPr fontId="27"/>
  </si>
  <si>
    <t>昭和63年度</t>
    <rPh sb="0" eb="2">
      <t>ショウワ</t>
    </rPh>
    <rPh sb="4" eb="5">
      <t>ネン</t>
    </rPh>
    <rPh sb="5" eb="6">
      <t>ド</t>
    </rPh>
    <phoneticPr fontId="27"/>
  </si>
  <si>
    <t>平成2年度</t>
    <rPh sb="0" eb="2">
      <t>ヘイセイ</t>
    </rPh>
    <rPh sb="3" eb="4">
      <t>ネン</t>
    </rPh>
    <rPh sb="4" eb="5">
      <t>ド</t>
    </rPh>
    <phoneticPr fontId="27"/>
  </si>
  <si>
    <t>平成3年度</t>
    <rPh sb="0" eb="2">
      <t>ヘイセイ</t>
    </rPh>
    <rPh sb="3" eb="4">
      <t>ネン</t>
    </rPh>
    <rPh sb="4" eb="5">
      <t>ド</t>
    </rPh>
    <phoneticPr fontId="27"/>
  </si>
  <si>
    <t>平成4年度</t>
    <rPh sb="0" eb="2">
      <t>ヘイセイ</t>
    </rPh>
    <rPh sb="3" eb="4">
      <t>ネン</t>
    </rPh>
    <rPh sb="4" eb="5">
      <t>ド</t>
    </rPh>
    <phoneticPr fontId="27"/>
  </si>
  <si>
    <t>平成5年度</t>
    <rPh sb="0" eb="2">
      <t>ヘイセイ</t>
    </rPh>
    <rPh sb="3" eb="4">
      <t>ネン</t>
    </rPh>
    <rPh sb="4" eb="5">
      <t>ド</t>
    </rPh>
    <phoneticPr fontId="27"/>
  </si>
  <si>
    <t>平成6年度</t>
    <rPh sb="0" eb="2">
      <t>ヘイセイ</t>
    </rPh>
    <rPh sb="3" eb="4">
      <t>ネン</t>
    </rPh>
    <rPh sb="4" eb="5">
      <t>ド</t>
    </rPh>
    <phoneticPr fontId="27"/>
  </si>
  <si>
    <t>平成7年度</t>
    <rPh sb="0" eb="2">
      <t>ヘイセイ</t>
    </rPh>
    <rPh sb="3" eb="4">
      <t>ネン</t>
    </rPh>
    <rPh sb="4" eb="5">
      <t>ド</t>
    </rPh>
    <phoneticPr fontId="27"/>
  </si>
  <si>
    <t>平成8年度</t>
    <rPh sb="0" eb="2">
      <t>ヘイセイ</t>
    </rPh>
    <rPh sb="3" eb="4">
      <t>ネン</t>
    </rPh>
    <rPh sb="4" eb="5">
      <t>ド</t>
    </rPh>
    <phoneticPr fontId="27"/>
  </si>
  <si>
    <t>平成9年度</t>
    <rPh sb="0" eb="2">
      <t>ヘイセイ</t>
    </rPh>
    <rPh sb="3" eb="4">
      <t>ネン</t>
    </rPh>
    <rPh sb="4" eb="5">
      <t>ド</t>
    </rPh>
    <phoneticPr fontId="27"/>
  </si>
  <si>
    <t>平成10年度</t>
    <rPh sb="0" eb="2">
      <t>ヘイセイ</t>
    </rPh>
    <rPh sb="4" eb="5">
      <t>ネン</t>
    </rPh>
    <rPh sb="5" eb="6">
      <t>ド</t>
    </rPh>
    <phoneticPr fontId="27"/>
  </si>
  <si>
    <t>平成11年度</t>
    <rPh sb="0" eb="2">
      <t>ヘイセイ</t>
    </rPh>
    <rPh sb="4" eb="5">
      <t>ネン</t>
    </rPh>
    <rPh sb="5" eb="6">
      <t>ド</t>
    </rPh>
    <phoneticPr fontId="27"/>
  </si>
  <si>
    <t>平成12年度</t>
    <rPh sb="0" eb="2">
      <t>ヘイセイ</t>
    </rPh>
    <rPh sb="4" eb="5">
      <t>ネン</t>
    </rPh>
    <rPh sb="5" eb="6">
      <t>ド</t>
    </rPh>
    <phoneticPr fontId="27"/>
  </si>
  <si>
    <t>平成13年度</t>
    <rPh sb="0" eb="2">
      <t>ヘイセイ</t>
    </rPh>
    <rPh sb="4" eb="5">
      <t>ネン</t>
    </rPh>
    <rPh sb="5" eb="6">
      <t>ド</t>
    </rPh>
    <phoneticPr fontId="27"/>
  </si>
  <si>
    <t>平成14年度</t>
    <rPh sb="0" eb="2">
      <t>ヘイセイ</t>
    </rPh>
    <rPh sb="4" eb="5">
      <t>ネン</t>
    </rPh>
    <rPh sb="5" eb="6">
      <t>ド</t>
    </rPh>
    <phoneticPr fontId="27"/>
  </si>
  <si>
    <t>平成15年度</t>
    <rPh sb="0" eb="2">
      <t>ヘイセイ</t>
    </rPh>
    <rPh sb="4" eb="5">
      <t>ネン</t>
    </rPh>
    <rPh sb="5" eb="6">
      <t>ド</t>
    </rPh>
    <phoneticPr fontId="27"/>
  </si>
  <si>
    <t>平成16年度</t>
    <rPh sb="0" eb="2">
      <t>ヘイセイ</t>
    </rPh>
    <rPh sb="4" eb="5">
      <t>ネン</t>
    </rPh>
    <rPh sb="5" eb="6">
      <t>ド</t>
    </rPh>
    <phoneticPr fontId="27"/>
  </si>
  <si>
    <t>平成17年度</t>
    <rPh sb="0" eb="2">
      <t>ヘイセイ</t>
    </rPh>
    <rPh sb="4" eb="5">
      <t>ネン</t>
    </rPh>
    <rPh sb="5" eb="6">
      <t>ド</t>
    </rPh>
    <phoneticPr fontId="27"/>
  </si>
  <si>
    <t>平成18年度</t>
    <rPh sb="0" eb="2">
      <t>ヘイセイ</t>
    </rPh>
    <rPh sb="4" eb="5">
      <t>ネン</t>
    </rPh>
    <rPh sb="5" eb="6">
      <t>ド</t>
    </rPh>
    <phoneticPr fontId="27"/>
  </si>
  <si>
    <t>平成19年度</t>
    <rPh sb="0" eb="2">
      <t>ヘイセイ</t>
    </rPh>
    <rPh sb="4" eb="5">
      <t>ネン</t>
    </rPh>
    <rPh sb="5" eb="6">
      <t>ド</t>
    </rPh>
    <phoneticPr fontId="27"/>
  </si>
  <si>
    <t>平成20年度</t>
    <rPh sb="0" eb="2">
      <t>ヘイセイ</t>
    </rPh>
    <rPh sb="4" eb="5">
      <t>ネン</t>
    </rPh>
    <rPh sb="5" eb="6">
      <t>ド</t>
    </rPh>
    <phoneticPr fontId="27"/>
  </si>
  <si>
    <t>平成21年度</t>
    <rPh sb="0" eb="2">
      <t>ヘイセイ</t>
    </rPh>
    <rPh sb="4" eb="5">
      <t>ネン</t>
    </rPh>
    <rPh sb="5" eb="6">
      <t>ド</t>
    </rPh>
    <phoneticPr fontId="27"/>
  </si>
  <si>
    <t>平成22年度</t>
    <rPh sb="0" eb="2">
      <t>ヘイセイ</t>
    </rPh>
    <rPh sb="4" eb="5">
      <t>ネン</t>
    </rPh>
    <rPh sb="5" eb="6">
      <t>ド</t>
    </rPh>
    <phoneticPr fontId="27"/>
  </si>
  <si>
    <t>平成23年度</t>
    <rPh sb="0" eb="2">
      <t>ヘイセイ</t>
    </rPh>
    <rPh sb="4" eb="5">
      <t>ネン</t>
    </rPh>
    <rPh sb="5" eb="6">
      <t>ド</t>
    </rPh>
    <phoneticPr fontId="27"/>
  </si>
  <si>
    <t>平成24年度</t>
    <rPh sb="0" eb="2">
      <t>ヘイセイ</t>
    </rPh>
    <rPh sb="4" eb="5">
      <t>ネン</t>
    </rPh>
    <rPh sb="5" eb="6">
      <t>ド</t>
    </rPh>
    <phoneticPr fontId="27"/>
  </si>
  <si>
    <t>平成25年度</t>
    <rPh sb="0" eb="2">
      <t>ヘイセイ</t>
    </rPh>
    <rPh sb="4" eb="5">
      <t>ネン</t>
    </rPh>
    <rPh sb="5" eb="6">
      <t>ド</t>
    </rPh>
    <phoneticPr fontId="27"/>
  </si>
  <si>
    <t>平成26年度</t>
    <rPh sb="0" eb="2">
      <t>ヘイセイ</t>
    </rPh>
    <rPh sb="4" eb="5">
      <t>ネン</t>
    </rPh>
    <rPh sb="5" eb="6">
      <t>ド</t>
    </rPh>
    <phoneticPr fontId="27"/>
  </si>
  <si>
    <t>平成27年度</t>
    <rPh sb="0" eb="2">
      <t>ヘイセイ</t>
    </rPh>
    <rPh sb="4" eb="5">
      <t>ネン</t>
    </rPh>
    <rPh sb="5" eb="6">
      <t>ド</t>
    </rPh>
    <phoneticPr fontId="27"/>
  </si>
  <si>
    <t>平成28年度</t>
    <rPh sb="0" eb="2">
      <t>ヘイセイ</t>
    </rPh>
    <rPh sb="4" eb="5">
      <t>ネン</t>
    </rPh>
    <rPh sb="5" eb="6">
      <t>ド</t>
    </rPh>
    <phoneticPr fontId="27"/>
  </si>
  <si>
    <t>平成29年度</t>
    <rPh sb="0" eb="2">
      <t>ヘイセイ</t>
    </rPh>
    <rPh sb="4" eb="5">
      <t>ネン</t>
    </rPh>
    <rPh sb="5" eb="6">
      <t>ド</t>
    </rPh>
    <phoneticPr fontId="27"/>
  </si>
  <si>
    <t>平成30年度</t>
    <rPh sb="0" eb="2">
      <t>ヘイセイ</t>
    </rPh>
    <rPh sb="4" eb="5">
      <t>ネン</t>
    </rPh>
    <rPh sb="5" eb="6">
      <t>ド</t>
    </rPh>
    <phoneticPr fontId="27"/>
  </si>
  <si>
    <t>令和2年度</t>
    <rPh sb="0" eb="2">
      <t>レイワ</t>
    </rPh>
    <rPh sb="3" eb="5">
      <t>ネンド</t>
    </rPh>
    <phoneticPr fontId="10"/>
  </si>
  <si>
    <t>令和3年度</t>
    <rPh sb="0" eb="2">
      <t>レイワ</t>
    </rPh>
    <rPh sb="3" eb="5">
      <t>ネンド</t>
    </rPh>
    <phoneticPr fontId="10"/>
  </si>
  <si>
    <t>令和2年度</t>
    <rPh sb="0" eb="2">
      <t>レイワ</t>
    </rPh>
    <rPh sb="3" eb="4">
      <t>ネン</t>
    </rPh>
    <rPh sb="4" eb="5">
      <t>ド</t>
    </rPh>
    <phoneticPr fontId="27"/>
  </si>
  <si>
    <t>令和3年度</t>
    <rPh sb="0" eb="2">
      <t>レイワ</t>
    </rPh>
    <rPh sb="3" eb="4">
      <t>ネン</t>
    </rPh>
    <rPh sb="4" eb="5">
      <t>ド</t>
    </rPh>
    <phoneticPr fontId="27"/>
  </si>
  <si>
    <t>令和4年度</t>
    <rPh sb="0" eb="2">
      <t>レイワ</t>
    </rPh>
    <rPh sb="3" eb="4">
      <t>ネン</t>
    </rPh>
    <rPh sb="4" eb="5">
      <t>ド</t>
    </rPh>
    <phoneticPr fontId="27"/>
  </si>
  <si>
    <t>令和5年度</t>
    <rPh sb="0" eb="2">
      <t>レイワ</t>
    </rPh>
    <rPh sb="3" eb="4">
      <t>ネン</t>
    </rPh>
    <rPh sb="4" eb="5">
      <t>ド</t>
    </rPh>
    <phoneticPr fontId="27"/>
  </si>
  <si>
    <t>令和6年度</t>
    <rPh sb="0" eb="2">
      <t>レイワ</t>
    </rPh>
    <rPh sb="3" eb="4">
      <t>ネン</t>
    </rPh>
    <rPh sb="4" eb="5">
      <t>ド</t>
    </rPh>
    <phoneticPr fontId="27"/>
  </si>
  <si>
    <t>令和7年度</t>
    <rPh sb="0" eb="2">
      <t>レイワ</t>
    </rPh>
    <rPh sb="3" eb="4">
      <t>ネン</t>
    </rPh>
    <rPh sb="4" eb="5">
      <t>ド</t>
    </rPh>
    <phoneticPr fontId="27"/>
  </si>
  <si>
    <t>令和8年度</t>
    <rPh sb="0" eb="2">
      <t>レイワ</t>
    </rPh>
    <rPh sb="3" eb="4">
      <t>ネン</t>
    </rPh>
    <rPh sb="4" eb="5">
      <t>ド</t>
    </rPh>
    <phoneticPr fontId="27"/>
  </si>
  <si>
    <t>令和9年度</t>
    <rPh sb="0" eb="2">
      <t>レイワ</t>
    </rPh>
    <rPh sb="3" eb="4">
      <t>ネン</t>
    </rPh>
    <rPh sb="4" eb="5">
      <t>ド</t>
    </rPh>
    <phoneticPr fontId="27"/>
  </si>
  <si>
    <t>令和10年度</t>
    <rPh sb="0" eb="2">
      <t>レイワ</t>
    </rPh>
    <rPh sb="4" eb="5">
      <t>ネン</t>
    </rPh>
    <rPh sb="5" eb="6">
      <t>ド</t>
    </rPh>
    <phoneticPr fontId="27"/>
  </si>
  <si>
    <t>令和11年度</t>
    <rPh sb="0" eb="2">
      <t>レイワ</t>
    </rPh>
    <rPh sb="4" eb="5">
      <t>ネン</t>
    </rPh>
    <rPh sb="5" eb="6">
      <t>ド</t>
    </rPh>
    <phoneticPr fontId="27"/>
  </si>
  <si>
    <t>令和12年度</t>
    <rPh sb="0" eb="2">
      <t>レイワ</t>
    </rPh>
    <rPh sb="4" eb="5">
      <t>ネン</t>
    </rPh>
    <rPh sb="5" eb="6">
      <t>ド</t>
    </rPh>
    <phoneticPr fontId="27"/>
  </si>
  <si>
    <t>令和13年度</t>
    <rPh sb="0" eb="2">
      <t>レイワ</t>
    </rPh>
    <rPh sb="4" eb="5">
      <t>ネン</t>
    </rPh>
    <rPh sb="5" eb="6">
      <t>ド</t>
    </rPh>
    <phoneticPr fontId="27"/>
  </si>
  <si>
    <t>令和14年度</t>
    <rPh sb="0" eb="2">
      <t>レイワ</t>
    </rPh>
    <rPh sb="4" eb="5">
      <t>ネン</t>
    </rPh>
    <rPh sb="5" eb="6">
      <t>ド</t>
    </rPh>
    <phoneticPr fontId="27"/>
  </si>
  <si>
    <t>令和15年度</t>
    <rPh sb="0" eb="2">
      <t>レイワ</t>
    </rPh>
    <rPh sb="4" eb="5">
      <t>ネン</t>
    </rPh>
    <rPh sb="5" eb="6">
      <t>ド</t>
    </rPh>
    <phoneticPr fontId="27"/>
  </si>
  <si>
    <t>令和16年度</t>
    <rPh sb="0" eb="2">
      <t>レイワ</t>
    </rPh>
    <rPh sb="4" eb="5">
      <t>ネン</t>
    </rPh>
    <rPh sb="5" eb="6">
      <t>ド</t>
    </rPh>
    <phoneticPr fontId="27"/>
  </si>
  <si>
    <t>令和17年度</t>
    <rPh sb="0" eb="2">
      <t>レイワ</t>
    </rPh>
    <rPh sb="4" eb="5">
      <t>ネン</t>
    </rPh>
    <rPh sb="5" eb="6">
      <t>ド</t>
    </rPh>
    <phoneticPr fontId="27"/>
  </si>
  <si>
    <t>令和18年度</t>
    <rPh sb="0" eb="2">
      <t>レイワ</t>
    </rPh>
    <rPh sb="4" eb="5">
      <t>ネン</t>
    </rPh>
    <rPh sb="5" eb="6">
      <t>ド</t>
    </rPh>
    <phoneticPr fontId="27"/>
  </si>
  <si>
    <t>令和19年度</t>
    <rPh sb="0" eb="2">
      <t>レイワ</t>
    </rPh>
    <rPh sb="4" eb="5">
      <t>ネン</t>
    </rPh>
    <rPh sb="5" eb="6">
      <t>ド</t>
    </rPh>
    <phoneticPr fontId="27"/>
  </si>
  <si>
    <t>令和20年度</t>
    <rPh sb="0" eb="2">
      <t>レイワ</t>
    </rPh>
    <rPh sb="4" eb="5">
      <t>ネン</t>
    </rPh>
    <rPh sb="5" eb="6">
      <t>ド</t>
    </rPh>
    <phoneticPr fontId="27"/>
  </si>
  <si>
    <t>令和21年度</t>
    <rPh sb="0" eb="2">
      <t>レイワ</t>
    </rPh>
    <rPh sb="4" eb="5">
      <t>ネン</t>
    </rPh>
    <rPh sb="5" eb="6">
      <t>ド</t>
    </rPh>
    <phoneticPr fontId="27"/>
  </si>
  <si>
    <t>令和22年度</t>
    <rPh sb="0" eb="2">
      <t>レイワ</t>
    </rPh>
    <rPh sb="4" eb="5">
      <t>ネン</t>
    </rPh>
    <rPh sb="5" eb="6">
      <t>ド</t>
    </rPh>
    <phoneticPr fontId="27"/>
  </si>
  <si>
    <t>令和23年度</t>
    <rPh sb="0" eb="2">
      <t>レイワ</t>
    </rPh>
    <rPh sb="4" eb="5">
      <t>ネン</t>
    </rPh>
    <rPh sb="5" eb="6">
      <t>ド</t>
    </rPh>
    <phoneticPr fontId="27"/>
  </si>
  <si>
    <t>令和24年度</t>
    <rPh sb="0" eb="2">
      <t>レイワ</t>
    </rPh>
    <rPh sb="4" eb="5">
      <t>ネン</t>
    </rPh>
    <rPh sb="5" eb="6">
      <t>ド</t>
    </rPh>
    <phoneticPr fontId="27"/>
  </si>
  <si>
    <t>令和25年度</t>
    <rPh sb="0" eb="2">
      <t>レイワ</t>
    </rPh>
    <rPh sb="4" eb="5">
      <t>ネン</t>
    </rPh>
    <rPh sb="5" eb="6">
      <t>ド</t>
    </rPh>
    <phoneticPr fontId="27"/>
  </si>
  <si>
    <t>令和26年度</t>
    <rPh sb="0" eb="2">
      <t>レイワ</t>
    </rPh>
    <rPh sb="4" eb="5">
      <t>ネン</t>
    </rPh>
    <rPh sb="5" eb="6">
      <t>ド</t>
    </rPh>
    <phoneticPr fontId="27"/>
  </si>
  <si>
    <t>令和27年度</t>
    <rPh sb="0" eb="2">
      <t>レイワ</t>
    </rPh>
    <rPh sb="4" eb="5">
      <t>ネン</t>
    </rPh>
    <rPh sb="5" eb="6">
      <t>ド</t>
    </rPh>
    <phoneticPr fontId="27"/>
  </si>
  <si>
    <t>令和28年度</t>
    <rPh sb="0" eb="2">
      <t>レイワ</t>
    </rPh>
    <rPh sb="4" eb="5">
      <t>ネン</t>
    </rPh>
    <rPh sb="5" eb="6">
      <t>ド</t>
    </rPh>
    <phoneticPr fontId="27"/>
  </si>
  <si>
    <t>令和29年度</t>
    <rPh sb="0" eb="2">
      <t>レイワ</t>
    </rPh>
    <rPh sb="4" eb="5">
      <t>ネン</t>
    </rPh>
    <rPh sb="5" eb="6">
      <t>ド</t>
    </rPh>
    <phoneticPr fontId="27"/>
  </si>
  <si>
    <t>令和30年度以降</t>
    <rPh sb="0" eb="2">
      <t>レイワ</t>
    </rPh>
    <rPh sb="4" eb="5">
      <t>ネン</t>
    </rPh>
    <rPh sb="5" eb="6">
      <t>ド</t>
    </rPh>
    <rPh sb="6" eb="8">
      <t>イコウ</t>
    </rPh>
    <phoneticPr fontId="27"/>
  </si>
  <si>
    <t>／　　　　　　　　　　　　　　</t>
    <phoneticPr fontId="10"/>
  </si>
  <si>
    <t>令和4年度</t>
    <rPh sb="0" eb="2">
      <t>レイワ</t>
    </rPh>
    <rPh sb="3" eb="5">
      <t>ネンド</t>
    </rPh>
    <phoneticPr fontId="10"/>
  </si>
  <si>
    <t>4年度
活動見込</t>
    <rPh sb="4" eb="6">
      <t>カツドウ</t>
    </rPh>
    <rPh sb="6" eb="8">
      <t>ミコ</t>
    </rPh>
    <phoneticPr fontId="10"/>
  </si>
  <si>
    <t>3年度活動見込</t>
    <rPh sb="3" eb="5">
      <t>カツドウ</t>
    </rPh>
    <rPh sb="5" eb="7">
      <t>ミコ</t>
    </rPh>
    <phoneticPr fontId="10"/>
  </si>
  <si>
    <t>2年度</t>
    <phoneticPr fontId="10"/>
  </si>
  <si>
    <t>3年度</t>
    <phoneticPr fontId="10"/>
  </si>
  <si>
    <t>令和元年度</t>
    <rPh sb="0" eb="2">
      <t>レイワ</t>
    </rPh>
    <rPh sb="2" eb="4">
      <t>ガンネン</t>
    </rPh>
    <rPh sb="4" eb="5">
      <t>ド</t>
    </rPh>
    <phoneticPr fontId="10"/>
  </si>
  <si>
    <t>開始年度西暦</t>
    <rPh sb="0" eb="2">
      <t>カイシ</t>
    </rPh>
    <rPh sb="2" eb="4">
      <t>ネンド</t>
    </rPh>
    <rPh sb="4" eb="6">
      <t>セイレキ</t>
    </rPh>
    <phoneticPr fontId="10"/>
  </si>
  <si>
    <t>終了（予定）年度西暦</t>
    <rPh sb="0" eb="2">
      <t>シュウリョウ</t>
    </rPh>
    <rPh sb="3" eb="5">
      <t>ヨテイ</t>
    </rPh>
    <rPh sb="6" eb="8">
      <t>ネンド</t>
    </rPh>
    <rPh sb="8" eb="10">
      <t>セイレキ</t>
    </rPh>
    <phoneticPr fontId="10"/>
  </si>
  <si>
    <t>1926年度以前</t>
    <rPh sb="4" eb="6">
      <t>ネンド</t>
    </rPh>
    <rPh sb="5" eb="6">
      <t>ド</t>
    </rPh>
    <rPh sb="6" eb="8">
      <t>イゼン</t>
    </rPh>
    <phoneticPr fontId="27"/>
  </si>
  <si>
    <t>1927年度</t>
    <rPh sb="4" eb="6">
      <t>ネンド</t>
    </rPh>
    <rPh sb="5" eb="6">
      <t>ド</t>
    </rPh>
    <phoneticPr fontId="27"/>
  </si>
  <si>
    <t>1928年度</t>
    <rPh sb="4" eb="6">
      <t>ネンド</t>
    </rPh>
    <rPh sb="5" eb="6">
      <t>ド</t>
    </rPh>
    <phoneticPr fontId="27"/>
  </si>
  <si>
    <t>1929年度</t>
    <rPh sb="4" eb="6">
      <t>ネンド</t>
    </rPh>
    <rPh sb="5" eb="6">
      <t>ド</t>
    </rPh>
    <phoneticPr fontId="27"/>
  </si>
  <si>
    <t>1930年度</t>
    <rPh sb="4" eb="6">
      <t>ネンド</t>
    </rPh>
    <rPh sb="5" eb="6">
      <t>ド</t>
    </rPh>
    <phoneticPr fontId="27"/>
  </si>
  <si>
    <t>1931年度</t>
    <rPh sb="4" eb="6">
      <t>ネンド</t>
    </rPh>
    <rPh sb="5" eb="6">
      <t>ド</t>
    </rPh>
    <phoneticPr fontId="27"/>
  </si>
  <si>
    <t>1932年度</t>
    <rPh sb="4" eb="6">
      <t>ネンド</t>
    </rPh>
    <rPh sb="5" eb="6">
      <t>ド</t>
    </rPh>
    <phoneticPr fontId="27"/>
  </si>
  <si>
    <t>1933年度</t>
    <rPh sb="4" eb="6">
      <t>ネンド</t>
    </rPh>
    <rPh sb="5" eb="6">
      <t>ド</t>
    </rPh>
    <phoneticPr fontId="27"/>
  </si>
  <si>
    <t>1934年度</t>
    <rPh sb="4" eb="6">
      <t>ネンド</t>
    </rPh>
    <rPh sb="5" eb="6">
      <t>ド</t>
    </rPh>
    <phoneticPr fontId="27"/>
  </si>
  <si>
    <t>1935年度</t>
    <rPh sb="4" eb="6">
      <t>ネンド</t>
    </rPh>
    <rPh sb="5" eb="6">
      <t>ド</t>
    </rPh>
    <phoneticPr fontId="27"/>
  </si>
  <si>
    <t>1936年度</t>
    <rPh sb="4" eb="6">
      <t>ネンド</t>
    </rPh>
    <rPh sb="5" eb="6">
      <t>ド</t>
    </rPh>
    <phoneticPr fontId="27"/>
  </si>
  <si>
    <t>1937年度</t>
    <rPh sb="4" eb="6">
      <t>ネンド</t>
    </rPh>
    <rPh sb="5" eb="6">
      <t>ド</t>
    </rPh>
    <phoneticPr fontId="27"/>
  </si>
  <si>
    <t>1938年度</t>
    <rPh sb="4" eb="6">
      <t>ネンド</t>
    </rPh>
    <rPh sb="5" eb="6">
      <t>ド</t>
    </rPh>
    <phoneticPr fontId="27"/>
  </si>
  <si>
    <t>1939年度</t>
    <rPh sb="4" eb="6">
      <t>ネンド</t>
    </rPh>
    <rPh sb="5" eb="6">
      <t>ド</t>
    </rPh>
    <phoneticPr fontId="27"/>
  </si>
  <si>
    <t>1940年度</t>
    <rPh sb="4" eb="6">
      <t>ネンド</t>
    </rPh>
    <rPh sb="5" eb="6">
      <t>ド</t>
    </rPh>
    <phoneticPr fontId="27"/>
  </si>
  <si>
    <t>1941年度</t>
    <rPh sb="4" eb="6">
      <t>ネンド</t>
    </rPh>
    <rPh sb="5" eb="6">
      <t>ド</t>
    </rPh>
    <phoneticPr fontId="27"/>
  </si>
  <si>
    <t>1942年度</t>
    <rPh sb="4" eb="6">
      <t>ネンド</t>
    </rPh>
    <rPh sb="5" eb="6">
      <t>ド</t>
    </rPh>
    <phoneticPr fontId="27"/>
  </si>
  <si>
    <t>1943年度</t>
    <rPh sb="4" eb="6">
      <t>ネンド</t>
    </rPh>
    <rPh sb="5" eb="6">
      <t>ド</t>
    </rPh>
    <phoneticPr fontId="27"/>
  </si>
  <si>
    <t>1944年度</t>
    <rPh sb="4" eb="6">
      <t>ネンド</t>
    </rPh>
    <rPh sb="5" eb="6">
      <t>ド</t>
    </rPh>
    <phoneticPr fontId="27"/>
  </si>
  <si>
    <t>1945年度</t>
    <rPh sb="4" eb="6">
      <t>ネンド</t>
    </rPh>
    <rPh sb="5" eb="6">
      <t>ド</t>
    </rPh>
    <phoneticPr fontId="27"/>
  </si>
  <si>
    <t>1946年度</t>
    <rPh sb="4" eb="6">
      <t>ネンド</t>
    </rPh>
    <rPh sb="5" eb="6">
      <t>ド</t>
    </rPh>
    <phoneticPr fontId="27"/>
  </si>
  <si>
    <t>1947年度</t>
    <rPh sb="4" eb="6">
      <t>ネンド</t>
    </rPh>
    <rPh sb="5" eb="6">
      <t>ド</t>
    </rPh>
    <phoneticPr fontId="27"/>
  </si>
  <si>
    <t>1948年度</t>
    <rPh sb="4" eb="6">
      <t>ネンド</t>
    </rPh>
    <rPh sb="5" eb="6">
      <t>ド</t>
    </rPh>
    <phoneticPr fontId="27"/>
  </si>
  <si>
    <t>1949年度</t>
    <rPh sb="4" eb="6">
      <t>ネンド</t>
    </rPh>
    <rPh sb="5" eb="6">
      <t>ド</t>
    </rPh>
    <phoneticPr fontId="27"/>
  </si>
  <si>
    <t>1950年度</t>
    <rPh sb="4" eb="6">
      <t>ネンド</t>
    </rPh>
    <rPh sb="5" eb="6">
      <t>ド</t>
    </rPh>
    <phoneticPr fontId="27"/>
  </si>
  <si>
    <t>1951年度</t>
    <rPh sb="4" eb="6">
      <t>ネンド</t>
    </rPh>
    <rPh sb="5" eb="6">
      <t>ド</t>
    </rPh>
    <phoneticPr fontId="27"/>
  </si>
  <si>
    <t>1952年度</t>
    <rPh sb="4" eb="6">
      <t>ネンド</t>
    </rPh>
    <rPh sb="5" eb="6">
      <t>ド</t>
    </rPh>
    <phoneticPr fontId="27"/>
  </si>
  <si>
    <t>1953年度</t>
    <rPh sb="4" eb="6">
      <t>ネンド</t>
    </rPh>
    <rPh sb="5" eb="6">
      <t>ド</t>
    </rPh>
    <phoneticPr fontId="27"/>
  </si>
  <si>
    <t>1954年度</t>
    <rPh sb="4" eb="6">
      <t>ネンド</t>
    </rPh>
    <rPh sb="5" eb="6">
      <t>ド</t>
    </rPh>
    <phoneticPr fontId="27"/>
  </si>
  <si>
    <t>1955年度</t>
    <rPh sb="4" eb="6">
      <t>ネンド</t>
    </rPh>
    <rPh sb="5" eb="6">
      <t>ド</t>
    </rPh>
    <phoneticPr fontId="27"/>
  </si>
  <si>
    <t>1956年度</t>
    <rPh sb="4" eb="6">
      <t>ネンド</t>
    </rPh>
    <rPh sb="5" eb="6">
      <t>ド</t>
    </rPh>
    <phoneticPr fontId="27"/>
  </si>
  <si>
    <t>1957年度</t>
    <rPh sb="4" eb="6">
      <t>ネンド</t>
    </rPh>
    <rPh sb="5" eb="6">
      <t>ド</t>
    </rPh>
    <phoneticPr fontId="27"/>
  </si>
  <si>
    <t>1958年度</t>
    <rPh sb="4" eb="6">
      <t>ネンド</t>
    </rPh>
    <rPh sb="5" eb="6">
      <t>ド</t>
    </rPh>
    <phoneticPr fontId="27"/>
  </si>
  <si>
    <t>1959年度</t>
    <rPh sb="4" eb="6">
      <t>ネンド</t>
    </rPh>
    <rPh sb="5" eb="6">
      <t>ド</t>
    </rPh>
    <phoneticPr fontId="27"/>
  </si>
  <si>
    <t>1960年度</t>
    <rPh sb="4" eb="6">
      <t>ネンド</t>
    </rPh>
    <rPh sb="5" eb="6">
      <t>ド</t>
    </rPh>
    <phoneticPr fontId="27"/>
  </si>
  <si>
    <t>1961年度</t>
    <rPh sb="4" eb="6">
      <t>ネンド</t>
    </rPh>
    <rPh sb="5" eb="6">
      <t>ド</t>
    </rPh>
    <phoneticPr fontId="27"/>
  </si>
  <si>
    <t>1962年度</t>
    <rPh sb="4" eb="6">
      <t>ネンド</t>
    </rPh>
    <rPh sb="5" eb="6">
      <t>ド</t>
    </rPh>
    <phoneticPr fontId="27"/>
  </si>
  <si>
    <t>1963年度</t>
    <rPh sb="4" eb="6">
      <t>ネンド</t>
    </rPh>
    <rPh sb="5" eb="6">
      <t>ド</t>
    </rPh>
    <phoneticPr fontId="27"/>
  </si>
  <si>
    <t>1964年度</t>
    <rPh sb="4" eb="6">
      <t>ネンド</t>
    </rPh>
    <rPh sb="5" eb="6">
      <t>ド</t>
    </rPh>
    <phoneticPr fontId="27"/>
  </si>
  <si>
    <t>1965年度</t>
    <rPh sb="4" eb="6">
      <t>ネンド</t>
    </rPh>
    <rPh sb="5" eb="6">
      <t>ド</t>
    </rPh>
    <phoneticPr fontId="27"/>
  </si>
  <si>
    <t>1966年度</t>
    <rPh sb="4" eb="6">
      <t>ネンド</t>
    </rPh>
    <rPh sb="5" eb="6">
      <t>ド</t>
    </rPh>
    <phoneticPr fontId="27"/>
  </si>
  <si>
    <t>1967年度</t>
    <rPh sb="4" eb="6">
      <t>ネンド</t>
    </rPh>
    <rPh sb="5" eb="6">
      <t>ド</t>
    </rPh>
    <phoneticPr fontId="27"/>
  </si>
  <si>
    <t>1968年度</t>
    <rPh sb="4" eb="6">
      <t>ネンド</t>
    </rPh>
    <rPh sb="5" eb="6">
      <t>ド</t>
    </rPh>
    <phoneticPr fontId="27"/>
  </si>
  <si>
    <t>1969年度</t>
    <rPh sb="4" eb="6">
      <t>ネンド</t>
    </rPh>
    <rPh sb="5" eb="6">
      <t>ド</t>
    </rPh>
    <phoneticPr fontId="27"/>
  </si>
  <si>
    <t>1970年度</t>
    <rPh sb="4" eb="6">
      <t>ネンド</t>
    </rPh>
    <rPh sb="5" eb="6">
      <t>ド</t>
    </rPh>
    <phoneticPr fontId="27"/>
  </si>
  <si>
    <t>1971年度</t>
    <rPh sb="4" eb="6">
      <t>ネンド</t>
    </rPh>
    <rPh sb="5" eb="6">
      <t>ド</t>
    </rPh>
    <phoneticPr fontId="27"/>
  </si>
  <si>
    <t>1972年度</t>
    <rPh sb="4" eb="6">
      <t>ネンド</t>
    </rPh>
    <rPh sb="5" eb="6">
      <t>ド</t>
    </rPh>
    <phoneticPr fontId="27"/>
  </si>
  <si>
    <t>1973年度</t>
    <rPh sb="4" eb="6">
      <t>ネンド</t>
    </rPh>
    <rPh sb="5" eb="6">
      <t>ド</t>
    </rPh>
    <phoneticPr fontId="27"/>
  </si>
  <si>
    <t>1974年度</t>
    <rPh sb="4" eb="6">
      <t>ネンド</t>
    </rPh>
    <rPh sb="5" eb="6">
      <t>ド</t>
    </rPh>
    <phoneticPr fontId="27"/>
  </si>
  <si>
    <t>1975年度</t>
    <rPh sb="4" eb="6">
      <t>ネンド</t>
    </rPh>
    <rPh sb="5" eb="6">
      <t>ド</t>
    </rPh>
    <phoneticPr fontId="27"/>
  </si>
  <si>
    <t>1976年度</t>
    <rPh sb="4" eb="6">
      <t>ネンド</t>
    </rPh>
    <rPh sb="5" eb="6">
      <t>ド</t>
    </rPh>
    <phoneticPr fontId="27"/>
  </si>
  <si>
    <t>1977年度</t>
    <rPh sb="4" eb="6">
      <t>ネンド</t>
    </rPh>
    <rPh sb="5" eb="6">
      <t>ド</t>
    </rPh>
    <phoneticPr fontId="27"/>
  </si>
  <si>
    <t>1978年度</t>
    <rPh sb="4" eb="6">
      <t>ネンド</t>
    </rPh>
    <rPh sb="5" eb="6">
      <t>ド</t>
    </rPh>
    <phoneticPr fontId="27"/>
  </si>
  <si>
    <t>1979年度</t>
    <rPh sb="4" eb="6">
      <t>ネンド</t>
    </rPh>
    <rPh sb="5" eb="6">
      <t>ド</t>
    </rPh>
    <phoneticPr fontId="27"/>
  </si>
  <si>
    <t>1980年度</t>
    <rPh sb="4" eb="6">
      <t>ネンド</t>
    </rPh>
    <rPh sb="5" eb="6">
      <t>ド</t>
    </rPh>
    <phoneticPr fontId="27"/>
  </si>
  <si>
    <t>1981年度</t>
    <rPh sb="4" eb="6">
      <t>ネンド</t>
    </rPh>
    <rPh sb="5" eb="6">
      <t>ド</t>
    </rPh>
    <phoneticPr fontId="27"/>
  </si>
  <si>
    <t>1982年度</t>
    <rPh sb="4" eb="6">
      <t>ネンド</t>
    </rPh>
    <rPh sb="5" eb="6">
      <t>ド</t>
    </rPh>
    <phoneticPr fontId="27"/>
  </si>
  <si>
    <t>1983年度</t>
    <rPh sb="4" eb="6">
      <t>ネンド</t>
    </rPh>
    <rPh sb="5" eb="6">
      <t>ド</t>
    </rPh>
    <phoneticPr fontId="27"/>
  </si>
  <si>
    <t>1984年度</t>
    <rPh sb="4" eb="6">
      <t>ネンド</t>
    </rPh>
    <rPh sb="5" eb="6">
      <t>ド</t>
    </rPh>
    <phoneticPr fontId="27"/>
  </si>
  <si>
    <t>1985年度</t>
    <rPh sb="4" eb="6">
      <t>ネンド</t>
    </rPh>
    <rPh sb="5" eb="6">
      <t>ド</t>
    </rPh>
    <phoneticPr fontId="27"/>
  </si>
  <si>
    <t>1986年度</t>
    <rPh sb="4" eb="6">
      <t>ネンド</t>
    </rPh>
    <rPh sb="5" eb="6">
      <t>ド</t>
    </rPh>
    <phoneticPr fontId="27"/>
  </si>
  <si>
    <t>1987年度</t>
    <rPh sb="4" eb="6">
      <t>ネンド</t>
    </rPh>
    <rPh sb="5" eb="6">
      <t>ド</t>
    </rPh>
    <phoneticPr fontId="27"/>
  </si>
  <si>
    <t>1988年度</t>
    <rPh sb="4" eb="6">
      <t>ネンド</t>
    </rPh>
    <rPh sb="5" eb="6">
      <t>ド</t>
    </rPh>
    <phoneticPr fontId="27"/>
  </si>
  <si>
    <t>1989年度</t>
    <rPh sb="4" eb="6">
      <t>ネンド</t>
    </rPh>
    <rPh sb="5" eb="6">
      <t>ド</t>
    </rPh>
    <phoneticPr fontId="27"/>
  </si>
  <si>
    <t>1990年度</t>
    <rPh sb="4" eb="6">
      <t>ネンド</t>
    </rPh>
    <rPh sb="5" eb="6">
      <t>ド</t>
    </rPh>
    <phoneticPr fontId="27"/>
  </si>
  <si>
    <t>1991年度</t>
    <rPh sb="4" eb="6">
      <t>ネンド</t>
    </rPh>
    <rPh sb="5" eb="6">
      <t>ド</t>
    </rPh>
    <phoneticPr fontId="27"/>
  </si>
  <si>
    <t>1992年度</t>
    <rPh sb="4" eb="6">
      <t>ネンド</t>
    </rPh>
    <rPh sb="5" eb="6">
      <t>ド</t>
    </rPh>
    <phoneticPr fontId="27"/>
  </si>
  <si>
    <t>1993年度</t>
    <rPh sb="4" eb="6">
      <t>ネンド</t>
    </rPh>
    <rPh sb="5" eb="6">
      <t>ド</t>
    </rPh>
    <phoneticPr fontId="27"/>
  </si>
  <si>
    <t>1994年度</t>
    <rPh sb="4" eb="6">
      <t>ネンド</t>
    </rPh>
    <rPh sb="5" eb="6">
      <t>ド</t>
    </rPh>
    <phoneticPr fontId="27"/>
  </si>
  <si>
    <t>1995年度</t>
    <rPh sb="4" eb="6">
      <t>ネンド</t>
    </rPh>
    <rPh sb="5" eb="6">
      <t>ド</t>
    </rPh>
    <phoneticPr fontId="27"/>
  </si>
  <si>
    <t>1996年度</t>
    <rPh sb="4" eb="6">
      <t>ネンド</t>
    </rPh>
    <rPh sb="5" eb="6">
      <t>ド</t>
    </rPh>
    <phoneticPr fontId="27"/>
  </si>
  <si>
    <t>1997年度</t>
    <rPh sb="4" eb="6">
      <t>ネンド</t>
    </rPh>
    <rPh sb="5" eb="6">
      <t>ド</t>
    </rPh>
    <phoneticPr fontId="27"/>
  </si>
  <si>
    <t>1998年度</t>
    <rPh sb="4" eb="6">
      <t>ネンド</t>
    </rPh>
    <rPh sb="5" eb="6">
      <t>ド</t>
    </rPh>
    <phoneticPr fontId="27"/>
  </si>
  <si>
    <t>1999年度</t>
    <rPh sb="4" eb="6">
      <t>ネンド</t>
    </rPh>
    <rPh sb="5" eb="6">
      <t>ド</t>
    </rPh>
    <phoneticPr fontId="27"/>
  </si>
  <si>
    <t>2000年度</t>
    <rPh sb="4" eb="6">
      <t>ネンド</t>
    </rPh>
    <rPh sb="5" eb="6">
      <t>ド</t>
    </rPh>
    <phoneticPr fontId="27"/>
  </si>
  <si>
    <t>2001年度</t>
    <rPh sb="4" eb="6">
      <t>ネンド</t>
    </rPh>
    <rPh sb="5" eb="6">
      <t>ド</t>
    </rPh>
    <phoneticPr fontId="27"/>
  </si>
  <si>
    <t>2002年度</t>
    <rPh sb="4" eb="6">
      <t>ネンド</t>
    </rPh>
    <rPh sb="5" eb="6">
      <t>ド</t>
    </rPh>
    <phoneticPr fontId="27"/>
  </si>
  <si>
    <t>2003年度</t>
    <rPh sb="4" eb="6">
      <t>ネンド</t>
    </rPh>
    <rPh sb="5" eb="6">
      <t>ド</t>
    </rPh>
    <phoneticPr fontId="27"/>
  </si>
  <si>
    <t>2004年度</t>
    <rPh sb="4" eb="6">
      <t>ネンド</t>
    </rPh>
    <rPh sb="5" eb="6">
      <t>ド</t>
    </rPh>
    <phoneticPr fontId="27"/>
  </si>
  <si>
    <t>2005年度</t>
    <rPh sb="4" eb="6">
      <t>ネンド</t>
    </rPh>
    <rPh sb="5" eb="6">
      <t>ド</t>
    </rPh>
    <phoneticPr fontId="27"/>
  </si>
  <si>
    <t>2006年度</t>
    <rPh sb="4" eb="6">
      <t>ネンド</t>
    </rPh>
    <rPh sb="5" eb="6">
      <t>ド</t>
    </rPh>
    <phoneticPr fontId="27"/>
  </si>
  <si>
    <t>2007年度</t>
    <rPh sb="4" eb="6">
      <t>ネンド</t>
    </rPh>
    <rPh sb="5" eb="6">
      <t>ド</t>
    </rPh>
    <phoneticPr fontId="27"/>
  </si>
  <si>
    <t>2008年度</t>
    <rPh sb="4" eb="6">
      <t>ネンド</t>
    </rPh>
    <rPh sb="5" eb="6">
      <t>ド</t>
    </rPh>
    <phoneticPr fontId="27"/>
  </si>
  <si>
    <t>2009年度</t>
    <rPh sb="4" eb="6">
      <t>ネンド</t>
    </rPh>
    <rPh sb="5" eb="6">
      <t>ド</t>
    </rPh>
    <phoneticPr fontId="27"/>
  </si>
  <si>
    <t>2010年度</t>
    <rPh sb="4" eb="6">
      <t>ネンド</t>
    </rPh>
    <rPh sb="5" eb="6">
      <t>ド</t>
    </rPh>
    <phoneticPr fontId="27"/>
  </si>
  <si>
    <t>2011年度</t>
    <rPh sb="4" eb="6">
      <t>ネンド</t>
    </rPh>
    <rPh sb="5" eb="6">
      <t>ド</t>
    </rPh>
    <phoneticPr fontId="27"/>
  </si>
  <si>
    <t>2012年度</t>
    <rPh sb="4" eb="6">
      <t>ネンド</t>
    </rPh>
    <rPh sb="5" eb="6">
      <t>ド</t>
    </rPh>
    <phoneticPr fontId="27"/>
  </si>
  <si>
    <t>2013年度</t>
    <rPh sb="4" eb="6">
      <t>ネンド</t>
    </rPh>
    <rPh sb="5" eb="6">
      <t>ド</t>
    </rPh>
    <phoneticPr fontId="27"/>
  </si>
  <si>
    <t>2014年度</t>
    <rPh sb="4" eb="6">
      <t>ネンド</t>
    </rPh>
    <rPh sb="5" eb="6">
      <t>ド</t>
    </rPh>
    <phoneticPr fontId="27"/>
  </si>
  <si>
    <t>2015年度</t>
    <rPh sb="4" eb="6">
      <t>ネンド</t>
    </rPh>
    <rPh sb="5" eb="6">
      <t>ド</t>
    </rPh>
    <phoneticPr fontId="27"/>
  </si>
  <si>
    <t>2016年度</t>
    <rPh sb="4" eb="6">
      <t>ネンド</t>
    </rPh>
    <rPh sb="5" eb="6">
      <t>ド</t>
    </rPh>
    <phoneticPr fontId="27"/>
  </si>
  <si>
    <t>2017年度</t>
    <rPh sb="4" eb="6">
      <t>ネンド</t>
    </rPh>
    <rPh sb="5" eb="6">
      <t>ド</t>
    </rPh>
    <phoneticPr fontId="27"/>
  </si>
  <si>
    <t>2018年度</t>
    <rPh sb="4" eb="6">
      <t>ネンド</t>
    </rPh>
    <rPh sb="5" eb="6">
      <t>ド</t>
    </rPh>
    <phoneticPr fontId="27"/>
  </si>
  <si>
    <t>2019年度</t>
    <rPh sb="4" eb="6">
      <t>ネンド</t>
    </rPh>
    <rPh sb="5" eb="6">
      <t>ド</t>
    </rPh>
    <phoneticPr fontId="27"/>
  </si>
  <si>
    <t>2020年度</t>
    <rPh sb="4" eb="6">
      <t>ネンド</t>
    </rPh>
    <rPh sb="5" eb="6">
      <t>ド</t>
    </rPh>
    <phoneticPr fontId="27"/>
  </si>
  <si>
    <t>2021年度</t>
    <rPh sb="4" eb="6">
      <t>ネンド</t>
    </rPh>
    <rPh sb="5" eb="6">
      <t>ド</t>
    </rPh>
    <phoneticPr fontId="27"/>
  </si>
  <si>
    <t>2022年度</t>
    <rPh sb="4" eb="6">
      <t>ネンド</t>
    </rPh>
    <rPh sb="5" eb="6">
      <t>ド</t>
    </rPh>
    <phoneticPr fontId="27"/>
  </si>
  <si>
    <t>2023年度</t>
    <rPh sb="4" eb="6">
      <t>ネンド</t>
    </rPh>
    <rPh sb="5" eb="6">
      <t>ド</t>
    </rPh>
    <phoneticPr fontId="27"/>
  </si>
  <si>
    <t>2024年度</t>
    <rPh sb="4" eb="6">
      <t>ネンド</t>
    </rPh>
    <rPh sb="5" eb="6">
      <t>ド</t>
    </rPh>
    <phoneticPr fontId="27"/>
  </si>
  <si>
    <t>2025年度</t>
    <rPh sb="4" eb="6">
      <t>ネンド</t>
    </rPh>
    <rPh sb="5" eb="6">
      <t>ド</t>
    </rPh>
    <phoneticPr fontId="27"/>
  </si>
  <si>
    <t>2026年度</t>
    <rPh sb="4" eb="6">
      <t>ネンド</t>
    </rPh>
    <rPh sb="5" eb="6">
      <t>ド</t>
    </rPh>
    <phoneticPr fontId="27"/>
  </si>
  <si>
    <t>2027年度</t>
    <rPh sb="4" eb="6">
      <t>ネンド</t>
    </rPh>
    <rPh sb="5" eb="6">
      <t>ド</t>
    </rPh>
    <phoneticPr fontId="27"/>
  </si>
  <si>
    <t>2028年度</t>
    <rPh sb="4" eb="6">
      <t>ネンド</t>
    </rPh>
    <rPh sb="5" eb="6">
      <t>ド</t>
    </rPh>
    <phoneticPr fontId="27"/>
  </si>
  <si>
    <t>2029年度</t>
    <rPh sb="4" eb="6">
      <t>ネンド</t>
    </rPh>
    <rPh sb="5" eb="6">
      <t>ド</t>
    </rPh>
    <phoneticPr fontId="27"/>
  </si>
  <si>
    <t>2030年度</t>
    <rPh sb="4" eb="6">
      <t>ネンド</t>
    </rPh>
    <rPh sb="5" eb="6">
      <t>ド</t>
    </rPh>
    <phoneticPr fontId="27"/>
  </si>
  <si>
    <t>2031年度</t>
    <rPh sb="4" eb="6">
      <t>ネンド</t>
    </rPh>
    <rPh sb="5" eb="6">
      <t>ド</t>
    </rPh>
    <phoneticPr fontId="27"/>
  </si>
  <si>
    <t>2032年度</t>
    <rPh sb="4" eb="6">
      <t>ネンド</t>
    </rPh>
    <rPh sb="5" eb="6">
      <t>ド</t>
    </rPh>
    <phoneticPr fontId="27"/>
  </si>
  <si>
    <t>2033年度</t>
    <rPh sb="4" eb="6">
      <t>ネンド</t>
    </rPh>
    <rPh sb="5" eb="6">
      <t>ド</t>
    </rPh>
    <phoneticPr fontId="27"/>
  </si>
  <si>
    <t>2034年度</t>
    <rPh sb="4" eb="6">
      <t>ネンド</t>
    </rPh>
    <rPh sb="5" eb="6">
      <t>ド</t>
    </rPh>
    <phoneticPr fontId="27"/>
  </si>
  <si>
    <t>2035年度</t>
    <rPh sb="4" eb="6">
      <t>ネンド</t>
    </rPh>
    <rPh sb="5" eb="6">
      <t>ド</t>
    </rPh>
    <phoneticPr fontId="27"/>
  </si>
  <si>
    <t>2036年度</t>
    <rPh sb="4" eb="6">
      <t>ネンド</t>
    </rPh>
    <rPh sb="5" eb="6">
      <t>ド</t>
    </rPh>
    <phoneticPr fontId="27"/>
  </si>
  <si>
    <t>2037年度</t>
    <rPh sb="4" eb="6">
      <t>ネンド</t>
    </rPh>
    <rPh sb="5" eb="6">
      <t>ド</t>
    </rPh>
    <phoneticPr fontId="27"/>
  </si>
  <si>
    <t>2038年度</t>
    <rPh sb="4" eb="6">
      <t>ネンド</t>
    </rPh>
    <rPh sb="5" eb="6">
      <t>ド</t>
    </rPh>
    <phoneticPr fontId="27"/>
  </si>
  <si>
    <t>2039年度</t>
    <rPh sb="4" eb="6">
      <t>ネンド</t>
    </rPh>
    <rPh sb="5" eb="6">
      <t>ド</t>
    </rPh>
    <phoneticPr fontId="27"/>
  </si>
  <si>
    <t>2040年度</t>
    <rPh sb="4" eb="6">
      <t>ネンド</t>
    </rPh>
    <rPh sb="5" eb="6">
      <t>ド</t>
    </rPh>
    <phoneticPr fontId="27"/>
  </si>
  <si>
    <t>2041年度</t>
    <rPh sb="4" eb="6">
      <t>ネンド</t>
    </rPh>
    <rPh sb="5" eb="6">
      <t>ド</t>
    </rPh>
    <phoneticPr fontId="27"/>
  </si>
  <si>
    <t>2042年度</t>
    <rPh sb="4" eb="6">
      <t>ネンド</t>
    </rPh>
    <rPh sb="5" eb="6">
      <t>ド</t>
    </rPh>
    <phoneticPr fontId="27"/>
  </si>
  <si>
    <t>2043年度</t>
    <rPh sb="4" eb="6">
      <t>ネンド</t>
    </rPh>
    <rPh sb="5" eb="6">
      <t>ド</t>
    </rPh>
    <phoneticPr fontId="27"/>
  </si>
  <si>
    <t>2044年度</t>
    <rPh sb="4" eb="6">
      <t>ネンド</t>
    </rPh>
    <rPh sb="5" eb="6">
      <t>ド</t>
    </rPh>
    <phoneticPr fontId="27"/>
  </si>
  <si>
    <t>2045年度</t>
    <rPh sb="4" eb="6">
      <t>ネンド</t>
    </rPh>
    <rPh sb="5" eb="6">
      <t>ド</t>
    </rPh>
    <phoneticPr fontId="27"/>
  </si>
  <si>
    <t>2046年度</t>
    <rPh sb="4" eb="6">
      <t>ネンド</t>
    </rPh>
    <rPh sb="5" eb="6">
      <t>ド</t>
    </rPh>
    <phoneticPr fontId="27"/>
  </si>
  <si>
    <t>2047年度</t>
    <rPh sb="4" eb="6">
      <t>ネンド</t>
    </rPh>
    <rPh sb="5" eb="6">
      <t>ド</t>
    </rPh>
    <phoneticPr fontId="27"/>
  </si>
  <si>
    <t>2048年度以降</t>
    <rPh sb="4" eb="6">
      <t>ネンド</t>
    </rPh>
    <rPh sb="5" eb="6">
      <t>ド</t>
    </rPh>
    <rPh sb="6" eb="8">
      <t>イコウ</t>
    </rPh>
    <phoneticPr fontId="2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</si>
  <si>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10"/>
  </si>
  <si>
    <t>平成22年度</t>
    <rPh sb="0" eb="2">
      <t>ヘイセイ</t>
    </rPh>
    <phoneticPr fontId="10"/>
  </si>
  <si>
    <t>新21</t>
    <rPh sb="0" eb="1">
      <t>シン</t>
    </rPh>
    <phoneticPr fontId="10"/>
  </si>
  <si>
    <t>新22</t>
    <rPh sb="0" eb="1">
      <t>シン</t>
    </rPh>
    <phoneticPr fontId="10"/>
  </si>
  <si>
    <t>省庁(事業番号用)</t>
    <rPh sb="0" eb="2">
      <t>ショウチョウ</t>
    </rPh>
    <rPh sb="3" eb="5">
      <t>ジギョウ</t>
    </rPh>
    <rPh sb="5" eb="7">
      <t>バンゴウ</t>
    </rPh>
    <rPh sb="7" eb="8">
      <t>ヨウ</t>
    </rPh>
    <phoneticPr fontId="10"/>
  </si>
  <si>
    <t>官房</t>
    <phoneticPr fontId="10"/>
  </si>
  <si>
    <t>府</t>
    <phoneticPr fontId="10"/>
  </si>
  <si>
    <t>個情</t>
    <rPh sb="1" eb="2">
      <t>ジョウ</t>
    </rPh>
    <phoneticPr fontId="10"/>
  </si>
  <si>
    <t>公取</t>
    <phoneticPr fontId="10"/>
  </si>
  <si>
    <t>警察</t>
    <phoneticPr fontId="10"/>
  </si>
  <si>
    <t>金融</t>
    <phoneticPr fontId="10"/>
  </si>
  <si>
    <t>消費</t>
    <phoneticPr fontId="10"/>
  </si>
  <si>
    <t>復興</t>
    <phoneticPr fontId="10"/>
  </si>
  <si>
    <t>総務</t>
    <phoneticPr fontId="10"/>
  </si>
  <si>
    <t>法務</t>
    <phoneticPr fontId="10"/>
  </si>
  <si>
    <t>外務</t>
    <phoneticPr fontId="10"/>
  </si>
  <si>
    <t>財務</t>
    <rPh sb="0" eb="2">
      <t>ザイム</t>
    </rPh>
    <phoneticPr fontId="10"/>
  </si>
  <si>
    <t>文科</t>
    <phoneticPr fontId="10"/>
  </si>
  <si>
    <t>厚労</t>
    <phoneticPr fontId="10"/>
  </si>
  <si>
    <t>農水</t>
    <phoneticPr fontId="10"/>
  </si>
  <si>
    <t>経産</t>
    <phoneticPr fontId="10"/>
  </si>
  <si>
    <t>国交</t>
    <phoneticPr fontId="10"/>
  </si>
  <si>
    <t>環境</t>
    <phoneticPr fontId="10"/>
  </si>
  <si>
    <t>原規</t>
    <phoneticPr fontId="10"/>
  </si>
  <si>
    <t>防衛</t>
    <phoneticPr fontId="10"/>
  </si>
  <si>
    <t>カジノ</t>
    <phoneticPr fontId="10"/>
  </si>
  <si>
    <t>事業番号その3</t>
    <rPh sb="0" eb="4">
      <t>ジギョウバンゴウ</t>
    </rPh>
    <phoneticPr fontId="10"/>
  </si>
  <si>
    <t>個人情報保護委員会</t>
    <phoneticPr fontId="10"/>
  </si>
  <si>
    <t>令和2年度</t>
    <rPh sb="0" eb="2">
      <t>レイワ</t>
    </rPh>
    <phoneticPr fontId="10"/>
  </si>
  <si>
    <t>カジノ管理委員会</t>
    <rPh sb="3" eb="5">
      <t>カンリ</t>
    </rPh>
    <rPh sb="5" eb="8">
      <t>イインカイ</t>
    </rPh>
    <phoneticPr fontId="10"/>
  </si>
  <si>
    <t>令和3年度行政事業レビューシート</t>
    <rPh sb="0" eb="2">
      <t>レイワ</t>
    </rPh>
    <rPh sb="3" eb="5">
      <t>ネンド</t>
    </rPh>
    <rPh sb="5" eb="7">
      <t>ギョウセイ</t>
    </rPh>
    <rPh sb="7" eb="9">
      <t>ジギョウ</t>
    </rPh>
    <phoneticPr fontId="10"/>
  </si>
  <si>
    <t>令和3年度</t>
    <rPh sb="0" eb="2">
      <t>レイワ</t>
    </rPh>
    <phoneticPr fontId="10"/>
  </si>
  <si>
    <t>令和4年度要求</t>
    <rPh sb="0" eb="2">
      <t>レイワ</t>
    </rPh>
    <rPh sb="5" eb="7">
      <t>ヨウキュウ</t>
    </rPh>
    <phoneticPr fontId="10"/>
  </si>
  <si>
    <t>令和3年度当初予算</t>
    <rPh sb="0" eb="2">
      <t>レイワ</t>
    </rPh>
    <phoneticPr fontId="10"/>
  </si>
  <si>
    <t>令和4年度要求</t>
    <rPh sb="0" eb="2">
      <t>レイワ</t>
    </rPh>
    <phoneticPr fontId="10"/>
  </si>
  <si>
    <t>令和3・4年度
予算内訳
（単位：百万円）</t>
    <rPh sb="0" eb="2">
      <t>レイワ</t>
    </rPh>
    <rPh sb="8" eb="10">
      <t>ヨサン</t>
    </rPh>
    <rPh sb="10" eb="12">
      <t>ウチワケ</t>
    </rPh>
    <phoneticPr fontId="10"/>
  </si>
  <si>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10"/>
  </si>
  <si>
    <t>-</t>
    <phoneticPr fontId="10"/>
  </si>
  <si>
    <t>官房</t>
  </si>
  <si>
    <t>内閣官房副長官補</t>
    <phoneticPr fontId="10"/>
  </si>
  <si>
    <t>情報通信技術（ＩＴ）総合戦略室</t>
    <phoneticPr fontId="10"/>
  </si>
  <si>
    <t>内閣参事官　吉田　宏平
内閣参事官　奥田　直彦</t>
    <phoneticPr fontId="10"/>
  </si>
  <si>
    <t>○</t>
  </si>
  <si>
    <t>-</t>
    <phoneticPr fontId="10"/>
  </si>
  <si>
    <t>政府共通ネットワーク等の整備及び運用（情報通信技術調達等適正・効率化推進費）</t>
    <phoneticPr fontId="10"/>
  </si>
  <si>
    <t>○総務省設置法第４条第１項第４号及び第６号
○高度情報通信ネットワーク社会形成基本法第20条
○情報通信技術を活用した行政の推進等に関する法律（旧・行政手続等における情報通信の技術の利用に関する法律）
○官民データ活用推進基本法第15条第1項</t>
    <rPh sb="48" eb="71">
      <t>オンカ</t>
    </rPh>
    <rPh sb="72" eb="73">
      <t>キュウ</t>
    </rPh>
    <rPh sb="74" eb="99">
      <t>オンカ</t>
    </rPh>
    <phoneticPr fontId="10"/>
  </si>
  <si>
    <t>○政府共通プラットフォーム整備計画（2011（平成23）年11 月２日各府省情報化統括責任者（ CIO） 連絡会議決定）　抄
政府共通ＰＦへの政府情報システムの統合・集約化の推進等に伴う情報流通量の増大や、次世代の通信規約であるIPv6 への対応といった新たな情報通信ニーズを踏まえ、政府共通ＰＦとの整合性を確保した政府専用の情報通信ネットワーク基盤の確立が必要となる。このため、政府共通ＰＦと同様に国を直接の管理運用主体とした「政府共通ネットワーク」（以下「政府共通ＮＷ」という。）を併せて整備することにより、IT ガバナンスの向上を図るとともに、効率的かつ効果的に政府の情報システム基盤を確立することが必要である。
○平成29年度政府情報システム投資計画の決定について（平成29年12月27日各府省情報化統括責任者（CIO）連絡会議決定）　抄
政府共通ネットワークは、政府共通プラットフォームへの政府情報システムの統合・集約化の推進等に伴う情報流通への対応等を図るため、従来の霞が関ＷＡＮに代わる新たな政府専用の情報通信ネットワークの基盤として、「政府共通プラットフォーム整備計画」（2011（平成23）年11月２日各府省情報化統括責任者（ＣＩＯ）連絡会議決定）に基づき総務省が整備し、平成25年１月から運用を開始している。国が責任を持って政府共通ネットワークを整備・運用することにより、政府機関内における安全性・信頼性の高い情報流通・情報共有に寄与するとともに、通信回線資源の効率的な利用の促進を図る。</t>
    <phoneticPr fontId="10"/>
  </si>
  <si>
    <t>政府専用の情報通信ネットワークの基盤として、通信サービス、ＤＮＳ（名前解決）サービス、電子メール中継サービス、時刻同期サービス、総合行政ネットワークシステム（ＬＧＷＡＮ）との相互接続サービス等を提供する。</t>
    <phoneticPr fontId="10"/>
  </si>
  <si>
    <t>（総務省政策）Ⅳ．電子政府・電子自治体</t>
    <phoneticPr fontId="10"/>
  </si>
  <si>
    <t>電子政府・電子自治体の推進</t>
    <phoneticPr fontId="10"/>
  </si>
  <si>
    <t>-</t>
  </si>
  <si>
    <t>-</t>
    <phoneticPr fontId="10"/>
  </si>
  <si>
    <t>○</t>
    <phoneticPr fontId="10"/>
  </si>
  <si>
    <t>政府共通ネットワークは、政府共通ＰＦへの政府情報システムの統合・集約化の推進等に伴う情報流通量の増大や、次世代の通信規約であるIPv6 への対応といった新たな情報通信ニーズを踏まえ、IT ガバナンスの向上を図るとともに、効率的かつ効果的に政府共通ＰＦとの整合性を確保した政府専用の情報通信ネットワーク基盤を確立するために必要な事業である。</t>
    <rPh sb="160" eb="162">
      <t>ヒツヨウ</t>
    </rPh>
    <rPh sb="163" eb="165">
      <t>ジギョウ</t>
    </rPh>
    <phoneticPr fontId="10"/>
  </si>
  <si>
    <t>総務省(0030)</t>
    <phoneticPr fontId="10"/>
  </si>
  <si>
    <t>総務省(0035)</t>
    <phoneticPr fontId="10"/>
  </si>
  <si>
    <t>総務省(0032)</t>
    <phoneticPr fontId="10"/>
  </si>
  <si>
    <t>総務省(0034)</t>
    <phoneticPr fontId="10"/>
  </si>
  <si>
    <t>総務省(0033)</t>
    <phoneticPr fontId="10"/>
  </si>
  <si>
    <t>総務省(0036)</t>
    <phoneticPr fontId="10"/>
  </si>
  <si>
    <t>総務省</t>
  </si>
  <si>
    <t>‐</t>
  </si>
  <si>
    <t>有</t>
  </si>
  <si>
    <t>ハードウェア・ソフトウェア借入</t>
    <rPh sb="13" eb="15">
      <t>カリイレ</t>
    </rPh>
    <phoneticPr fontId="10"/>
  </si>
  <si>
    <t>システムのハードウェア、ソフトウェアのリース経費</t>
    <rPh sb="22" eb="24">
      <t>ケイヒ</t>
    </rPh>
    <phoneticPr fontId="10"/>
  </si>
  <si>
    <t>システム運用・保守</t>
    <rPh sb="4" eb="6">
      <t>ウンヨウ</t>
    </rPh>
    <rPh sb="7" eb="9">
      <t>ホシュ</t>
    </rPh>
    <phoneticPr fontId="10"/>
  </si>
  <si>
    <t>システムの運用・保守作業を実施するための経費</t>
    <rPh sb="5" eb="7">
      <t>ウンヨウ</t>
    </rPh>
    <rPh sb="8" eb="10">
      <t>ホシュ</t>
    </rPh>
    <rPh sb="10" eb="12">
      <t>サギョウ</t>
    </rPh>
    <rPh sb="13" eb="15">
      <t>ジッシ</t>
    </rPh>
    <rPh sb="20" eb="22">
      <t>ケイヒ</t>
    </rPh>
    <phoneticPr fontId="10"/>
  </si>
  <si>
    <t>A.東京センチュリー(株)</t>
    <rPh sb="2" eb="4">
      <t>トウキョウ</t>
    </rPh>
    <phoneticPr fontId="10"/>
  </si>
  <si>
    <t>B.(一社)行政情報システム研究所</t>
    <phoneticPr fontId="10"/>
  </si>
  <si>
    <t>C.ＫＰＭＧコンサルティング(株)</t>
    <phoneticPr fontId="10"/>
  </si>
  <si>
    <t>システム監査</t>
    <rPh sb="4" eb="6">
      <t>カンサ</t>
    </rPh>
    <phoneticPr fontId="10"/>
  </si>
  <si>
    <t>システムの外部監査を行うための経費</t>
    <rPh sb="5" eb="7">
      <t>ガイブ</t>
    </rPh>
    <rPh sb="7" eb="9">
      <t>カンサ</t>
    </rPh>
    <rPh sb="10" eb="11">
      <t>オコナ</t>
    </rPh>
    <rPh sb="15" eb="17">
      <t>ケイヒ</t>
    </rPh>
    <phoneticPr fontId="10"/>
  </si>
  <si>
    <t>E.(株)ISTソフトウェア</t>
    <phoneticPr fontId="10"/>
  </si>
  <si>
    <t>電子掲示板システムの機器等の借入</t>
    <phoneticPr fontId="10"/>
  </si>
  <si>
    <t>国庫債務負担行為等</t>
  </si>
  <si>
    <t>(一社)行政情報システム研究所</t>
    <phoneticPr fontId="10"/>
  </si>
  <si>
    <t>富士通（株）</t>
    <phoneticPr fontId="10"/>
  </si>
  <si>
    <t>政府共通ネットワークサービス</t>
    <phoneticPr fontId="10"/>
  </si>
  <si>
    <t>電子掲示板システムの運用の請負</t>
    <phoneticPr fontId="10"/>
  </si>
  <si>
    <t>ＫＰＭＧコンサルティング(株)</t>
    <phoneticPr fontId="10"/>
  </si>
  <si>
    <t>令和２年度政府共通基盤監査の請負</t>
    <phoneticPr fontId="10"/>
  </si>
  <si>
    <t>富士通(株)</t>
    <phoneticPr fontId="10"/>
  </si>
  <si>
    <t>(株)ISTソフトウェア</t>
    <phoneticPr fontId="10"/>
  </si>
  <si>
    <t>B</t>
  </si>
  <si>
    <t>東京センチュリー(株)</t>
    <phoneticPr fontId="10"/>
  </si>
  <si>
    <t>-</t>
    <phoneticPr fontId="10"/>
  </si>
  <si>
    <t>全ての回線の回線稼働率：99.99％以上</t>
    <rPh sb="0" eb="1">
      <t>スベ</t>
    </rPh>
    <rPh sb="3" eb="5">
      <t>カイセン</t>
    </rPh>
    <rPh sb="6" eb="8">
      <t>カイセン</t>
    </rPh>
    <rPh sb="8" eb="10">
      <t>カドウ</t>
    </rPh>
    <rPh sb="10" eb="11">
      <t>リツ</t>
    </rPh>
    <rPh sb="18" eb="20">
      <t>イジョウ</t>
    </rPh>
    <phoneticPr fontId="10"/>
  </si>
  <si>
    <t>回線が利用可能な時間の比率を稼働率として規定し、予定稼働時間に対する実稼働時間の達成度合いを評価する。</t>
    <phoneticPr fontId="10"/>
  </si>
  <si>
    <t>政府共通ネットワーク運用状況報告書(年次）</t>
    <rPh sb="0" eb="4">
      <t>セイフキョウツウ</t>
    </rPh>
    <rPh sb="10" eb="12">
      <t>ウンヨウ</t>
    </rPh>
    <rPh sb="12" eb="14">
      <t>ジョウキョウ</t>
    </rPh>
    <rPh sb="14" eb="17">
      <t>ホウコクショ</t>
    </rPh>
    <rPh sb="18" eb="20">
      <t>ネンジ</t>
    </rPh>
    <phoneticPr fontId="10"/>
  </si>
  <si>
    <t>-</t>
    <phoneticPr fontId="10"/>
  </si>
  <si>
    <t>電子メール中継サービスの稼働率：99.99％以上</t>
    <phoneticPr fontId="10"/>
  </si>
  <si>
    <t>電子メール中継サービスの稼働率を規定し、電子メール中継サービスの稼働率の達成度合いを評価する。</t>
    <phoneticPr fontId="10"/>
  </si>
  <si>
    <t>時刻同期サービスの稼働率：99.99％以上</t>
    <phoneticPr fontId="10"/>
  </si>
  <si>
    <t>時刻同期サービスが利用可能な時間の比率を稼働率として規定し、その達成度合いを評価する。</t>
    <phoneticPr fontId="10"/>
  </si>
  <si>
    <t>ネームサービスの稼働率：99.99％以上</t>
    <phoneticPr fontId="10"/>
  </si>
  <si>
    <t>ネームサービスが利用可能な時間の比率を稼働率として規定し、予定稼働時間に対する実稼働時間の達成度合いを評価する。</t>
    <phoneticPr fontId="10"/>
  </si>
  <si>
    <t>全体の通信サービス稼働率：99.99％以上
（通信サービスが利用可能な時間の比率を稼働率として規定し、予定稼働時間に対する実稼働時間の達成度合いを評価する。）</t>
    <phoneticPr fontId="10"/>
  </si>
  <si>
    <t>政府共通ネットワークは、業務及び情報システムの最適化の進展や、政府共通プラットフォーム（PF）の整備に伴う政府機関内の大容量の情報流通への対応を図るため、政府専用の通信ネットワークとして整備し、平成25年１月から運用を開始している。専用の通信回線により、政府共通PF、行政機関、立法機関、司法機関等を接続しているほか、総合行政ネットワーク（ＬＧＷＡＮ）と相互接続し、地方公共団体との通信基盤としての役割も担っている。</t>
    <phoneticPr fontId="10"/>
  </si>
  <si>
    <t>政府共通ネットワークは、政府機関専用のネットワークであり、行政機関、立法機関、司法機関及び政府共通PF等の府省共通システム等を相互に接続することで、政府機関内の大容量の情報流通を可能にしている政府共用の情報システム基盤である。国が責任を持って政府共通ネットワークを整備・運用することにより、政府機関内における安全性・信頼性の高い情報流通・情報共有に寄与するとともに、通信回線資源の効率的な利用の促進を図るために国が直接実施している事業である。</t>
    <rPh sb="98" eb="100">
      <t>キョウヨウ</t>
    </rPh>
    <phoneticPr fontId="10"/>
  </si>
  <si>
    <t>無</t>
  </si>
  <si>
    <t>大規模な情報システムを必要とする業務については、業務フローやそれに合わせたシステム構成が複雑になりがちであることから、複数の事業者が参入できるよう、以下に取り組んでいる。
①80万SDR以上の情報システムの調達においては、仕様書の内容が特定の事業者のみに有利なものとなっていないこと等を確認するため、広く民間事業者に対して意見招請を行い、さらに、政府CIO補佐官の確認も経た上で、仕様書の内容を確定している。
②その後、入札説明会の開催、複数事業者からの見積りの徴収を行っている。
③結果として、一者応札となったものについては、入札説明会に参加した事業者、調達仕様書を受領した事業者であって応札しなかった者から、入札に参加しなかった理由を聴取している。</t>
    <phoneticPr fontId="10"/>
  </si>
  <si>
    <t>政府共通ネットワークは、国が直接保有・管理する必要があるものであり、その経費は安定的な稼働に必要なものに限定している。</t>
    <rPh sb="0" eb="4">
      <t>セイフキョウツウ</t>
    </rPh>
    <phoneticPr fontId="10"/>
  </si>
  <si>
    <t>更改時期等を契機として経費効率化に向けた見直しを行っている。</t>
    <phoneticPr fontId="10"/>
  </si>
  <si>
    <t>24時間365日の有人監視、アップデートファイルや修正プログラムの適用、アプリケーション・ハードウェア・ソフトウェアの機能・品質の維持等の運用・保守を適切に行うとともに、事業者とは定期的に会議を開催して適切に情報を共有することにより、システムの稼働が停止しないように運用している。</t>
    <phoneticPr fontId="10"/>
  </si>
  <si>
    <t>令和２年度においては、政府共通全体として安定稼働を実現し、サービスレベル合意を遵守した。運用の中でも、利用機関からの要望等を収集し、改善・効率化を図った。</t>
    <rPh sb="0" eb="2">
      <t>レイワ</t>
    </rPh>
    <rPh sb="3" eb="5">
      <t>ネンド</t>
    </rPh>
    <rPh sb="11" eb="13">
      <t>セイフ</t>
    </rPh>
    <rPh sb="13" eb="15">
      <t>キョウツウ</t>
    </rPh>
    <rPh sb="15" eb="17">
      <t>ゼンタイ</t>
    </rPh>
    <rPh sb="20" eb="22">
      <t>アンテイ</t>
    </rPh>
    <rPh sb="22" eb="24">
      <t>カドウ</t>
    </rPh>
    <rPh sb="25" eb="27">
      <t>ジツゲン</t>
    </rPh>
    <rPh sb="36" eb="38">
      <t>ゴウイ</t>
    </rPh>
    <rPh sb="39" eb="41">
      <t>ジュンシュ</t>
    </rPh>
    <rPh sb="44" eb="46">
      <t>ウンヨウ</t>
    </rPh>
    <rPh sb="47" eb="48">
      <t>ナカ</t>
    </rPh>
    <rPh sb="51" eb="53">
      <t>リヨウ</t>
    </rPh>
    <rPh sb="53" eb="55">
      <t>キカン</t>
    </rPh>
    <rPh sb="58" eb="60">
      <t>ヨウボウ</t>
    </rPh>
    <rPh sb="60" eb="61">
      <t>トウ</t>
    </rPh>
    <rPh sb="62" eb="64">
      <t>シュウシュウ</t>
    </rPh>
    <rPh sb="66" eb="68">
      <t>カイゼン</t>
    </rPh>
    <rPh sb="69" eb="72">
      <t>コウリツカ</t>
    </rPh>
    <rPh sb="73" eb="74">
      <t>ハカ</t>
    </rPh>
    <phoneticPr fontId="10"/>
  </si>
  <si>
    <t>D.富士通Japan(株)</t>
    <phoneticPr fontId="10"/>
  </si>
  <si>
    <t>富士通Japan(株)</t>
    <phoneticPr fontId="10"/>
  </si>
  <si>
    <t>政府共通ネットワーク等を運用することにより、政府機関内における安全性・信頼性の高い情報流通・情報共有に寄与するとともに、通信回線資源の効率的な利用の促進を図る。</t>
    <phoneticPr fontId="10"/>
  </si>
  <si>
    <t>・政府共通ネットワーク等の整備・運用。
なお、令和2年度より内閣官房情報通信技術(IT)総合戦略室の下で一括要求・一括計上しており、これ以前においては総務省で計上している。(総務省 0033 電子政府関連事業（政府情報システム基盤整備）</t>
    <phoneticPr fontId="10"/>
  </si>
  <si>
    <t>「総務省所管府省共通情報システム等の適切な構築・運用等を通した電子政府の推進を図ること」の達成手段として、電子政府関連事業（政府情報システム基盤整備）を位置づけ。
【活動指標】
・NWの稼働率：100％（R2）</t>
    <phoneticPr fontId="10"/>
  </si>
  <si>
    <t>成果目標として、接続している機関やシステムに安全性・信頼性の高いサービスを提供するために、サービスレベル合意に基づいて、全ての回線の回線稼働率及び主要な３サービスの稼働率を設定している。令和２年度成果実績においてはいずれの目標も達成した。</t>
    <rPh sb="0" eb="2">
      <t>セイカ</t>
    </rPh>
    <rPh sb="2" eb="4">
      <t>モクヒョウ</t>
    </rPh>
    <rPh sb="8" eb="10">
      <t>セツゾク</t>
    </rPh>
    <rPh sb="14" eb="16">
      <t>キカン</t>
    </rPh>
    <rPh sb="22" eb="25">
      <t>アンゼンセイ</t>
    </rPh>
    <rPh sb="26" eb="29">
      <t>シンライセイ</t>
    </rPh>
    <rPh sb="30" eb="31">
      <t>タカ</t>
    </rPh>
    <rPh sb="37" eb="39">
      <t>テイキョウ</t>
    </rPh>
    <rPh sb="52" eb="54">
      <t>ゴウイ</t>
    </rPh>
    <rPh sb="55" eb="56">
      <t>モト</t>
    </rPh>
    <rPh sb="71" eb="72">
      <t>オヨ</t>
    </rPh>
    <rPh sb="73" eb="75">
      <t>シュヨウ</t>
    </rPh>
    <rPh sb="82" eb="85">
      <t>カドウリツ</t>
    </rPh>
    <rPh sb="86" eb="88">
      <t>セッテイ</t>
    </rPh>
    <rPh sb="93" eb="95">
      <t>レイワ</t>
    </rPh>
    <rPh sb="96" eb="98">
      <t>ネンド</t>
    </rPh>
    <rPh sb="98" eb="100">
      <t>セイカ</t>
    </rPh>
    <rPh sb="100" eb="102">
      <t>ジッセキ</t>
    </rPh>
    <rPh sb="111" eb="113">
      <t>モクヒョウ</t>
    </rPh>
    <rPh sb="114" eb="116">
      <t>タッセイ</t>
    </rPh>
    <phoneticPr fontId="10"/>
  </si>
  <si>
    <t>活動目標として、成果目標の達成に寄与するため、サービスレベル合意に基づき、政府共通ネットワーク全体の通信サービス稼働率を設定している。令和２年度活動実績においては見込みを達成した。</t>
    <rPh sb="0" eb="2">
      <t>カツドウ</t>
    </rPh>
    <rPh sb="2" eb="4">
      <t>モクヒョウ</t>
    </rPh>
    <rPh sb="8" eb="10">
      <t>セイカ</t>
    </rPh>
    <rPh sb="10" eb="12">
      <t>モクヒョウ</t>
    </rPh>
    <rPh sb="13" eb="15">
      <t>タッセイ</t>
    </rPh>
    <rPh sb="16" eb="18">
      <t>キヨ</t>
    </rPh>
    <rPh sb="30" eb="32">
      <t>ゴウイ</t>
    </rPh>
    <rPh sb="33" eb="34">
      <t>モト</t>
    </rPh>
    <rPh sb="37" eb="39">
      <t>セイフ</t>
    </rPh>
    <rPh sb="39" eb="41">
      <t>キョウツウ</t>
    </rPh>
    <rPh sb="47" eb="49">
      <t>ゼンタイ</t>
    </rPh>
    <rPh sb="50" eb="52">
      <t>ツウシン</t>
    </rPh>
    <rPh sb="56" eb="58">
      <t>カドウ</t>
    </rPh>
    <rPh sb="58" eb="59">
      <t>リツ</t>
    </rPh>
    <rPh sb="60" eb="62">
      <t>セッテイ</t>
    </rPh>
    <rPh sb="67" eb="69">
      <t>レイワ</t>
    </rPh>
    <rPh sb="70" eb="72">
      <t>ネンド</t>
    </rPh>
    <rPh sb="72" eb="74">
      <t>カツドウ</t>
    </rPh>
    <rPh sb="74" eb="76">
      <t>ジッセキ</t>
    </rPh>
    <rPh sb="81" eb="83">
      <t>ミコ</t>
    </rPh>
    <rPh sb="85" eb="87">
      <t>タッセイ</t>
    </rPh>
    <phoneticPr fontId="10"/>
  </si>
  <si>
    <t>引き続き安定稼働に努めることはもちろん、国の行政機関等は順次ガバメントネットワークに移行するとの政府方針も踏まえ、後継となるガバメント・ネットワークや利用機関等との調整を着実に実施していく。</t>
    <rPh sb="42" eb="44">
      <t>イコウ</t>
    </rPh>
    <rPh sb="48" eb="50">
      <t>セイフ</t>
    </rPh>
    <rPh sb="50" eb="52">
      <t>ホウシン</t>
    </rPh>
    <rPh sb="53" eb="54">
      <t>フ</t>
    </rPh>
    <rPh sb="75" eb="77">
      <t>リヨウ</t>
    </rPh>
    <rPh sb="77" eb="79">
      <t>キカン</t>
    </rPh>
    <rPh sb="79" eb="80">
      <t>トウ</t>
    </rPh>
    <rPh sb="85" eb="87">
      <t>チャクジツ</t>
    </rPh>
    <rPh sb="88" eb="90">
      <t>ジッシ</t>
    </rPh>
    <phoneticPr fontId="10"/>
  </si>
  <si>
    <t>次年度予算計上省庁において、適切な執行に努めるとともに効率的に執行した実績を、引き続き概算要求に反映させること。</t>
    <phoneticPr fontId="10"/>
  </si>
  <si>
    <t>終了予定</t>
  </si>
  <si>
    <t>点検対象外</t>
    <rPh sb="0" eb="2">
      <t>テンケン</t>
    </rPh>
    <rPh sb="2" eb="4">
      <t>タイショウ</t>
    </rPh>
    <rPh sb="4" eb="5">
      <t>ガイ</t>
    </rPh>
    <phoneticPr fontId="10"/>
  </si>
  <si>
    <t>デジタル庁（R3.9～）において、引き続き、適切な執行に努める。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</si>
</sst>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40">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0" xfId="0" applyFont="1" applyBorder="1">
      <alignment vertical="center"/>
    </xf>
    <xf numFmtId="0" fontId="28" fillId="0" borderId="0" xfId="0" applyFont="1">
      <alignment vertical="center"/>
    </xf>
    <xf numFmtId="0" fontId="31" fillId="0" borderId="10" xfId="0" applyFont="1" applyBorder="1" applyAlignment="1">
      <alignment horizontal="justify" vertical="center" wrapText="1"/>
    </xf>
    <xf numFmtId="0" fontId="29" fillId="0" borderId="10" xfId="0" applyFont="1" applyBorder="1" applyAlignment="1" applyProtection="1">
      <alignment horizontal="center" vertical="center"/>
      <protection locked="0"/>
    </xf>
    <xf numFmtId="0" fontId="0" fillId="0" borderId="0" xfId="0" applyAlignment="1">
      <alignment horizontal="center" vertical="center"/>
    </xf>
    <xf numFmtId="0" fontId="28" fillId="0" borderId="10" xfId="0" applyFont="1" applyBorder="1" applyAlignment="1" applyProtection="1">
      <alignment horizontal="center" vertical="center"/>
      <protection locked="0"/>
    </xf>
    <xf numFmtId="0" fontId="28" fillId="0" borderId="10"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5" xfId="0" applyFont="1" applyFill="1" applyBorder="1" applyAlignment="1">
      <alignment horizontal="center" vertical="center"/>
    </xf>
    <xf numFmtId="0" fontId="8" fillId="5" borderId="98" xfId="0" applyFont="1" applyFill="1" applyBorder="1" applyAlignment="1">
      <alignment horizontal="center"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29" fillId="7" borderId="10" xfId="0" applyFont="1" applyFill="1" applyBorder="1" applyAlignment="1">
      <alignment horizontal="center" vertical="center"/>
    </xf>
    <xf numFmtId="0" fontId="28" fillId="7" borderId="10" xfId="0" applyFont="1" applyFill="1" applyBorder="1" applyAlignment="1">
      <alignment horizontal="center" vertical="center"/>
    </xf>
    <xf numFmtId="0" fontId="31" fillId="7" borderId="10" xfId="0" applyFont="1" applyFill="1" applyBorder="1" applyAlignment="1">
      <alignment horizontal="center" vertical="center" wrapText="1"/>
    </xf>
    <xf numFmtId="0" fontId="0" fillId="3" borderId="0" xfId="0" applyFill="1">
      <alignment vertical="center"/>
    </xf>
    <xf numFmtId="0" fontId="28" fillId="3" borderId="10"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0" xfId="0" applyFont="1" applyFill="1" applyBorder="1">
      <alignment vertical="center"/>
    </xf>
    <xf numFmtId="0" fontId="10" fillId="3" borderId="0" xfId="0" applyFont="1" applyFill="1">
      <alignment vertical="center"/>
    </xf>
    <xf numFmtId="0" fontId="32" fillId="3" borderId="10" xfId="0" applyFont="1" applyFill="1" applyBorder="1">
      <alignment vertical="center"/>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8"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10"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5" fillId="5" borderId="13" xfId="0" applyFont="1" applyFill="1" applyBorder="1" applyAlignment="1" applyProtection="1">
      <alignment horizontal="center" vertical="center" wrapText="1"/>
    </xf>
    <xf numFmtId="178" fontId="25" fillId="5" borderId="94" xfId="0" applyNumberFormat="1" applyFont="1" applyFill="1" applyBorder="1" applyAlignment="1" applyProtection="1">
      <alignment vertical="center" wrapText="1"/>
      <protection locked="0"/>
    </xf>
    <xf numFmtId="0" fontId="25" fillId="5" borderId="19" xfId="0" applyFont="1" applyFill="1" applyBorder="1" applyAlignment="1" applyProtection="1">
      <alignment horizontal="center" vertical="center" wrapText="1"/>
    </xf>
    <xf numFmtId="178" fontId="25"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6"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9" fillId="0" borderId="0" xfId="0" applyFont="1" applyBorder="1" applyAlignment="1" applyProtection="1">
      <alignment horizontal="center" vertical="center"/>
      <protection locked="0"/>
    </xf>
    <xf numFmtId="0" fontId="28" fillId="0" borderId="0" xfId="0" applyFont="1" applyFill="1" applyBorder="1">
      <alignment vertical="center"/>
    </xf>
    <xf numFmtId="0" fontId="31" fillId="0" borderId="10" xfId="0" applyFont="1" applyFill="1" applyBorder="1" applyAlignment="1">
      <alignment horizontal="justify" vertical="center" wrapText="1"/>
    </xf>
    <xf numFmtId="0" fontId="29" fillId="0" borderId="40" xfId="0" applyFont="1" applyBorder="1" applyAlignment="1" applyProtection="1">
      <alignment horizontal="center" vertical="center"/>
      <protection locked="0"/>
    </xf>
    <xf numFmtId="0" fontId="28" fillId="0" borderId="40" xfId="0" applyFont="1" applyFill="1" applyBorder="1">
      <alignment vertical="center"/>
    </xf>
    <xf numFmtId="0" fontId="0" fillId="0" borderId="0" xfId="0" applyAlignment="1">
      <alignment horizontal="right" vertical="center"/>
    </xf>
    <xf numFmtId="0" fontId="10" fillId="3" borderId="25" xfId="0" applyFont="1" applyFill="1" applyBorder="1">
      <alignment vertical="center"/>
    </xf>
    <xf numFmtId="0" fontId="10" fillId="3" borderId="25" xfId="0" applyFont="1" applyFill="1" applyBorder="1" applyAlignment="1">
      <alignment vertical="center" wrapText="1"/>
    </xf>
    <xf numFmtId="0" fontId="35" fillId="0" borderId="0" xfId="0" applyFont="1" applyFill="1">
      <alignment vertical="center"/>
    </xf>
    <xf numFmtId="0" fontId="25" fillId="5" borderId="0" xfId="0" applyFont="1" applyFill="1" applyBorder="1" applyAlignment="1" applyProtection="1">
      <alignment vertical="center" wrapText="1"/>
      <protection locked="0"/>
    </xf>
    <xf numFmtId="0" fontId="24" fillId="0" borderId="0" xfId="0" applyFont="1" applyFill="1" applyAlignment="1">
      <alignment horizontal="center" vertical="center"/>
    </xf>
    <xf numFmtId="0" fontId="24" fillId="0" borderId="0" xfId="0" applyFont="1" applyFill="1" applyBorder="1" applyAlignment="1" applyProtection="1">
      <alignment horizontal="center" vertical="center"/>
    </xf>
    <xf numFmtId="0" fontId="28" fillId="0" borderId="24" xfId="0" applyFont="1" applyFill="1" applyBorder="1" applyAlignment="1" applyProtection="1">
      <alignment horizontal="center" vertical="center" wrapText="1"/>
    </xf>
    <xf numFmtId="0" fontId="10" fillId="3" borderId="10"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8" fillId="0" borderId="33" xfId="0"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8" fillId="0" borderId="0" xfId="0" applyFont="1">
      <alignment vertical="center"/>
    </xf>
    <xf numFmtId="179" fontId="28" fillId="0" borderId="24" xfId="0" applyNumberFormat="1" applyFont="1" applyFill="1" applyBorder="1" applyAlignment="1" applyProtection="1">
      <alignment horizontal="center" vertical="center" wrapText="1"/>
      <protection locked="0"/>
    </xf>
    <xf numFmtId="49" fontId="25" fillId="0" borderId="23" xfId="0" applyNumberFormat="1" applyFont="1" applyFill="1" applyBorder="1" applyAlignment="1" applyProtection="1">
      <alignment horizontal="left" vertical="center" wrapText="1"/>
      <protection locked="0"/>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33" xfId="0" applyNumberFormat="1" applyFont="1" applyFill="1" applyBorder="1" applyAlignment="1" applyProtection="1">
      <alignment horizontal="left" vertical="center" wrapText="1"/>
      <protection locked="0"/>
    </xf>
    <xf numFmtId="178" fontId="28" fillId="0" borderId="24" xfId="0" applyNumberFormat="1" applyFont="1" applyFill="1" applyBorder="1" applyAlignment="1" applyProtection="1">
      <alignment horizontal="center" vertical="center" wrapText="1"/>
      <protection locked="0"/>
    </xf>
    <xf numFmtId="178" fontId="28" fillId="0" borderId="25"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5" fillId="0" borderId="39" xfId="0" applyNumberFormat="1" applyFont="1" applyFill="1" applyBorder="1" applyAlignment="1" applyProtection="1">
      <alignment horizontal="left" vertical="center" wrapText="1"/>
      <protection locked="0"/>
    </xf>
    <xf numFmtId="49" fontId="25" fillId="0" borderId="40" xfId="0" applyNumberFormat="1" applyFont="1" applyFill="1" applyBorder="1" applyAlignment="1" applyProtection="1">
      <alignment horizontal="left" vertical="center" wrapText="1"/>
      <protection locked="0"/>
    </xf>
    <xf numFmtId="49" fontId="25" fillId="0" borderId="41" xfId="0" applyNumberFormat="1" applyFont="1" applyFill="1" applyBorder="1" applyAlignment="1" applyProtection="1">
      <alignment horizontal="left" vertical="center" wrapTex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20" fillId="2" borderId="43"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3" borderId="39" xfId="0" applyFont="1" applyFill="1" applyBorder="1" applyAlignment="1">
      <alignment horizontal="center" vertical="center" textRotation="255" wrapText="1"/>
    </xf>
    <xf numFmtId="0" fontId="20" fillId="3" borderId="41" xfId="0" applyFont="1" applyFill="1" applyBorder="1" applyAlignment="1">
      <alignment horizontal="center" vertical="center" textRotation="255" wrapText="1"/>
    </xf>
    <xf numFmtId="0" fontId="20" fillId="3" borderId="62" xfId="0" applyFont="1" applyFill="1" applyBorder="1" applyAlignment="1">
      <alignment horizontal="center" vertical="center" textRotation="255" wrapText="1"/>
    </xf>
    <xf numFmtId="0" fontId="20" fillId="3" borderId="88" xfId="0" applyFont="1" applyFill="1" applyBorder="1" applyAlignment="1">
      <alignment horizontal="center" vertical="center" textRotation="255" wrapTex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9"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0" fontId="14"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3" fillId="2" borderId="106" xfId="3" applyFont="1" applyFill="1" applyBorder="1" applyAlignment="1" applyProtection="1">
      <alignment horizontal="right" vertical="center"/>
    </xf>
    <xf numFmtId="0" fontId="13" fillId="2" borderId="8" xfId="3" applyFont="1" applyFill="1" applyBorder="1" applyAlignment="1" applyProtection="1">
      <alignment horizontal="right" vertical="center"/>
    </xf>
    <xf numFmtId="0" fontId="23" fillId="0" borderId="8" xfId="0" applyFont="1" applyFill="1" applyBorder="1" applyAlignment="1" applyProtection="1">
      <alignment horizontal="center" vertical="center"/>
      <protection locked="0"/>
    </xf>
    <xf numFmtId="0" fontId="17" fillId="2" borderId="89" xfId="3" applyFont="1" applyFill="1" applyBorder="1" applyAlignment="1" applyProtection="1">
      <alignment horizontal="center" vertical="center" wrapText="1"/>
    </xf>
    <xf numFmtId="0" fontId="17"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14" fillId="2" borderId="43"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wrapText="1" shrinkToFit="1"/>
      <protection locked="0"/>
    </xf>
    <xf numFmtId="0" fontId="0" fillId="3" borderId="3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0" borderId="10" xfId="0" applyFont="1" applyBorder="1" applyAlignment="1">
      <alignment horizontal="center" vertical="center"/>
    </xf>
    <xf numFmtId="0" fontId="24" fillId="0" borderId="83" xfId="0" applyFont="1" applyFill="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84" xfId="0" applyFont="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8" fillId="0" borderId="40" xfId="0" applyFont="1" applyBorder="1" applyAlignment="1">
      <alignment horizontal="center" vertical="center"/>
    </xf>
    <xf numFmtId="0" fontId="8" fillId="0" borderId="32" xfId="0" applyFont="1" applyBorder="1" applyAlignment="1">
      <alignment horizontal="center" vertical="center"/>
    </xf>
    <xf numFmtId="0" fontId="8" fillId="0" borderId="24" xfId="0" applyFont="1" applyBorder="1" applyAlignment="1">
      <alignment horizontal="center" vertical="center"/>
    </xf>
    <xf numFmtId="0" fontId="16" fillId="0" borderId="11"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39" xfId="0" applyFont="1" applyFill="1" applyBorder="1" applyAlignment="1">
      <alignment horizontal="center" vertical="center"/>
    </xf>
    <xf numFmtId="0" fontId="8" fillId="0" borderId="41" xfId="0" applyFont="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5" xfId="0" applyFont="1" applyFill="1" applyBorder="1" applyAlignment="1">
      <alignment horizontal="center" vertical="center"/>
    </xf>
    <xf numFmtId="0" fontId="18" fillId="3" borderId="23"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8" fillId="3" borderId="85" xfId="0" applyFont="1" applyFill="1" applyBorder="1" applyAlignment="1">
      <alignment horizontal="center" vertical="center" wrapText="1"/>
    </xf>
    <xf numFmtId="0" fontId="18" fillId="3" borderId="14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20" fillId="3" borderId="44" xfId="0" applyFont="1" applyFill="1" applyBorder="1" applyAlignment="1">
      <alignment horizontal="center" vertical="center" textRotation="255" wrapText="1"/>
    </xf>
    <xf numFmtId="0" fontId="20" fillId="3" borderId="45" xfId="0" applyFont="1" applyFill="1" applyBorder="1" applyAlignment="1">
      <alignment horizontal="center" vertical="center" textRotation="255" wrapText="1"/>
    </xf>
    <xf numFmtId="0" fontId="20" fillId="3" borderId="10" xfId="0" applyFont="1" applyFill="1" applyBorder="1" applyAlignment="1">
      <alignment horizontal="center" vertical="center" textRotation="255" wrapText="1"/>
    </xf>
    <xf numFmtId="0" fontId="20" fillId="3" borderId="35" xfId="0" applyFont="1" applyFill="1" applyBorder="1" applyAlignment="1">
      <alignment horizontal="center" vertical="center" textRotation="255" wrapText="1"/>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2" xfId="0" applyFont="1" applyFill="1" applyBorder="1" applyAlignment="1">
      <alignment horizontal="center" vertical="center"/>
    </xf>
    <xf numFmtId="178" fontId="24" fillId="0" borderId="6" xfId="0" applyNumberFormat="1" applyFont="1" applyFill="1" applyBorder="1" applyAlignment="1" applyProtection="1">
      <alignment horizontal="center" vertical="center"/>
      <protection locked="0"/>
    </xf>
    <xf numFmtId="179" fontId="24" fillId="0" borderId="6" xfId="0" applyNumberFormat="1" applyFont="1" applyFill="1" applyBorder="1" applyAlignment="1" applyProtection="1">
      <alignment horizontal="center" vertical="center"/>
      <protection locked="0"/>
    </xf>
    <xf numFmtId="177" fontId="0" fillId="0" borderId="90" xfId="0" applyNumberFormat="1" applyFont="1" applyFill="1" applyBorder="1" applyAlignment="1">
      <alignment horizontal="right" vertical="center"/>
    </xf>
    <xf numFmtId="0" fontId="8"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8"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8"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8"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4" borderId="48"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18" fillId="6" borderId="74" xfId="0" applyFont="1" applyFill="1" applyBorder="1" applyAlignment="1">
      <alignment horizontal="center" vertical="center" wrapText="1"/>
    </xf>
    <xf numFmtId="0" fontId="18" fillId="6" borderId="75" xfId="0" applyFont="1" applyFill="1" applyBorder="1" applyAlignment="1">
      <alignment horizontal="center" vertical="center" wrapText="1"/>
    </xf>
    <xf numFmtId="0" fontId="18" fillId="6" borderId="97"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16" fillId="3" borderId="39"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4" xfId="0" applyFont="1" applyFill="1" applyBorder="1" applyAlignment="1">
      <alignment horizontal="center" vertical="center"/>
    </xf>
    <xf numFmtId="177" fontId="0" fillId="0" borderId="42" xfId="0" applyNumberFormat="1" applyFont="1" applyFill="1" applyBorder="1" applyAlignment="1" applyProtection="1">
      <alignment horizontal="right" vertical="center"/>
    </xf>
    <xf numFmtId="9" fontId="0" fillId="0" borderId="10" xfId="0" applyNumberFormat="1"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18" fillId="2" borderId="130" xfId="0" applyFont="1" applyFill="1" applyBorder="1" applyAlignment="1">
      <alignment horizontal="center" vertical="center" wrapText="1"/>
    </xf>
    <xf numFmtId="0" fontId="18" fillId="2" borderId="131"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34"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6" fillId="0" borderId="39" xfId="0" applyFont="1" applyBorder="1" applyAlignment="1">
      <alignment horizontal="center" vertical="center" wrapText="1"/>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7" fillId="0" borderId="72" xfId="3" applyFont="1" applyFill="1" applyBorder="1" applyAlignment="1" applyProtection="1">
      <alignment horizontal="center" vertical="center"/>
      <protection locked="0"/>
    </xf>
    <xf numFmtId="0" fontId="17" fillId="0" borderId="40" xfId="3" applyFont="1" applyFill="1" applyBorder="1" applyAlignment="1" applyProtection="1">
      <alignment horizontal="center" vertical="center"/>
      <protection locked="0"/>
    </xf>
    <xf numFmtId="0" fontId="15" fillId="6" borderId="39" xfId="3" applyFont="1" applyFill="1" applyBorder="1" applyAlignment="1" applyProtection="1">
      <alignment horizontal="center" vertical="center" wrapText="1"/>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7" fillId="0" borderId="39"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8" fillId="6" borderId="23" xfId="3" applyFont="1" applyFill="1" applyBorder="1" applyAlignment="1" applyProtection="1">
      <alignment horizontal="center" vertical="center" wrapText="1" shrinkToFit="1"/>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0" borderId="65" xfId="1" applyFont="1" applyFill="1" applyBorder="1" applyAlignment="1" applyProtection="1">
      <alignment horizontal="left" vertical="top" wrapText="1"/>
      <protection locked="0"/>
    </xf>
    <xf numFmtId="0" fontId="16" fillId="0" borderId="16" xfId="1" applyFont="1" applyFill="1" applyBorder="1" applyAlignment="1" applyProtection="1">
      <alignment horizontal="left" vertical="top" wrapText="1"/>
      <protection locked="0"/>
    </xf>
    <xf numFmtId="0" fontId="16" fillId="0" borderId="30" xfId="1" applyFont="1" applyFill="1" applyBorder="1" applyAlignment="1" applyProtection="1">
      <alignment horizontal="left" vertical="top" wrapText="1"/>
      <protection locked="0"/>
    </xf>
    <xf numFmtId="0" fontId="17"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17" fillId="2" borderId="13" xfId="3" applyFont="1" applyFill="1" applyBorder="1" applyAlignment="1" applyProtection="1">
      <alignment horizontal="center" vertical="center" wrapText="1"/>
    </xf>
    <xf numFmtId="0" fontId="17" fillId="2" borderId="14" xfId="3" applyFont="1" applyFill="1" applyBorder="1" applyAlignment="1" applyProtection="1">
      <alignment horizontal="center" vertical="center" wrapText="1"/>
    </xf>
    <xf numFmtId="0" fontId="17" fillId="2" borderId="39" xfId="3" applyFont="1" applyFill="1" applyBorder="1" applyAlignment="1" applyProtection="1">
      <alignment horizontal="center" vertical="center" wrapText="1"/>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6" fillId="0" borderId="69" xfId="0" applyFont="1" applyBorder="1" applyAlignment="1" applyProtection="1">
      <alignment horizontal="left" vertical="center" wrapText="1"/>
      <protection locked="0"/>
    </xf>
    <xf numFmtId="0" fontId="8" fillId="0" borderId="70" xfId="0" applyFont="1" applyBorder="1" applyAlignment="1" applyProtection="1">
      <alignment horizontal="left" vertical="center"/>
      <protection locked="0"/>
    </xf>
    <xf numFmtId="0" fontId="8" fillId="0" borderId="92" xfId="0" applyFont="1" applyBorder="1" applyAlignment="1" applyProtection="1">
      <alignment horizontal="left" vertical="center"/>
      <protection locked="0"/>
    </xf>
    <xf numFmtId="0" fontId="16"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0" fontId="8" fillId="0" borderId="92"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3" borderId="31" xfId="0" applyFont="1" applyFill="1" applyBorder="1" applyAlignment="1">
      <alignment horizontal="center" vertical="center"/>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8" fillId="2" borderId="80" xfId="0" applyFont="1" applyFill="1" applyBorder="1" applyAlignment="1">
      <alignment horizontal="center" vertical="center" wrapText="1"/>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8" fillId="0" borderId="75" xfId="0" applyFont="1" applyBorder="1" applyAlignment="1" applyProtection="1">
      <alignment horizontal="left" vertical="center" wrapText="1"/>
      <protection locked="0"/>
    </xf>
    <xf numFmtId="0" fontId="8" fillId="0" borderId="98"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18" fillId="2" borderId="43" xfId="0" applyFont="1" applyFill="1" applyBorder="1" applyAlignment="1">
      <alignment horizontal="center" vertical="center" textRotation="255" wrapText="1"/>
    </xf>
    <xf numFmtId="0" fontId="18"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22" fillId="2" borderId="46"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8" xfId="0" applyFont="1" applyFill="1" applyBorder="1" applyAlignment="1">
      <alignment horizontal="center" vertical="center"/>
    </xf>
    <xf numFmtId="0" fontId="18" fillId="2" borderId="119" xfId="0" applyFont="1" applyFill="1" applyBorder="1" applyAlignment="1">
      <alignment horizontal="center" vertical="center" wrapText="1"/>
    </xf>
    <xf numFmtId="0" fontId="18" fillId="2" borderId="124" xfId="0" applyFont="1" applyFill="1" applyBorder="1" applyAlignment="1">
      <alignment horizontal="center" vertical="center"/>
    </xf>
    <xf numFmtId="0" fontId="18" fillId="2" borderId="143" xfId="0" applyFont="1" applyFill="1" applyBorder="1" applyAlignment="1">
      <alignment horizontal="center" vertical="center"/>
    </xf>
    <xf numFmtId="0" fontId="18" fillId="2" borderId="114" xfId="0" applyFont="1" applyFill="1" applyBorder="1" applyAlignment="1">
      <alignment horizontal="center" vertical="center"/>
    </xf>
    <xf numFmtId="0" fontId="18" fillId="2" borderId="93" xfId="0" applyFont="1" applyFill="1" applyBorder="1" applyAlignment="1">
      <alignment horizontal="center" vertical="center"/>
    </xf>
    <xf numFmtId="0" fontId="18" fillId="2" borderId="115"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65"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6" fillId="2" borderId="23" xfId="0" applyFont="1" applyFill="1" applyBorder="1" applyAlignment="1">
      <alignment horizontal="center" vertical="center" wrapText="1" shrinkToFit="1"/>
    </xf>
    <xf numFmtId="0" fontId="26" fillId="2" borderId="24"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18" fillId="2" borderId="44"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45"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10" xfId="0" applyFont="1" applyFill="1" applyBorder="1" applyAlignment="1" applyProtection="1">
      <alignment horizontal="center"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8" fillId="2" borderId="40"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9"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4"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6"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4"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5" fillId="6" borderId="43" xfId="3" applyFont="1" applyFill="1" applyBorder="1" applyAlignment="1" applyProtection="1">
      <alignment horizontal="center" vertical="center" wrapText="1" shrinkToFit="1"/>
    </xf>
    <xf numFmtId="0" fontId="15" fillId="6" borderId="40"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4"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7" fillId="0" borderId="39" xfId="2" applyFont="1" applyFill="1" applyBorder="1" applyAlignment="1" applyProtection="1">
      <alignment horizontal="left" vertical="center" wrapText="1" shrinkToFit="1"/>
      <protection locked="0"/>
    </xf>
    <xf numFmtId="0" fontId="17" fillId="0" borderId="40" xfId="2" applyFont="1" applyFill="1" applyBorder="1" applyAlignment="1" applyProtection="1">
      <alignment horizontal="left" vertical="center" wrapText="1" shrinkToFit="1"/>
      <protection locked="0"/>
    </xf>
    <xf numFmtId="0" fontId="17" fillId="0" borderId="61" xfId="2" applyFont="1" applyFill="1" applyBorder="1" applyAlignment="1" applyProtection="1">
      <alignment horizontal="left" vertical="center" wrapText="1" shrinkToFit="1"/>
      <protection locked="0"/>
    </xf>
    <xf numFmtId="0" fontId="14" fillId="2" borderId="48" xfId="3" applyFont="1" applyFill="1" applyBorder="1" applyAlignment="1" applyProtection="1">
      <alignment horizontal="center" vertical="center"/>
    </xf>
    <xf numFmtId="0" fontId="14" fillId="2" borderId="49" xfId="3" applyFont="1" applyFill="1" applyBorder="1" applyAlignment="1" applyProtection="1">
      <alignment horizontal="center" vertical="center"/>
    </xf>
    <xf numFmtId="0" fontId="18" fillId="2" borderId="31" xfId="3" applyFont="1" applyFill="1" applyBorder="1" applyAlignment="1" applyProtection="1">
      <alignment horizontal="center" vertical="center"/>
    </xf>
    <xf numFmtId="0" fontId="18"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7" fillId="2" borderId="15" xfId="3" applyFont="1" applyFill="1" applyBorder="1" applyAlignment="1" applyProtection="1">
      <alignment horizontal="center" vertical="center" wrapText="1"/>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4" fillId="2" borderId="31" xfId="3" applyFont="1" applyFill="1" applyBorder="1" applyAlignment="1" applyProtection="1">
      <alignment horizontal="center" vertical="center" wrapText="1"/>
    </xf>
    <xf numFmtId="0" fontId="14"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7"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4" fillId="2"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0" borderId="10" xfId="0" applyFont="1" applyBorder="1" applyAlignment="1">
      <alignment horizontal="center" vertical="center"/>
    </xf>
    <xf numFmtId="0" fontId="16" fillId="0" borderId="32" xfId="1" applyFont="1" applyFill="1" applyBorder="1" applyAlignment="1" applyProtection="1">
      <alignment horizontal="left" vertical="top" wrapText="1"/>
      <protection locked="0"/>
    </xf>
    <xf numFmtId="0" fontId="16" fillId="0" borderId="24" xfId="1" applyFont="1" applyFill="1" applyBorder="1" applyAlignment="1" applyProtection="1">
      <alignment horizontal="left" vertical="top" wrapText="1"/>
      <protection locked="0"/>
    </xf>
    <xf numFmtId="0" fontId="16" fillId="0" borderId="33"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0" xfId="0" applyFont="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21"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8" fillId="6" borderId="119" xfId="0" applyFont="1" applyFill="1" applyBorder="1" applyAlignment="1">
      <alignment horizontal="center" vertical="center" wrapText="1"/>
    </xf>
    <xf numFmtId="0" fontId="18" fillId="6" borderId="124" xfId="0" applyFont="1" applyFill="1" applyBorder="1" applyAlignment="1">
      <alignment horizontal="center" vertical="center" wrapText="1"/>
    </xf>
    <xf numFmtId="0" fontId="21"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8" fillId="0" borderId="23" xfId="0" applyFont="1" applyFill="1" applyBorder="1" applyAlignment="1" applyProtection="1">
      <alignment vertical="center" wrapText="1"/>
      <protection locked="0"/>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0" fillId="0" borderId="37" xfId="0" applyFont="1" applyBorder="1" applyAlignment="1">
      <alignment horizontal="center" vertical="center"/>
    </xf>
    <xf numFmtId="0" fontId="20" fillId="3" borderId="80" xfId="0" applyFont="1" applyFill="1" applyBorder="1" applyAlignment="1">
      <alignment horizontal="center" vertical="center" textRotation="255" wrapText="1"/>
    </xf>
    <xf numFmtId="0" fontId="20" fillId="3" borderId="138"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18" fillId="2" borderId="46" xfId="3" applyFont="1" applyFill="1" applyBorder="1" applyAlignment="1" applyProtection="1">
      <alignment horizontal="center" vertical="center" wrapText="1" shrinkToFit="1"/>
    </xf>
    <xf numFmtId="0" fontId="18" fillId="2" borderId="16" xfId="3" applyFont="1" applyFill="1" applyBorder="1" applyAlignment="1" applyProtection="1">
      <alignment horizontal="center" vertical="center" wrapText="1" shrinkToFit="1"/>
    </xf>
    <xf numFmtId="0" fontId="18"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8" fillId="3" borderId="80" xfId="0" applyFont="1" applyFill="1" applyBorder="1" applyAlignment="1">
      <alignment horizontal="center" vertical="center" wrapText="1"/>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31" xfId="0" applyFont="1" applyFill="1" applyBorder="1" applyAlignment="1">
      <alignment horizontal="center" vertical="center"/>
    </xf>
    <xf numFmtId="0" fontId="14" fillId="0" borderId="86" xfId="3" applyFont="1" applyFill="1" applyBorder="1" applyAlignment="1" applyProtection="1">
      <alignment horizontal="center" vertical="center" wrapText="1"/>
    </xf>
    <xf numFmtId="0" fontId="14" fillId="0" borderId="87" xfId="3" applyFont="1" applyFill="1" applyBorder="1" applyAlignment="1" applyProtection="1">
      <alignment horizontal="center" vertical="center" wrapText="1"/>
    </xf>
    <xf numFmtId="0" fontId="17" fillId="0" borderId="32" xfId="1" applyFont="1" applyFill="1" applyBorder="1" applyAlignment="1" applyProtection="1">
      <alignment horizontal="left" vertical="center" wrapText="1" shrinkToFit="1"/>
    </xf>
    <xf numFmtId="0" fontId="17" fillId="0" borderId="24" xfId="1" applyFont="1" applyFill="1" applyBorder="1" applyAlignment="1" applyProtection="1">
      <alignment horizontal="left" vertical="center" wrapText="1" shrinkToFit="1"/>
    </xf>
    <xf numFmtId="0" fontId="17" fillId="0" borderId="33" xfId="1" applyFont="1" applyFill="1" applyBorder="1" applyAlignment="1" applyProtection="1">
      <alignment horizontal="left" vertical="center" wrapText="1" shrinkToFit="1"/>
    </xf>
    <xf numFmtId="0" fontId="18"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21" fillId="2" borderId="23" xfId="0" applyFont="1" applyFill="1" applyBorder="1" applyAlignment="1">
      <alignment horizontal="center" vertical="center" shrinkToFit="1"/>
    </xf>
    <xf numFmtId="0" fontId="20" fillId="4" borderId="43"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20" fillId="4" borderId="44"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3" borderId="139" xfId="0" applyFont="1" applyFill="1" applyBorder="1" applyAlignment="1">
      <alignment horizontal="center" vertical="center" textRotation="255" wrapText="1"/>
    </xf>
    <xf numFmtId="0" fontId="18" fillId="6" borderId="23"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0" fillId="5" borderId="1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center" vertical="center" wrapText="1"/>
      <protection locked="0"/>
    </xf>
    <xf numFmtId="0" fontId="8" fillId="0" borderId="10" xfId="0" applyFont="1" applyBorder="1" applyAlignment="1">
      <alignment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25" fillId="5" borderId="108"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0" fillId="5" borderId="1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5" fillId="5" borderId="10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18"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3" fillId="2" borderId="89" xfId="3" applyFont="1" applyFill="1" applyBorder="1" applyAlignment="1" applyProtection="1">
      <alignment horizontal="center" vertical="center" wrapText="1"/>
    </xf>
    <xf numFmtId="0" fontId="33" fillId="2" borderId="10" xfId="3" applyFont="1" applyFill="1" applyBorder="1" applyAlignment="1" applyProtection="1">
      <alignment horizontal="center" vertical="center" wrapText="1"/>
    </xf>
    <xf numFmtId="0" fontId="16" fillId="2" borderId="85" xfId="0" applyFont="1" applyFill="1" applyBorder="1" applyAlignment="1">
      <alignment horizontal="center" vertical="center" wrapText="1"/>
    </xf>
    <xf numFmtId="0" fontId="16" fillId="2" borderId="49" xfId="0" applyFont="1" applyFill="1" applyBorder="1" applyAlignment="1">
      <alignment horizontal="center" vertical="center"/>
    </xf>
    <xf numFmtId="0" fontId="16" fillId="2" borderId="84" xfId="0" applyFont="1" applyFill="1" applyBorder="1" applyAlignment="1">
      <alignment horizontal="center" vertical="center"/>
    </xf>
    <xf numFmtId="0" fontId="16" fillId="2" borderId="50"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5" fillId="5" borderId="108" xfId="0" applyFont="1" applyFill="1" applyBorder="1" applyAlignment="1" applyProtection="1">
      <alignment horizontal="right" vertical="center" wrapText="1"/>
      <protection locked="0"/>
    </xf>
    <xf numFmtId="0" fontId="25" fillId="5" borderId="13" xfId="0" applyFont="1" applyFill="1" applyBorder="1" applyAlignment="1" applyProtection="1">
      <alignment horizontal="right" vertical="center" wrapText="1"/>
      <protection locked="0"/>
    </xf>
    <xf numFmtId="0" fontId="25" fillId="5" borderId="73" xfId="0" applyFont="1" applyFill="1" applyBorder="1" applyAlignment="1" applyProtection="1">
      <alignment horizontal="right" vertical="center" wrapText="1"/>
      <protection locked="0"/>
    </xf>
    <xf numFmtId="0" fontId="25" fillId="5" borderId="19" xfId="0" applyFont="1" applyFill="1" applyBorder="1" applyAlignment="1" applyProtection="1">
      <alignment horizontal="right" vertical="center" wrapText="1"/>
      <protection locked="0"/>
    </xf>
    <xf numFmtId="179" fontId="25" fillId="5" borderId="13" xfId="0" applyNumberFormat="1" applyFont="1" applyFill="1" applyBorder="1" applyAlignment="1" applyProtection="1">
      <alignment horizontal="center" vertical="center" wrapText="1"/>
      <protection locked="0"/>
    </xf>
    <xf numFmtId="179" fontId="25" fillId="5" borderId="19" xfId="0" applyNumberFormat="1" applyFont="1" applyFill="1" applyBorder="1" applyAlignment="1" applyProtection="1">
      <alignment horizontal="center" vertical="center" wrapText="1"/>
      <protection locked="0"/>
    </xf>
    <xf numFmtId="0" fontId="25" fillId="5" borderId="71" xfId="0" applyFont="1" applyFill="1" applyBorder="1" applyAlignment="1" applyProtection="1">
      <alignment horizontal="center" vertical="center" wrapText="1"/>
      <protection locked="0"/>
    </xf>
    <xf numFmtId="0" fontId="25" fillId="5" borderId="13" xfId="0" applyFont="1" applyFill="1" applyBorder="1" applyAlignment="1" applyProtection="1">
      <alignment horizontal="center" vertical="center" wrapText="1"/>
      <protection locked="0"/>
    </xf>
    <xf numFmtId="0" fontId="25" fillId="5" borderId="94" xfId="0" applyFont="1" applyFill="1" applyBorder="1" applyAlignment="1" applyProtection="1">
      <alignment horizontal="center" vertical="center" wrapText="1"/>
      <protection locked="0"/>
    </xf>
    <xf numFmtId="0" fontId="25" fillId="5" borderId="73" xfId="0" applyFont="1" applyFill="1" applyBorder="1" applyAlignment="1" applyProtection="1">
      <alignment horizontal="left" vertical="center" wrapText="1"/>
      <protection locked="0"/>
    </xf>
    <xf numFmtId="0" fontId="25" fillId="5" borderId="19" xfId="0" applyFont="1" applyFill="1" applyBorder="1" applyAlignment="1" applyProtection="1">
      <alignment horizontal="left" vertical="center" wrapText="1"/>
      <protection locked="0"/>
    </xf>
    <xf numFmtId="0" fontId="25" fillId="5" borderId="66" xfId="0" applyFont="1" applyFill="1" applyBorder="1" applyAlignment="1" applyProtection="1">
      <alignment horizontal="left" vertical="center" wrapText="1"/>
      <protection locked="0"/>
    </xf>
    <xf numFmtId="0" fontId="25" fillId="5" borderId="71" xfId="0" applyFont="1" applyFill="1" applyBorder="1" applyAlignment="1">
      <alignment horizontal="center" vertical="center" wrapText="1"/>
    </xf>
    <xf numFmtId="0" fontId="25" fillId="5" borderId="94"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cellXfs>
  <cellStyles count="17">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2 6" xfId="16"/>
    <cellStyle name="標準 3 3" xfId="7"/>
    <cellStyle name="標準 3 4" xfId="9"/>
    <cellStyle name="標準 3 5" xfId="11"/>
    <cellStyle name="標準 3 6" xfId="13"/>
    <cellStyle name="標準 3 7" xfId="15"/>
    <cellStyle name="標準_01【みんまち】（地区まちづくり推進事業）" xfId="1"/>
    <cellStyle name="標準_01【みんまち】（地区まちづくり推進事業） 2" xfId="2"/>
    <cellStyle name="標準_Sheet1" xfId="3"/>
  </cellStyles>
  <dxfs count="1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21</xdr:col>
      <xdr:colOff>19958</xdr:colOff>
      <xdr:row>143</xdr:row>
      <xdr:rowOff>13607</xdr:rowOff>
    </xdr:from>
    <xdr:to>
      <xdr:col>29</xdr:col>
      <xdr:colOff>90715</xdr:colOff>
      <xdr:row>143</xdr:row>
      <xdr:rowOff>290285</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3829958" y="70562107"/>
          <a:ext cx="1522186" cy="276678"/>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システム監査</a:t>
          </a:r>
        </a:p>
      </xdr:txBody>
    </xdr:sp>
    <xdr:clientData/>
  </xdr:twoCellAnchor>
  <xdr:twoCellAnchor editAs="oneCell">
    <xdr:from>
      <xdr:col>20</xdr:col>
      <xdr:colOff>7257</xdr:colOff>
      <xdr:row>134</xdr:row>
      <xdr:rowOff>81643</xdr:rowOff>
    </xdr:from>
    <xdr:to>
      <xdr:col>31</xdr:col>
      <xdr:colOff>18143</xdr:colOff>
      <xdr:row>135</xdr:row>
      <xdr:rowOff>18143</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bwMode="auto">
        <a:xfrm>
          <a:off x="3635828" y="67446072"/>
          <a:ext cx="2006601" cy="29028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ﾊｰﾄﾞｳｪｱ・ｿﾌﾄｳｪｱ借入</a:t>
          </a:r>
        </a:p>
      </xdr:txBody>
    </xdr:sp>
    <xdr:clientData/>
  </xdr:twoCellAnchor>
  <xdr:twoCellAnchor editAs="oneCell">
    <xdr:from>
      <xdr:col>19</xdr:col>
      <xdr:colOff>80736</xdr:colOff>
      <xdr:row>132</xdr:row>
      <xdr:rowOff>0</xdr:rowOff>
    </xdr:from>
    <xdr:to>
      <xdr:col>31</xdr:col>
      <xdr:colOff>63593</xdr:colOff>
      <xdr:row>134</xdr:row>
      <xdr:rowOff>75069</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3527879" y="66656857"/>
          <a:ext cx="2160000" cy="7826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A.</a:t>
          </a:r>
          <a:r>
            <a:rPr kumimoji="1" lang="ja-JP" altLang="en-US" sz="1200" baseline="0">
              <a:solidFill>
                <a:sysClr val="windowText" lastClr="000000"/>
              </a:solidFill>
            </a:rPr>
            <a:t>民間企業（</a:t>
          </a:r>
          <a:r>
            <a:rPr kumimoji="1" lang="en-US" altLang="ja-JP" sz="1200" baseline="0">
              <a:solidFill>
                <a:sysClr val="windowText" lastClr="000000"/>
              </a:solidFill>
            </a:rPr>
            <a:t>1</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en-US" altLang="ja-JP" sz="1200" baseline="0">
              <a:solidFill>
                <a:sysClr val="windowText" lastClr="000000"/>
              </a:solidFill>
            </a:rPr>
            <a:t>19</a:t>
          </a:r>
          <a:r>
            <a:rPr kumimoji="1" lang="ja-JP" altLang="en-US" sz="1200" baseline="0">
              <a:solidFill>
                <a:sysClr val="windowText" lastClr="000000"/>
              </a:solidFill>
            </a:rPr>
            <a:t>百万円</a:t>
          </a:r>
        </a:p>
      </xdr:txBody>
    </xdr:sp>
    <xdr:clientData/>
  </xdr:twoCellAnchor>
  <xdr:twoCellAnchor editAs="oneCell">
    <xdr:from>
      <xdr:col>38</xdr:col>
      <xdr:colOff>136061</xdr:colOff>
      <xdr:row>132</xdr:row>
      <xdr:rowOff>9072</xdr:rowOff>
    </xdr:from>
    <xdr:to>
      <xdr:col>49</xdr:col>
      <xdr:colOff>300347</xdr:colOff>
      <xdr:row>134</xdr:row>
      <xdr:rowOff>26082</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7030347" y="66665929"/>
          <a:ext cx="2160000" cy="7245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D.</a:t>
          </a:r>
          <a:r>
            <a:rPr kumimoji="1" lang="ja-JP" altLang="en-US" sz="1200" baseline="0">
              <a:solidFill>
                <a:sysClr val="windowText" lastClr="000000"/>
              </a:solidFill>
            </a:rPr>
            <a:t>民間企業（</a:t>
          </a:r>
          <a:r>
            <a:rPr kumimoji="1" lang="en-US" altLang="ja-JP" sz="1200" baseline="0">
              <a:solidFill>
                <a:sysClr val="windowText" lastClr="000000"/>
              </a:solidFill>
            </a:rPr>
            <a:t>2</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en-US" altLang="ja-JP" sz="1200" baseline="0">
              <a:solidFill>
                <a:sysClr val="windowText" lastClr="000000"/>
              </a:solidFill>
            </a:rPr>
            <a:t>69</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21</xdr:col>
      <xdr:colOff>4536</xdr:colOff>
      <xdr:row>138</xdr:row>
      <xdr:rowOff>315686</xdr:rowOff>
    </xdr:from>
    <xdr:to>
      <xdr:col>29</xdr:col>
      <xdr:colOff>45357</xdr:colOff>
      <xdr:row>139</xdr:row>
      <xdr:rowOff>217715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3814536" y="69095257"/>
          <a:ext cx="1492250" cy="25581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システム運用・保守</a:t>
          </a:r>
        </a:p>
      </xdr:txBody>
    </xdr:sp>
    <xdr:clientData/>
  </xdr:twoCellAnchor>
  <xdr:twoCellAnchor editAs="oneCell">
    <xdr:from>
      <xdr:col>19</xdr:col>
      <xdr:colOff>83457</xdr:colOff>
      <xdr:row>136</xdr:row>
      <xdr:rowOff>108857</xdr:rowOff>
    </xdr:from>
    <xdr:to>
      <xdr:col>31</xdr:col>
      <xdr:colOff>66314</xdr:colOff>
      <xdr:row>138</xdr:row>
      <xdr:rowOff>242371</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3530600" y="68180857"/>
          <a:ext cx="2160000" cy="8410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1600"/>
            </a:lnSpc>
          </a:pPr>
          <a:r>
            <a:rPr kumimoji="1" lang="en-US" altLang="ja-JP" sz="1200" baseline="0">
              <a:solidFill>
                <a:sysClr val="windowText" lastClr="000000"/>
              </a:solidFill>
            </a:rPr>
            <a:t>B.</a:t>
          </a:r>
          <a:r>
            <a:rPr kumimoji="1" lang="ja-JP" altLang="en-US" sz="1200" baseline="0">
              <a:solidFill>
                <a:sysClr val="windowText" lastClr="000000"/>
              </a:solidFill>
            </a:rPr>
            <a:t>一般社団法人（</a:t>
          </a:r>
          <a:r>
            <a:rPr kumimoji="1" lang="en-US" altLang="ja-JP" sz="1200" baseline="0">
              <a:solidFill>
                <a:sysClr val="windowText" lastClr="000000"/>
              </a:solidFill>
            </a:rPr>
            <a:t>1</a:t>
          </a:r>
          <a:r>
            <a:rPr kumimoji="1" lang="ja-JP" altLang="en-US" sz="1200" baseline="0">
              <a:solidFill>
                <a:sysClr val="windowText" lastClr="000000"/>
              </a:solidFill>
            </a:rPr>
            <a:t>団体）</a:t>
          </a:r>
          <a:endParaRPr kumimoji="1" lang="en-US" altLang="ja-JP" sz="1200" baseline="0">
            <a:solidFill>
              <a:sysClr val="windowText" lastClr="000000"/>
            </a:solidFill>
          </a:endParaRPr>
        </a:p>
        <a:p>
          <a:pPr algn="ctr">
            <a:lnSpc>
              <a:spcPts val="1600"/>
            </a:lnSpc>
          </a:pPr>
          <a:r>
            <a:rPr kumimoji="1" lang="ja-JP" altLang="en-US" sz="1200" baseline="0">
              <a:solidFill>
                <a:sysClr val="windowText" lastClr="000000"/>
              </a:solidFill>
            </a:rPr>
            <a:t>民間企業（</a:t>
          </a:r>
          <a:r>
            <a:rPr kumimoji="1" lang="en-US" altLang="ja-JP" sz="1200" baseline="0">
              <a:solidFill>
                <a:sysClr val="windowText" lastClr="000000"/>
              </a:solidFill>
            </a:rPr>
            <a:t>1</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lnSpc>
              <a:spcPts val="1600"/>
            </a:lnSpc>
          </a:pPr>
          <a:r>
            <a:rPr kumimoji="1" lang="en-US" altLang="ja-JP" sz="1200" baseline="0">
              <a:solidFill>
                <a:sysClr val="windowText" lastClr="000000"/>
              </a:solidFill>
            </a:rPr>
            <a:t>2,393</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7</xdr:col>
      <xdr:colOff>101600</xdr:colOff>
      <xdr:row>138</xdr:row>
      <xdr:rowOff>46264</xdr:rowOff>
    </xdr:from>
    <xdr:to>
      <xdr:col>14</xdr:col>
      <xdr:colOff>127600</xdr:colOff>
      <xdr:row>141</xdr:row>
      <xdr:rowOff>280907</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bwMode="auto">
        <a:xfrm>
          <a:off x="1371600" y="235540550"/>
          <a:ext cx="1296000" cy="129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総務省</a:t>
          </a:r>
          <a:endParaRPr kumimoji="1" lang="en-US" altLang="ja-JP" sz="1200" baseline="0">
            <a:solidFill>
              <a:sysClr val="windowText" lastClr="000000"/>
            </a:solidFill>
          </a:endParaRPr>
        </a:p>
        <a:p>
          <a:pPr algn="ctr"/>
          <a:r>
            <a:rPr kumimoji="1" lang="en-US" altLang="ja-JP" sz="1200" baseline="0">
              <a:solidFill>
                <a:sysClr val="windowText" lastClr="000000"/>
              </a:solidFill>
            </a:rPr>
            <a:t>2,420</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17</xdr:col>
      <xdr:colOff>72571</xdr:colOff>
      <xdr:row>137</xdr:row>
      <xdr:rowOff>81643</xdr:rowOff>
    </xdr:from>
    <xdr:to>
      <xdr:col>19</xdr:col>
      <xdr:colOff>68149</xdr:colOff>
      <xdr:row>137</xdr:row>
      <xdr:rowOff>81643</xdr:rowOff>
    </xdr:to>
    <xdr:cxnSp macro="">
      <xdr:nvCxnSpPr>
        <xdr:cNvPr id="89" name="カギ線コネクタ 88">
          <a:extLst>
            <a:ext uri="{FF2B5EF4-FFF2-40B4-BE49-F238E27FC236}">
              <a16:creationId xmlns:a16="http://schemas.microsoft.com/office/drawing/2014/main" id="{00000000-0008-0000-0000-000059000000}"/>
            </a:ext>
          </a:extLst>
        </xdr:cNvPr>
        <xdr:cNvCxnSpPr/>
      </xdr:nvCxnSpPr>
      <xdr:spPr>
        <a:xfrm>
          <a:off x="3156857" y="68507429"/>
          <a:ext cx="358435" cy="2724"/>
        </a:xfrm>
        <a:prstGeom prst="bentConnector3">
          <a:avLst>
            <a:gd name="adj1" fmla="val -1833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120650</xdr:colOff>
      <xdr:row>132</xdr:row>
      <xdr:rowOff>352872</xdr:rowOff>
    </xdr:from>
    <xdr:to>
      <xdr:col>19</xdr:col>
      <xdr:colOff>77507</xdr:colOff>
      <xdr:row>140</xdr:row>
      <xdr:rowOff>6586</xdr:rowOff>
    </xdr:to>
    <xdr:cxnSp macro="">
      <xdr:nvCxnSpPr>
        <xdr:cNvPr id="90" name="カギ線コネクタ 89">
          <a:extLst>
            <a:ext uri="{FF2B5EF4-FFF2-40B4-BE49-F238E27FC236}">
              <a16:creationId xmlns:a16="http://schemas.microsoft.com/office/drawing/2014/main" id="{00000000-0008-0000-0000-00005A000000}"/>
            </a:ext>
          </a:extLst>
        </xdr:cNvPr>
        <xdr:cNvCxnSpPr/>
      </xdr:nvCxnSpPr>
      <xdr:spPr>
        <a:xfrm flipV="1">
          <a:off x="2660650" y="233724443"/>
          <a:ext cx="864000" cy="2484000"/>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127000</xdr:colOff>
      <xdr:row>131</xdr:row>
      <xdr:rowOff>348342</xdr:rowOff>
    </xdr:from>
    <xdr:to>
      <xdr:col>14</xdr:col>
      <xdr:colOff>153000</xdr:colOff>
      <xdr:row>135</xdr:row>
      <xdr:rowOff>229199</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1397000" y="233366128"/>
          <a:ext cx="1296000" cy="129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200" baseline="0">
              <a:solidFill>
                <a:sysClr val="windowText" lastClr="000000"/>
              </a:solidFill>
            </a:rPr>
            <a:t>内閣官房</a:t>
          </a:r>
          <a:endParaRPr kumimoji="1" lang="en-US" altLang="ja-JP" sz="1200" baseline="0">
            <a:solidFill>
              <a:sysClr val="windowText" lastClr="000000"/>
            </a:solidFill>
          </a:endParaRPr>
        </a:p>
      </xdr:txBody>
    </xdr:sp>
    <xdr:clientData/>
  </xdr:twoCellAnchor>
  <xdr:twoCellAnchor editAs="oneCell">
    <xdr:from>
      <xdr:col>8</xdr:col>
      <xdr:colOff>127000</xdr:colOff>
      <xdr:row>135</xdr:row>
      <xdr:rowOff>274864</xdr:rowOff>
    </xdr:from>
    <xdr:to>
      <xdr:col>8</xdr:col>
      <xdr:colOff>127000</xdr:colOff>
      <xdr:row>138</xdr:row>
      <xdr:rowOff>5507</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a:off x="1578429" y="234707793"/>
          <a:ext cx="0" cy="79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31752</xdr:colOff>
      <xdr:row>136</xdr:row>
      <xdr:rowOff>175987</xdr:rowOff>
    </xdr:from>
    <xdr:to>
      <xdr:col>14</xdr:col>
      <xdr:colOff>81644</xdr:colOff>
      <xdr:row>137</xdr:row>
      <xdr:rowOff>136072</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1664609" y="234962701"/>
          <a:ext cx="957035" cy="3138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予算の移替</a:t>
          </a:r>
        </a:p>
      </xdr:txBody>
    </xdr:sp>
    <xdr:clientData/>
  </xdr:twoCellAnchor>
  <xdr:twoCellAnchor editAs="oneCell">
    <xdr:from>
      <xdr:col>31</xdr:col>
      <xdr:colOff>112486</xdr:colOff>
      <xdr:row>133</xdr:row>
      <xdr:rowOff>10887</xdr:rowOff>
    </xdr:from>
    <xdr:to>
      <xdr:col>38</xdr:col>
      <xdr:colOff>102486</xdr:colOff>
      <xdr:row>133</xdr:row>
      <xdr:rowOff>10887</xdr:rowOff>
    </xdr:to>
    <xdr:cxnSp macro="">
      <xdr:nvCxnSpPr>
        <xdr:cNvPr id="94" name="直線矢印コネクタ 93">
          <a:extLst>
            <a:ext uri="{FF2B5EF4-FFF2-40B4-BE49-F238E27FC236}">
              <a16:creationId xmlns:a16="http://schemas.microsoft.com/office/drawing/2014/main" id="{00000000-0008-0000-0000-00005E000000}"/>
            </a:ext>
          </a:extLst>
        </xdr:cNvPr>
        <xdr:cNvCxnSpPr/>
      </xdr:nvCxnSpPr>
      <xdr:spPr>
        <a:xfrm flipV="1">
          <a:off x="5736772" y="67021530"/>
          <a:ext cx="126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72571</xdr:colOff>
      <xdr:row>140</xdr:row>
      <xdr:rowOff>199571</xdr:rowOff>
    </xdr:from>
    <xdr:to>
      <xdr:col>31</xdr:col>
      <xdr:colOff>55428</xdr:colOff>
      <xdr:row>142</xdr:row>
      <xdr:rowOff>285913</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3519714" y="69686714"/>
          <a:ext cx="2160000" cy="7939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lnSpc>
              <a:spcPts val="1600"/>
            </a:lnSpc>
          </a:pPr>
          <a:r>
            <a:rPr kumimoji="1" lang="en-US" altLang="ja-JP" sz="1200" baseline="0">
              <a:solidFill>
                <a:sysClr val="windowText" lastClr="000000"/>
              </a:solidFill>
            </a:rPr>
            <a:t>C.</a:t>
          </a:r>
          <a:r>
            <a:rPr kumimoji="1" lang="ja-JP" altLang="en-US" sz="1200" baseline="0">
              <a:solidFill>
                <a:sysClr val="windowText" lastClr="000000"/>
              </a:solidFill>
            </a:rPr>
            <a:t>民間企業（</a:t>
          </a:r>
          <a:r>
            <a:rPr kumimoji="1" lang="en-US" altLang="ja-JP" sz="1200" baseline="0">
              <a:solidFill>
                <a:sysClr val="windowText" lastClr="000000"/>
              </a:solidFill>
            </a:rPr>
            <a:t>1</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lnSpc>
              <a:spcPts val="1600"/>
            </a:lnSpc>
          </a:pPr>
          <a:r>
            <a:rPr kumimoji="1" lang="en-US" altLang="ja-JP" sz="1200" baseline="0">
              <a:solidFill>
                <a:sysClr val="windowText" lastClr="000000"/>
              </a:solidFill>
            </a:rPr>
            <a:t>8</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17</xdr:col>
      <xdr:colOff>0</xdr:colOff>
      <xdr:row>139</xdr:row>
      <xdr:rowOff>344712</xdr:rowOff>
    </xdr:from>
    <xdr:to>
      <xdr:col>19</xdr:col>
      <xdr:colOff>72570</xdr:colOff>
      <xdr:row>141</xdr:row>
      <xdr:rowOff>242742</xdr:rowOff>
    </xdr:to>
    <xdr:cxnSp macro="">
      <xdr:nvCxnSpPr>
        <xdr:cNvPr id="19" name="カギ線コネクタ 18">
          <a:extLst>
            <a:ext uri="{FF2B5EF4-FFF2-40B4-BE49-F238E27FC236}">
              <a16:creationId xmlns:a16="http://schemas.microsoft.com/office/drawing/2014/main" id="{00000000-0008-0000-0000-000013000000}"/>
            </a:ext>
          </a:extLst>
        </xdr:cNvPr>
        <xdr:cNvCxnSpPr>
          <a:endCxn id="18" idx="1"/>
        </xdr:cNvCxnSpPr>
      </xdr:nvCxnSpPr>
      <xdr:spPr>
        <a:xfrm rot="16200000" flipH="1">
          <a:off x="2999199" y="69563156"/>
          <a:ext cx="605602" cy="435427"/>
        </a:xfrm>
        <a:prstGeom prst="bentConnector2">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94343</xdr:colOff>
      <xdr:row>373</xdr:row>
      <xdr:rowOff>1815</xdr:rowOff>
    </xdr:from>
    <xdr:to>
      <xdr:col>38</xdr:col>
      <xdr:colOff>84343</xdr:colOff>
      <xdr:row>373</xdr:row>
      <xdr:rowOff>1815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5718629" y="233736244"/>
          <a:ext cx="126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83457</xdr:colOff>
      <xdr:row>137</xdr:row>
      <xdr:rowOff>63501</xdr:rowOff>
    </xdr:from>
    <xdr:to>
      <xdr:col>38</xdr:col>
      <xdr:colOff>73457</xdr:colOff>
      <xdr:row>137</xdr:row>
      <xdr:rowOff>63501</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5707743" y="68489287"/>
          <a:ext cx="126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134246</xdr:colOff>
      <xdr:row>136</xdr:row>
      <xdr:rowOff>90714</xdr:rowOff>
    </xdr:from>
    <xdr:to>
      <xdr:col>49</xdr:col>
      <xdr:colOff>298532</xdr:colOff>
      <xdr:row>138</xdr:row>
      <xdr:rowOff>205696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7028532" y="68162714"/>
          <a:ext cx="2160000" cy="8225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E.</a:t>
          </a:r>
          <a:r>
            <a:rPr kumimoji="1" lang="ja-JP" altLang="en-US" sz="1200" baseline="0">
              <a:solidFill>
                <a:sysClr val="windowText" lastClr="000000"/>
              </a:solidFill>
            </a:rPr>
            <a:t>民間企業（</a:t>
          </a:r>
          <a:r>
            <a:rPr kumimoji="1" lang="en-US" altLang="ja-JP" sz="1200" baseline="0">
              <a:solidFill>
                <a:sysClr val="windowText" lastClr="000000"/>
              </a:solidFill>
            </a:rPr>
            <a:t>1</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en-US" altLang="ja-JP" sz="1200" baseline="0">
              <a:solidFill>
                <a:sysClr val="windowText" lastClr="000000"/>
              </a:solidFill>
            </a:rPr>
            <a:t>16</a:t>
          </a:r>
          <a:r>
            <a:rPr kumimoji="1" lang="ja-JP" altLang="en-US" sz="1200" baseline="0">
              <a:solidFill>
                <a:sysClr val="windowText" lastClr="000000"/>
              </a:solidFill>
            </a:rPr>
            <a:t>百万円</a:t>
          </a:r>
          <a:endParaRPr kumimoji="1" lang="en-US" altLang="ja-JP" sz="1200" baseline="0">
            <a:solidFill>
              <a:sysClr val="windowText" lastClr="000000"/>
            </a:solidFill>
          </a:endParaRPr>
        </a:p>
      </xdr:txBody>
    </xdr:sp>
    <xdr:clientData/>
  </xdr:twoCellAnchor>
  <xdr:twoCellAnchor editAs="oneCell">
    <xdr:from>
      <xdr:col>19</xdr:col>
      <xdr:colOff>59872</xdr:colOff>
      <xdr:row>131</xdr:row>
      <xdr:rowOff>90714</xdr:rowOff>
    </xdr:from>
    <xdr:to>
      <xdr:col>31</xdr:col>
      <xdr:colOff>9071</xdr:colOff>
      <xdr:row>131</xdr:row>
      <xdr:rowOff>288472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3507015" y="62275357"/>
          <a:ext cx="2126342" cy="197758"/>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editAs="oneCell">
    <xdr:from>
      <xdr:col>19</xdr:col>
      <xdr:colOff>21771</xdr:colOff>
      <xdr:row>135</xdr:row>
      <xdr:rowOff>217714</xdr:rowOff>
    </xdr:from>
    <xdr:to>
      <xdr:col>39</xdr:col>
      <xdr:colOff>108857</xdr:colOff>
      <xdr:row>136</xdr:row>
      <xdr:rowOff>23587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3468914" y="63817500"/>
          <a:ext cx="3715657" cy="159658"/>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a:t>
          </a:r>
          <a:r>
            <a:rPr kumimoji="1" lang="ja-JP" altLang="en-US" sz="1200" baseline="0">
              <a:solidFill>
                <a:sysClr val="windowText" lastClr="000000"/>
              </a:solidFill>
            </a:rPr>
            <a:t>国庫債務負担行為等、一般競争契約（最低価格）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editAs="oneCell">
    <xdr:from>
      <xdr:col>18</xdr:col>
      <xdr:colOff>146957</xdr:colOff>
      <xdr:row>139</xdr:row>
      <xdr:rowOff>317499</xdr:rowOff>
    </xdr:from>
    <xdr:to>
      <xdr:col>31</xdr:col>
      <xdr:colOff>117928</xdr:colOff>
      <xdr:row>140</xdr:row>
      <xdr:rowOff>139701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3412671" y="69450856"/>
          <a:ext cx="2329543" cy="175987"/>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aseline="0">
              <a:solidFill>
                <a:sysClr val="windowText" lastClr="000000"/>
              </a:solidFill>
            </a:rPr>
            <a:t>【</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38</xdr:col>
      <xdr:colOff>161471</xdr:colOff>
      <xdr:row>27</xdr:row>
      <xdr:rowOff>36285</xdr:rowOff>
    </xdr:from>
    <xdr:to>
      <xdr:col>41</xdr:col>
      <xdr:colOff>162983</xdr:colOff>
      <xdr:row>27</xdr:row>
      <xdr:rowOff>276527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883071" y="14857185"/>
          <a:ext cx="611112"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119742</xdr:colOff>
      <xdr:row>27</xdr:row>
      <xdr:rowOff>32656</xdr:rowOff>
    </xdr:from>
    <xdr:to>
      <xdr:col>45</xdr:col>
      <xdr:colOff>121255</xdr:colOff>
      <xdr:row>27</xdr:row>
      <xdr:rowOff>272898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892142" y="15762513"/>
          <a:ext cx="55668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54428</xdr:colOff>
      <xdr:row>27</xdr:row>
      <xdr:rowOff>34471</xdr:rowOff>
    </xdr:from>
    <xdr:to>
      <xdr:col>49</xdr:col>
      <xdr:colOff>240998</xdr:colOff>
      <xdr:row>27</xdr:row>
      <xdr:rowOff>274713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604828" y="14855371"/>
          <a:ext cx="592970"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38</xdr:col>
      <xdr:colOff>148771</xdr:colOff>
      <xdr:row>34</xdr:row>
      <xdr:rowOff>36285</xdr:rowOff>
    </xdr:from>
    <xdr:to>
      <xdr:col>41</xdr:col>
      <xdr:colOff>150283</xdr:colOff>
      <xdr:row>34</xdr:row>
      <xdr:rowOff>276527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870371" y="16800285"/>
          <a:ext cx="611112"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119742</xdr:colOff>
      <xdr:row>34</xdr:row>
      <xdr:rowOff>32656</xdr:rowOff>
    </xdr:from>
    <xdr:to>
      <xdr:col>45</xdr:col>
      <xdr:colOff>121255</xdr:colOff>
      <xdr:row>34</xdr:row>
      <xdr:rowOff>272898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892142" y="15762513"/>
          <a:ext cx="55668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54428</xdr:colOff>
      <xdr:row>34</xdr:row>
      <xdr:rowOff>21771</xdr:rowOff>
    </xdr:from>
    <xdr:to>
      <xdr:col>49</xdr:col>
      <xdr:colOff>240998</xdr:colOff>
      <xdr:row>34</xdr:row>
      <xdr:rowOff>262013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752114" y="15751628"/>
          <a:ext cx="55668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38</xdr:col>
      <xdr:colOff>161471</xdr:colOff>
      <xdr:row>41</xdr:row>
      <xdr:rowOff>36285</xdr:rowOff>
    </xdr:from>
    <xdr:to>
      <xdr:col>41</xdr:col>
      <xdr:colOff>162983</xdr:colOff>
      <xdr:row>41</xdr:row>
      <xdr:rowOff>276527</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883071" y="18743385"/>
          <a:ext cx="611112"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119742</xdr:colOff>
      <xdr:row>41</xdr:row>
      <xdr:rowOff>32656</xdr:rowOff>
    </xdr:from>
    <xdr:to>
      <xdr:col>45</xdr:col>
      <xdr:colOff>121255</xdr:colOff>
      <xdr:row>41</xdr:row>
      <xdr:rowOff>272898</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892142" y="17711056"/>
          <a:ext cx="55668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54428</xdr:colOff>
      <xdr:row>41</xdr:row>
      <xdr:rowOff>21771</xdr:rowOff>
    </xdr:from>
    <xdr:to>
      <xdr:col>49</xdr:col>
      <xdr:colOff>240998</xdr:colOff>
      <xdr:row>41</xdr:row>
      <xdr:rowOff>262013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752114" y="17700171"/>
          <a:ext cx="55668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38</xdr:col>
      <xdr:colOff>161471</xdr:colOff>
      <xdr:row>48</xdr:row>
      <xdr:rowOff>36285</xdr:rowOff>
    </xdr:from>
    <xdr:to>
      <xdr:col>41</xdr:col>
      <xdr:colOff>162983</xdr:colOff>
      <xdr:row>48</xdr:row>
      <xdr:rowOff>276527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883071" y="20686485"/>
          <a:ext cx="611112"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119742</xdr:colOff>
      <xdr:row>48</xdr:row>
      <xdr:rowOff>32656</xdr:rowOff>
    </xdr:from>
    <xdr:to>
      <xdr:col>45</xdr:col>
      <xdr:colOff>121255</xdr:colOff>
      <xdr:row>48</xdr:row>
      <xdr:rowOff>272898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892142" y="17711056"/>
          <a:ext cx="55668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54428</xdr:colOff>
      <xdr:row>48</xdr:row>
      <xdr:rowOff>21771</xdr:rowOff>
    </xdr:from>
    <xdr:to>
      <xdr:col>49</xdr:col>
      <xdr:colOff>240998</xdr:colOff>
      <xdr:row>48</xdr:row>
      <xdr:rowOff>262013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752114" y="17700171"/>
          <a:ext cx="55668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171450</xdr:colOff>
      <xdr:row>55</xdr:row>
      <xdr:rowOff>85725</xdr:rowOff>
    </xdr:from>
    <xdr:to>
      <xdr:col>45</xdr:col>
      <xdr:colOff>185209</xdr:colOff>
      <xdr:row>55</xdr:row>
      <xdr:rowOff>325967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852410" y="23540085"/>
          <a:ext cx="562399"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104775</xdr:colOff>
      <xdr:row>55</xdr:row>
      <xdr:rowOff>85725</xdr:rowOff>
    </xdr:from>
    <xdr:to>
      <xdr:col>49</xdr:col>
      <xdr:colOff>318559</xdr:colOff>
      <xdr:row>55</xdr:row>
      <xdr:rowOff>325967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700135" y="23540085"/>
          <a:ext cx="57954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38</xdr:col>
      <xdr:colOff>146957</xdr:colOff>
      <xdr:row>55</xdr:row>
      <xdr:rowOff>85271</xdr:rowOff>
    </xdr:from>
    <xdr:to>
      <xdr:col>41</xdr:col>
      <xdr:colOff>160715</xdr:colOff>
      <xdr:row>55</xdr:row>
      <xdr:rowOff>325513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868557" y="22970671"/>
          <a:ext cx="623358"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187"/>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8" ht="23.25" customHeight="1" x14ac:dyDescent="0.2">
      <c r="AP1" s="11"/>
      <c r="AQ1" s="11"/>
      <c r="AR1" s="11"/>
      <c r="AS1" s="11"/>
      <c r="AT1" s="11"/>
      <c r="AU1" s="11"/>
      <c r="AV1" s="11"/>
      <c r="AW1" s="2"/>
      <c r="BF1" s="86"/>
    </row>
    <row r="2" spans="1:58"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5" t="s">
        <v>0</v>
      </c>
      <c r="Y2" s="65"/>
      <c r="Z2" s="41"/>
      <c r="AA2" s="41"/>
      <c r="AB2" s="41"/>
      <c r="AC2" s="41"/>
      <c r="AD2" s="148">
        <v>2021</v>
      </c>
      <c r="AE2" s="148"/>
      <c r="AF2" s="148"/>
      <c r="AG2" s="148"/>
      <c r="AH2" s="148"/>
      <c r="AI2" s="77" t="s">
        <v>287</v>
      </c>
      <c r="AJ2" s="148" t="s">
        <v>590</v>
      </c>
      <c r="AK2" s="148"/>
      <c r="AL2" s="148"/>
      <c r="AM2" s="148"/>
      <c r="AN2" s="77" t="s">
        <v>287</v>
      </c>
      <c r="AO2" s="148">
        <v>20</v>
      </c>
      <c r="AP2" s="148"/>
      <c r="AQ2" s="148"/>
      <c r="AR2" s="78" t="s">
        <v>589</v>
      </c>
      <c r="AS2" s="289">
        <v>18</v>
      </c>
      <c r="AT2" s="289"/>
      <c r="AU2" s="289"/>
      <c r="AV2" s="77" t="str">
        <f>IF(AW2="","","-")</f>
        <v/>
      </c>
      <c r="AW2" s="288"/>
      <c r="AX2" s="288"/>
      <c r="BF2" s="86"/>
    </row>
    <row r="3" spans="1:58" ht="21" customHeight="1" thickBot="1" x14ac:dyDescent="0.25">
      <c r="A3" s="166" t="s">
        <v>582</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23" t="s">
        <v>60</v>
      </c>
      <c r="AJ3" s="168" t="s">
        <v>143</v>
      </c>
      <c r="AK3" s="168"/>
      <c r="AL3" s="168"/>
      <c r="AM3" s="168"/>
      <c r="AN3" s="168"/>
      <c r="AO3" s="168"/>
      <c r="AP3" s="168"/>
      <c r="AQ3" s="168"/>
      <c r="AR3" s="168"/>
      <c r="AS3" s="168"/>
      <c r="AT3" s="168"/>
      <c r="AU3" s="168"/>
      <c r="AV3" s="168"/>
      <c r="AW3" s="168"/>
      <c r="AX3" s="24" t="s">
        <v>61</v>
      </c>
      <c r="BF3" s="86"/>
    </row>
    <row r="4" spans="1:58" ht="24.75" customHeight="1" x14ac:dyDescent="0.2">
      <c r="A4" s="572" t="s">
        <v>25</v>
      </c>
      <c r="B4" s="573"/>
      <c r="C4" s="573"/>
      <c r="D4" s="573"/>
      <c r="E4" s="573"/>
      <c r="F4" s="573"/>
      <c r="G4" s="548" t="s">
        <v>596</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591</v>
      </c>
      <c r="AF4" s="554"/>
      <c r="AG4" s="554"/>
      <c r="AH4" s="554"/>
      <c r="AI4" s="554"/>
      <c r="AJ4" s="554"/>
      <c r="AK4" s="554"/>
      <c r="AL4" s="554"/>
      <c r="AM4" s="554"/>
      <c r="AN4" s="554"/>
      <c r="AO4" s="554"/>
      <c r="AP4" s="555"/>
      <c r="AQ4" s="556" t="s">
        <v>2</v>
      </c>
      <c r="AR4" s="551"/>
      <c r="AS4" s="551"/>
      <c r="AT4" s="551"/>
      <c r="AU4" s="551"/>
      <c r="AV4" s="551"/>
      <c r="AW4" s="551"/>
      <c r="AX4" s="557"/>
      <c r="BF4" s="86"/>
    </row>
    <row r="5" spans="1:58" ht="30" customHeight="1" x14ac:dyDescent="0.2">
      <c r="A5" s="558" t="s">
        <v>63</v>
      </c>
      <c r="B5" s="559"/>
      <c r="C5" s="559"/>
      <c r="D5" s="559"/>
      <c r="E5" s="559"/>
      <c r="F5" s="560"/>
      <c r="G5" s="369" t="s">
        <v>389</v>
      </c>
      <c r="H5" s="370"/>
      <c r="I5" s="370"/>
      <c r="J5" s="370"/>
      <c r="K5" s="370"/>
      <c r="L5" s="370"/>
      <c r="M5" s="371" t="s">
        <v>62</v>
      </c>
      <c r="N5" s="372"/>
      <c r="O5" s="372"/>
      <c r="P5" s="372"/>
      <c r="Q5" s="372"/>
      <c r="R5" s="373"/>
      <c r="S5" s="374" t="s">
        <v>389</v>
      </c>
      <c r="T5" s="370"/>
      <c r="U5" s="370"/>
      <c r="V5" s="370"/>
      <c r="W5" s="370"/>
      <c r="X5" s="375"/>
      <c r="Y5" s="564" t="s">
        <v>3</v>
      </c>
      <c r="Z5" s="565"/>
      <c r="AA5" s="565"/>
      <c r="AB5" s="565"/>
      <c r="AC5" s="565"/>
      <c r="AD5" s="566"/>
      <c r="AE5" s="567" t="s">
        <v>592</v>
      </c>
      <c r="AF5" s="567"/>
      <c r="AG5" s="567"/>
      <c r="AH5" s="567"/>
      <c r="AI5" s="567"/>
      <c r="AJ5" s="567"/>
      <c r="AK5" s="567"/>
      <c r="AL5" s="567"/>
      <c r="AM5" s="567"/>
      <c r="AN5" s="567"/>
      <c r="AO5" s="567"/>
      <c r="AP5" s="568"/>
      <c r="AQ5" s="569" t="s">
        <v>593</v>
      </c>
      <c r="AR5" s="570"/>
      <c r="AS5" s="570"/>
      <c r="AT5" s="570"/>
      <c r="AU5" s="570"/>
      <c r="AV5" s="570"/>
      <c r="AW5" s="570"/>
      <c r="AX5" s="571"/>
      <c r="BF5" s="86"/>
    </row>
    <row r="6" spans="1:58" ht="39" customHeight="1" x14ac:dyDescent="0.2">
      <c r="A6" s="574" t="s">
        <v>4</v>
      </c>
      <c r="B6" s="575"/>
      <c r="C6" s="575"/>
      <c r="D6" s="575"/>
      <c r="E6" s="575"/>
      <c r="F6" s="575"/>
      <c r="G6" s="661" t="str">
        <f>入力規則等!F39</f>
        <v>一般会計</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c r="BF6" s="86"/>
    </row>
    <row r="7" spans="1:58" ht="409.5" customHeight="1" x14ac:dyDescent="0.2">
      <c r="A7" s="641" t="s">
        <v>22</v>
      </c>
      <c r="B7" s="642"/>
      <c r="C7" s="642"/>
      <c r="D7" s="642"/>
      <c r="E7" s="642"/>
      <c r="F7" s="643"/>
      <c r="G7" s="644" t="s">
        <v>597</v>
      </c>
      <c r="H7" s="645"/>
      <c r="I7" s="645"/>
      <c r="J7" s="645"/>
      <c r="K7" s="645"/>
      <c r="L7" s="645"/>
      <c r="M7" s="645"/>
      <c r="N7" s="645"/>
      <c r="O7" s="645"/>
      <c r="P7" s="645"/>
      <c r="Q7" s="645"/>
      <c r="R7" s="645"/>
      <c r="S7" s="645"/>
      <c r="T7" s="645"/>
      <c r="U7" s="645"/>
      <c r="V7" s="645"/>
      <c r="W7" s="645"/>
      <c r="X7" s="646"/>
      <c r="Y7" s="163" t="s">
        <v>272</v>
      </c>
      <c r="Z7" s="164"/>
      <c r="AA7" s="164"/>
      <c r="AB7" s="164"/>
      <c r="AC7" s="164"/>
      <c r="AD7" s="165"/>
      <c r="AE7" s="155" t="s">
        <v>598</v>
      </c>
      <c r="AF7" s="156"/>
      <c r="AG7" s="156"/>
      <c r="AH7" s="156"/>
      <c r="AI7" s="156"/>
      <c r="AJ7" s="156"/>
      <c r="AK7" s="156"/>
      <c r="AL7" s="156"/>
      <c r="AM7" s="156"/>
      <c r="AN7" s="156"/>
      <c r="AO7" s="156"/>
      <c r="AP7" s="156"/>
      <c r="AQ7" s="156"/>
      <c r="AR7" s="156"/>
      <c r="AS7" s="156"/>
      <c r="AT7" s="156"/>
      <c r="AU7" s="156"/>
      <c r="AV7" s="156"/>
      <c r="AW7" s="156"/>
      <c r="AX7" s="157"/>
      <c r="BF7" s="86"/>
    </row>
    <row r="8" spans="1:58" ht="53.25" customHeight="1" x14ac:dyDescent="0.2">
      <c r="A8" s="641" t="s">
        <v>193</v>
      </c>
      <c r="B8" s="642"/>
      <c r="C8" s="642"/>
      <c r="D8" s="642"/>
      <c r="E8" s="642"/>
      <c r="F8" s="643"/>
      <c r="G8" s="149" t="str">
        <f>入力規則等!A27</f>
        <v>ＩＴ戦略</v>
      </c>
      <c r="H8" s="150"/>
      <c r="I8" s="150"/>
      <c r="J8" s="150"/>
      <c r="K8" s="150"/>
      <c r="L8" s="150"/>
      <c r="M8" s="150"/>
      <c r="N8" s="150"/>
      <c r="O8" s="150"/>
      <c r="P8" s="150"/>
      <c r="Q8" s="150"/>
      <c r="R8" s="150"/>
      <c r="S8" s="150"/>
      <c r="T8" s="150"/>
      <c r="U8" s="150"/>
      <c r="V8" s="150"/>
      <c r="W8" s="150"/>
      <c r="X8" s="151"/>
      <c r="Y8" s="376" t="s">
        <v>194</v>
      </c>
      <c r="Z8" s="377"/>
      <c r="AA8" s="377"/>
      <c r="AB8" s="377"/>
      <c r="AC8" s="377"/>
      <c r="AD8" s="378"/>
      <c r="AE8" s="584" t="str">
        <f>入力規則等!K13</f>
        <v>その他の事項経費</v>
      </c>
      <c r="AF8" s="150"/>
      <c r="AG8" s="150"/>
      <c r="AH8" s="150"/>
      <c r="AI8" s="150"/>
      <c r="AJ8" s="150"/>
      <c r="AK8" s="150"/>
      <c r="AL8" s="150"/>
      <c r="AM8" s="150"/>
      <c r="AN8" s="150"/>
      <c r="AO8" s="150"/>
      <c r="AP8" s="150"/>
      <c r="AQ8" s="150"/>
      <c r="AR8" s="150"/>
      <c r="AS8" s="150"/>
      <c r="AT8" s="150"/>
      <c r="AU8" s="150"/>
      <c r="AV8" s="150"/>
      <c r="AW8" s="150"/>
      <c r="AX8" s="585"/>
      <c r="BF8" s="86"/>
    </row>
    <row r="9" spans="1:58" ht="58.5" customHeight="1" x14ac:dyDescent="0.2">
      <c r="A9" s="181" t="s">
        <v>23</v>
      </c>
      <c r="B9" s="182"/>
      <c r="C9" s="182"/>
      <c r="D9" s="182"/>
      <c r="E9" s="182"/>
      <c r="F9" s="182"/>
      <c r="G9" s="382" t="s">
        <v>599</v>
      </c>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4"/>
      <c r="BF9" s="86"/>
    </row>
    <row r="10" spans="1:58" ht="80.25" customHeight="1" x14ac:dyDescent="0.2">
      <c r="A10" s="586" t="s">
        <v>29</v>
      </c>
      <c r="B10" s="587"/>
      <c r="C10" s="587"/>
      <c r="D10" s="587"/>
      <c r="E10" s="587"/>
      <c r="F10" s="587"/>
      <c r="G10" s="598" t="s">
        <v>660</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c r="BF10" s="86"/>
    </row>
    <row r="11" spans="1:58" ht="42" customHeight="1" x14ac:dyDescent="0.2">
      <c r="A11" s="586" t="s">
        <v>5</v>
      </c>
      <c r="B11" s="587"/>
      <c r="C11" s="587"/>
      <c r="D11" s="587"/>
      <c r="E11" s="587"/>
      <c r="F11" s="595"/>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c r="BF11" s="86"/>
    </row>
    <row r="12" spans="1:58" ht="21" customHeight="1" x14ac:dyDescent="0.2">
      <c r="A12" s="175" t="s">
        <v>24</v>
      </c>
      <c r="B12" s="176"/>
      <c r="C12" s="176"/>
      <c r="D12" s="176"/>
      <c r="E12" s="176"/>
      <c r="F12" s="177"/>
      <c r="G12" s="659"/>
      <c r="H12" s="660"/>
      <c r="I12" s="660"/>
      <c r="J12" s="660"/>
      <c r="K12" s="660"/>
      <c r="L12" s="660"/>
      <c r="M12" s="660"/>
      <c r="N12" s="660"/>
      <c r="O12" s="660"/>
      <c r="P12" s="379" t="s">
        <v>273</v>
      </c>
      <c r="Q12" s="380"/>
      <c r="R12" s="380"/>
      <c r="S12" s="380"/>
      <c r="T12" s="380"/>
      <c r="U12" s="380"/>
      <c r="V12" s="381"/>
      <c r="W12" s="379" t="s">
        <v>292</v>
      </c>
      <c r="X12" s="380"/>
      <c r="Y12" s="380"/>
      <c r="Z12" s="380"/>
      <c r="AA12" s="380"/>
      <c r="AB12" s="380"/>
      <c r="AC12" s="381"/>
      <c r="AD12" s="379" t="s">
        <v>580</v>
      </c>
      <c r="AE12" s="380"/>
      <c r="AF12" s="380"/>
      <c r="AG12" s="380"/>
      <c r="AH12" s="380"/>
      <c r="AI12" s="380"/>
      <c r="AJ12" s="381"/>
      <c r="AK12" s="379" t="s">
        <v>583</v>
      </c>
      <c r="AL12" s="380"/>
      <c r="AM12" s="380"/>
      <c r="AN12" s="380"/>
      <c r="AO12" s="380"/>
      <c r="AP12" s="380"/>
      <c r="AQ12" s="381"/>
      <c r="AR12" s="379" t="s">
        <v>584</v>
      </c>
      <c r="AS12" s="380"/>
      <c r="AT12" s="380"/>
      <c r="AU12" s="380"/>
      <c r="AV12" s="380"/>
      <c r="AW12" s="380"/>
      <c r="AX12" s="588"/>
      <c r="BF12" s="86"/>
    </row>
    <row r="13" spans="1:58" ht="21" customHeight="1" x14ac:dyDescent="0.2">
      <c r="A13" s="178"/>
      <c r="B13" s="179"/>
      <c r="C13" s="179"/>
      <c r="D13" s="179"/>
      <c r="E13" s="179"/>
      <c r="F13" s="180"/>
      <c r="G13" s="589" t="s">
        <v>6</v>
      </c>
      <c r="H13" s="590"/>
      <c r="I13" s="400" t="s">
        <v>7</v>
      </c>
      <c r="J13" s="401"/>
      <c r="K13" s="401"/>
      <c r="L13" s="401"/>
      <c r="M13" s="401"/>
      <c r="N13" s="401"/>
      <c r="O13" s="402"/>
      <c r="P13" s="158" t="s">
        <v>595</v>
      </c>
      <c r="Q13" s="159"/>
      <c r="R13" s="159"/>
      <c r="S13" s="159"/>
      <c r="T13" s="159"/>
      <c r="U13" s="159"/>
      <c r="V13" s="160"/>
      <c r="W13" s="158" t="s">
        <v>595</v>
      </c>
      <c r="X13" s="159"/>
      <c r="Y13" s="159"/>
      <c r="Z13" s="159"/>
      <c r="AA13" s="159"/>
      <c r="AB13" s="159"/>
      <c r="AC13" s="160"/>
      <c r="AD13" s="158" t="s">
        <v>595</v>
      </c>
      <c r="AE13" s="159"/>
      <c r="AF13" s="159"/>
      <c r="AG13" s="159"/>
      <c r="AH13" s="159"/>
      <c r="AI13" s="159"/>
      <c r="AJ13" s="160"/>
      <c r="AK13" s="158" t="s">
        <v>595</v>
      </c>
      <c r="AL13" s="159"/>
      <c r="AM13" s="159"/>
      <c r="AN13" s="159"/>
      <c r="AO13" s="159"/>
      <c r="AP13" s="159"/>
      <c r="AQ13" s="160"/>
      <c r="AR13" s="158" t="s">
        <v>595</v>
      </c>
      <c r="AS13" s="159"/>
      <c r="AT13" s="159"/>
      <c r="AU13" s="159"/>
      <c r="AV13" s="159"/>
      <c r="AW13" s="159"/>
      <c r="AX13" s="160"/>
      <c r="BF13" s="86"/>
    </row>
    <row r="14" spans="1:58" ht="21" customHeight="1" x14ac:dyDescent="0.2">
      <c r="A14" s="178"/>
      <c r="B14" s="179"/>
      <c r="C14" s="179"/>
      <c r="D14" s="179"/>
      <c r="E14" s="179"/>
      <c r="F14" s="180"/>
      <c r="G14" s="591"/>
      <c r="H14" s="592"/>
      <c r="I14" s="385" t="s">
        <v>8</v>
      </c>
      <c r="J14" s="398"/>
      <c r="K14" s="398"/>
      <c r="L14" s="398"/>
      <c r="M14" s="398"/>
      <c r="N14" s="398"/>
      <c r="O14" s="399"/>
      <c r="P14" s="158" t="s">
        <v>595</v>
      </c>
      <c r="Q14" s="159"/>
      <c r="R14" s="159"/>
      <c r="S14" s="159"/>
      <c r="T14" s="159"/>
      <c r="U14" s="159"/>
      <c r="V14" s="160"/>
      <c r="W14" s="158" t="s">
        <v>595</v>
      </c>
      <c r="X14" s="159"/>
      <c r="Y14" s="159"/>
      <c r="Z14" s="159"/>
      <c r="AA14" s="159"/>
      <c r="AB14" s="159"/>
      <c r="AC14" s="160"/>
      <c r="AD14" s="158" t="s">
        <v>595</v>
      </c>
      <c r="AE14" s="159"/>
      <c r="AF14" s="159"/>
      <c r="AG14" s="159"/>
      <c r="AH14" s="159"/>
      <c r="AI14" s="159"/>
      <c r="AJ14" s="160"/>
      <c r="AK14" s="158" t="s">
        <v>595</v>
      </c>
      <c r="AL14" s="159"/>
      <c r="AM14" s="159"/>
      <c r="AN14" s="159"/>
      <c r="AO14" s="159"/>
      <c r="AP14" s="159"/>
      <c r="AQ14" s="160"/>
      <c r="AR14" s="403"/>
      <c r="AS14" s="403"/>
      <c r="AT14" s="403"/>
      <c r="AU14" s="403"/>
      <c r="AV14" s="403"/>
      <c r="AW14" s="403"/>
      <c r="AX14" s="404"/>
      <c r="BF14" s="86"/>
    </row>
    <row r="15" spans="1:58" ht="21" customHeight="1" x14ac:dyDescent="0.2">
      <c r="A15" s="178"/>
      <c r="B15" s="179"/>
      <c r="C15" s="179"/>
      <c r="D15" s="179"/>
      <c r="E15" s="179"/>
      <c r="F15" s="180"/>
      <c r="G15" s="591"/>
      <c r="H15" s="592"/>
      <c r="I15" s="385" t="s">
        <v>50</v>
      </c>
      <c r="J15" s="386"/>
      <c r="K15" s="386"/>
      <c r="L15" s="386"/>
      <c r="M15" s="386"/>
      <c r="N15" s="386"/>
      <c r="O15" s="387"/>
      <c r="P15" s="158" t="s">
        <v>595</v>
      </c>
      <c r="Q15" s="159"/>
      <c r="R15" s="159"/>
      <c r="S15" s="159"/>
      <c r="T15" s="159"/>
      <c r="U15" s="159"/>
      <c r="V15" s="160"/>
      <c r="W15" s="158" t="s">
        <v>595</v>
      </c>
      <c r="X15" s="159"/>
      <c r="Y15" s="159"/>
      <c r="Z15" s="159"/>
      <c r="AA15" s="159"/>
      <c r="AB15" s="159"/>
      <c r="AC15" s="160"/>
      <c r="AD15" s="158" t="s">
        <v>595</v>
      </c>
      <c r="AE15" s="159"/>
      <c r="AF15" s="159"/>
      <c r="AG15" s="159"/>
      <c r="AH15" s="159"/>
      <c r="AI15" s="159"/>
      <c r="AJ15" s="160"/>
      <c r="AK15" s="158" t="s">
        <v>595</v>
      </c>
      <c r="AL15" s="159"/>
      <c r="AM15" s="159"/>
      <c r="AN15" s="159"/>
      <c r="AO15" s="159"/>
      <c r="AP15" s="159"/>
      <c r="AQ15" s="160"/>
      <c r="AR15" s="158" t="s">
        <v>595</v>
      </c>
      <c r="AS15" s="159"/>
      <c r="AT15" s="159"/>
      <c r="AU15" s="159"/>
      <c r="AV15" s="159"/>
      <c r="AW15" s="159"/>
      <c r="AX15" s="463"/>
      <c r="BF15" s="86"/>
    </row>
    <row r="16" spans="1:58" ht="21" customHeight="1" x14ac:dyDescent="0.2">
      <c r="A16" s="178"/>
      <c r="B16" s="179"/>
      <c r="C16" s="179"/>
      <c r="D16" s="179"/>
      <c r="E16" s="179"/>
      <c r="F16" s="180"/>
      <c r="G16" s="591"/>
      <c r="H16" s="592"/>
      <c r="I16" s="385" t="s">
        <v>51</v>
      </c>
      <c r="J16" s="386"/>
      <c r="K16" s="386"/>
      <c r="L16" s="386"/>
      <c r="M16" s="386"/>
      <c r="N16" s="386"/>
      <c r="O16" s="387"/>
      <c r="P16" s="158" t="s">
        <v>595</v>
      </c>
      <c r="Q16" s="159"/>
      <c r="R16" s="159"/>
      <c r="S16" s="159"/>
      <c r="T16" s="159"/>
      <c r="U16" s="159"/>
      <c r="V16" s="160"/>
      <c r="W16" s="158" t="s">
        <v>595</v>
      </c>
      <c r="X16" s="159"/>
      <c r="Y16" s="159"/>
      <c r="Z16" s="159"/>
      <c r="AA16" s="159"/>
      <c r="AB16" s="159"/>
      <c r="AC16" s="160"/>
      <c r="AD16" s="158" t="s">
        <v>595</v>
      </c>
      <c r="AE16" s="159"/>
      <c r="AF16" s="159"/>
      <c r="AG16" s="159"/>
      <c r="AH16" s="159"/>
      <c r="AI16" s="159"/>
      <c r="AJ16" s="160"/>
      <c r="AK16" s="158" t="s">
        <v>595</v>
      </c>
      <c r="AL16" s="159"/>
      <c r="AM16" s="159"/>
      <c r="AN16" s="159"/>
      <c r="AO16" s="159"/>
      <c r="AP16" s="159"/>
      <c r="AQ16" s="160"/>
      <c r="AR16" s="601"/>
      <c r="AS16" s="602"/>
      <c r="AT16" s="602"/>
      <c r="AU16" s="602"/>
      <c r="AV16" s="602"/>
      <c r="AW16" s="602"/>
      <c r="AX16" s="603"/>
      <c r="BF16" s="86"/>
    </row>
    <row r="17" spans="1:58" ht="24.75" customHeight="1" x14ac:dyDescent="0.2">
      <c r="A17" s="178"/>
      <c r="B17" s="179"/>
      <c r="C17" s="179"/>
      <c r="D17" s="179"/>
      <c r="E17" s="179"/>
      <c r="F17" s="180"/>
      <c r="G17" s="591"/>
      <c r="H17" s="592"/>
      <c r="I17" s="385" t="s">
        <v>49</v>
      </c>
      <c r="J17" s="398"/>
      <c r="K17" s="398"/>
      <c r="L17" s="398"/>
      <c r="M17" s="398"/>
      <c r="N17" s="398"/>
      <c r="O17" s="399"/>
      <c r="P17" s="158" t="s">
        <v>595</v>
      </c>
      <c r="Q17" s="159"/>
      <c r="R17" s="159"/>
      <c r="S17" s="159"/>
      <c r="T17" s="159"/>
      <c r="U17" s="159"/>
      <c r="V17" s="160"/>
      <c r="W17" s="158" t="s">
        <v>595</v>
      </c>
      <c r="X17" s="159"/>
      <c r="Y17" s="159"/>
      <c r="Z17" s="159"/>
      <c r="AA17" s="159"/>
      <c r="AB17" s="159"/>
      <c r="AC17" s="160"/>
      <c r="AD17" s="158">
        <v>2429</v>
      </c>
      <c r="AE17" s="159"/>
      <c r="AF17" s="159"/>
      <c r="AG17" s="159"/>
      <c r="AH17" s="159"/>
      <c r="AI17" s="159"/>
      <c r="AJ17" s="160"/>
      <c r="AK17" s="158">
        <v>1607</v>
      </c>
      <c r="AL17" s="159"/>
      <c r="AM17" s="159"/>
      <c r="AN17" s="159"/>
      <c r="AO17" s="159"/>
      <c r="AP17" s="159"/>
      <c r="AQ17" s="160"/>
      <c r="AR17" s="161"/>
      <c r="AS17" s="161"/>
      <c r="AT17" s="161"/>
      <c r="AU17" s="161"/>
      <c r="AV17" s="161"/>
      <c r="AW17" s="161"/>
      <c r="AX17" s="162"/>
      <c r="BF17" s="86"/>
    </row>
    <row r="18" spans="1:58" ht="24.75" customHeight="1" x14ac:dyDescent="0.2">
      <c r="A18" s="178"/>
      <c r="B18" s="179"/>
      <c r="C18" s="179"/>
      <c r="D18" s="179"/>
      <c r="E18" s="179"/>
      <c r="F18" s="180"/>
      <c r="G18" s="593"/>
      <c r="H18" s="594"/>
      <c r="I18" s="581" t="s">
        <v>20</v>
      </c>
      <c r="J18" s="582"/>
      <c r="K18" s="582"/>
      <c r="L18" s="582"/>
      <c r="M18" s="582"/>
      <c r="N18" s="582"/>
      <c r="O18" s="583"/>
      <c r="P18" s="172">
        <f>SUM(P13:V17)</f>
        <v>0</v>
      </c>
      <c r="Q18" s="173"/>
      <c r="R18" s="173"/>
      <c r="S18" s="173"/>
      <c r="T18" s="173"/>
      <c r="U18" s="173"/>
      <c r="V18" s="174"/>
      <c r="W18" s="172">
        <f>SUM(W13:AC17)</f>
        <v>0</v>
      </c>
      <c r="X18" s="173"/>
      <c r="Y18" s="173"/>
      <c r="Z18" s="173"/>
      <c r="AA18" s="173"/>
      <c r="AB18" s="173"/>
      <c r="AC18" s="174"/>
      <c r="AD18" s="172">
        <f>SUM(AD13:AJ17)</f>
        <v>2429</v>
      </c>
      <c r="AE18" s="173"/>
      <c r="AF18" s="173"/>
      <c r="AG18" s="173"/>
      <c r="AH18" s="173"/>
      <c r="AI18" s="173"/>
      <c r="AJ18" s="174"/>
      <c r="AK18" s="172">
        <f>SUM(AK13:AQ17)</f>
        <v>1607</v>
      </c>
      <c r="AL18" s="173"/>
      <c r="AM18" s="173"/>
      <c r="AN18" s="173"/>
      <c r="AO18" s="173"/>
      <c r="AP18" s="173"/>
      <c r="AQ18" s="174"/>
      <c r="AR18" s="172">
        <f>SUM(AR13:AX17)</f>
        <v>0</v>
      </c>
      <c r="AS18" s="173"/>
      <c r="AT18" s="173"/>
      <c r="AU18" s="173"/>
      <c r="AV18" s="173"/>
      <c r="AW18" s="173"/>
      <c r="AX18" s="487"/>
      <c r="BF18" s="86"/>
    </row>
    <row r="19" spans="1:58" ht="24.75" customHeight="1" x14ac:dyDescent="0.2">
      <c r="A19" s="178"/>
      <c r="B19" s="179"/>
      <c r="C19" s="179"/>
      <c r="D19" s="179"/>
      <c r="E19" s="179"/>
      <c r="F19" s="180"/>
      <c r="G19" s="169" t="s">
        <v>9</v>
      </c>
      <c r="H19" s="170"/>
      <c r="I19" s="170"/>
      <c r="J19" s="170"/>
      <c r="K19" s="170"/>
      <c r="L19" s="170"/>
      <c r="M19" s="170"/>
      <c r="N19" s="170"/>
      <c r="O19" s="170"/>
      <c r="P19" s="158" t="s">
        <v>595</v>
      </c>
      <c r="Q19" s="159"/>
      <c r="R19" s="159"/>
      <c r="S19" s="159"/>
      <c r="T19" s="159"/>
      <c r="U19" s="159"/>
      <c r="V19" s="160"/>
      <c r="W19" s="158" t="s">
        <v>595</v>
      </c>
      <c r="X19" s="159"/>
      <c r="Y19" s="159"/>
      <c r="Z19" s="159"/>
      <c r="AA19" s="159"/>
      <c r="AB19" s="159"/>
      <c r="AC19" s="160"/>
      <c r="AD19" s="158">
        <v>2420</v>
      </c>
      <c r="AE19" s="159"/>
      <c r="AF19" s="159"/>
      <c r="AG19" s="159"/>
      <c r="AH19" s="159"/>
      <c r="AI19" s="159"/>
      <c r="AJ19" s="160"/>
      <c r="AK19" s="171"/>
      <c r="AL19" s="171"/>
      <c r="AM19" s="171"/>
      <c r="AN19" s="171"/>
      <c r="AO19" s="171"/>
      <c r="AP19" s="171"/>
      <c r="AQ19" s="171"/>
      <c r="AR19" s="171"/>
      <c r="AS19" s="171"/>
      <c r="AT19" s="171"/>
      <c r="AU19" s="171"/>
      <c r="AV19" s="171"/>
      <c r="AW19" s="171"/>
      <c r="AX19" s="290"/>
      <c r="BF19" s="86"/>
    </row>
    <row r="20" spans="1:58" ht="24.75" customHeight="1" x14ac:dyDescent="0.2">
      <c r="A20" s="178"/>
      <c r="B20" s="179"/>
      <c r="C20" s="179"/>
      <c r="D20" s="179"/>
      <c r="E20" s="179"/>
      <c r="F20" s="180"/>
      <c r="G20" s="169" t="s">
        <v>10</v>
      </c>
      <c r="H20" s="170"/>
      <c r="I20" s="170"/>
      <c r="J20" s="170"/>
      <c r="K20" s="170"/>
      <c r="L20" s="170"/>
      <c r="M20" s="170"/>
      <c r="N20" s="170"/>
      <c r="O20" s="170"/>
      <c r="P20" s="331" t="str">
        <f>IF(P18=0, "-", SUM(P19)/P18)</f>
        <v>-</v>
      </c>
      <c r="Q20" s="331"/>
      <c r="R20" s="331"/>
      <c r="S20" s="331"/>
      <c r="T20" s="331"/>
      <c r="U20" s="331"/>
      <c r="V20" s="331"/>
      <c r="W20" s="331" t="str">
        <f t="shared" ref="W20" si="0">IF(W18=0, "-", SUM(W19)/W18)</f>
        <v>-</v>
      </c>
      <c r="X20" s="331"/>
      <c r="Y20" s="331"/>
      <c r="Z20" s="331"/>
      <c r="AA20" s="331"/>
      <c r="AB20" s="331"/>
      <c r="AC20" s="331"/>
      <c r="AD20" s="331">
        <f t="shared" ref="AD20" si="1">IF(AD18=0, "-", SUM(AD19)/AD18)</f>
        <v>0.99629477151090984</v>
      </c>
      <c r="AE20" s="331"/>
      <c r="AF20" s="331"/>
      <c r="AG20" s="331"/>
      <c r="AH20" s="331"/>
      <c r="AI20" s="331"/>
      <c r="AJ20" s="331"/>
      <c r="AK20" s="171"/>
      <c r="AL20" s="171"/>
      <c r="AM20" s="171"/>
      <c r="AN20" s="171"/>
      <c r="AO20" s="171"/>
      <c r="AP20" s="171"/>
      <c r="AQ20" s="335"/>
      <c r="AR20" s="335"/>
      <c r="AS20" s="335"/>
      <c r="AT20" s="335"/>
      <c r="AU20" s="171"/>
      <c r="AV20" s="171"/>
      <c r="AW20" s="171"/>
      <c r="AX20" s="290"/>
      <c r="BF20" s="86"/>
    </row>
    <row r="21" spans="1:58" ht="25.5" customHeight="1" x14ac:dyDescent="0.2">
      <c r="A21" s="181"/>
      <c r="B21" s="182"/>
      <c r="C21" s="182"/>
      <c r="D21" s="182"/>
      <c r="E21" s="182"/>
      <c r="F21" s="183"/>
      <c r="G21" s="713" t="s">
        <v>246</v>
      </c>
      <c r="H21" s="714"/>
      <c r="I21" s="714"/>
      <c r="J21" s="714"/>
      <c r="K21" s="714"/>
      <c r="L21" s="714"/>
      <c r="M21" s="714"/>
      <c r="N21" s="714"/>
      <c r="O21" s="714"/>
      <c r="P21" s="331" t="e">
        <f>IF(P19=0, "-", SUM(P19)/SUM(P13,P14))</f>
        <v>#DIV/0!</v>
      </c>
      <c r="Q21" s="331"/>
      <c r="R21" s="331"/>
      <c r="S21" s="331"/>
      <c r="T21" s="331"/>
      <c r="U21" s="331"/>
      <c r="V21" s="331"/>
      <c r="W21" s="331" t="e">
        <f t="shared" ref="W21" si="2">IF(W19=0, "-", SUM(W19)/SUM(W13,W14))</f>
        <v>#DIV/0!</v>
      </c>
      <c r="X21" s="331"/>
      <c r="Y21" s="331"/>
      <c r="Z21" s="331"/>
      <c r="AA21" s="331"/>
      <c r="AB21" s="331"/>
      <c r="AC21" s="331"/>
      <c r="AD21" s="331" t="e">
        <f t="shared" ref="AD21" si="3">IF(AD19=0, "-", SUM(AD19)/SUM(AD13,AD14))</f>
        <v>#DIV/0!</v>
      </c>
      <c r="AE21" s="331"/>
      <c r="AF21" s="331"/>
      <c r="AG21" s="331"/>
      <c r="AH21" s="331"/>
      <c r="AI21" s="331"/>
      <c r="AJ21" s="331"/>
      <c r="AK21" s="171"/>
      <c r="AL21" s="171"/>
      <c r="AM21" s="171"/>
      <c r="AN21" s="171"/>
      <c r="AO21" s="171"/>
      <c r="AP21" s="171"/>
      <c r="AQ21" s="335"/>
      <c r="AR21" s="335"/>
      <c r="AS21" s="335"/>
      <c r="AT21" s="335"/>
      <c r="AU21" s="171"/>
      <c r="AV21" s="171"/>
      <c r="AW21" s="171"/>
      <c r="AX21" s="290"/>
      <c r="BF21" s="86"/>
    </row>
    <row r="22" spans="1:58" ht="18.75" customHeight="1" x14ac:dyDescent="0.2">
      <c r="A22" s="109" t="s">
        <v>587</v>
      </c>
      <c r="B22" s="110"/>
      <c r="C22" s="110"/>
      <c r="D22" s="110"/>
      <c r="E22" s="110"/>
      <c r="F22" s="111"/>
      <c r="G22" s="103" t="s">
        <v>233</v>
      </c>
      <c r="H22" s="104"/>
      <c r="I22" s="104"/>
      <c r="J22" s="104"/>
      <c r="K22" s="104"/>
      <c r="L22" s="104"/>
      <c r="M22" s="104"/>
      <c r="N22" s="104"/>
      <c r="O22" s="105"/>
      <c r="P22" s="118" t="s">
        <v>585</v>
      </c>
      <c r="Q22" s="104"/>
      <c r="R22" s="104"/>
      <c r="S22" s="104"/>
      <c r="T22" s="104"/>
      <c r="U22" s="104"/>
      <c r="V22" s="105"/>
      <c r="W22" s="118" t="s">
        <v>586</v>
      </c>
      <c r="X22" s="104"/>
      <c r="Y22" s="104"/>
      <c r="Z22" s="104"/>
      <c r="AA22" s="104"/>
      <c r="AB22" s="104"/>
      <c r="AC22" s="105"/>
      <c r="AD22" s="118" t="s">
        <v>232</v>
      </c>
      <c r="AE22" s="104"/>
      <c r="AF22" s="104"/>
      <c r="AG22" s="104"/>
      <c r="AH22" s="104"/>
      <c r="AI22" s="104"/>
      <c r="AJ22" s="104"/>
      <c r="AK22" s="104"/>
      <c r="AL22" s="104"/>
      <c r="AM22" s="104"/>
      <c r="AN22" s="104"/>
      <c r="AO22" s="104"/>
      <c r="AP22" s="104"/>
      <c r="AQ22" s="104"/>
      <c r="AR22" s="104"/>
      <c r="AS22" s="104"/>
      <c r="AT22" s="104"/>
      <c r="AU22" s="104"/>
      <c r="AV22" s="104"/>
      <c r="AW22" s="104"/>
      <c r="AX22" s="119"/>
      <c r="BF22" s="86"/>
    </row>
    <row r="23" spans="1:58" ht="25.5" customHeight="1" x14ac:dyDescent="0.2">
      <c r="A23" s="112"/>
      <c r="B23" s="113"/>
      <c r="C23" s="113"/>
      <c r="D23" s="113"/>
      <c r="E23" s="113"/>
      <c r="F23" s="114"/>
      <c r="G23" s="106" t="s">
        <v>595</v>
      </c>
      <c r="H23" s="107"/>
      <c r="I23" s="107"/>
      <c r="J23" s="107"/>
      <c r="K23" s="107"/>
      <c r="L23" s="107"/>
      <c r="M23" s="107"/>
      <c r="N23" s="107"/>
      <c r="O23" s="108"/>
      <c r="P23" s="125" t="s">
        <v>287</v>
      </c>
      <c r="Q23" s="126"/>
      <c r="R23" s="126"/>
      <c r="S23" s="126"/>
      <c r="T23" s="126"/>
      <c r="U23" s="126"/>
      <c r="V23" s="127"/>
      <c r="W23" s="125" t="s">
        <v>595</v>
      </c>
      <c r="X23" s="126"/>
      <c r="Y23" s="126"/>
      <c r="Z23" s="126"/>
      <c r="AA23" s="126"/>
      <c r="AB23" s="126"/>
      <c r="AC23" s="127"/>
      <c r="AD23" s="120"/>
      <c r="AE23" s="121"/>
      <c r="AF23" s="121"/>
      <c r="AG23" s="121"/>
      <c r="AH23" s="121"/>
      <c r="AI23" s="121"/>
      <c r="AJ23" s="121"/>
      <c r="AK23" s="121"/>
      <c r="AL23" s="121"/>
      <c r="AM23" s="121"/>
      <c r="AN23" s="121"/>
      <c r="AO23" s="121"/>
      <c r="AP23" s="121"/>
      <c r="AQ23" s="121"/>
      <c r="AR23" s="121"/>
      <c r="AS23" s="121"/>
      <c r="AT23" s="121"/>
      <c r="AU23" s="121"/>
      <c r="AV23" s="121"/>
      <c r="AW23" s="121"/>
      <c r="AX23" s="122"/>
      <c r="BF23" s="86"/>
    </row>
    <row r="24" spans="1:58" ht="25.5" customHeight="1" thickBot="1" x14ac:dyDescent="0.25">
      <c r="A24" s="115"/>
      <c r="B24" s="116"/>
      <c r="C24" s="116"/>
      <c r="D24" s="116"/>
      <c r="E24" s="116"/>
      <c r="F24" s="117"/>
      <c r="G24" s="152" t="s">
        <v>234</v>
      </c>
      <c r="H24" s="153"/>
      <c r="I24" s="153"/>
      <c r="J24" s="153"/>
      <c r="K24" s="153"/>
      <c r="L24" s="153"/>
      <c r="M24" s="153"/>
      <c r="N24" s="153"/>
      <c r="O24" s="154"/>
      <c r="P24" s="145" t="str">
        <f>AK13</f>
        <v>-</v>
      </c>
      <c r="Q24" s="146"/>
      <c r="R24" s="146"/>
      <c r="S24" s="146"/>
      <c r="T24" s="146"/>
      <c r="U24" s="146"/>
      <c r="V24" s="147"/>
      <c r="W24" s="145" t="str">
        <f>AR13</f>
        <v>-</v>
      </c>
      <c r="X24" s="146"/>
      <c r="Y24" s="146"/>
      <c r="Z24" s="146"/>
      <c r="AA24" s="146"/>
      <c r="AB24" s="146"/>
      <c r="AC24" s="147"/>
      <c r="AD24" s="123"/>
      <c r="AE24" s="123"/>
      <c r="AF24" s="123"/>
      <c r="AG24" s="123"/>
      <c r="AH24" s="123"/>
      <c r="AI24" s="123"/>
      <c r="AJ24" s="123"/>
      <c r="AK24" s="123"/>
      <c r="AL24" s="123"/>
      <c r="AM24" s="123"/>
      <c r="AN24" s="123"/>
      <c r="AO24" s="123"/>
      <c r="AP24" s="123"/>
      <c r="AQ24" s="123"/>
      <c r="AR24" s="123"/>
      <c r="AS24" s="123"/>
      <c r="AT24" s="123"/>
      <c r="AU24" s="123"/>
      <c r="AV24" s="123"/>
      <c r="AW24" s="123"/>
      <c r="AX24" s="124"/>
      <c r="BF24" s="86"/>
    </row>
    <row r="25" spans="1:58" ht="18.75" customHeight="1" x14ac:dyDescent="0.2">
      <c r="A25" s="337" t="s">
        <v>243</v>
      </c>
      <c r="B25" s="338"/>
      <c r="C25" s="338"/>
      <c r="D25" s="338"/>
      <c r="E25" s="338"/>
      <c r="F25" s="339"/>
      <c r="G25" s="481" t="s">
        <v>140</v>
      </c>
      <c r="H25" s="286"/>
      <c r="I25" s="286"/>
      <c r="J25" s="286"/>
      <c r="K25" s="286"/>
      <c r="L25" s="286"/>
      <c r="M25" s="286"/>
      <c r="N25" s="286"/>
      <c r="O25" s="395"/>
      <c r="P25" s="394" t="s">
        <v>58</v>
      </c>
      <c r="Q25" s="286"/>
      <c r="R25" s="286"/>
      <c r="S25" s="286"/>
      <c r="T25" s="286"/>
      <c r="U25" s="286"/>
      <c r="V25" s="286"/>
      <c r="W25" s="286"/>
      <c r="X25" s="395"/>
      <c r="Y25" s="332"/>
      <c r="Z25" s="333"/>
      <c r="AA25" s="334"/>
      <c r="AB25" s="278" t="s">
        <v>11</v>
      </c>
      <c r="AC25" s="279"/>
      <c r="AD25" s="280"/>
      <c r="AE25" s="278" t="s">
        <v>273</v>
      </c>
      <c r="AF25" s="279"/>
      <c r="AG25" s="279"/>
      <c r="AH25" s="280"/>
      <c r="AI25" s="284" t="s">
        <v>292</v>
      </c>
      <c r="AJ25" s="284"/>
      <c r="AK25" s="284"/>
      <c r="AL25" s="278"/>
      <c r="AM25" s="284" t="s">
        <v>389</v>
      </c>
      <c r="AN25" s="284"/>
      <c r="AO25" s="284"/>
      <c r="AP25" s="278"/>
      <c r="AQ25" s="472" t="s">
        <v>174</v>
      </c>
      <c r="AR25" s="473"/>
      <c r="AS25" s="473"/>
      <c r="AT25" s="474"/>
      <c r="AU25" s="286" t="s">
        <v>130</v>
      </c>
      <c r="AV25" s="286"/>
      <c r="AW25" s="286"/>
      <c r="AX25" s="287"/>
      <c r="BF25" s="86"/>
    </row>
    <row r="26" spans="1:58" ht="18.75" customHeight="1" x14ac:dyDescent="0.2">
      <c r="A26" s="340"/>
      <c r="B26" s="341"/>
      <c r="C26" s="341"/>
      <c r="D26" s="341"/>
      <c r="E26" s="341"/>
      <c r="F26" s="342"/>
      <c r="G26" s="482"/>
      <c r="H26" s="276"/>
      <c r="I26" s="276"/>
      <c r="J26" s="276"/>
      <c r="K26" s="276"/>
      <c r="L26" s="276"/>
      <c r="M26" s="276"/>
      <c r="N26" s="276"/>
      <c r="O26" s="397"/>
      <c r="P26" s="396"/>
      <c r="Q26" s="276"/>
      <c r="R26" s="276"/>
      <c r="S26" s="276"/>
      <c r="T26" s="276"/>
      <c r="U26" s="276"/>
      <c r="V26" s="276"/>
      <c r="W26" s="276"/>
      <c r="X26" s="397"/>
      <c r="Y26" s="388"/>
      <c r="Z26" s="389"/>
      <c r="AA26" s="390"/>
      <c r="AB26" s="281"/>
      <c r="AC26" s="282"/>
      <c r="AD26" s="283"/>
      <c r="AE26" s="281"/>
      <c r="AF26" s="282"/>
      <c r="AG26" s="282"/>
      <c r="AH26" s="283"/>
      <c r="AI26" s="285"/>
      <c r="AJ26" s="285"/>
      <c r="AK26" s="285"/>
      <c r="AL26" s="281"/>
      <c r="AM26" s="285"/>
      <c r="AN26" s="285"/>
      <c r="AO26" s="285"/>
      <c r="AP26" s="281"/>
      <c r="AQ26" s="273">
        <v>3</v>
      </c>
      <c r="AR26" s="186"/>
      <c r="AS26" s="187" t="s">
        <v>175</v>
      </c>
      <c r="AT26" s="188"/>
      <c r="AU26" s="270">
        <v>5</v>
      </c>
      <c r="AV26" s="270"/>
      <c r="AW26" s="276" t="s">
        <v>169</v>
      </c>
      <c r="AX26" s="277"/>
      <c r="BF26" s="86"/>
    </row>
    <row r="27" spans="1:58" ht="23.25" customHeight="1" x14ac:dyDescent="0.2">
      <c r="A27" s="343"/>
      <c r="B27" s="341"/>
      <c r="C27" s="341"/>
      <c r="D27" s="341"/>
      <c r="E27" s="341"/>
      <c r="F27" s="342"/>
      <c r="G27" s="357" t="s">
        <v>638</v>
      </c>
      <c r="H27" s="358"/>
      <c r="I27" s="358"/>
      <c r="J27" s="358"/>
      <c r="K27" s="358"/>
      <c r="L27" s="358"/>
      <c r="M27" s="358"/>
      <c r="N27" s="358"/>
      <c r="O27" s="359"/>
      <c r="P27" s="191" t="s">
        <v>639</v>
      </c>
      <c r="Q27" s="191"/>
      <c r="R27" s="191"/>
      <c r="S27" s="191"/>
      <c r="T27" s="191"/>
      <c r="U27" s="191"/>
      <c r="V27" s="191"/>
      <c r="W27" s="191"/>
      <c r="X27" s="192"/>
      <c r="Y27" s="391" t="s">
        <v>12</v>
      </c>
      <c r="Z27" s="392"/>
      <c r="AA27" s="393"/>
      <c r="AB27" s="347" t="s">
        <v>14</v>
      </c>
      <c r="AC27" s="347"/>
      <c r="AD27" s="347"/>
      <c r="AE27" s="261" t="s">
        <v>641</v>
      </c>
      <c r="AF27" s="262"/>
      <c r="AG27" s="262"/>
      <c r="AH27" s="262"/>
      <c r="AI27" s="261" t="s">
        <v>641</v>
      </c>
      <c r="AJ27" s="262"/>
      <c r="AK27" s="262"/>
      <c r="AL27" s="262"/>
      <c r="AM27" s="261">
        <v>100</v>
      </c>
      <c r="AN27" s="262"/>
      <c r="AO27" s="262"/>
      <c r="AP27" s="262"/>
      <c r="AQ27" s="138" t="s">
        <v>641</v>
      </c>
      <c r="AR27" s="139"/>
      <c r="AS27" s="139"/>
      <c r="AT27" s="144"/>
      <c r="AU27" s="262" t="s">
        <v>641</v>
      </c>
      <c r="AV27" s="262"/>
      <c r="AW27" s="262"/>
      <c r="AX27" s="263"/>
      <c r="BF27" s="86"/>
    </row>
    <row r="28" spans="1:58" ht="23.25" customHeight="1" x14ac:dyDescent="0.2">
      <c r="A28" s="344"/>
      <c r="B28" s="345"/>
      <c r="C28" s="345"/>
      <c r="D28" s="345"/>
      <c r="E28" s="345"/>
      <c r="F28" s="346"/>
      <c r="G28" s="360"/>
      <c r="H28" s="361"/>
      <c r="I28" s="361"/>
      <c r="J28" s="361"/>
      <c r="K28" s="361"/>
      <c r="L28" s="361"/>
      <c r="M28" s="361"/>
      <c r="N28" s="361"/>
      <c r="O28" s="362"/>
      <c r="P28" s="194"/>
      <c r="Q28" s="194"/>
      <c r="R28" s="194"/>
      <c r="S28" s="194"/>
      <c r="T28" s="194"/>
      <c r="U28" s="194"/>
      <c r="V28" s="194"/>
      <c r="W28" s="194"/>
      <c r="X28" s="195"/>
      <c r="Y28" s="379" t="s">
        <v>53</v>
      </c>
      <c r="Z28" s="380"/>
      <c r="AA28" s="381"/>
      <c r="AB28" s="347" t="s">
        <v>14</v>
      </c>
      <c r="AC28" s="347"/>
      <c r="AD28" s="347"/>
      <c r="AE28" s="261" t="s">
        <v>641</v>
      </c>
      <c r="AF28" s="262"/>
      <c r="AG28" s="262"/>
      <c r="AH28" s="262"/>
      <c r="AI28" s="261" t="s">
        <v>641</v>
      </c>
      <c r="AJ28" s="262"/>
      <c r="AK28" s="262"/>
      <c r="AL28" s="262"/>
      <c r="AM28" s="261">
        <v>99.99</v>
      </c>
      <c r="AN28" s="262"/>
      <c r="AO28" s="262"/>
      <c r="AP28" s="262"/>
      <c r="AQ28" s="138">
        <v>99.99</v>
      </c>
      <c r="AR28" s="139"/>
      <c r="AS28" s="139"/>
      <c r="AT28" s="144"/>
      <c r="AU28" s="262">
        <v>99.99</v>
      </c>
      <c r="AV28" s="262"/>
      <c r="AW28" s="262"/>
      <c r="AX28" s="263"/>
      <c r="BF28" s="86"/>
    </row>
    <row r="29" spans="1:58" ht="23.25" customHeight="1" x14ac:dyDescent="0.2">
      <c r="A29" s="343"/>
      <c r="B29" s="341"/>
      <c r="C29" s="341"/>
      <c r="D29" s="341"/>
      <c r="E29" s="341"/>
      <c r="F29" s="342"/>
      <c r="G29" s="363"/>
      <c r="H29" s="364"/>
      <c r="I29" s="364"/>
      <c r="J29" s="364"/>
      <c r="K29" s="364"/>
      <c r="L29" s="364"/>
      <c r="M29" s="364"/>
      <c r="N29" s="364"/>
      <c r="O29" s="365"/>
      <c r="P29" s="197"/>
      <c r="Q29" s="197"/>
      <c r="R29" s="197"/>
      <c r="S29" s="197"/>
      <c r="T29" s="197"/>
      <c r="U29" s="197"/>
      <c r="V29" s="197"/>
      <c r="W29" s="197"/>
      <c r="X29" s="198"/>
      <c r="Y29" s="379" t="s">
        <v>13</v>
      </c>
      <c r="Z29" s="380"/>
      <c r="AA29" s="381"/>
      <c r="AB29" s="597" t="s">
        <v>170</v>
      </c>
      <c r="AC29" s="597"/>
      <c r="AD29" s="597"/>
      <c r="AE29" s="261" t="s">
        <v>641</v>
      </c>
      <c r="AF29" s="262"/>
      <c r="AG29" s="262"/>
      <c r="AH29" s="262"/>
      <c r="AI29" s="261" t="s">
        <v>641</v>
      </c>
      <c r="AJ29" s="262"/>
      <c r="AK29" s="262"/>
      <c r="AL29" s="262"/>
      <c r="AM29" s="261">
        <v>100</v>
      </c>
      <c r="AN29" s="262"/>
      <c r="AO29" s="262"/>
      <c r="AP29" s="262"/>
      <c r="AQ29" s="138" t="s">
        <v>641</v>
      </c>
      <c r="AR29" s="139"/>
      <c r="AS29" s="139"/>
      <c r="AT29" s="144"/>
      <c r="AU29" s="262" t="s">
        <v>641</v>
      </c>
      <c r="AV29" s="262"/>
      <c r="AW29" s="262"/>
      <c r="AX29" s="263"/>
      <c r="BF29" s="86"/>
    </row>
    <row r="30" spans="1:58" ht="23.25" customHeight="1" x14ac:dyDescent="0.2">
      <c r="A30" s="673" t="s">
        <v>264</v>
      </c>
      <c r="B30" s="674"/>
      <c r="C30" s="674"/>
      <c r="D30" s="674"/>
      <c r="E30" s="674"/>
      <c r="F30" s="675"/>
      <c r="G30" s="679" t="s">
        <v>640</v>
      </c>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1"/>
      <c r="BF30" s="86"/>
    </row>
    <row r="31" spans="1:58" ht="23.25" customHeight="1" x14ac:dyDescent="0.2">
      <c r="A31" s="676"/>
      <c r="B31" s="677"/>
      <c r="C31" s="677"/>
      <c r="D31" s="677"/>
      <c r="E31" s="677"/>
      <c r="F31" s="678"/>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4"/>
      <c r="AF31" s="684"/>
      <c r="AG31" s="684"/>
      <c r="AH31" s="684"/>
      <c r="AI31" s="684"/>
      <c r="AJ31" s="684"/>
      <c r="AK31" s="684"/>
      <c r="AL31" s="684"/>
      <c r="AM31" s="684"/>
      <c r="AN31" s="684"/>
      <c r="AO31" s="684"/>
      <c r="AP31" s="684"/>
      <c r="AQ31" s="683"/>
      <c r="AR31" s="683"/>
      <c r="AS31" s="683"/>
      <c r="AT31" s="683"/>
      <c r="AU31" s="683"/>
      <c r="AV31" s="683"/>
      <c r="AW31" s="683"/>
      <c r="AX31" s="685"/>
      <c r="BF31" s="86"/>
    </row>
    <row r="32" spans="1:58" ht="18.75" customHeight="1" x14ac:dyDescent="0.2">
      <c r="A32" s="475" t="s">
        <v>243</v>
      </c>
      <c r="B32" s="476"/>
      <c r="C32" s="476"/>
      <c r="D32" s="476"/>
      <c r="E32" s="476"/>
      <c r="F32" s="477"/>
      <c r="G32" s="596" t="s">
        <v>140</v>
      </c>
      <c r="H32" s="274"/>
      <c r="I32" s="274"/>
      <c r="J32" s="274"/>
      <c r="K32" s="274"/>
      <c r="L32" s="274"/>
      <c r="M32" s="274"/>
      <c r="N32" s="274"/>
      <c r="O32" s="465"/>
      <c r="P32" s="464" t="s">
        <v>58</v>
      </c>
      <c r="Q32" s="274"/>
      <c r="R32" s="274"/>
      <c r="S32" s="274"/>
      <c r="T32" s="274"/>
      <c r="U32" s="274"/>
      <c r="V32" s="274"/>
      <c r="W32" s="274"/>
      <c r="X32" s="465"/>
      <c r="Y32" s="466"/>
      <c r="Z32" s="467"/>
      <c r="AA32" s="468"/>
      <c r="AB32" s="469" t="s">
        <v>11</v>
      </c>
      <c r="AC32" s="470"/>
      <c r="AD32" s="471"/>
      <c r="AE32" s="237" t="s">
        <v>273</v>
      </c>
      <c r="AF32" s="237"/>
      <c r="AG32" s="237"/>
      <c r="AH32" s="237"/>
      <c r="AI32" s="237" t="s">
        <v>292</v>
      </c>
      <c r="AJ32" s="237"/>
      <c r="AK32" s="237"/>
      <c r="AL32" s="237"/>
      <c r="AM32" s="237" t="s">
        <v>389</v>
      </c>
      <c r="AN32" s="237"/>
      <c r="AO32" s="237"/>
      <c r="AP32" s="237"/>
      <c r="AQ32" s="246" t="s">
        <v>174</v>
      </c>
      <c r="AR32" s="205"/>
      <c r="AS32" s="205"/>
      <c r="AT32" s="206"/>
      <c r="AU32" s="274" t="s">
        <v>130</v>
      </c>
      <c r="AV32" s="274"/>
      <c r="AW32" s="274"/>
      <c r="AX32" s="275"/>
      <c r="AY32">
        <f>COUNTA($G$34)</f>
        <v>1</v>
      </c>
      <c r="BF32" s="86"/>
    </row>
    <row r="33" spans="1:58" ht="18.75" customHeight="1" x14ac:dyDescent="0.2">
      <c r="A33" s="340"/>
      <c r="B33" s="341"/>
      <c r="C33" s="341"/>
      <c r="D33" s="341"/>
      <c r="E33" s="341"/>
      <c r="F33" s="342"/>
      <c r="G33" s="482"/>
      <c r="H33" s="276"/>
      <c r="I33" s="276"/>
      <c r="J33" s="276"/>
      <c r="K33" s="276"/>
      <c r="L33" s="276"/>
      <c r="M33" s="276"/>
      <c r="N33" s="276"/>
      <c r="O33" s="397"/>
      <c r="P33" s="396"/>
      <c r="Q33" s="276"/>
      <c r="R33" s="276"/>
      <c r="S33" s="276"/>
      <c r="T33" s="276"/>
      <c r="U33" s="276"/>
      <c r="V33" s="276"/>
      <c r="W33" s="276"/>
      <c r="X33" s="397"/>
      <c r="Y33" s="388"/>
      <c r="Z33" s="389"/>
      <c r="AA33" s="390"/>
      <c r="AB33" s="281"/>
      <c r="AC33" s="282"/>
      <c r="AD33" s="283"/>
      <c r="AE33" s="237"/>
      <c r="AF33" s="237"/>
      <c r="AG33" s="237"/>
      <c r="AH33" s="237"/>
      <c r="AI33" s="237"/>
      <c r="AJ33" s="237"/>
      <c r="AK33" s="237"/>
      <c r="AL33" s="237"/>
      <c r="AM33" s="237"/>
      <c r="AN33" s="237"/>
      <c r="AO33" s="237"/>
      <c r="AP33" s="237"/>
      <c r="AQ33" s="273">
        <v>3</v>
      </c>
      <c r="AR33" s="186"/>
      <c r="AS33" s="187" t="s">
        <v>175</v>
      </c>
      <c r="AT33" s="188"/>
      <c r="AU33" s="270">
        <v>5</v>
      </c>
      <c r="AV33" s="270"/>
      <c r="AW33" s="276" t="s">
        <v>169</v>
      </c>
      <c r="AX33" s="277"/>
      <c r="AY33">
        <f>$AY$32</f>
        <v>1</v>
      </c>
      <c r="BF33" s="86"/>
    </row>
    <row r="34" spans="1:58" ht="23.25" customHeight="1" x14ac:dyDescent="0.2">
      <c r="A34" s="343"/>
      <c r="B34" s="341"/>
      <c r="C34" s="341"/>
      <c r="D34" s="341"/>
      <c r="E34" s="341"/>
      <c r="F34" s="342"/>
      <c r="G34" s="357" t="s">
        <v>642</v>
      </c>
      <c r="H34" s="358"/>
      <c r="I34" s="358"/>
      <c r="J34" s="358"/>
      <c r="K34" s="358"/>
      <c r="L34" s="358"/>
      <c r="M34" s="358"/>
      <c r="N34" s="358"/>
      <c r="O34" s="359"/>
      <c r="P34" s="191" t="s">
        <v>643</v>
      </c>
      <c r="Q34" s="191"/>
      <c r="R34" s="191"/>
      <c r="S34" s="191"/>
      <c r="T34" s="191"/>
      <c r="U34" s="191"/>
      <c r="V34" s="191"/>
      <c r="W34" s="191"/>
      <c r="X34" s="192"/>
      <c r="Y34" s="391" t="s">
        <v>12</v>
      </c>
      <c r="Z34" s="392"/>
      <c r="AA34" s="393"/>
      <c r="AB34" s="347" t="s">
        <v>14</v>
      </c>
      <c r="AC34" s="347"/>
      <c r="AD34" s="347"/>
      <c r="AE34" s="261" t="s">
        <v>641</v>
      </c>
      <c r="AF34" s="262"/>
      <c r="AG34" s="262"/>
      <c r="AH34" s="262"/>
      <c r="AI34" s="261" t="s">
        <v>641</v>
      </c>
      <c r="AJ34" s="262"/>
      <c r="AK34" s="262"/>
      <c r="AL34" s="262"/>
      <c r="AM34" s="261">
        <v>100</v>
      </c>
      <c r="AN34" s="262"/>
      <c r="AO34" s="262"/>
      <c r="AP34" s="262"/>
      <c r="AQ34" s="138" t="s">
        <v>641</v>
      </c>
      <c r="AR34" s="139"/>
      <c r="AS34" s="139"/>
      <c r="AT34" s="144"/>
      <c r="AU34" s="262" t="s">
        <v>641</v>
      </c>
      <c r="AV34" s="262"/>
      <c r="AW34" s="262"/>
      <c r="AX34" s="263"/>
      <c r="AY34">
        <f t="shared" ref="AY34:AY38" si="4">$AY$32</f>
        <v>1</v>
      </c>
      <c r="BF34" s="86"/>
    </row>
    <row r="35" spans="1:58" ht="23.25" customHeight="1" x14ac:dyDescent="0.2">
      <c r="A35" s="344"/>
      <c r="B35" s="345"/>
      <c r="C35" s="345"/>
      <c r="D35" s="345"/>
      <c r="E35" s="345"/>
      <c r="F35" s="346"/>
      <c r="G35" s="360"/>
      <c r="H35" s="361"/>
      <c r="I35" s="361"/>
      <c r="J35" s="361"/>
      <c r="K35" s="361"/>
      <c r="L35" s="361"/>
      <c r="M35" s="361"/>
      <c r="N35" s="361"/>
      <c r="O35" s="362"/>
      <c r="P35" s="194"/>
      <c r="Q35" s="194"/>
      <c r="R35" s="194"/>
      <c r="S35" s="194"/>
      <c r="T35" s="194"/>
      <c r="U35" s="194"/>
      <c r="V35" s="194"/>
      <c r="W35" s="194"/>
      <c r="X35" s="195"/>
      <c r="Y35" s="379" t="s">
        <v>53</v>
      </c>
      <c r="Z35" s="380"/>
      <c r="AA35" s="381"/>
      <c r="AB35" s="347" t="s">
        <v>14</v>
      </c>
      <c r="AC35" s="347"/>
      <c r="AD35" s="347"/>
      <c r="AE35" s="261" t="s">
        <v>641</v>
      </c>
      <c r="AF35" s="262"/>
      <c r="AG35" s="262"/>
      <c r="AH35" s="262"/>
      <c r="AI35" s="261" t="s">
        <v>641</v>
      </c>
      <c r="AJ35" s="262"/>
      <c r="AK35" s="262"/>
      <c r="AL35" s="262"/>
      <c r="AM35" s="261">
        <v>99.99</v>
      </c>
      <c r="AN35" s="262"/>
      <c r="AO35" s="262"/>
      <c r="AP35" s="262"/>
      <c r="AQ35" s="138">
        <v>99.99</v>
      </c>
      <c r="AR35" s="139"/>
      <c r="AS35" s="139"/>
      <c r="AT35" s="144"/>
      <c r="AU35" s="262">
        <v>99.99</v>
      </c>
      <c r="AV35" s="262"/>
      <c r="AW35" s="262"/>
      <c r="AX35" s="263"/>
      <c r="AY35">
        <f t="shared" si="4"/>
        <v>1</v>
      </c>
      <c r="BF35" s="86"/>
    </row>
    <row r="36" spans="1:58" ht="23.25" customHeight="1" x14ac:dyDescent="0.2">
      <c r="A36" s="478"/>
      <c r="B36" s="479"/>
      <c r="C36" s="479"/>
      <c r="D36" s="479"/>
      <c r="E36" s="479"/>
      <c r="F36" s="480"/>
      <c r="G36" s="363"/>
      <c r="H36" s="364"/>
      <c r="I36" s="364"/>
      <c r="J36" s="364"/>
      <c r="K36" s="364"/>
      <c r="L36" s="364"/>
      <c r="M36" s="364"/>
      <c r="N36" s="364"/>
      <c r="O36" s="365"/>
      <c r="P36" s="197"/>
      <c r="Q36" s="197"/>
      <c r="R36" s="197"/>
      <c r="S36" s="197"/>
      <c r="T36" s="197"/>
      <c r="U36" s="197"/>
      <c r="V36" s="197"/>
      <c r="W36" s="197"/>
      <c r="X36" s="198"/>
      <c r="Y36" s="379" t="s">
        <v>13</v>
      </c>
      <c r="Z36" s="380"/>
      <c r="AA36" s="381"/>
      <c r="AB36" s="597" t="s">
        <v>170</v>
      </c>
      <c r="AC36" s="597"/>
      <c r="AD36" s="597"/>
      <c r="AE36" s="261" t="s">
        <v>641</v>
      </c>
      <c r="AF36" s="262"/>
      <c r="AG36" s="262"/>
      <c r="AH36" s="262"/>
      <c r="AI36" s="261" t="s">
        <v>641</v>
      </c>
      <c r="AJ36" s="262"/>
      <c r="AK36" s="262"/>
      <c r="AL36" s="262"/>
      <c r="AM36" s="261">
        <v>100</v>
      </c>
      <c r="AN36" s="262"/>
      <c r="AO36" s="262"/>
      <c r="AP36" s="262"/>
      <c r="AQ36" s="138" t="s">
        <v>641</v>
      </c>
      <c r="AR36" s="139"/>
      <c r="AS36" s="139"/>
      <c r="AT36" s="144"/>
      <c r="AU36" s="262" t="s">
        <v>641</v>
      </c>
      <c r="AV36" s="262"/>
      <c r="AW36" s="262"/>
      <c r="AX36" s="263"/>
      <c r="AY36">
        <f t="shared" si="4"/>
        <v>1</v>
      </c>
      <c r="BF36" s="86"/>
    </row>
    <row r="37" spans="1:58" ht="23.25" customHeight="1" x14ac:dyDescent="0.2">
      <c r="A37" s="673" t="s">
        <v>264</v>
      </c>
      <c r="B37" s="674"/>
      <c r="C37" s="674"/>
      <c r="D37" s="674"/>
      <c r="E37" s="674"/>
      <c r="F37" s="675"/>
      <c r="G37" s="679" t="s">
        <v>640</v>
      </c>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1"/>
      <c r="AY37">
        <f t="shared" si="4"/>
        <v>1</v>
      </c>
      <c r="BF37" s="86"/>
    </row>
    <row r="38" spans="1:58" ht="23.25" customHeight="1" x14ac:dyDescent="0.2">
      <c r="A38" s="676"/>
      <c r="B38" s="677"/>
      <c r="C38" s="677"/>
      <c r="D38" s="677"/>
      <c r="E38" s="677"/>
      <c r="F38" s="678"/>
      <c r="G38" s="682"/>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4"/>
      <c r="AF38" s="684"/>
      <c r="AG38" s="684"/>
      <c r="AH38" s="684"/>
      <c r="AI38" s="684"/>
      <c r="AJ38" s="684"/>
      <c r="AK38" s="684"/>
      <c r="AL38" s="684"/>
      <c r="AM38" s="684"/>
      <c r="AN38" s="684"/>
      <c r="AO38" s="684"/>
      <c r="AP38" s="684"/>
      <c r="AQ38" s="683"/>
      <c r="AR38" s="683"/>
      <c r="AS38" s="683"/>
      <c r="AT38" s="683"/>
      <c r="AU38" s="683"/>
      <c r="AV38" s="683"/>
      <c r="AW38" s="683"/>
      <c r="AX38" s="685"/>
      <c r="AY38">
        <f t="shared" si="4"/>
        <v>1</v>
      </c>
      <c r="BF38" s="86"/>
    </row>
    <row r="39" spans="1:58" ht="18.75" customHeight="1" x14ac:dyDescent="0.2">
      <c r="A39" s="475" t="s">
        <v>243</v>
      </c>
      <c r="B39" s="476"/>
      <c r="C39" s="476"/>
      <c r="D39" s="476"/>
      <c r="E39" s="476"/>
      <c r="F39" s="477"/>
      <c r="G39" s="596" t="s">
        <v>140</v>
      </c>
      <c r="H39" s="274"/>
      <c r="I39" s="274"/>
      <c r="J39" s="274"/>
      <c r="K39" s="274"/>
      <c r="L39" s="274"/>
      <c r="M39" s="274"/>
      <c r="N39" s="274"/>
      <c r="O39" s="465"/>
      <c r="P39" s="464" t="s">
        <v>58</v>
      </c>
      <c r="Q39" s="274"/>
      <c r="R39" s="274"/>
      <c r="S39" s="274"/>
      <c r="T39" s="274"/>
      <c r="U39" s="274"/>
      <c r="V39" s="274"/>
      <c r="W39" s="274"/>
      <c r="X39" s="465"/>
      <c r="Y39" s="466"/>
      <c r="Z39" s="467"/>
      <c r="AA39" s="468"/>
      <c r="AB39" s="469" t="s">
        <v>11</v>
      </c>
      <c r="AC39" s="470"/>
      <c r="AD39" s="471"/>
      <c r="AE39" s="237" t="s">
        <v>273</v>
      </c>
      <c r="AF39" s="237"/>
      <c r="AG39" s="237"/>
      <c r="AH39" s="237"/>
      <c r="AI39" s="237" t="s">
        <v>292</v>
      </c>
      <c r="AJ39" s="237"/>
      <c r="AK39" s="237"/>
      <c r="AL39" s="237"/>
      <c r="AM39" s="237" t="s">
        <v>389</v>
      </c>
      <c r="AN39" s="237"/>
      <c r="AO39" s="237"/>
      <c r="AP39" s="237"/>
      <c r="AQ39" s="246" t="s">
        <v>174</v>
      </c>
      <c r="AR39" s="205"/>
      <c r="AS39" s="205"/>
      <c r="AT39" s="206"/>
      <c r="AU39" s="274" t="s">
        <v>130</v>
      </c>
      <c r="AV39" s="274"/>
      <c r="AW39" s="274"/>
      <c r="AX39" s="275"/>
      <c r="AY39">
        <f>COUNTA($G$41)</f>
        <v>1</v>
      </c>
      <c r="BF39" s="86"/>
    </row>
    <row r="40" spans="1:58" ht="18.75" customHeight="1" x14ac:dyDescent="0.2">
      <c r="A40" s="340"/>
      <c r="B40" s="341"/>
      <c r="C40" s="341"/>
      <c r="D40" s="341"/>
      <c r="E40" s="341"/>
      <c r="F40" s="342"/>
      <c r="G40" s="482"/>
      <c r="H40" s="276"/>
      <c r="I40" s="276"/>
      <c r="J40" s="276"/>
      <c r="K40" s="276"/>
      <c r="L40" s="276"/>
      <c r="M40" s="276"/>
      <c r="N40" s="276"/>
      <c r="O40" s="397"/>
      <c r="P40" s="396"/>
      <c r="Q40" s="276"/>
      <c r="R40" s="276"/>
      <c r="S40" s="276"/>
      <c r="T40" s="276"/>
      <c r="U40" s="276"/>
      <c r="V40" s="276"/>
      <c r="W40" s="276"/>
      <c r="X40" s="397"/>
      <c r="Y40" s="388"/>
      <c r="Z40" s="389"/>
      <c r="AA40" s="390"/>
      <c r="AB40" s="281"/>
      <c r="AC40" s="282"/>
      <c r="AD40" s="283"/>
      <c r="AE40" s="237"/>
      <c r="AF40" s="237"/>
      <c r="AG40" s="237"/>
      <c r="AH40" s="237"/>
      <c r="AI40" s="237"/>
      <c r="AJ40" s="237"/>
      <c r="AK40" s="237"/>
      <c r="AL40" s="237"/>
      <c r="AM40" s="237"/>
      <c r="AN40" s="237"/>
      <c r="AO40" s="237"/>
      <c r="AP40" s="237"/>
      <c r="AQ40" s="273">
        <v>3</v>
      </c>
      <c r="AR40" s="186"/>
      <c r="AS40" s="187" t="s">
        <v>175</v>
      </c>
      <c r="AT40" s="188"/>
      <c r="AU40" s="270">
        <v>5</v>
      </c>
      <c r="AV40" s="270"/>
      <c r="AW40" s="276" t="s">
        <v>169</v>
      </c>
      <c r="AX40" s="277"/>
      <c r="AY40">
        <f>$AY$39</f>
        <v>1</v>
      </c>
      <c r="BF40" s="86"/>
    </row>
    <row r="41" spans="1:58" ht="23.25" customHeight="1" x14ac:dyDescent="0.2">
      <c r="A41" s="343"/>
      <c r="B41" s="341"/>
      <c r="C41" s="341"/>
      <c r="D41" s="341"/>
      <c r="E41" s="341"/>
      <c r="F41" s="342"/>
      <c r="G41" s="357" t="s">
        <v>644</v>
      </c>
      <c r="H41" s="358"/>
      <c r="I41" s="358"/>
      <c r="J41" s="358"/>
      <c r="K41" s="358"/>
      <c r="L41" s="358"/>
      <c r="M41" s="358"/>
      <c r="N41" s="358"/>
      <c r="O41" s="359"/>
      <c r="P41" s="191" t="s">
        <v>645</v>
      </c>
      <c r="Q41" s="191"/>
      <c r="R41" s="191"/>
      <c r="S41" s="191"/>
      <c r="T41" s="191"/>
      <c r="U41" s="191"/>
      <c r="V41" s="191"/>
      <c r="W41" s="191"/>
      <c r="X41" s="192"/>
      <c r="Y41" s="391" t="s">
        <v>12</v>
      </c>
      <c r="Z41" s="392"/>
      <c r="AA41" s="393"/>
      <c r="AB41" s="347" t="s">
        <v>14</v>
      </c>
      <c r="AC41" s="347"/>
      <c r="AD41" s="347"/>
      <c r="AE41" s="261" t="s">
        <v>641</v>
      </c>
      <c r="AF41" s="262"/>
      <c r="AG41" s="262"/>
      <c r="AH41" s="262"/>
      <c r="AI41" s="261" t="s">
        <v>641</v>
      </c>
      <c r="AJ41" s="262"/>
      <c r="AK41" s="262"/>
      <c r="AL41" s="262"/>
      <c r="AM41" s="261">
        <v>100</v>
      </c>
      <c r="AN41" s="262"/>
      <c r="AO41" s="262"/>
      <c r="AP41" s="262"/>
      <c r="AQ41" s="138" t="s">
        <v>641</v>
      </c>
      <c r="AR41" s="139"/>
      <c r="AS41" s="139"/>
      <c r="AT41" s="144"/>
      <c r="AU41" s="262" t="s">
        <v>641</v>
      </c>
      <c r="AV41" s="262"/>
      <c r="AW41" s="262"/>
      <c r="AX41" s="263"/>
      <c r="AY41">
        <f t="shared" ref="AY41:AY45" si="5">$AY$39</f>
        <v>1</v>
      </c>
      <c r="BF41" s="86"/>
    </row>
    <row r="42" spans="1:58" ht="23.25" customHeight="1" x14ac:dyDescent="0.2">
      <c r="A42" s="344"/>
      <c r="B42" s="345"/>
      <c r="C42" s="345"/>
      <c r="D42" s="345"/>
      <c r="E42" s="345"/>
      <c r="F42" s="346"/>
      <c r="G42" s="360"/>
      <c r="H42" s="361"/>
      <c r="I42" s="361"/>
      <c r="J42" s="361"/>
      <c r="K42" s="361"/>
      <c r="L42" s="361"/>
      <c r="M42" s="361"/>
      <c r="N42" s="361"/>
      <c r="O42" s="362"/>
      <c r="P42" s="194"/>
      <c r="Q42" s="194"/>
      <c r="R42" s="194"/>
      <c r="S42" s="194"/>
      <c r="T42" s="194"/>
      <c r="U42" s="194"/>
      <c r="V42" s="194"/>
      <c r="W42" s="194"/>
      <c r="X42" s="195"/>
      <c r="Y42" s="379" t="s">
        <v>53</v>
      </c>
      <c r="Z42" s="380"/>
      <c r="AA42" s="381"/>
      <c r="AB42" s="347" t="s">
        <v>14</v>
      </c>
      <c r="AC42" s="347"/>
      <c r="AD42" s="347"/>
      <c r="AE42" s="261" t="s">
        <v>641</v>
      </c>
      <c r="AF42" s="262"/>
      <c r="AG42" s="262"/>
      <c r="AH42" s="262"/>
      <c r="AI42" s="261" t="s">
        <v>641</v>
      </c>
      <c r="AJ42" s="262"/>
      <c r="AK42" s="262"/>
      <c r="AL42" s="262"/>
      <c r="AM42" s="261">
        <v>99.99</v>
      </c>
      <c r="AN42" s="262"/>
      <c r="AO42" s="262"/>
      <c r="AP42" s="262"/>
      <c r="AQ42" s="138">
        <v>99.99</v>
      </c>
      <c r="AR42" s="139"/>
      <c r="AS42" s="139"/>
      <c r="AT42" s="144"/>
      <c r="AU42" s="262">
        <v>99.99</v>
      </c>
      <c r="AV42" s="262"/>
      <c r="AW42" s="262"/>
      <c r="AX42" s="263"/>
      <c r="AY42">
        <f t="shared" si="5"/>
        <v>1</v>
      </c>
      <c r="BF42" s="86"/>
    </row>
    <row r="43" spans="1:58" ht="23.25" customHeight="1" x14ac:dyDescent="0.2">
      <c r="A43" s="478"/>
      <c r="B43" s="479"/>
      <c r="C43" s="479"/>
      <c r="D43" s="479"/>
      <c r="E43" s="479"/>
      <c r="F43" s="480"/>
      <c r="G43" s="363"/>
      <c r="H43" s="364"/>
      <c r="I43" s="364"/>
      <c r="J43" s="364"/>
      <c r="K43" s="364"/>
      <c r="L43" s="364"/>
      <c r="M43" s="364"/>
      <c r="N43" s="364"/>
      <c r="O43" s="365"/>
      <c r="P43" s="197"/>
      <c r="Q43" s="197"/>
      <c r="R43" s="197"/>
      <c r="S43" s="197"/>
      <c r="T43" s="197"/>
      <c r="U43" s="197"/>
      <c r="V43" s="197"/>
      <c r="W43" s="197"/>
      <c r="X43" s="198"/>
      <c r="Y43" s="379" t="s">
        <v>13</v>
      </c>
      <c r="Z43" s="380"/>
      <c r="AA43" s="381"/>
      <c r="AB43" s="597" t="s">
        <v>170</v>
      </c>
      <c r="AC43" s="597"/>
      <c r="AD43" s="597"/>
      <c r="AE43" s="261" t="s">
        <v>641</v>
      </c>
      <c r="AF43" s="262"/>
      <c r="AG43" s="262"/>
      <c r="AH43" s="262"/>
      <c r="AI43" s="261" t="s">
        <v>641</v>
      </c>
      <c r="AJ43" s="262"/>
      <c r="AK43" s="262"/>
      <c r="AL43" s="262"/>
      <c r="AM43" s="261">
        <v>100</v>
      </c>
      <c r="AN43" s="262"/>
      <c r="AO43" s="262"/>
      <c r="AP43" s="262"/>
      <c r="AQ43" s="138" t="s">
        <v>641</v>
      </c>
      <c r="AR43" s="139"/>
      <c r="AS43" s="139"/>
      <c r="AT43" s="144"/>
      <c r="AU43" s="262" t="s">
        <v>641</v>
      </c>
      <c r="AV43" s="262"/>
      <c r="AW43" s="262"/>
      <c r="AX43" s="263"/>
      <c r="AY43">
        <f t="shared" si="5"/>
        <v>1</v>
      </c>
      <c r="BF43" s="86"/>
    </row>
    <row r="44" spans="1:58" ht="23.25" customHeight="1" x14ac:dyDescent="0.2">
      <c r="A44" s="673" t="s">
        <v>264</v>
      </c>
      <c r="B44" s="674"/>
      <c r="C44" s="674"/>
      <c r="D44" s="674"/>
      <c r="E44" s="674"/>
      <c r="F44" s="675"/>
      <c r="G44" s="679" t="s">
        <v>640</v>
      </c>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1"/>
      <c r="AY44">
        <f t="shared" si="5"/>
        <v>1</v>
      </c>
      <c r="BF44" s="86"/>
    </row>
    <row r="45" spans="1:58" ht="23.25" customHeight="1" x14ac:dyDescent="0.2">
      <c r="A45" s="676"/>
      <c r="B45" s="677"/>
      <c r="C45" s="677"/>
      <c r="D45" s="677"/>
      <c r="E45" s="677"/>
      <c r="F45" s="678"/>
      <c r="G45" s="682"/>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4"/>
      <c r="AF45" s="684"/>
      <c r="AG45" s="684"/>
      <c r="AH45" s="684"/>
      <c r="AI45" s="684"/>
      <c r="AJ45" s="684"/>
      <c r="AK45" s="684"/>
      <c r="AL45" s="684"/>
      <c r="AM45" s="684"/>
      <c r="AN45" s="684"/>
      <c r="AO45" s="684"/>
      <c r="AP45" s="684"/>
      <c r="AQ45" s="683"/>
      <c r="AR45" s="683"/>
      <c r="AS45" s="683"/>
      <c r="AT45" s="683"/>
      <c r="AU45" s="683"/>
      <c r="AV45" s="683"/>
      <c r="AW45" s="683"/>
      <c r="AX45" s="685"/>
      <c r="AY45">
        <f t="shared" si="5"/>
        <v>1</v>
      </c>
      <c r="BF45" s="86"/>
    </row>
    <row r="46" spans="1:58" ht="18.75" customHeight="1" x14ac:dyDescent="0.2">
      <c r="A46" s="340" t="s">
        <v>243</v>
      </c>
      <c r="B46" s="341"/>
      <c r="C46" s="341"/>
      <c r="D46" s="341"/>
      <c r="E46" s="341"/>
      <c r="F46" s="342"/>
      <c r="G46" s="596" t="s">
        <v>140</v>
      </c>
      <c r="H46" s="274"/>
      <c r="I46" s="274"/>
      <c r="J46" s="274"/>
      <c r="K46" s="274"/>
      <c r="L46" s="274"/>
      <c r="M46" s="274"/>
      <c r="N46" s="274"/>
      <c r="O46" s="465"/>
      <c r="P46" s="464" t="s">
        <v>58</v>
      </c>
      <c r="Q46" s="274"/>
      <c r="R46" s="274"/>
      <c r="S46" s="274"/>
      <c r="T46" s="274"/>
      <c r="U46" s="274"/>
      <c r="V46" s="274"/>
      <c r="W46" s="274"/>
      <c r="X46" s="465"/>
      <c r="Y46" s="466"/>
      <c r="Z46" s="467"/>
      <c r="AA46" s="468"/>
      <c r="AB46" s="469" t="s">
        <v>11</v>
      </c>
      <c r="AC46" s="470"/>
      <c r="AD46" s="471"/>
      <c r="AE46" s="237" t="s">
        <v>273</v>
      </c>
      <c r="AF46" s="237"/>
      <c r="AG46" s="237"/>
      <c r="AH46" s="237"/>
      <c r="AI46" s="237" t="s">
        <v>292</v>
      </c>
      <c r="AJ46" s="237"/>
      <c r="AK46" s="237"/>
      <c r="AL46" s="237"/>
      <c r="AM46" s="237" t="s">
        <v>389</v>
      </c>
      <c r="AN46" s="237"/>
      <c r="AO46" s="237"/>
      <c r="AP46" s="237"/>
      <c r="AQ46" s="246" t="s">
        <v>174</v>
      </c>
      <c r="AR46" s="205"/>
      <c r="AS46" s="205"/>
      <c r="AT46" s="206"/>
      <c r="AU46" s="271" t="s">
        <v>130</v>
      </c>
      <c r="AV46" s="271"/>
      <c r="AW46" s="271"/>
      <c r="AX46" s="272"/>
      <c r="AY46">
        <f>COUNTA($G$48)</f>
        <v>1</v>
      </c>
      <c r="BF46" s="86"/>
    </row>
    <row r="47" spans="1:58" ht="18.75" customHeight="1" x14ac:dyDescent="0.2">
      <c r="A47" s="340"/>
      <c r="B47" s="341"/>
      <c r="C47" s="341"/>
      <c r="D47" s="341"/>
      <c r="E47" s="341"/>
      <c r="F47" s="342"/>
      <c r="G47" s="482"/>
      <c r="H47" s="276"/>
      <c r="I47" s="276"/>
      <c r="J47" s="276"/>
      <c r="K47" s="276"/>
      <c r="L47" s="276"/>
      <c r="M47" s="276"/>
      <c r="N47" s="276"/>
      <c r="O47" s="397"/>
      <c r="P47" s="396"/>
      <c r="Q47" s="276"/>
      <c r="R47" s="276"/>
      <c r="S47" s="276"/>
      <c r="T47" s="276"/>
      <c r="U47" s="276"/>
      <c r="V47" s="276"/>
      <c r="W47" s="276"/>
      <c r="X47" s="397"/>
      <c r="Y47" s="388"/>
      <c r="Z47" s="389"/>
      <c r="AA47" s="390"/>
      <c r="AB47" s="281"/>
      <c r="AC47" s="282"/>
      <c r="AD47" s="283"/>
      <c r="AE47" s="237"/>
      <c r="AF47" s="237"/>
      <c r="AG47" s="237"/>
      <c r="AH47" s="237"/>
      <c r="AI47" s="237"/>
      <c r="AJ47" s="237"/>
      <c r="AK47" s="237"/>
      <c r="AL47" s="237"/>
      <c r="AM47" s="237"/>
      <c r="AN47" s="237"/>
      <c r="AO47" s="237"/>
      <c r="AP47" s="237"/>
      <c r="AQ47" s="273">
        <v>3</v>
      </c>
      <c r="AR47" s="186"/>
      <c r="AS47" s="187" t="s">
        <v>175</v>
      </c>
      <c r="AT47" s="188"/>
      <c r="AU47" s="270">
        <v>5</v>
      </c>
      <c r="AV47" s="270"/>
      <c r="AW47" s="276" t="s">
        <v>169</v>
      </c>
      <c r="AX47" s="277"/>
      <c r="AY47">
        <f>$AY$46</f>
        <v>1</v>
      </c>
      <c r="BF47" s="86"/>
    </row>
    <row r="48" spans="1:58" ht="23.25" customHeight="1" x14ac:dyDescent="0.2">
      <c r="A48" s="343"/>
      <c r="B48" s="341"/>
      <c r="C48" s="341"/>
      <c r="D48" s="341"/>
      <c r="E48" s="341"/>
      <c r="F48" s="342"/>
      <c r="G48" s="357" t="s">
        <v>646</v>
      </c>
      <c r="H48" s="358"/>
      <c r="I48" s="358"/>
      <c r="J48" s="358"/>
      <c r="K48" s="358"/>
      <c r="L48" s="358"/>
      <c r="M48" s="358"/>
      <c r="N48" s="358"/>
      <c r="O48" s="359"/>
      <c r="P48" s="191" t="s">
        <v>647</v>
      </c>
      <c r="Q48" s="191"/>
      <c r="R48" s="191"/>
      <c r="S48" s="191"/>
      <c r="T48" s="191"/>
      <c r="U48" s="191"/>
      <c r="V48" s="191"/>
      <c r="W48" s="191"/>
      <c r="X48" s="192"/>
      <c r="Y48" s="391" t="s">
        <v>12</v>
      </c>
      <c r="Z48" s="392"/>
      <c r="AA48" s="393"/>
      <c r="AB48" s="347" t="s">
        <v>14</v>
      </c>
      <c r="AC48" s="347"/>
      <c r="AD48" s="347"/>
      <c r="AE48" s="261" t="s">
        <v>641</v>
      </c>
      <c r="AF48" s="262"/>
      <c r="AG48" s="262"/>
      <c r="AH48" s="262"/>
      <c r="AI48" s="261" t="s">
        <v>641</v>
      </c>
      <c r="AJ48" s="262"/>
      <c r="AK48" s="262"/>
      <c r="AL48" s="262"/>
      <c r="AM48" s="261">
        <v>100</v>
      </c>
      <c r="AN48" s="262"/>
      <c r="AO48" s="262"/>
      <c r="AP48" s="262"/>
      <c r="AQ48" s="138" t="s">
        <v>641</v>
      </c>
      <c r="AR48" s="139"/>
      <c r="AS48" s="139"/>
      <c r="AT48" s="144"/>
      <c r="AU48" s="262" t="s">
        <v>641</v>
      </c>
      <c r="AV48" s="262"/>
      <c r="AW48" s="262"/>
      <c r="AX48" s="263"/>
      <c r="AY48">
        <f t="shared" ref="AY48:AY52" si="6">$AY$46</f>
        <v>1</v>
      </c>
      <c r="BF48" s="86"/>
    </row>
    <row r="49" spans="1:58" ht="23.25" customHeight="1" x14ac:dyDescent="0.2">
      <c r="A49" s="344"/>
      <c r="B49" s="345"/>
      <c r="C49" s="345"/>
      <c r="D49" s="345"/>
      <c r="E49" s="345"/>
      <c r="F49" s="346"/>
      <c r="G49" s="360"/>
      <c r="H49" s="361"/>
      <c r="I49" s="361"/>
      <c r="J49" s="361"/>
      <c r="K49" s="361"/>
      <c r="L49" s="361"/>
      <c r="M49" s="361"/>
      <c r="N49" s="361"/>
      <c r="O49" s="362"/>
      <c r="P49" s="194"/>
      <c r="Q49" s="194"/>
      <c r="R49" s="194"/>
      <c r="S49" s="194"/>
      <c r="T49" s="194"/>
      <c r="U49" s="194"/>
      <c r="V49" s="194"/>
      <c r="W49" s="194"/>
      <c r="X49" s="195"/>
      <c r="Y49" s="379" t="s">
        <v>53</v>
      </c>
      <c r="Z49" s="380"/>
      <c r="AA49" s="381"/>
      <c r="AB49" s="347" t="s">
        <v>14</v>
      </c>
      <c r="AC49" s="347"/>
      <c r="AD49" s="347"/>
      <c r="AE49" s="261" t="s">
        <v>641</v>
      </c>
      <c r="AF49" s="262"/>
      <c r="AG49" s="262"/>
      <c r="AH49" s="262"/>
      <c r="AI49" s="261" t="s">
        <v>641</v>
      </c>
      <c r="AJ49" s="262"/>
      <c r="AK49" s="262"/>
      <c r="AL49" s="262"/>
      <c r="AM49" s="261">
        <v>99.99</v>
      </c>
      <c r="AN49" s="262"/>
      <c r="AO49" s="262"/>
      <c r="AP49" s="262"/>
      <c r="AQ49" s="138">
        <v>99.99</v>
      </c>
      <c r="AR49" s="139"/>
      <c r="AS49" s="139"/>
      <c r="AT49" s="144"/>
      <c r="AU49" s="262">
        <v>99.99</v>
      </c>
      <c r="AV49" s="262"/>
      <c r="AW49" s="262"/>
      <c r="AX49" s="263"/>
      <c r="AY49">
        <f t="shared" si="6"/>
        <v>1</v>
      </c>
      <c r="BF49" s="86"/>
    </row>
    <row r="50" spans="1:58" ht="23.25" customHeight="1" x14ac:dyDescent="0.2">
      <c r="A50" s="478"/>
      <c r="B50" s="479"/>
      <c r="C50" s="479"/>
      <c r="D50" s="479"/>
      <c r="E50" s="479"/>
      <c r="F50" s="480"/>
      <c r="G50" s="363"/>
      <c r="H50" s="364"/>
      <c r="I50" s="364"/>
      <c r="J50" s="364"/>
      <c r="K50" s="364"/>
      <c r="L50" s="364"/>
      <c r="M50" s="364"/>
      <c r="N50" s="364"/>
      <c r="O50" s="365"/>
      <c r="P50" s="197"/>
      <c r="Q50" s="197"/>
      <c r="R50" s="197"/>
      <c r="S50" s="197"/>
      <c r="T50" s="197"/>
      <c r="U50" s="197"/>
      <c r="V50" s="197"/>
      <c r="W50" s="197"/>
      <c r="X50" s="198"/>
      <c r="Y50" s="379" t="s">
        <v>13</v>
      </c>
      <c r="Z50" s="380"/>
      <c r="AA50" s="381"/>
      <c r="AB50" s="637" t="s">
        <v>14</v>
      </c>
      <c r="AC50" s="637"/>
      <c r="AD50" s="637"/>
      <c r="AE50" s="261" t="s">
        <v>641</v>
      </c>
      <c r="AF50" s="262"/>
      <c r="AG50" s="262"/>
      <c r="AH50" s="262"/>
      <c r="AI50" s="261" t="s">
        <v>641</v>
      </c>
      <c r="AJ50" s="262"/>
      <c r="AK50" s="262"/>
      <c r="AL50" s="262"/>
      <c r="AM50" s="261">
        <v>100</v>
      </c>
      <c r="AN50" s="262"/>
      <c r="AO50" s="262"/>
      <c r="AP50" s="262"/>
      <c r="AQ50" s="138" t="s">
        <v>641</v>
      </c>
      <c r="AR50" s="139"/>
      <c r="AS50" s="139"/>
      <c r="AT50" s="144"/>
      <c r="AU50" s="262" t="s">
        <v>641</v>
      </c>
      <c r="AV50" s="262"/>
      <c r="AW50" s="262"/>
      <c r="AX50" s="263"/>
      <c r="AY50">
        <f t="shared" si="6"/>
        <v>1</v>
      </c>
      <c r="BF50" s="86"/>
    </row>
    <row r="51" spans="1:58" ht="23.25" customHeight="1" x14ac:dyDescent="0.2">
      <c r="A51" s="673" t="s">
        <v>264</v>
      </c>
      <c r="B51" s="674"/>
      <c r="C51" s="674"/>
      <c r="D51" s="674"/>
      <c r="E51" s="674"/>
      <c r="F51" s="675"/>
      <c r="G51" s="679" t="s">
        <v>640</v>
      </c>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1"/>
      <c r="AY51">
        <f t="shared" si="6"/>
        <v>1</v>
      </c>
      <c r="BF51" s="86"/>
    </row>
    <row r="52" spans="1:58" ht="23.25" customHeight="1" x14ac:dyDescent="0.2">
      <c r="A52" s="676"/>
      <c r="B52" s="677"/>
      <c r="C52" s="677"/>
      <c r="D52" s="677"/>
      <c r="E52" s="677"/>
      <c r="F52" s="678"/>
      <c r="G52" s="682"/>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4"/>
      <c r="AF52" s="684"/>
      <c r="AG52" s="684"/>
      <c r="AH52" s="684"/>
      <c r="AI52" s="684"/>
      <c r="AJ52" s="684"/>
      <c r="AK52" s="684"/>
      <c r="AL52" s="684"/>
      <c r="AM52" s="684"/>
      <c r="AN52" s="684"/>
      <c r="AO52" s="684"/>
      <c r="AP52" s="684"/>
      <c r="AQ52" s="683"/>
      <c r="AR52" s="683"/>
      <c r="AS52" s="683"/>
      <c r="AT52" s="683"/>
      <c r="AU52" s="683"/>
      <c r="AV52" s="683"/>
      <c r="AW52" s="683"/>
      <c r="AX52" s="685"/>
      <c r="AY52">
        <f t="shared" si="6"/>
        <v>1</v>
      </c>
      <c r="BF52" s="86"/>
    </row>
    <row r="53" spans="1:58" ht="18.75" customHeight="1" thickBot="1" x14ac:dyDescent="0.25">
      <c r="A53" s="622" t="s">
        <v>142</v>
      </c>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100" t="s">
        <v>240</v>
      </c>
      <c r="AP53" s="101"/>
      <c r="AQ53" s="101"/>
      <c r="AR53" s="57"/>
      <c r="AS53" s="100"/>
      <c r="AT53" s="101"/>
      <c r="AU53" s="101"/>
      <c r="AV53" s="101"/>
      <c r="AW53" s="101"/>
      <c r="AX53" s="102"/>
      <c r="AY53">
        <f>COUNTIF($AR$53,"☑")</f>
        <v>0</v>
      </c>
      <c r="BF53" s="86"/>
    </row>
    <row r="54" spans="1:58" ht="31.5" customHeight="1" x14ac:dyDescent="0.2">
      <c r="A54" s="647" t="s">
        <v>244</v>
      </c>
      <c r="B54" s="648"/>
      <c r="C54" s="648"/>
      <c r="D54" s="648"/>
      <c r="E54" s="648"/>
      <c r="F54" s="649"/>
      <c r="G54" s="656" t="s">
        <v>59</v>
      </c>
      <c r="H54" s="656"/>
      <c r="I54" s="656"/>
      <c r="J54" s="656"/>
      <c r="K54" s="656"/>
      <c r="L54" s="656"/>
      <c r="M54" s="656"/>
      <c r="N54" s="656"/>
      <c r="O54" s="656"/>
      <c r="P54" s="656"/>
      <c r="Q54" s="656"/>
      <c r="R54" s="656"/>
      <c r="S54" s="656"/>
      <c r="T54" s="656"/>
      <c r="U54" s="656"/>
      <c r="V54" s="656"/>
      <c r="W54" s="656"/>
      <c r="X54" s="657"/>
      <c r="Y54" s="332"/>
      <c r="Z54" s="333"/>
      <c r="AA54" s="334"/>
      <c r="AB54" s="658" t="s">
        <v>11</v>
      </c>
      <c r="AC54" s="658"/>
      <c r="AD54" s="658"/>
      <c r="AE54" s="629" t="s">
        <v>273</v>
      </c>
      <c r="AF54" s="630"/>
      <c r="AG54" s="630"/>
      <c r="AH54" s="631"/>
      <c r="AI54" s="629" t="s">
        <v>292</v>
      </c>
      <c r="AJ54" s="630"/>
      <c r="AK54" s="630"/>
      <c r="AL54" s="631"/>
      <c r="AM54" s="629" t="s">
        <v>389</v>
      </c>
      <c r="AN54" s="630"/>
      <c r="AO54" s="630"/>
      <c r="AP54" s="631"/>
      <c r="AQ54" s="715" t="s">
        <v>297</v>
      </c>
      <c r="AR54" s="716"/>
      <c r="AS54" s="716"/>
      <c r="AT54" s="717"/>
      <c r="AU54" s="715" t="s">
        <v>422</v>
      </c>
      <c r="AV54" s="716"/>
      <c r="AW54" s="716"/>
      <c r="AX54" s="718"/>
      <c r="BF54" s="86"/>
    </row>
    <row r="55" spans="1:58" ht="33" customHeight="1" x14ac:dyDescent="0.2">
      <c r="A55" s="650"/>
      <c r="B55" s="651"/>
      <c r="C55" s="651"/>
      <c r="D55" s="651"/>
      <c r="E55" s="651"/>
      <c r="F55" s="652"/>
      <c r="G55" s="191" t="s">
        <v>648</v>
      </c>
      <c r="H55" s="191"/>
      <c r="I55" s="191"/>
      <c r="J55" s="191"/>
      <c r="K55" s="191"/>
      <c r="L55" s="191"/>
      <c r="M55" s="191"/>
      <c r="N55" s="191"/>
      <c r="O55" s="191"/>
      <c r="P55" s="191"/>
      <c r="Q55" s="191"/>
      <c r="R55" s="191"/>
      <c r="S55" s="191"/>
      <c r="T55" s="191"/>
      <c r="U55" s="191"/>
      <c r="V55" s="191"/>
      <c r="W55" s="191"/>
      <c r="X55" s="192"/>
      <c r="Y55" s="624" t="s">
        <v>54</v>
      </c>
      <c r="Z55" s="565"/>
      <c r="AA55" s="566"/>
      <c r="AB55" s="604" t="s">
        <v>14</v>
      </c>
      <c r="AC55" s="604"/>
      <c r="AD55" s="604"/>
      <c r="AE55" s="261" t="s">
        <v>287</v>
      </c>
      <c r="AF55" s="262"/>
      <c r="AG55" s="262"/>
      <c r="AH55" s="628"/>
      <c r="AI55" s="261" t="s">
        <v>287</v>
      </c>
      <c r="AJ55" s="262"/>
      <c r="AK55" s="262"/>
      <c r="AL55" s="628"/>
      <c r="AM55" s="261">
        <v>100</v>
      </c>
      <c r="AN55" s="262"/>
      <c r="AO55" s="262"/>
      <c r="AP55" s="628"/>
      <c r="AQ55" s="261" t="s">
        <v>287</v>
      </c>
      <c r="AR55" s="262"/>
      <c r="AS55" s="262"/>
      <c r="AT55" s="628"/>
      <c r="AU55" s="261" t="s">
        <v>287</v>
      </c>
      <c r="AV55" s="262"/>
      <c r="AW55" s="262"/>
      <c r="AX55" s="628"/>
      <c r="BF55" s="86"/>
    </row>
    <row r="56" spans="1:58" ht="33" customHeight="1" x14ac:dyDescent="0.2">
      <c r="A56" s="653"/>
      <c r="B56" s="654"/>
      <c r="C56" s="654"/>
      <c r="D56" s="654"/>
      <c r="E56" s="654"/>
      <c r="F56" s="655"/>
      <c r="G56" s="197"/>
      <c r="H56" s="197"/>
      <c r="I56" s="197"/>
      <c r="J56" s="197"/>
      <c r="K56" s="197"/>
      <c r="L56" s="197"/>
      <c r="M56" s="197"/>
      <c r="N56" s="197"/>
      <c r="O56" s="197"/>
      <c r="P56" s="197"/>
      <c r="Q56" s="197"/>
      <c r="R56" s="197"/>
      <c r="S56" s="197"/>
      <c r="T56" s="197"/>
      <c r="U56" s="197"/>
      <c r="V56" s="197"/>
      <c r="W56" s="197"/>
      <c r="X56" s="198"/>
      <c r="Y56" s="672" t="s">
        <v>55</v>
      </c>
      <c r="Z56" s="632"/>
      <c r="AA56" s="633"/>
      <c r="AB56" s="604" t="s">
        <v>14</v>
      </c>
      <c r="AC56" s="604"/>
      <c r="AD56" s="604"/>
      <c r="AE56" s="336" t="s">
        <v>287</v>
      </c>
      <c r="AF56" s="336"/>
      <c r="AG56" s="336"/>
      <c r="AH56" s="336"/>
      <c r="AI56" s="336" t="s">
        <v>287</v>
      </c>
      <c r="AJ56" s="336"/>
      <c r="AK56" s="336"/>
      <c r="AL56" s="336"/>
      <c r="AM56" s="336">
        <v>99.99</v>
      </c>
      <c r="AN56" s="336"/>
      <c r="AO56" s="336"/>
      <c r="AP56" s="336"/>
      <c r="AQ56" s="336">
        <v>99.99</v>
      </c>
      <c r="AR56" s="336"/>
      <c r="AS56" s="336"/>
      <c r="AT56" s="336"/>
      <c r="AU56" s="336">
        <v>99.99</v>
      </c>
      <c r="AV56" s="336"/>
      <c r="AW56" s="336"/>
      <c r="AX56" s="336"/>
      <c r="BF56" s="86"/>
    </row>
    <row r="57" spans="1:58" ht="23.25" customHeight="1" x14ac:dyDescent="0.2">
      <c r="A57" s="664" t="s">
        <v>15</v>
      </c>
      <c r="B57" s="665"/>
      <c r="C57" s="665"/>
      <c r="D57" s="665"/>
      <c r="E57" s="665"/>
      <c r="F57" s="666"/>
      <c r="G57" s="380" t="s">
        <v>16</v>
      </c>
      <c r="H57" s="380"/>
      <c r="I57" s="380"/>
      <c r="J57" s="380"/>
      <c r="K57" s="380"/>
      <c r="L57" s="380"/>
      <c r="M57" s="380"/>
      <c r="N57" s="380"/>
      <c r="O57" s="380"/>
      <c r="P57" s="380"/>
      <c r="Q57" s="380"/>
      <c r="R57" s="380"/>
      <c r="S57" s="380"/>
      <c r="T57" s="380"/>
      <c r="U57" s="380"/>
      <c r="V57" s="380"/>
      <c r="W57" s="380"/>
      <c r="X57" s="381"/>
      <c r="Y57" s="619"/>
      <c r="Z57" s="620"/>
      <c r="AA57" s="621"/>
      <c r="AB57" s="379" t="s">
        <v>11</v>
      </c>
      <c r="AC57" s="380"/>
      <c r="AD57" s="381"/>
      <c r="AE57" s="237" t="s">
        <v>273</v>
      </c>
      <c r="AF57" s="237"/>
      <c r="AG57" s="237"/>
      <c r="AH57" s="237"/>
      <c r="AI57" s="237" t="s">
        <v>292</v>
      </c>
      <c r="AJ57" s="237"/>
      <c r="AK57" s="237"/>
      <c r="AL57" s="237"/>
      <c r="AM57" s="237" t="s">
        <v>389</v>
      </c>
      <c r="AN57" s="237"/>
      <c r="AO57" s="237"/>
      <c r="AP57" s="237"/>
      <c r="AQ57" s="606" t="s">
        <v>423</v>
      </c>
      <c r="AR57" s="607"/>
      <c r="AS57" s="607"/>
      <c r="AT57" s="607"/>
      <c r="AU57" s="607"/>
      <c r="AV57" s="607"/>
      <c r="AW57" s="607"/>
      <c r="AX57" s="608"/>
      <c r="BF57" s="86"/>
    </row>
    <row r="58" spans="1:58" ht="23.25" customHeight="1" x14ac:dyDescent="0.2">
      <c r="A58" s="667"/>
      <c r="B58" s="668"/>
      <c r="C58" s="668"/>
      <c r="D58" s="668"/>
      <c r="E58" s="668"/>
      <c r="F58" s="669"/>
      <c r="G58" s="491" t="s">
        <v>420</v>
      </c>
      <c r="H58" s="491"/>
      <c r="I58" s="491"/>
      <c r="J58" s="491"/>
      <c r="K58" s="491"/>
      <c r="L58" s="491"/>
      <c r="M58" s="491"/>
      <c r="N58" s="491"/>
      <c r="O58" s="491"/>
      <c r="P58" s="491"/>
      <c r="Q58" s="491"/>
      <c r="R58" s="491"/>
      <c r="S58" s="491"/>
      <c r="T58" s="491"/>
      <c r="U58" s="491"/>
      <c r="V58" s="491"/>
      <c r="W58" s="491"/>
      <c r="X58" s="491"/>
      <c r="Y58" s="493" t="s">
        <v>15</v>
      </c>
      <c r="Z58" s="494"/>
      <c r="AA58" s="495"/>
      <c r="AB58" s="625" t="s">
        <v>641</v>
      </c>
      <c r="AC58" s="626"/>
      <c r="AD58" s="627"/>
      <c r="AE58" s="336" t="s">
        <v>287</v>
      </c>
      <c r="AF58" s="336"/>
      <c r="AG58" s="336"/>
      <c r="AH58" s="336"/>
      <c r="AI58" s="336" t="s">
        <v>287</v>
      </c>
      <c r="AJ58" s="336"/>
      <c r="AK58" s="336"/>
      <c r="AL58" s="336"/>
      <c r="AM58" s="336" t="s">
        <v>287</v>
      </c>
      <c r="AN58" s="336"/>
      <c r="AO58" s="336"/>
      <c r="AP58" s="336"/>
      <c r="AQ58" s="261" t="s">
        <v>287</v>
      </c>
      <c r="AR58" s="262"/>
      <c r="AS58" s="262"/>
      <c r="AT58" s="262"/>
      <c r="AU58" s="262"/>
      <c r="AV58" s="262"/>
      <c r="AW58" s="262"/>
      <c r="AX58" s="263"/>
      <c r="BF58" s="86"/>
    </row>
    <row r="59" spans="1:58" ht="46.5" customHeight="1" thickBot="1" x14ac:dyDescent="0.25">
      <c r="A59" s="670"/>
      <c r="B59" s="164"/>
      <c r="C59" s="164"/>
      <c r="D59" s="164"/>
      <c r="E59" s="164"/>
      <c r="F59" s="671"/>
      <c r="G59" s="492"/>
      <c r="H59" s="492"/>
      <c r="I59" s="492"/>
      <c r="J59" s="492"/>
      <c r="K59" s="492"/>
      <c r="L59" s="492"/>
      <c r="M59" s="492"/>
      <c r="N59" s="492"/>
      <c r="O59" s="492"/>
      <c r="P59" s="492"/>
      <c r="Q59" s="492"/>
      <c r="R59" s="492"/>
      <c r="S59" s="492"/>
      <c r="T59" s="492"/>
      <c r="U59" s="492"/>
      <c r="V59" s="492"/>
      <c r="W59" s="492"/>
      <c r="X59" s="492"/>
      <c r="Y59" s="391" t="s">
        <v>48</v>
      </c>
      <c r="Z59" s="632"/>
      <c r="AA59" s="633"/>
      <c r="AB59" s="634" t="s">
        <v>249</v>
      </c>
      <c r="AC59" s="635"/>
      <c r="AD59" s="636"/>
      <c r="AE59" s="236" t="s">
        <v>287</v>
      </c>
      <c r="AF59" s="236"/>
      <c r="AG59" s="236"/>
      <c r="AH59" s="236"/>
      <c r="AI59" s="236" t="s">
        <v>287</v>
      </c>
      <c r="AJ59" s="236"/>
      <c r="AK59" s="236"/>
      <c r="AL59" s="236"/>
      <c r="AM59" s="236" t="s">
        <v>287</v>
      </c>
      <c r="AN59" s="236"/>
      <c r="AO59" s="236"/>
      <c r="AP59" s="236"/>
      <c r="AQ59" s="236" t="s">
        <v>287</v>
      </c>
      <c r="AR59" s="236"/>
      <c r="AS59" s="236"/>
      <c r="AT59" s="236"/>
      <c r="AU59" s="236"/>
      <c r="AV59" s="236"/>
      <c r="AW59" s="236"/>
      <c r="AX59" s="605"/>
      <c r="BF59" s="86"/>
    </row>
    <row r="60" spans="1:58" ht="45" customHeight="1" x14ac:dyDescent="0.2">
      <c r="A60" s="638" t="s">
        <v>286</v>
      </c>
      <c r="B60" s="639"/>
      <c r="C60" s="686" t="s">
        <v>176</v>
      </c>
      <c r="D60" s="639"/>
      <c r="E60" s="252" t="s">
        <v>202</v>
      </c>
      <c r="F60" s="253"/>
      <c r="G60" s="254" t="s">
        <v>600</v>
      </c>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6"/>
      <c r="AY60">
        <f>COUNTA($G$60)</f>
        <v>1</v>
      </c>
      <c r="BF60" s="86"/>
    </row>
    <row r="61" spans="1:58" ht="45" customHeight="1" x14ac:dyDescent="0.2">
      <c r="A61" s="640"/>
      <c r="B61" s="137"/>
      <c r="C61" s="136"/>
      <c r="D61" s="137"/>
      <c r="E61" s="248" t="s">
        <v>201</v>
      </c>
      <c r="F61" s="249"/>
      <c r="G61" s="196" t="s">
        <v>601</v>
      </c>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1"/>
      <c r="AY61">
        <f>$AY$60</f>
        <v>1</v>
      </c>
      <c r="BF61" s="86"/>
    </row>
    <row r="62" spans="1:58" ht="18.75" customHeight="1" x14ac:dyDescent="0.2">
      <c r="A62" s="640"/>
      <c r="B62" s="137"/>
      <c r="C62" s="136"/>
      <c r="D62" s="137"/>
      <c r="E62" s="134" t="s">
        <v>177</v>
      </c>
      <c r="F62" s="257"/>
      <c r="G62" s="204" t="s">
        <v>186</v>
      </c>
      <c r="H62" s="205"/>
      <c r="I62" s="205"/>
      <c r="J62" s="205"/>
      <c r="K62" s="205"/>
      <c r="L62" s="205"/>
      <c r="M62" s="205"/>
      <c r="N62" s="205"/>
      <c r="O62" s="205"/>
      <c r="P62" s="205"/>
      <c r="Q62" s="205"/>
      <c r="R62" s="205"/>
      <c r="S62" s="205"/>
      <c r="T62" s="205"/>
      <c r="U62" s="205"/>
      <c r="V62" s="205"/>
      <c r="W62" s="205"/>
      <c r="X62" s="206"/>
      <c r="Y62" s="240"/>
      <c r="Z62" s="241"/>
      <c r="AA62" s="242"/>
      <c r="AB62" s="246" t="s">
        <v>11</v>
      </c>
      <c r="AC62" s="205"/>
      <c r="AD62" s="206"/>
      <c r="AE62" s="266" t="s">
        <v>273</v>
      </c>
      <c r="AF62" s="267"/>
      <c r="AG62" s="267"/>
      <c r="AH62" s="268"/>
      <c r="AI62" s="266" t="s">
        <v>292</v>
      </c>
      <c r="AJ62" s="267"/>
      <c r="AK62" s="267"/>
      <c r="AL62" s="268"/>
      <c r="AM62" s="266" t="s">
        <v>580</v>
      </c>
      <c r="AN62" s="267"/>
      <c r="AO62" s="267"/>
      <c r="AP62" s="268"/>
      <c r="AQ62" s="246" t="s">
        <v>174</v>
      </c>
      <c r="AR62" s="205"/>
      <c r="AS62" s="205"/>
      <c r="AT62" s="206"/>
      <c r="AU62" s="264" t="s">
        <v>188</v>
      </c>
      <c r="AV62" s="264"/>
      <c r="AW62" s="264"/>
      <c r="AX62" s="265"/>
      <c r="AY62">
        <f>COUNTA($G$64)</f>
        <v>1</v>
      </c>
      <c r="BF62" s="86"/>
    </row>
    <row r="63" spans="1:58" ht="18.75" customHeight="1" x14ac:dyDescent="0.2">
      <c r="A63" s="640"/>
      <c r="B63" s="137"/>
      <c r="C63" s="136"/>
      <c r="D63" s="137"/>
      <c r="E63" s="136"/>
      <c r="F63" s="258"/>
      <c r="G63" s="207"/>
      <c r="H63" s="187"/>
      <c r="I63" s="187"/>
      <c r="J63" s="187"/>
      <c r="K63" s="187"/>
      <c r="L63" s="187"/>
      <c r="M63" s="187"/>
      <c r="N63" s="187"/>
      <c r="O63" s="187"/>
      <c r="P63" s="187"/>
      <c r="Q63" s="187"/>
      <c r="R63" s="187"/>
      <c r="S63" s="187"/>
      <c r="T63" s="187"/>
      <c r="U63" s="187"/>
      <c r="V63" s="187"/>
      <c r="W63" s="187"/>
      <c r="X63" s="188"/>
      <c r="Y63" s="243"/>
      <c r="Z63" s="244"/>
      <c r="AA63" s="245"/>
      <c r="AB63" s="247"/>
      <c r="AC63" s="187"/>
      <c r="AD63" s="188"/>
      <c r="AE63" s="247"/>
      <c r="AF63" s="187"/>
      <c r="AG63" s="187"/>
      <c r="AH63" s="188"/>
      <c r="AI63" s="247"/>
      <c r="AJ63" s="187"/>
      <c r="AK63" s="187"/>
      <c r="AL63" s="188"/>
      <c r="AM63" s="247"/>
      <c r="AN63" s="187"/>
      <c r="AO63" s="187"/>
      <c r="AP63" s="188"/>
      <c r="AQ63" s="269" t="s">
        <v>641</v>
      </c>
      <c r="AR63" s="270"/>
      <c r="AS63" s="187" t="s">
        <v>175</v>
      </c>
      <c r="AT63" s="188"/>
      <c r="AU63" s="186" t="s">
        <v>641</v>
      </c>
      <c r="AV63" s="186"/>
      <c r="AW63" s="187" t="s">
        <v>169</v>
      </c>
      <c r="AX63" s="189"/>
      <c r="AY63">
        <f>$AY$62</f>
        <v>1</v>
      </c>
      <c r="BF63" s="86"/>
    </row>
    <row r="64" spans="1:58" ht="39.75" customHeight="1" x14ac:dyDescent="0.2">
      <c r="A64" s="640"/>
      <c r="B64" s="137"/>
      <c r="C64" s="136"/>
      <c r="D64" s="137"/>
      <c r="E64" s="136"/>
      <c r="F64" s="258"/>
      <c r="G64" s="190" t="s">
        <v>661</v>
      </c>
      <c r="H64" s="191"/>
      <c r="I64" s="191"/>
      <c r="J64" s="191"/>
      <c r="K64" s="191"/>
      <c r="L64" s="191"/>
      <c r="M64" s="191"/>
      <c r="N64" s="191"/>
      <c r="O64" s="191"/>
      <c r="P64" s="191"/>
      <c r="Q64" s="191"/>
      <c r="R64" s="191"/>
      <c r="S64" s="191"/>
      <c r="T64" s="191"/>
      <c r="U64" s="191"/>
      <c r="V64" s="191"/>
      <c r="W64" s="191"/>
      <c r="X64" s="192"/>
      <c r="Y64" s="199" t="s">
        <v>187</v>
      </c>
      <c r="Z64" s="200"/>
      <c r="AA64" s="201"/>
      <c r="AB64" s="239" t="s">
        <v>14</v>
      </c>
      <c r="AC64" s="143"/>
      <c r="AD64" s="143"/>
      <c r="AE64" s="208" t="s">
        <v>287</v>
      </c>
      <c r="AF64" s="139"/>
      <c r="AG64" s="139"/>
      <c r="AH64" s="139"/>
      <c r="AI64" s="208" t="s">
        <v>287</v>
      </c>
      <c r="AJ64" s="139"/>
      <c r="AK64" s="139"/>
      <c r="AL64" s="139"/>
      <c r="AM64" s="208" t="s">
        <v>287</v>
      </c>
      <c r="AN64" s="139"/>
      <c r="AO64" s="139"/>
      <c r="AP64" s="139"/>
      <c r="AQ64" s="208" t="s">
        <v>287</v>
      </c>
      <c r="AR64" s="139"/>
      <c r="AS64" s="139"/>
      <c r="AT64" s="139"/>
      <c r="AU64" s="208" t="s">
        <v>287</v>
      </c>
      <c r="AV64" s="139"/>
      <c r="AW64" s="139"/>
      <c r="AX64" s="235"/>
      <c r="AY64">
        <f t="shared" ref="AY64:AY65" si="7">$AY$62</f>
        <v>1</v>
      </c>
      <c r="BF64" s="86"/>
    </row>
    <row r="65" spans="1:58" ht="66" customHeight="1" x14ac:dyDescent="0.2">
      <c r="A65" s="640"/>
      <c r="B65" s="137"/>
      <c r="C65" s="136"/>
      <c r="D65" s="137"/>
      <c r="E65" s="136"/>
      <c r="F65" s="258"/>
      <c r="G65" s="196"/>
      <c r="H65" s="197"/>
      <c r="I65" s="197"/>
      <c r="J65" s="197"/>
      <c r="K65" s="197"/>
      <c r="L65" s="197"/>
      <c r="M65" s="197"/>
      <c r="N65" s="197"/>
      <c r="O65" s="197"/>
      <c r="P65" s="197"/>
      <c r="Q65" s="197"/>
      <c r="R65" s="197"/>
      <c r="S65" s="197"/>
      <c r="T65" s="197"/>
      <c r="U65" s="197"/>
      <c r="V65" s="197"/>
      <c r="W65" s="197"/>
      <c r="X65" s="198"/>
      <c r="Y65" s="140" t="s">
        <v>53</v>
      </c>
      <c r="Z65" s="141"/>
      <c r="AA65" s="142"/>
      <c r="AB65" s="504" t="s">
        <v>14</v>
      </c>
      <c r="AC65" s="202"/>
      <c r="AD65" s="202"/>
      <c r="AE65" s="208" t="s">
        <v>287</v>
      </c>
      <c r="AF65" s="139"/>
      <c r="AG65" s="139"/>
      <c r="AH65" s="139"/>
      <c r="AI65" s="208" t="s">
        <v>287</v>
      </c>
      <c r="AJ65" s="139"/>
      <c r="AK65" s="139"/>
      <c r="AL65" s="139"/>
      <c r="AM65" s="208" t="s">
        <v>287</v>
      </c>
      <c r="AN65" s="139"/>
      <c r="AO65" s="139"/>
      <c r="AP65" s="139"/>
      <c r="AQ65" s="208" t="s">
        <v>287</v>
      </c>
      <c r="AR65" s="139"/>
      <c r="AS65" s="139"/>
      <c r="AT65" s="139"/>
      <c r="AU65" s="208" t="s">
        <v>287</v>
      </c>
      <c r="AV65" s="139"/>
      <c r="AW65" s="139"/>
      <c r="AX65" s="235"/>
      <c r="AY65">
        <f t="shared" si="7"/>
        <v>1</v>
      </c>
      <c r="BF65" s="86"/>
    </row>
    <row r="66" spans="1:58" ht="23.25" customHeight="1" x14ac:dyDescent="0.2">
      <c r="A66" s="640"/>
      <c r="B66" s="137"/>
      <c r="C66" s="136"/>
      <c r="D66" s="137"/>
      <c r="E66" s="311" t="s">
        <v>204</v>
      </c>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312"/>
      <c r="AY66">
        <f>COUNTA($E$67)</f>
        <v>1</v>
      </c>
      <c r="BF66" s="86"/>
    </row>
    <row r="67" spans="1:58" ht="24.75" customHeight="1" x14ac:dyDescent="0.2">
      <c r="A67" s="640"/>
      <c r="B67" s="137"/>
      <c r="C67" s="136"/>
      <c r="D67" s="137"/>
      <c r="E67" s="313" t="s">
        <v>659</v>
      </c>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314"/>
      <c r="AY67">
        <f>$AY$66</f>
        <v>1</v>
      </c>
      <c r="BF67" s="86"/>
    </row>
    <row r="68" spans="1:58" ht="24.75" customHeight="1" x14ac:dyDescent="0.2">
      <c r="A68" s="640"/>
      <c r="B68" s="137"/>
      <c r="C68" s="136"/>
      <c r="D68" s="137"/>
      <c r="E68" s="315"/>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316"/>
      <c r="AY68">
        <f>$AY$66</f>
        <v>1</v>
      </c>
      <c r="BF68" s="86"/>
    </row>
    <row r="69" spans="1:58" ht="34.5" customHeight="1" x14ac:dyDescent="0.2">
      <c r="A69" s="640"/>
      <c r="B69" s="137"/>
      <c r="C69" s="134" t="s">
        <v>552</v>
      </c>
      <c r="D69" s="135"/>
      <c r="E69" s="248" t="s">
        <v>282</v>
      </c>
      <c r="F69" s="324"/>
      <c r="G69" s="209" t="s">
        <v>189</v>
      </c>
      <c r="H69" s="210"/>
      <c r="I69" s="210"/>
      <c r="J69" s="211" t="s">
        <v>602</v>
      </c>
      <c r="K69" s="212"/>
      <c r="L69" s="212"/>
      <c r="M69" s="212"/>
      <c r="N69" s="212"/>
      <c r="O69" s="212"/>
      <c r="P69" s="212"/>
      <c r="Q69" s="212"/>
      <c r="R69" s="212"/>
      <c r="S69" s="212"/>
      <c r="T69" s="213"/>
      <c r="U69" s="214" t="s">
        <v>603</v>
      </c>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5"/>
      <c r="AY69" s="72" t="str">
        <f>IF(SUBSTITUTE($J$69,"-","")="","0","1")</f>
        <v>0</v>
      </c>
      <c r="BF69" s="86"/>
    </row>
    <row r="70" spans="1:58" ht="18.75" customHeight="1" x14ac:dyDescent="0.2">
      <c r="A70" s="640"/>
      <c r="B70" s="137"/>
      <c r="C70" s="136"/>
      <c r="D70" s="137"/>
      <c r="E70" s="259" t="s">
        <v>181</v>
      </c>
      <c r="F70" s="260"/>
      <c r="G70" s="320" t="s">
        <v>178</v>
      </c>
      <c r="H70" s="267"/>
      <c r="I70" s="267"/>
      <c r="J70" s="267"/>
      <c r="K70" s="267"/>
      <c r="L70" s="267"/>
      <c r="M70" s="267"/>
      <c r="N70" s="267"/>
      <c r="O70" s="267"/>
      <c r="P70" s="267"/>
      <c r="Q70" s="267"/>
      <c r="R70" s="267"/>
      <c r="S70" s="267"/>
      <c r="T70" s="267"/>
      <c r="U70" s="267"/>
      <c r="V70" s="267"/>
      <c r="W70" s="267"/>
      <c r="X70" s="268"/>
      <c r="Y70" s="243"/>
      <c r="Z70" s="244"/>
      <c r="AA70" s="245"/>
      <c r="AB70" s="266" t="s">
        <v>11</v>
      </c>
      <c r="AC70" s="267"/>
      <c r="AD70" s="268"/>
      <c r="AE70" s="325" t="s">
        <v>180</v>
      </c>
      <c r="AF70" s="326"/>
      <c r="AG70" s="326"/>
      <c r="AH70" s="327"/>
      <c r="AI70" s="328" t="s">
        <v>424</v>
      </c>
      <c r="AJ70" s="328"/>
      <c r="AK70" s="328"/>
      <c r="AL70" s="266"/>
      <c r="AM70" s="328" t="s">
        <v>425</v>
      </c>
      <c r="AN70" s="328"/>
      <c r="AO70" s="328"/>
      <c r="AP70" s="266"/>
      <c r="AQ70" s="266" t="s">
        <v>174</v>
      </c>
      <c r="AR70" s="267"/>
      <c r="AS70" s="267"/>
      <c r="AT70" s="268"/>
      <c r="AU70" s="184" t="s">
        <v>130</v>
      </c>
      <c r="AV70" s="184"/>
      <c r="AW70" s="184"/>
      <c r="AX70" s="185"/>
      <c r="AY70">
        <f>COUNTA($G$72)</f>
        <v>1</v>
      </c>
      <c r="BF70" s="86"/>
    </row>
    <row r="71" spans="1:58" ht="18.75" customHeight="1" x14ac:dyDescent="0.2">
      <c r="A71" s="640"/>
      <c r="B71" s="137"/>
      <c r="C71" s="136"/>
      <c r="D71" s="137"/>
      <c r="E71" s="259"/>
      <c r="F71" s="260"/>
      <c r="G71" s="207"/>
      <c r="H71" s="187"/>
      <c r="I71" s="187"/>
      <c r="J71" s="187"/>
      <c r="K71" s="187"/>
      <c r="L71" s="187"/>
      <c r="M71" s="187"/>
      <c r="N71" s="187"/>
      <c r="O71" s="187"/>
      <c r="P71" s="187"/>
      <c r="Q71" s="187"/>
      <c r="R71" s="187"/>
      <c r="S71" s="187"/>
      <c r="T71" s="187"/>
      <c r="U71" s="187"/>
      <c r="V71" s="187"/>
      <c r="W71" s="187"/>
      <c r="X71" s="188"/>
      <c r="Y71" s="243"/>
      <c r="Z71" s="244"/>
      <c r="AA71" s="245"/>
      <c r="AB71" s="247"/>
      <c r="AC71" s="187"/>
      <c r="AD71" s="188"/>
      <c r="AE71" s="186" t="s">
        <v>603</v>
      </c>
      <c r="AF71" s="186"/>
      <c r="AG71" s="187" t="s">
        <v>175</v>
      </c>
      <c r="AH71" s="188"/>
      <c r="AI71" s="329"/>
      <c r="AJ71" s="329"/>
      <c r="AK71" s="329"/>
      <c r="AL71" s="247"/>
      <c r="AM71" s="329"/>
      <c r="AN71" s="329"/>
      <c r="AO71" s="329"/>
      <c r="AP71" s="247"/>
      <c r="AQ71" s="186" t="s">
        <v>603</v>
      </c>
      <c r="AR71" s="186"/>
      <c r="AS71" s="187" t="s">
        <v>175</v>
      </c>
      <c r="AT71" s="188"/>
      <c r="AU71" s="186" t="s">
        <v>603</v>
      </c>
      <c r="AV71" s="186"/>
      <c r="AW71" s="187" t="s">
        <v>169</v>
      </c>
      <c r="AX71" s="189"/>
      <c r="AY71">
        <f>$AY$70</f>
        <v>1</v>
      </c>
      <c r="BF71" s="86"/>
    </row>
    <row r="72" spans="1:58" ht="23.25" customHeight="1" x14ac:dyDescent="0.2">
      <c r="A72" s="640"/>
      <c r="B72" s="137"/>
      <c r="C72" s="136"/>
      <c r="D72" s="137"/>
      <c r="E72" s="259"/>
      <c r="F72" s="260"/>
      <c r="G72" s="190" t="s">
        <v>603</v>
      </c>
      <c r="H72" s="191"/>
      <c r="I72" s="191"/>
      <c r="J72" s="191"/>
      <c r="K72" s="191"/>
      <c r="L72" s="191"/>
      <c r="M72" s="191"/>
      <c r="N72" s="191"/>
      <c r="O72" s="191"/>
      <c r="P72" s="191"/>
      <c r="Q72" s="191"/>
      <c r="R72" s="191"/>
      <c r="S72" s="191"/>
      <c r="T72" s="191"/>
      <c r="U72" s="191"/>
      <c r="V72" s="191"/>
      <c r="W72" s="191"/>
      <c r="X72" s="192"/>
      <c r="Y72" s="199" t="s">
        <v>12</v>
      </c>
      <c r="Z72" s="200"/>
      <c r="AA72" s="201"/>
      <c r="AB72" s="202" t="s">
        <v>603</v>
      </c>
      <c r="AC72" s="202"/>
      <c r="AD72" s="202"/>
      <c r="AE72" s="138" t="s">
        <v>603</v>
      </c>
      <c r="AF72" s="139"/>
      <c r="AG72" s="139"/>
      <c r="AH72" s="139"/>
      <c r="AI72" s="138" t="s">
        <v>603</v>
      </c>
      <c r="AJ72" s="139"/>
      <c r="AK72" s="139"/>
      <c r="AL72" s="139"/>
      <c r="AM72" s="138" t="s">
        <v>603</v>
      </c>
      <c r="AN72" s="139"/>
      <c r="AO72" s="139"/>
      <c r="AP72" s="139"/>
      <c r="AQ72" s="138" t="s">
        <v>603</v>
      </c>
      <c r="AR72" s="139"/>
      <c r="AS72" s="139"/>
      <c r="AT72" s="139"/>
      <c r="AU72" s="138" t="s">
        <v>603</v>
      </c>
      <c r="AV72" s="139"/>
      <c r="AW72" s="139"/>
      <c r="AX72" s="139"/>
      <c r="AY72">
        <f t="shared" ref="AY72:AY74" si="8">$AY$70</f>
        <v>1</v>
      </c>
      <c r="BF72" s="86"/>
    </row>
    <row r="73" spans="1:58" ht="23.25" customHeight="1" x14ac:dyDescent="0.2">
      <c r="A73" s="640"/>
      <c r="B73" s="137"/>
      <c r="C73" s="136"/>
      <c r="D73" s="137"/>
      <c r="E73" s="259"/>
      <c r="F73" s="260"/>
      <c r="G73" s="193"/>
      <c r="H73" s="194"/>
      <c r="I73" s="194"/>
      <c r="J73" s="194"/>
      <c r="K73" s="194"/>
      <c r="L73" s="194"/>
      <c r="M73" s="194"/>
      <c r="N73" s="194"/>
      <c r="O73" s="194"/>
      <c r="P73" s="194"/>
      <c r="Q73" s="194"/>
      <c r="R73" s="194"/>
      <c r="S73" s="194"/>
      <c r="T73" s="194"/>
      <c r="U73" s="194"/>
      <c r="V73" s="194"/>
      <c r="W73" s="194"/>
      <c r="X73" s="195"/>
      <c r="Y73" s="140" t="s">
        <v>53</v>
      </c>
      <c r="Z73" s="141"/>
      <c r="AA73" s="142"/>
      <c r="AB73" s="143" t="s">
        <v>603</v>
      </c>
      <c r="AC73" s="143"/>
      <c r="AD73" s="143"/>
      <c r="AE73" s="138" t="s">
        <v>603</v>
      </c>
      <c r="AF73" s="139"/>
      <c r="AG73" s="139"/>
      <c r="AH73" s="144"/>
      <c r="AI73" s="138" t="s">
        <v>603</v>
      </c>
      <c r="AJ73" s="139"/>
      <c r="AK73" s="139"/>
      <c r="AL73" s="144"/>
      <c r="AM73" s="138" t="s">
        <v>603</v>
      </c>
      <c r="AN73" s="139"/>
      <c r="AO73" s="139"/>
      <c r="AP73" s="144"/>
      <c r="AQ73" s="138" t="s">
        <v>603</v>
      </c>
      <c r="AR73" s="139"/>
      <c r="AS73" s="139"/>
      <c r="AT73" s="144"/>
      <c r="AU73" s="138" t="s">
        <v>603</v>
      </c>
      <c r="AV73" s="139"/>
      <c r="AW73" s="139"/>
      <c r="AX73" s="144"/>
      <c r="AY73">
        <f t="shared" si="8"/>
        <v>1</v>
      </c>
      <c r="BF73" s="86"/>
    </row>
    <row r="74" spans="1:58" ht="23.25" customHeight="1" x14ac:dyDescent="0.2">
      <c r="A74" s="640"/>
      <c r="B74" s="137"/>
      <c r="C74" s="136"/>
      <c r="D74" s="137"/>
      <c r="E74" s="259"/>
      <c r="F74" s="260"/>
      <c r="G74" s="196"/>
      <c r="H74" s="197"/>
      <c r="I74" s="197"/>
      <c r="J74" s="197"/>
      <c r="K74" s="197"/>
      <c r="L74" s="197"/>
      <c r="M74" s="197"/>
      <c r="N74" s="197"/>
      <c r="O74" s="197"/>
      <c r="P74" s="197"/>
      <c r="Q74" s="197"/>
      <c r="R74" s="197"/>
      <c r="S74" s="197"/>
      <c r="T74" s="197"/>
      <c r="U74" s="197"/>
      <c r="V74" s="197"/>
      <c r="W74" s="197"/>
      <c r="X74" s="198"/>
      <c r="Y74" s="140" t="s">
        <v>13</v>
      </c>
      <c r="Z74" s="141"/>
      <c r="AA74" s="142"/>
      <c r="AB74" s="203" t="s">
        <v>170</v>
      </c>
      <c r="AC74" s="203"/>
      <c r="AD74" s="203"/>
      <c r="AE74" s="138" t="s">
        <v>603</v>
      </c>
      <c r="AF74" s="139"/>
      <c r="AG74" s="139"/>
      <c r="AH74" s="144"/>
      <c r="AI74" s="138" t="s">
        <v>603</v>
      </c>
      <c r="AJ74" s="139"/>
      <c r="AK74" s="139"/>
      <c r="AL74" s="144"/>
      <c r="AM74" s="138" t="s">
        <v>603</v>
      </c>
      <c r="AN74" s="139"/>
      <c r="AO74" s="139"/>
      <c r="AP74" s="144"/>
      <c r="AQ74" s="138" t="s">
        <v>603</v>
      </c>
      <c r="AR74" s="139"/>
      <c r="AS74" s="139"/>
      <c r="AT74" s="144"/>
      <c r="AU74" s="138" t="s">
        <v>603</v>
      </c>
      <c r="AV74" s="139"/>
      <c r="AW74" s="139"/>
      <c r="AX74" s="144"/>
      <c r="AY74">
        <f t="shared" si="8"/>
        <v>1</v>
      </c>
      <c r="BF74" s="86"/>
    </row>
    <row r="75" spans="1:58" ht="18.75" customHeight="1" x14ac:dyDescent="0.2">
      <c r="A75" s="640"/>
      <c r="B75" s="137"/>
      <c r="C75" s="136"/>
      <c r="D75" s="137"/>
      <c r="E75" s="259" t="s">
        <v>182</v>
      </c>
      <c r="F75" s="260"/>
      <c r="G75" s="320" t="s">
        <v>179</v>
      </c>
      <c r="H75" s="267"/>
      <c r="I75" s="267"/>
      <c r="J75" s="267"/>
      <c r="K75" s="267"/>
      <c r="L75" s="267"/>
      <c r="M75" s="267"/>
      <c r="N75" s="267"/>
      <c r="O75" s="267"/>
      <c r="P75" s="267"/>
      <c r="Q75" s="267"/>
      <c r="R75" s="267"/>
      <c r="S75" s="267"/>
      <c r="T75" s="267"/>
      <c r="U75" s="267"/>
      <c r="V75" s="267"/>
      <c r="W75" s="267"/>
      <c r="X75" s="268"/>
      <c r="Y75" s="243"/>
      <c r="Z75" s="244"/>
      <c r="AA75" s="245"/>
      <c r="AB75" s="266" t="s">
        <v>11</v>
      </c>
      <c r="AC75" s="267"/>
      <c r="AD75" s="268"/>
      <c r="AE75" s="325" t="s">
        <v>180</v>
      </c>
      <c r="AF75" s="326"/>
      <c r="AG75" s="326"/>
      <c r="AH75" s="327"/>
      <c r="AI75" s="328" t="s">
        <v>424</v>
      </c>
      <c r="AJ75" s="328"/>
      <c r="AK75" s="328"/>
      <c r="AL75" s="266"/>
      <c r="AM75" s="328" t="s">
        <v>425</v>
      </c>
      <c r="AN75" s="328"/>
      <c r="AO75" s="328"/>
      <c r="AP75" s="266"/>
      <c r="AQ75" s="266" t="s">
        <v>174</v>
      </c>
      <c r="AR75" s="267"/>
      <c r="AS75" s="267"/>
      <c r="AT75" s="268"/>
      <c r="AU75" s="184" t="s">
        <v>130</v>
      </c>
      <c r="AV75" s="184"/>
      <c r="AW75" s="184"/>
      <c r="AX75" s="185"/>
      <c r="AY75">
        <f>COUNTA($G$77)</f>
        <v>1</v>
      </c>
      <c r="BF75" s="86"/>
    </row>
    <row r="76" spans="1:58" ht="18.75" customHeight="1" x14ac:dyDescent="0.2">
      <c r="A76" s="640"/>
      <c r="B76" s="137"/>
      <c r="C76" s="136"/>
      <c r="D76" s="137"/>
      <c r="E76" s="259"/>
      <c r="F76" s="260"/>
      <c r="G76" s="207"/>
      <c r="H76" s="187"/>
      <c r="I76" s="187"/>
      <c r="J76" s="187"/>
      <c r="K76" s="187"/>
      <c r="L76" s="187"/>
      <c r="M76" s="187"/>
      <c r="N76" s="187"/>
      <c r="O76" s="187"/>
      <c r="P76" s="187"/>
      <c r="Q76" s="187"/>
      <c r="R76" s="187"/>
      <c r="S76" s="187"/>
      <c r="T76" s="187"/>
      <c r="U76" s="187"/>
      <c r="V76" s="187"/>
      <c r="W76" s="187"/>
      <c r="X76" s="188"/>
      <c r="Y76" s="243"/>
      <c r="Z76" s="244"/>
      <c r="AA76" s="245"/>
      <c r="AB76" s="247"/>
      <c r="AC76" s="187"/>
      <c r="AD76" s="188"/>
      <c r="AE76" s="186" t="s">
        <v>603</v>
      </c>
      <c r="AF76" s="186"/>
      <c r="AG76" s="187" t="s">
        <v>175</v>
      </c>
      <c r="AH76" s="188"/>
      <c r="AI76" s="329"/>
      <c r="AJ76" s="329"/>
      <c r="AK76" s="329"/>
      <c r="AL76" s="247"/>
      <c r="AM76" s="329"/>
      <c r="AN76" s="329"/>
      <c r="AO76" s="329"/>
      <c r="AP76" s="247"/>
      <c r="AQ76" s="186" t="s">
        <v>603</v>
      </c>
      <c r="AR76" s="186"/>
      <c r="AS76" s="187" t="s">
        <v>175</v>
      </c>
      <c r="AT76" s="188"/>
      <c r="AU76" s="186" t="s">
        <v>603</v>
      </c>
      <c r="AV76" s="186"/>
      <c r="AW76" s="187" t="s">
        <v>169</v>
      </c>
      <c r="AX76" s="189"/>
      <c r="AY76">
        <f>$AY$75</f>
        <v>1</v>
      </c>
      <c r="BF76" s="86"/>
    </row>
    <row r="77" spans="1:58" ht="23.25" customHeight="1" x14ac:dyDescent="0.2">
      <c r="A77" s="640"/>
      <c r="B77" s="137"/>
      <c r="C77" s="136"/>
      <c r="D77" s="137"/>
      <c r="E77" s="259"/>
      <c r="F77" s="260"/>
      <c r="G77" s="190" t="s">
        <v>603</v>
      </c>
      <c r="H77" s="191"/>
      <c r="I77" s="191"/>
      <c r="J77" s="191"/>
      <c r="K77" s="191"/>
      <c r="L77" s="191"/>
      <c r="M77" s="191"/>
      <c r="N77" s="191"/>
      <c r="O77" s="191"/>
      <c r="P77" s="191"/>
      <c r="Q77" s="191"/>
      <c r="R77" s="191"/>
      <c r="S77" s="191"/>
      <c r="T77" s="191"/>
      <c r="U77" s="191"/>
      <c r="V77" s="191"/>
      <c r="W77" s="191"/>
      <c r="X77" s="192"/>
      <c r="Y77" s="199" t="s">
        <v>12</v>
      </c>
      <c r="Z77" s="200"/>
      <c r="AA77" s="201"/>
      <c r="AB77" s="202" t="s">
        <v>603</v>
      </c>
      <c r="AC77" s="202"/>
      <c r="AD77" s="202"/>
      <c r="AE77" s="138" t="s">
        <v>603</v>
      </c>
      <c r="AF77" s="139"/>
      <c r="AG77" s="139"/>
      <c r="AH77" s="139"/>
      <c r="AI77" s="138" t="s">
        <v>603</v>
      </c>
      <c r="AJ77" s="139"/>
      <c r="AK77" s="139"/>
      <c r="AL77" s="139"/>
      <c r="AM77" s="138" t="s">
        <v>603</v>
      </c>
      <c r="AN77" s="139"/>
      <c r="AO77" s="139"/>
      <c r="AP77" s="139"/>
      <c r="AQ77" s="138" t="s">
        <v>603</v>
      </c>
      <c r="AR77" s="139"/>
      <c r="AS77" s="139"/>
      <c r="AT77" s="139"/>
      <c r="AU77" s="138" t="s">
        <v>603</v>
      </c>
      <c r="AV77" s="139"/>
      <c r="AW77" s="139"/>
      <c r="AX77" s="139"/>
      <c r="AY77">
        <f t="shared" ref="AY77:AY79" si="9">$AY$75</f>
        <v>1</v>
      </c>
      <c r="BF77" s="86"/>
    </row>
    <row r="78" spans="1:58" ht="23.25" customHeight="1" x14ac:dyDescent="0.2">
      <c r="A78" s="640"/>
      <c r="B78" s="137"/>
      <c r="C78" s="136"/>
      <c r="D78" s="137"/>
      <c r="E78" s="259"/>
      <c r="F78" s="260"/>
      <c r="G78" s="193"/>
      <c r="H78" s="194"/>
      <c r="I78" s="194"/>
      <c r="J78" s="194"/>
      <c r="K78" s="194"/>
      <c r="L78" s="194"/>
      <c r="M78" s="194"/>
      <c r="N78" s="194"/>
      <c r="O78" s="194"/>
      <c r="P78" s="194"/>
      <c r="Q78" s="194"/>
      <c r="R78" s="194"/>
      <c r="S78" s="194"/>
      <c r="T78" s="194"/>
      <c r="U78" s="194"/>
      <c r="V78" s="194"/>
      <c r="W78" s="194"/>
      <c r="X78" s="195"/>
      <c r="Y78" s="140" t="s">
        <v>53</v>
      </c>
      <c r="Z78" s="141"/>
      <c r="AA78" s="142"/>
      <c r="AB78" s="143" t="s">
        <v>603</v>
      </c>
      <c r="AC78" s="143"/>
      <c r="AD78" s="143"/>
      <c r="AE78" s="138" t="s">
        <v>603</v>
      </c>
      <c r="AF78" s="139"/>
      <c r="AG78" s="139"/>
      <c r="AH78" s="144"/>
      <c r="AI78" s="138" t="s">
        <v>603</v>
      </c>
      <c r="AJ78" s="139"/>
      <c r="AK78" s="139"/>
      <c r="AL78" s="144"/>
      <c r="AM78" s="138" t="s">
        <v>603</v>
      </c>
      <c r="AN78" s="139"/>
      <c r="AO78" s="139"/>
      <c r="AP78" s="144"/>
      <c r="AQ78" s="138" t="s">
        <v>603</v>
      </c>
      <c r="AR78" s="139"/>
      <c r="AS78" s="139"/>
      <c r="AT78" s="144"/>
      <c r="AU78" s="138" t="s">
        <v>603</v>
      </c>
      <c r="AV78" s="139"/>
      <c r="AW78" s="139"/>
      <c r="AX78" s="144"/>
      <c r="AY78">
        <f t="shared" si="9"/>
        <v>1</v>
      </c>
      <c r="BF78" s="86"/>
    </row>
    <row r="79" spans="1:58" ht="23.25" customHeight="1" x14ac:dyDescent="0.2">
      <c r="A79" s="640"/>
      <c r="B79" s="137"/>
      <c r="C79" s="136"/>
      <c r="D79" s="137"/>
      <c r="E79" s="259"/>
      <c r="F79" s="260"/>
      <c r="G79" s="196"/>
      <c r="H79" s="197"/>
      <c r="I79" s="197"/>
      <c r="J79" s="197"/>
      <c r="K79" s="197"/>
      <c r="L79" s="197"/>
      <c r="M79" s="197"/>
      <c r="N79" s="197"/>
      <c r="O79" s="197"/>
      <c r="P79" s="197"/>
      <c r="Q79" s="197"/>
      <c r="R79" s="197"/>
      <c r="S79" s="197"/>
      <c r="T79" s="197"/>
      <c r="U79" s="197"/>
      <c r="V79" s="197"/>
      <c r="W79" s="197"/>
      <c r="X79" s="198"/>
      <c r="Y79" s="140" t="s">
        <v>13</v>
      </c>
      <c r="Z79" s="141"/>
      <c r="AA79" s="142"/>
      <c r="AB79" s="203" t="s">
        <v>14</v>
      </c>
      <c r="AC79" s="203"/>
      <c r="AD79" s="203"/>
      <c r="AE79" s="138" t="s">
        <v>603</v>
      </c>
      <c r="AF79" s="139"/>
      <c r="AG79" s="139"/>
      <c r="AH79" s="144"/>
      <c r="AI79" s="138" t="s">
        <v>603</v>
      </c>
      <c r="AJ79" s="139"/>
      <c r="AK79" s="139"/>
      <c r="AL79" s="144"/>
      <c r="AM79" s="138" t="s">
        <v>603</v>
      </c>
      <c r="AN79" s="139"/>
      <c r="AO79" s="139"/>
      <c r="AP79" s="144"/>
      <c r="AQ79" s="138" t="s">
        <v>603</v>
      </c>
      <c r="AR79" s="139"/>
      <c r="AS79" s="139"/>
      <c r="AT79" s="144"/>
      <c r="AU79" s="138" t="s">
        <v>603</v>
      </c>
      <c r="AV79" s="139"/>
      <c r="AW79" s="139"/>
      <c r="AX79" s="144"/>
      <c r="AY79">
        <f t="shared" si="9"/>
        <v>1</v>
      </c>
      <c r="BF79" s="86"/>
    </row>
    <row r="80" spans="1:58" ht="23.85" customHeight="1" x14ac:dyDescent="0.2">
      <c r="A80" s="640"/>
      <c r="B80" s="137"/>
      <c r="C80" s="136"/>
      <c r="D80" s="137"/>
      <c r="E80" s="311" t="s">
        <v>288</v>
      </c>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312"/>
      <c r="AY80">
        <f>COUNTA($E$81)</f>
        <v>1</v>
      </c>
      <c r="BF80" s="86"/>
    </row>
    <row r="81" spans="1:58" ht="24.75" customHeight="1" x14ac:dyDescent="0.2">
      <c r="A81" s="640"/>
      <c r="B81" s="137"/>
      <c r="C81" s="136"/>
      <c r="D81" s="137"/>
      <c r="E81" s="313" t="s">
        <v>287</v>
      </c>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314"/>
      <c r="AY81">
        <f>$AY$80</f>
        <v>1</v>
      </c>
      <c r="BF81" s="86"/>
    </row>
    <row r="82" spans="1:58" ht="24.75" customHeight="1" thickBot="1" x14ac:dyDescent="0.25">
      <c r="A82" s="640"/>
      <c r="B82" s="137"/>
      <c r="C82" s="136"/>
      <c r="D82" s="137"/>
      <c r="E82" s="614"/>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5"/>
      <c r="AK82" s="615"/>
      <c r="AL82" s="615"/>
      <c r="AM82" s="615"/>
      <c r="AN82" s="615"/>
      <c r="AO82" s="615"/>
      <c r="AP82" s="615"/>
      <c r="AQ82" s="615"/>
      <c r="AR82" s="615"/>
      <c r="AS82" s="615"/>
      <c r="AT82" s="615"/>
      <c r="AU82" s="615"/>
      <c r="AV82" s="615"/>
      <c r="AW82" s="615"/>
      <c r="AX82" s="616"/>
      <c r="AY82">
        <f>$AY$81</f>
        <v>1</v>
      </c>
      <c r="BF82" s="86"/>
    </row>
    <row r="83" spans="1:58" ht="27" customHeight="1" x14ac:dyDescent="0.2">
      <c r="A83" s="317" t="s">
        <v>46</v>
      </c>
      <c r="B83" s="318"/>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9"/>
      <c r="BF83" s="86"/>
    </row>
    <row r="84" spans="1:58" ht="27" customHeight="1" x14ac:dyDescent="0.2">
      <c r="A84" s="5"/>
      <c r="B84" s="6"/>
      <c r="C84" s="609" t="s">
        <v>31</v>
      </c>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610"/>
      <c r="AD84" s="527" t="s">
        <v>35</v>
      </c>
      <c r="AE84" s="527"/>
      <c r="AF84" s="527"/>
      <c r="AG84" s="526" t="s">
        <v>30</v>
      </c>
      <c r="AH84" s="527"/>
      <c r="AI84" s="527"/>
      <c r="AJ84" s="527"/>
      <c r="AK84" s="527"/>
      <c r="AL84" s="527"/>
      <c r="AM84" s="527"/>
      <c r="AN84" s="527"/>
      <c r="AO84" s="527"/>
      <c r="AP84" s="527"/>
      <c r="AQ84" s="527"/>
      <c r="AR84" s="527"/>
      <c r="AS84" s="527"/>
      <c r="AT84" s="527"/>
      <c r="AU84" s="527"/>
      <c r="AV84" s="527"/>
      <c r="AW84" s="527"/>
      <c r="AX84" s="528"/>
      <c r="BF84" s="86"/>
    </row>
    <row r="85" spans="1:58" ht="129.6" customHeight="1" x14ac:dyDescent="0.2">
      <c r="A85" s="351" t="s">
        <v>135</v>
      </c>
      <c r="B85" s="352"/>
      <c r="C85" s="576" t="s">
        <v>136</v>
      </c>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8"/>
      <c r="AD85" s="617" t="s">
        <v>604</v>
      </c>
      <c r="AE85" s="618"/>
      <c r="AF85" s="618"/>
      <c r="AG85" s="611" t="s">
        <v>649</v>
      </c>
      <c r="AH85" s="612"/>
      <c r="AI85" s="612"/>
      <c r="AJ85" s="612"/>
      <c r="AK85" s="612"/>
      <c r="AL85" s="612"/>
      <c r="AM85" s="612"/>
      <c r="AN85" s="612"/>
      <c r="AO85" s="612"/>
      <c r="AP85" s="612"/>
      <c r="AQ85" s="612"/>
      <c r="AR85" s="612"/>
      <c r="AS85" s="612"/>
      <c r="AT85" s="612"/>
      <c r="AU85" s="612"/>
      <c r="AV85" s="612"/>
      <c r="AW85" s="612"/>
      <c r="AX85" s="613"/>
      <c r="BF85" s="86"/>
    </row>
    <row r="86" spans="1:58" ht="135" customHeight="1" x14ac:dyDescent="0.2">
      <c r="A86" s="353"/>
      <c r="B86" s="354"/>
      <c r="C86" s="518" t="s">
        <v>36</v>
      </c>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19"/>
      <c r="AB86" s="519"/>
      <c r="AC86" s="489"/>
      <c r="AD86" s="131" t="s">
        <v>594</v>
      </c>
      <c r="AE86" s="132"/>
      <c r="AF86" s="132"/>
      <c r="AG86" s="431" t="s">
        <v>650</v>
      </c>
      <c r="AH86" s="432"/>
      <c r="AI86" s="432"/>
      <c r="AJ86" s="432"/>
      <c r="AK86" s="432"/>
      <c r="AL86" s="432"/>
      <c r="AM86" s="432"/>
      <c r="AN86" s="432"/>
      <c r="AO86" s="432"/>
      <c r="AP86" s="432"/>
      <c r="AQ86" s="432"/>
      <c r="AR86" s="432"/>
      <c r="AS86" s="432"/>
      <c r="AT86" s="432"/>
      <c r="AU86" s="432"/>
      <c r="AV86" s="432"/>
      <c r="AW86" s="432"/>
      <c r="AX86" s="433"/>
      <c r="BF86" s="86"/>
    </row>
    <row r="87" spans="1:58" ht="116.4" customHeight="1" x14ac:dyDescent="0.2">
      <c r="A87" s="355"/>
      <c r="B87" s="356"/>
      <c r="C87" s="520" t="s">
        <v>137</v>
      </c>
      <c r="D87" s="521"/>
      <c r="E87" s="521"/>
      <c r="F87" s="521"/>
      <c r="G87" s="521"/>
      <c r="H87" s="521"/>
      <c r="I87" s="521"/>
      <c r="J87" s="521"/>
      <c r="K87" s="521"/>
      <c r="L87" s="521"/>
      <c r="M87" s="521"/>
      <c r="N87" s="521"/>
      <c r="O87" s="521"/>
      <c r="P87" s="521"/>
      <c r="Q87" s="521"/>
      <c r="R87" s="521"/>
      <c r="S87" s="521"/>
      <c r="T87" s="521"/>
      <c r="U87" s="521"/>
      <c r="V87" s="521"/>
      <c r="W87" s="521"/>
      <c r="X87" s="521"/>
      <c r="Y87" s="521"/>
      <c r="Z87" s="521"/>
      <c r="AA87" s="521"/>
      <c r="AB87" s="521"/>
      <c r="AC87" s="522"/>
      <c r="AD87" s="485" t="s">
        <v>594</v>
      </c>
      <c r="AE87" s="486"/>
      <c r="AF87" s="486"/>
      <c r="AG87" s="315" t="s">
        <v>605</v>
      </c>
      <c r="AH87" s="194"/>
      <c r="AI87" s="194"/>
      <c r="AJ87" s="194"/>
      <c r="AK87" s="194"/>
      <c r="AL87" s="194"/>
      <c r="AM87" s="194"/>
      <c r="AN87" s="194"/>
      <c r="AO87" s="194"/>
      <c r="AP87" s="194"/>
      <c r="AQ87" s="194"/>
      <c r="AR87" s="194"/>
      <c r="AS87" s="194"/>
      <c r="AT87" s="194"/>
      <c r="AU87" s="194"/>
      <c r="AV87" s="194"/>
      <c r="AW87" s="194"/>
      <c r="AX87" s="316"/>
      <c r="BF87" s="86"/>
    </row>
    <row r="88" spans="1:58" ht="73.349999999999994" customHeight="1" x14ac:dyDescent="0.2">
      <c r="A88" s="456" t="s">
        <v>38</v>
      </c>
      <c r="B88" s="507"/>
      <c r="C88" s="523" t="s">
        <v>40</v>
      </c>
      <c r="D88" s="524"/>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525"/>
      <c r="AD88" s="579" t="s">
        <v>594</v>
      </c>
      <c r="AE88" s="580"/>
      <c r="AF88" s="580"/>
      <c r="AG88" s="313" t="s">
        <v>652</v>
      </c>
      <c r="AH88" s="191"/>
      <c r="AI88" s="191"/>
      <c r="AJ88" s="191"/>
      <c r="AK88" s="191"/>
      <c r="AL88" s="191"/>
      <c r="AM88" s="191"/>
      <c r="AN88" s="191"/>
      <c r="AO88" s="191"/>
      <c r="AP88" s="191"/>
      <c r="AQ88" s="191"/>
      <c r="AR88" s="191"/>
      <c r="AS88" s="191"/>
      <c r="AT88" s="191"/>
      <c r="AU88" s="191"/>
      <c r="AV88" s="191"/>
      <c r="AW88" s="191"/>
      <c r="AX88" s="314"/>
      <c r="BF88" s="86"/>
    </row>
    <row r="89" spans="1:58" ht="73.349999999999994" customHeight="1" x14ac:dyDescent="0.2">
      <c r="A89" s="497"/>
      <c r="B89" s="508"/>
      <c r="C89" s="452"/>
      <c r="D89" s="453"/>
      <c r="E89" s="536" t="s">
        <v>265</v>
      </c>
      <c r="F89" s="537"/>
      <c r="G89" s="537"/>
      <c r="H89" s="537"/>
      <c r="I89" s="537"/>
      <c r="J89" s="537"/>
      <c r="K89" s="537"/>
      <c r="L89" s="537"/>
      <c r="M89" s="537"/>
      <c r="N89" s="537"/>
      <c r="O89" s="537"/>
      <c r="P89" s="537"/>
      <c r="Q89" s="537"/>
      <c r="R89" s="537"/>
      <c r="S89" s="537"/>
      <c r="T89" s="537"/>
      <c r="U89" s="537"/>
      <c r="V89" s="537"/>
      <c r="W89" s="537"/>
      <c r="X89" s="537"/>
      <c r="Y89" s="537"/>
      <c r="Z89" s="537"/>
      <c r="AA89" s="537"/>
      <c r="AB89" s="537"/>
      <c r="AC89" s="538"/>
      <c r="AD89" s="131" t="s">
        <v>614</v>
      </c>
      <c r="AE89" s="132"/>
      <c r="AF89" s="133"/>
      <c r="AG89" s="315"/>
      <c r="AH89" s="194"/>
      <c r="AI89" s="194"/>
      <c r="AJ89" s="194"/>
      <c r="AK89" s="194"/>
      <c r="AL89" s="194"/>
      <c r="AM89" s="194"/>
      <c r="AN89" s="194"/>
      <c r="AO89" s="194"/>
      <c r="AP89" s="194"/>
      <c r="AQ89" s="194"/>
      <c r="AR89" s="194"/>
      <c r="AS89" s="194"/>
      <c r="AT89" s="194"/>
      <c r="AU89" s="194"/>
      <c r="AV89" s="194"/>
      <c r="AW89" s="194"/>
      <c r="AX89" s="316"/>
      <c r="BF89" s="86"/>
    </row>
    <row r="90" spans="1:58" ht="73.349999999999994" customHeight="1" x14ac:dyDescent="0.2">
      <c r="A90" s="497"/>
      <c r="B90" s="508"/>
      <c r="C90" s="454"/>
      <c r="D90" s="455"/>
      <c r="E90" s="539" t="s">
        <v>223</v>
      </c>
      <c r="F90" s="540"/>
      <c r="G90" s="540"/>
      <c r="H90" s="540"/>
      <c r="I90" s="540"/>
      <c r="J90" s="540"/>
      <c r="K90" s="540"/>
      <c r="L90" s="540"/>
      <c r="M90" s="540"/>
      <c r="N90" s="540"/>
      <c r="O90" s="540"/>
      <c r="P90" s="540"/>
      <c r="Q90" s="540"/>
      <c r="R90" s="540"/>
      <c r="S90" s="540"/>
      <c r="T90" s="540"/>
      <c r="U90" s="540"/>
      <c r="V90" s="540"/>
      <c r="W90" s="540"/>
      <c r="X90" s="540"/>
      <c r="Y90" s="540"/>
      <c r="Z90" s="540"/>
      <c r="AA90" s="540"/>
      <c r="AB90" s="540"/>
      <c r="AC90" s="541"/>
      <c r="AD90" s="483" t="s">
        <v>651</v>
      </c>
      <c r="AE90" s="484"/>
      <c r="AF90" s="484"/>
      <c r="AG90" s="315"/>
      <c r="AH90" s="194"/>
      <c r="AI90" s="194"/>
      <c r="AJ90" s="194"/>
      <c r="AK90" s="194"/>
      <c r="AL90" s="194"/>
      <c r="AM90" s="194"/>
      <c r="AN90" s="194"/>
      <c r="AO90" s="194"/>
      <c r="AP90" s="194"/>
      <c r="AQ90" s="194"/>
      <c r="AR90" s="194"/>
      <c r="AS90" s="194"/>
      <c r="AT90" s="194"/>
      <c r="AU90" s="194"/>
      <c r="AV90" s="194"/>
      <c r="AW90" s="194"/>
      <c r="AX90" s="316"/>
      <c r="BF90" s="86"/>
    </row>
    <row r="91" spans="1:58" ht="26.25" customHeight="1" x14ac:dyDescent="0.2">
      <c r="A91" s="497"/>
      <c r="B91" s="498"/>
      <c r="C91" s="416" t="s">
        <v>41</v>
      </c>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512" t="s">
        <v>613</v>
      </c>
      <c r="AE91" s="513"/>
      <c r="AF91" s="513"/>
      <c r="AG91" s="348"/>
      <c r="AH91" s="349"/>
      <c r="AI91" s="349"/>
      <c r="AJ91" s="349"/>
      <c r="AK91" s="349"/>
      <c r="AL91" s="349"/>
      <c r="AM91" s="349"/>
      <c r="AN91" s="349"/>
      <c r="AO91" s="349"/>
      <c r="AP91" s="349"/>
      <c r="AQ91" s="349"/>
      <c r="AR91" s="349"/>
      <c r="AS91" s="349"/>
      <c r="AT91" s="349"/>
      <c r="AU91" s="349"/>
      <c r="AV91" s="349"/>
      <c r="AW91" s="349"/>
      <c r="AX91" s="350"/>
      <c r="BF91" s="86"/>
    </row>
    <row r="92" spans="1:58" ht="26.25" customHeight="1" x14ac:dyDescent="0.2">
      <c r="A92" s="497"/>
      <c r="B92" s="498"/>
      <c r="C92" s="488" t="s">
        <v>138</v>
      </c>
      <c r="D92" s="489"/>
      <c r="E92" s="489"/>
      <c r="F92" s="489"/>
      <c r="G92" s="489"/>
      <c r="H92" s="489"/>
      <c r="I92" s="489"/>
      <c r="J92" s="489"/>
      <c r="K92" s="489"/>
      <c r="L92" s="489"/>
      <c r="M92" s="489"/>
      <c r="N92" s="489"/>
      <c r="O92" s="489"/>
      <c r="P92" s="489"/>
      <c r="Q92" s="489"/>
      <c r="R92" s="489"/>
      <c r="S92" s="489"/>
      <c r="T92" s="489"/>
      <c r="U92" s="489"/>
      <c r="V92" s="489"/>
      <c r="W92" s="489"/>
      <c r="X92" s="489"/>
      <c r="Y92" s="489"/>
      <c r="Z92" s="489"/>
      <c r="AA92" s="489"/>
      <c r="AB92" s="489"/>
      <c r="AC92" s="489"/>
      <c r="AD92" s="131" t="s">
        <v>613</v>
      </c>
      <c r="AE92" s="132"/>
      <c r="AF92" s="132"/>
      <c r="AG92" s="431"/>
      <c r="AH92" s="432"/>
      <c r="AI92" s="432"/>
      <c r="AJ92" s="432"/>
      <c r="AK92" s="432"/>
      <c r="AL92" s="432"/>
      <c r="AM92" s="432"/>
      <c r="AN92" s="432"/>
      <c r="AO92" s="432"/>
      <c r="AP92" s="432"/>
      <c r="AQ92" s="432"/>
      <c r="AR92" s="432"/>
      <c r="AS92" s="432"/>
      <c r="AT92" s="432"/>
      <c r="AU92" s="432"/>
      <c r="AV92" s="432"/>
      <c r="AW92" s="432"/>
      <c r="AX92" s="433"/>
      <c r="BF92" s="86"/>
    </row>
    <row r="93" spans="1:58" ht="26.25" customHeight="1" x14ac:dyDescent="0.2">
      <c r="A93" s="497"/>
      <c r="B93" s="498"/>
      <c r="C93" s="488" t="s">
        <v>37</v>
      </c>
      <c r="D93" s="489"/>
      <c r="E93" s="489"/>
      <c r="F93" s="489"/>
      <c r="G93" s="489"/>
      <c r="H93" s="489"/>
      <c r="I93" s="489"/>
      <c r="J93" s="489"/>
      <c r="K93" s="489"/>
      <c r="L93" s="489"/>
      <c r="M93" s="489"/>
      <c r="N93" s="489"/>
      <c r="O93" s="489"/>
      <c r="P93" s="489"/>
      <c r="Q93" s="489"/>
      <c r="R93" s="489"/>
      <c r="S93" s="489"/>
      <c r="T93" s="489"/>
      <c r="U93" s="489"/>
      <c r="V93" s="489"/>
      <c r="W93" s="489"/>
      <c r="X93" s="489"/>
      <c r="Y93" s="489"/>
      <c r="Z93" s="489"/>
      <c r="AA93" s="489"/>
      <c r="AB93" s="489"/>
      <c r="AC93" s="489"/>
      <c r="AD93" s="131" t="s">
        <v>613</v>
      </c>
      <c r="AE93" s="132"/>
      <c r="AF93" s="132"/>
      <c r="AG93" s="431"/>
      <c r="AH93" s="432"/>
      <c r="AI93" s="432"/>
      <c r="AJ93" s="432"/>
      <c r="AK93" s="432"/>
      <c r="AL93" s="432"/>
      <c r="AM93" s="432"/>
      <c r="AN93" s="432"/>
      <c r="AO93" s="432"/>
      <c r="AP93" s="432"/>
      <c r="AQ93" s="432"/>
      <c r="AR93" s="432"/>
      <c r="AS93" s="432"/>
      <c r="AT93" s="432"/>
      <c r="AU93" s="432"/>
      <c r="AV93" s="432"/>
      <c r="AW93" s="432"/>
      <c r="AX93" s="433"/>
      <c r="BF93" s="86"/>
    </row>
    <row r="94" spans="1:58" ht="81.599999999999994" customHeight="1" x14ac:dyDescent="0.2">
      <c r="A94" s="497"/>
      <c r="B94" s="498"/>
      <c r="C94" s="488" t="s">
        <v>42</v>
      </c>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90"/>
      <c r="AD94" s="131" t="s">
        <v>594</v>
      </c>
      <c r="AE94" s="132"/>
      <c r="AF94" s="132"/>
      <c r="AG94" s="431" t="s">
        <v>653</v>
      </c>
      <c r="AH94" s="432"/>
      <c r="AI94" s="432"/>
      <c r="AJ94" s="432"/>
      <c r="AK94" s="432"/>
      <c r="AL94" s="432"/>
      <c r="AM94" s="432"/>
      <c r="AN94" s="432"/>
      <c r="AO94" s="432"/>
      <c r="AP94" s="432"/>
      <c r="AQ94" s="432"/>
      <c r="AR94" s="432"/>
      <c r="AS94" s="432"/>
      <c r="AT94" s="432"/>
      <c r="AU94" s="432"/>
      <c r="AV94" s="432"/>
      <c r="AW94" s="432"/>
      <c r="AX94" s="433"/>
      <c r="BF94" s="86"/>
    </row>
    <row r="95" spans="1:58" ht="26.25" customHeight="1" x14ac:dyDescent="0.2">
      <c r="A95" s="497"/>
      <c r="B95" s="498"/>
      <c r="C95" s="488" t="s">
        <v>241</v>
      </c>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90"/>
      <c r="AD95" s="485" t="s">
        <v>613</v>
      </c>
      <c r="AE95" s="486"/>
      <c r="AF95" s="486"/>
      <c r="AG95" s="737"/>
      <c r="AH95" s="738"/>
      <c r="AI95" s="738"/>
      <c r="AJ95" s="738"/>
      <c r="AK95" s="738"/>
      <c r="AL95" s="738"/>
      <c r="AM95" s="738"/>
      <c r="AN95" s="738"/>
      <c r="AO95" s="738"/>
      <c r="AP95" s="738"/>
      <c r="AQ95" s="738"/>
      <c r="AR95" s="738"/>
      <c r="AS95" s="738"/>
      <c r="AT95" s="738"/>
      <c r="AU95" s="738"/>
      <c r="AV95" s="738"/>
      <c r="AW95" s="738"/>
      <c r="AX95" s="739"/>
      <c r="BF95" s="86"/>
    </row>
    <row r="96" spans="1:58" ht="26.25" customHeight="1" x14ac:dyDescent="0.2">
      <c r="A96" s="497"/>
      <c r="B96" s="498"/>
      <c r="C96" s="128" t="s">
        <v>242</v>
      </c>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30"/>
      <c r="AD96" s="131" t="s">
        <v>613</v>
      </c>
      <c r="AE96" s="132"/>
      <c r="AF96" s="133"/>
      <c r="AG96" s="431"/>
      <c r="AH96" s="432"/>
      <c r="AI96" s="432"/>
      <c r="AJ96" s="432"/>
      <c r="AK96" s="432"/>
      <c r="AL96" s="432"/>
      <c r="AM96" s="432"/>
      <c r="AN96" s="432"/>
      <c r="AO96" s="432"/>
      <c r="AP96" s="432"/>
      <c r="AQ96" s="432"/>
      <c r="AR96" s="432"/>
      <c r="AS96" s="432"/>
      <c r="AT96" s="432"/>
      <c r="AU96" s="432"/>
      <c r="AV96" s="432"/>
      <c r="AW96" s="432"/>
      <c r="AX96" s="433"/>
      <c r="BF96" s="86"/>
    </row>
    <row r="97" spans="1:58" ht="49.65" customHeight="1" x14ac:dyDescent="0.2">
      <c r="A97" s="499"/>
      <c r="B97" s="500"/>
      <c r="C97" s="509" t="s">
        <v>226</v>
      </c>
      <c r="D97" s="510"/>
      <c r="E97" s="510"/>
      <c r="F97" s="510"/>
      <c r="G97" s="510"/>
      <c r="H97" s="510"/>
      <c r="I97" s="510"/>
      <c r="J97" s="510"/>
      <c r="K97" s="510"/>
      <c r="L97" s="510"/>
      <c r="M97" s="510"/>
      <c r="N97" s="510"/>
      <c r="O97" s="510"/>
      <c r="P97" s="510"/>
      <c r="Q97" s="510"/>
      <c r="R97" s="510"/>
      <c r="S97" s="510"/>
      <c r="T97" s="510"/>
      <c r="U97" s="510"/>
      <c r="V97" s="510"/>
      <c r="W97" s="510"/>
      <c r="X97" s="510"/>
      <c r="Y97" s="510"/>
      <c r="Z97" s="510"/>
      <c r="AA97" s="510"/>
      <c r="AB97" s="510"/>
      <c r="AC97" s="511"/>
      <c r="AD97" s="529" t="s">
        <v>594</v>
      </c>
      <c r="AE97" s="530"/>
      <c r="AF97" s="531"/>
      <c r="AG97" s="515" t="s">
        <v>654</v>
      </c>
      <c r="AH97" s="516"/>
      <c r="AI97" s="516"/>
      <c r="AJ97" s="516"/>
      <c r="AK97" s="516"/>
      <c r="AL97" s="516"/>
      <c r="AM97" s="516"/>
      <c r="AN97" s="516"/>
      <c r="AO97" s="516"/>
      <c r="AP97" s="516"/>
      <c r="AQ97" s="516"/>
      <c r="AR97" s="516"/>
      <c r="AS97" s="516"/>
      <c r="AT97" s="516"/>
      <c r="AU97" s="516"/>
      <c r="AV97" s="516"/>
      <c r="AW97" s="516"/>
      <c r="AX97" s="517"/>
      <c r="BF97" s="86"/>
    </row>
    <row r="98" spans="1:58" ht="90" customHeight="1" x14ac:dyDescent="0.2">
      <c r="A98" s="456" t="s">
        <v>39</v>
      </c>
      <c r="B98" s="496"/>
      <c r="C98" s="501" t="s">
        <v>227</v>
      </c>
      <c r="D98" s="502"/>
      <c r="E98" s="502"/>
      <c r="F98" s="502"/>
      <c r="G98" s="502"/>
      <c r="H98" s="502"/>
      <c r="I98" s="502"/>
      <c r="J98" s="502"/>
      <c r="K98" s="502"/>
      <c r="L98" s="502"/>
      <c r="M98" s="502"/>
      <c r="N98" s="502"/>
      <c r="O98" s="502"/>
      <c r="P98" s="502"/>
      <c r="Q98" s="502"/>
      <c r="R98" s="502"/>
      <c r="S98" s="502"/>
      <c r="T98" s="502"/>
      <c r="U98" s="502"/>
      <c r="V98" s="502"/>
      <c r="W98" s="502"/>
      <c r="X98" s="502"/>
      <c r="Y98" s="502"/>
      <c r="Z98" s="502"/>
      <c r="AA98" s="502"/>
      <c r="AB98" s="502"/>
      <c r="AC98" s="503"/>
      <c r="AD98" s="512" t="s">
        <v>594</v>
      </c>
      <c r="AE98" s="513"/>
      <c r="AF98" s="514"/>
      <c r="AG98" s="348" t="s">
        <v>662</v>
      </c>
      <c r="AH98" s="349"/>
      <c r="AI98" s="349"/>
      <c r="AJ98" s="349"/>
      <c r="AK98" s="349"/>
      <c r="AL98" s="349"/>
      <c r="AM98" s="349"/>
      <c r="AN98" s="349"/>
      <c r="AO98" s="349"/>
      <c r="AP98" s="349"/>
      <c r="AQ98" s="349"/>
      <c r="AR98" s="349"/>
      <c r="AS98" s="349"/>
      <c r="AT98" s="349"/>
      <c r="AU98" s="349"/>
      <c r="AV98" s="349"/>
      <c r="AW98" s="349"/>
      <c r="AX98" s="350"/>
      <c r="BF98" s="86"/>
    </row>
    <row r="99" spans="1:58" ht="35.25" customHeight="1" x14ac:dyDescent="0.2">
      <c r="A99" s="497"/>
      <c r="B99" s="498"/>
      <c r="C99" s="428" t="s">
        <v>44</v>
      </c>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30"/>
      <c r="AD99" s="505" t="s">
        <v>613</v>
      </c>
      <c r="AE99" s="506"/>
      <c r="AF99" s="506"/>
      <c r="AG99" s="431"/>
      <c r="AH99" s="432"/>
      <c r="AI99" s="432"/>
      <c r="AJ99" s="432"/>
      <c r="AK99" s="432"/>
      <c r="AL99" s="432"/>
      <c r="AM99" s="432"/>
      <c r="AN99" s="432"/>
      <c r="AO99" s="432"/>
      <c r="AP99" s="432"/>
      <c r="AQ99" s="432"/>
      <c r="AR99" s="432"/>
      <c r="AS99" s="432"/>
      <c r="AT99" s="432"/>
      <c r="AU99" s="432"/>
      <c r="AV99" s="432"/>
      <c r="AW99" s="432"/>
      <c r="AX99" s="433"/>
      <c r="BF99" s="86"/>
    </row>
    <row r="100" spans="1:58" ht="87" customHeight="1" x14ac:dyDescent="0.2">
      <c r="A100" s="497"/>
      <c r="B100" s="498"/>
      <c r="C100" s="488" t="s">
        <v>183</v>
      </c>
      <c r="D100" s="489"/>
      <c r="E100" s="489"/>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131" t="s">
        <v>594</v>
      </c>
      <c r="AE100" s="132"/>
      <c r="AF100" s="132"/>
      <c r="AG100" s="348" t="s">
        <v>663</v>
      </c>
      <c r="AH100" s="349"/>
      <c r="AI100" s="349"/>
      <c r="AJ100" s="349"/>
      <c r="AK100" s="349"/>
      <c r="AL100" s="349"/>
      <c r="AM100" s="349"/>
      <c r="AN100" s="349"/>
      <c r="AO100" s="349"/>
      <c r="AP100" s="349"/>
      <c r="AQ100" s="349"/>
      <c r="AR100" s="349"/>
      <c r="AS100" s="349"/>
      <c r="AT100" s="349"/>
      <c r="AU100" s="349"/>
      <c r="AV100" s="349"/>
      <c r="AW100" s="349"/>
      <c r="AX100" s="350"/>
      <c r="BF100" s="86"/>
    </row>
    <row r="101" spans="1:58" ht="133.65" customHeight="1" x14ac:dyDescent="0.2">
      <c r="A101" s="499"/>
      <c r="B101" s="500"/>
      <c r="C101" s="488" t="s">
        <v>43</v>
      </c>
      <c r="D101" s="489"/>
      <c r="E101" s="489"/>
      <c r="F101" s="489"/>
      <c r="G101" s="489"/>
      <c r="H101" s="489"/>
      <c r="I101" s="489"/>
      <c r="J101" s="489"/>
      <c r="K101" s="489"/>
      <c r="L101" s="489"/>
      <c r="M101" s="489"/>
      <c r="N101" s="489"/>
      <c r="O101" s="489"/>
      <c r="P101" s="489"/>
      <c r="Q101" s="489"/>
      <c r="R101" s="489"/>
      <c r="S101" s="489"/>
      <c r="T101" s="489"/>
      <c r="U101" s="489"/>
      <c r="V101" s="489"/>
      <c r="W101" s="489"/>
      <c r="X101" s="489"/>
      <c r="Y101" s="489"/>
      <c r="Z101" s="489"/>
      <c r="AA101" s="489"/>
      <c r="AB101" s="489"/>
      <c r="AC101" s="489"/>
      <c r="AD101" s="131" t="s">
        <v>594</v>
      </c>
      <c r="AE101" s="132"/>
      <c r="AF101" s="132"/>
      <c r="AG101" s="515" t="s">
        <v>655</v>
      </c>
      <c r="AH101" s="516"/>
      <c r="AI101" s="516"/>
      <c r="AJ101" s="516"/>
      <c r="AK101" s="516"/>
      <c r="AL101" s="516"/>
      <c r="AM101" s="516"/>
      <c r="AN101" s="516"/>
      <c r="AO101" s="516"/>
      <c r="AP101" s="516"/>
      <c r="AQ101" s="516"/>
      <c r="AR101" s="516"/>
      <c r="AS101" s="516"/>
      <c r="AT101" s="516"/>
      <c r="AU101" s="516"/>
      <c r="AV101" s="516"/>
      <c r="AW101" s="516"/>
      <c r="AX101" s="517"/>
      <c r="BF101" s="86"/>
    </row>
    <row r="102" spans="1:58" ht="41.25" customHeight="1" x14ac:dyDescent="0.2">
      <c r="A102" s="542" t="s">
        <v>57</v>
      </c>
      <c r="B102" s="543"/>
      <c r="C102" s="434" t="s">
        <v>139</v>
      </c>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6"/>
      <c r="AD102" s="512"/>
      <c r="AE102" s="513"/>
      <c r="AF102" s="513"/>
      <c r="AG102" s="313"/>
      <c r="AH102" s="191"/>
      <c r="AI102" s="191"/>
      <c r="AJ102" s="191"/>
      <c r="AK102" s="191"/>
      <c r="AL102" s="191"/>
      <c r="AM102" s="191"/>
      <c r="AN102" s="191"/>
      <c r="AO102" s="191"/>
      <c r="AP102" s="191"/>
      <c r="AQ102" s="191"/>
      <c r="AR102" s="191"/>
      <c r="AS102" s="191"/>
      <c r="AT102" s="191"/>
      <c r="AU102" s="191"/>
      <c r="AV102" s="191"/>
      <c r="AW102" s="191"/>
      <c r="AX102" s="314"/>
      <c r="BF102" s="86"/>
    </row>
    <row r="103" spans="1:58" ht="19.649999999999999" customHeight="1" x14ac:dyDescent="0.2">
      <c r="A103" s="544"/>
      <c r="B103" s="545"/>
      <c r="C103" s="735" t="s">
        <v>236</v>
      </c>
      <c r="D103" s="698"/>
      <c r="E103" s="698"/>
      <c r="F103" s="736"/>
      <c r="G103" s="697" t="s">
        <v>237</v>
      </c>
      <c r="H103" s="698"/>
      <c r="I103" s="698"/>
      <c r="J103" s="698"/>
      <c r="K103" s="698"/>
      <c r="L103" s="698"/>
      <c r="M103" s="698"/>
      <c r="N103" s="697" t="s">
        <v>239</v>
      </c>
      <c r="O103" s="698"/>
      <c r="P103" s="698"/>
      <c r="Q103" s="698"/>
      <c r="R103" s="698"/>
      <c r="S103" s="698"/>
      <c r="T103" s="698"/>
      <c r="U103" s="698"/>
      <c r="V103" s="698"/>
      <c r="W103" s="698"/>
      <c r="X103" s="698"/>
      <c r="Y103" s="698"/>
      <c r="Z103" s="698"/>
      <c r="AA103" s="698"/>
      <c r="AB103" s="698"/>
      <c r="AC103" s="698"/>
      <c r="AD103" s="698"/>
      <c r="AE103" s="698"/>
      <c r="AF103" s="699"/>
      <c r="AG103" s="315"/>
      <c r="AH103" s="194"/>
      <c r="AI103" s="194"/>
      <c r="AJ103" s="194"/>
      <c r="AK103" s="194"/>
      <c r="AL103" s="194"/>
      <c r="AM103" s="194"/>
      <c r="AN103" s="194"/>
      <c r="AO103" s="194"/>
      <c r="AP103" s="194"/>
      <c r="AQ103" s="194"/>
      <c r="AR103" s="194"/>
      <c r="AS103" s="194"/>
      <c r="AT103" s="194"/>
      <c r="AU103" s="194"/>
      <c r="AV103" s="194"/>
      <c r="AW103" s="194"/>
      <c r="AX103" s="316"/>
      <c r="BF103" s="86"/>
    </row>
    <row r="104" spans="1:58" ht="24.75" customHeight="1" x14ac:dyDescent="0.2">
      <c r="A104" s="544"/>
      <c r="B104" s="545"/>
      <c r="C104" s="729"/>
      <c r="D104" s="730"/>
      <c r="E104" s="730"/>
      <c r="F104" s="731"/>
      <c r="G104" s="723"/>
      <c r="H104" s="724"/>
      <c r="I104" s="58" t="str">
        <f>IF(OR(G104="　", G104=""), "", "-")</f>
        <v/>
      </c>
      <c r="J104" s="727"/>
      <c r="K104" s="727"/>
      <c r="L104" s="58" t="str">
        <f>IF(M104="","","-")</f>
        <v/>
      </c>
      <c r="M104" s="59"/>
      <c r="N104" s="705"/>
      <c r="O104" s="706"/>
      <c r="P104" s="706"/>
      <c r="Q104" s="706"/>
      <c r="R104" s="706"/>
      <c r="S104" s="706"/>
      <c r="T104" s="706"/>
      <c r="U104" s="706"/>
      <c r="V104" s="706"/>
      <c r="W104" s="706"/>
      <c r="X104" s="706"/>
      <c r="Y104" s="706"/>
      <c r="Z104" s="706"/>
      <c r="AA104" s="706"/>
      <c r="AB104" s="706"/>
      <c r="AC104" s="706"/>
      <c r="AD104" s="706"/>
      <c r="AE104" s="706"/>
      <c r="AF104" s="707"/>
      <c r="AG104" s="315"/>
      <c r="AH104" s="194"/>
      <c r="AI104" s="194"/>
      <c r="AJ104" s="194"/>
      <c r="AK104" s="194"/>
      <c r="AL104" s="194"/>
      <c r="AM104" s="194"/>
      <c r="AN104" s="194"/>
      <c r="AO104" s="194"/>
      <c r="AP104" s="194"/>
      <c r="AQ104" s="194"/>
      <c r="AR104" s="194"/>
      <c r="AS104" s="194"/>
      <c r="AT104" s="194"/>
      <c r="AU104" s="194"/>
      <c r="AV104" s="194"/>
      <c r="AW104" s="194"/>
      <c r="AX104" s="316"/>
      <c r="BF104" s="86"/>
    </row>
    <row r="105" spans="1:58" ht="24.75" customHeight="1" x14ac:dyDescent="0.2">
      <c r="A105" s="544"/>
      <c r="B105" s="545"/>
      <c r="C105" s="729"/>
      <c r="D105" s="730"/>
      <c r="E105" s="730"/>
      <c r="F105" s="731"/>
      <c r="G105" s="723"/>
      <c r="H105" s="724"/>
      <c r="I105" s="58" t="str">
        <f t="shared" ref="I105:I108" si="10">IF(OR(G105="　", G105=""), "", "-")</f>
        <v/>
      </c>
      <c r="J105" s="727"/>
      <c r="K105" s="727"/>
      <c r="L105" s="58" t="str">
        <f t="shared" ref="L105:L108" si="11">IF(M105="","","-")</f>
        <v/>
      </c>
      <c r="M105" s="59"/>
      <c r="N105" s="705"/>
      <c r="O105" s="706"/>
      <c r="P105" s="706"/>
      <c r="Q105" s="706"/>
      <c r="R105" s="706"/>
      <c r="S105" s="706"/>
      <c r="T105" s="706"/>
      <c r="U105" s="706"/>
      <c r="V105" s="706"/>
      <c r="W105" s="706"/>
      <c r="X105" s="706"/>
      <c r="Y105" s="706"/>
      <c r="Z105" s="706"/>
      <c r="AA105" s="706"/>
      <c r="AB105" s="706"/>
      <c r="AC105" s="706"/>
      <c r="AD105" s="706"/>
      <c r="AE105" s="706"/>
      <c r="AF105" s="707"/>
      <c r="AG105" s="315"/>
      <c r="AH105" s="194"/>
      <c r="AI105" s="194"/>
      <c r="AJ105" s="194"/>
      <c r="AK105" s="194"/>
      <c r="AL105" s="194"/>
      <c r="AM105" s="194"/>
      <c r="AN105" s="194"/>
      <c r="AO105" s="194"/>
      <c r="AP105" s="194"/>
      <c r="AQ105" s="194"/>
      <c r="AR105" s="194"/>
      <c r="AS105" s="194"/>
      <c r="AT105" s="194"/>
      <c r="AU105" s="194"/>
      <c r="AV105" s="194"/>
      <c r="AW105" s="194"/>
      <c r="AX105" s="316"/>
      <c r="BF105" s="86"/>
    </row>
    <row r="106" spans="1:58" ht="24.75" customHeight="1" x14ac:dyDescent="0.2">
      <c r="A106" s="544"/>
      <c r="B106" s="545"/>
      <c r="C106" s="729"/>
      <c r="D106" s="730"/>
      <c r="E106" s="730"/>
      <c r="F106" s="731"/>
      <c r="G106" s="723"/>
      <c r="H106" s="724"/>
      <c r="I106" s="58" t="str">
        <f t="shared" si="10"/>
        <v/>
      </c>
      <c r="J106" s="727"/>
      <c r="K106" s="727"/>
      <c r="L106" s="58" t="str">
        <f t="shared" si="11"/>
        <v/>
      </c>
      <c r="M106" s="59"/>
      <c r="N106" s="705"/>
      <c r="O106" s="706"/>
      <c r="P106" s="706"/>
      <c r="Q106" s="706"/>
      <c r="R106" s="706"/>
      <c r="S106" s="706"/>
      <c r="T106" s="706"/>
      <c r="U106" s="706"/>
      <c r="V106" s="706"/>
      <c r="W106" s="706"/>
      <c r="X106" s="706"/>
      <c r="Y106" s="706"/>
      <c r="Z106" s="706"/>
      <c r="AA106" s="706"/>
      <c r="AB106" s="706"/>
      <c r="AC106" s="706"/>
      <c r="AD106" s="706"/>
      <c r="AE106" s="706"/>
      <c r="AF106" s="707"/>
      <c r="AG106" s="315"/>
      <c r="AH106" s="194"/>
      <c r="AI106" s="194"/>
      <c r="AJ106" s="194"/>
      <c r="AK106" s="194"/>
      <c r="AL106" s="194"/>
      <c r="AM106" s="194"/>
      <c r="AN106" s="194"/>
      <c r="AO106" s="194"/>
      <c r="AP106" s="194"/>
      <c r="AQ106" s="194"/>
      <c r="AR106" s="194"/>
      <c r="AS106" s="194"/>
      <c r="AT106" s="194"/>
      <c r="AU106" s="194"/>
      <c r="AV106" s="194"/>
      <c r="AW106" s="194"/>
      <c r="AX106" s="316"/>
      <c r="BF106" s="86"/>
    </row>
    <row r="107" spans="1:58" ht="24.75" customHeight="1" x14ac:dyDescent="0.2">
      <c r="A107" s="544"/>
      <c r="B107" s="545"/>
      <c r="C107" s="729"/>
      <c r="D107" s="730"/>
      <c r="E107" s="730"/>
      <c r="F107" s="731"/>
      <c r="G107" s="723"/>
      <c r="H107" s="724"/>
      <c r="I107" s="58" t="str">
        <f t="shared" si="10"/>
        <v/>
      </c>
      <c r="J107" s="727"/>
      <c r="K107" s="727"/>
      <c r="L107" s="58" t="str">
        <f t="shared" si="11"/>
        <v/>
      </c>
      <c r="M107" s="59"/>
      <c r="N107" s="705"/>
      <c r="O107" s="706"/>
      <c r="P107" s="706"/>
      <c r="Q107" s="706"/>
      <c r="R107" s="706"/>
      <c r="S107" s="706"/>
      <c r="T107" s="706"/>
      <c r="U107" s="706"/>
      <c r="V107" s="706"/>
      <c r="W107" s="706"/>
      <c r="X107" s="706"/>
      <c r="Y107" s="706"/>
      <c r="Z107" s="706"/>
      <c r="AA107" s="706"/>
      <c r="AB107" s="706"/>
      <c r="AC107" s="706"/>
      <c r="AD107" s="706"/>
      <c r="AE107" s="706"/>
      <c r="AF107" s="707"/>
      <c r="AG107" s="315"/>
      <c r="AH107" s="194"/>
      <c r="AI107" s="194"/>
      <c r="AJ107" s="194"/>
      <c r="AK107" s="194"/>
      <c r="AL107" s="194"/>
      <c r="AM107" s="194"/>
      <c r="AN107" s="194"/>
      <c r="AO107" s="194"/>
      <c r="AP107" s="194"/>
      <c r="AQ107" s="194"/>
      <c r="AR107" s="194"/>
      <c r="AS107" s="194"/>
      <c r="AT107" s="194"/>
      <c r="AU107" s="194"/>
      <c r="AV107" s="194"/>
      <c r="AW107" s="194"/>
      <c r="AX107" s="316"/>
      <c r="BF107" s="86"/>
    </row>
    <row r="108" spans="1:58" ht="24.75" customHeight="1" x14ac:dyDescent="0.2">
      <c r="A108" s="546"/>
      <c r="B108" s="547"/>
      <c r="C108" s="729"/>
      <c r="D108" s="730"/>
      <c r="E108" s="730"/>
      <c r="F108" s="731"/>
      <c r="G108" s="725"/>
      <c r="H108" s="726"/>
      <c r="I108" s="60" t="str">
        <f t="shared" si="10"/>
        <v/>
      </c>
      <c r="J108" s="728"/>
      <c r="K108" s="728"/>
      <c r="L108" s="60" t="str">
        <f t="shared" si="11"/>
        <v/>
      </c>
      <c r="M108" s="61"/>
      <c r="N108" s="732"/>
      <c r="O108" s="733"/>
      <c r="P108" s="733"/>
      <c r="Q108" s="733"/>
      <c r="R108" s="733"/>
      <c r="S108" s="733"/>
      <c r="T108" s="733"/>
      <c r="U108" s="733"/>
      <c r="V108" s="733"/>
      <c r="W108" s="733"/>
      <c r="X108" s="733"/>
      <c r="Y108" s="733"/>
      <c r="Z108" s="733"/>
      <c r="AA108" s="733"/>
      <c r="AB108" s="733"/>
      <c r="AC108" s="733"/>
      <c r="AD108" s="733"/>
      <c r="AE108" s="733"/>
      <c r="AF108" s="734"/>
      <c r="AG108" s="703"/>
      <c r="AH108" s="197"/>
      <c r="AI108" s="197"/>
      <c r="AJ108" s="197"/>
      <c r="AK108" s="197"/>
      <c r="AL108" s="197"/>
      <c r="AM108" s="197"/>
      <c r="AN108" s="197"/>
      <c r="AO108" s="197"/>
      <c r="AP108" s="197"/>
      <c r="AQ108" s="197"/>
      <c r="AR108" s="197"/>
      <c r="AS108" s="197"/>
      <c r="AT108" s="197"/>
      <c r="AU108" s="197"/>
      <c r="AV108" s="197"/>
      <c r="AW108" s="197"/>
      <c r="AX108" s="704"/>
      <c r="BF108" s="86"/>
    </row>
    <row r="109" spans="1:58" ht="67.5" customHeight="1" x14ac:dyDescent="0.2">
      <c r="A109" s="456" t="s">
        <v>47</v>
      </c>
      <c r="B109" s="457"/>
      <c r="C109" s="223" t="s">
        <v>52</v>
      </c>
      <c r="D109" s="711"/>
      <c r="E109" s="711"/>
      <c r="F109" s="712"/>
      <c r="G109" s="701" t="s">
        <v>656</v>
      </c>
      <c r="H109" s="701"/>
      <c r="I109" s="701"/>
      <c r="J109" s="701"/>
      <c r="K109" s="701"/>
      <c r="L109" s="701"/>
      <c r="M109" s="701"/>
      <c r="N109" s="701"/>
      <c r="O109" s="701"/>
      <c r="P109" s="701"/>
      <c r="Q109" s="701"/>
      <c r="R109" s="701"/>
      <c r="S109" s="701"/>
      <c r="T109" s="701"/>
      <c r="U109" s="701"/>
      <c r="V109" s="701"/>
      <c r="W109" s="701"/>
      <c r="X109" s="701"/>
      <c r="Y109" s="701"/>
      <c r="Z109" s="701"/>
      <c r="AA109" s="701"/>
      <c r="AB109" s="701"/>
      <c r="AC109" s="701"/>
      <c r="AD109" s="701"/>
      <c r="AE109" s="701"/>
      <c r="AF109" s="701"/>
      <c r="AG109" s="701"/>
      <c r="AH109" s="701"/>
      <c r="AI109" s="701"/>
      <c r="AJ109" s="701"/>
      <c r="AK109" s="701"/>
      <c r="AL109" s="701"/>
      <c r="AM109" s="701"/>
      <c r="AN109" s="701"/>
      <c r="AO109" s="701"/>
      <c r="AP109" s="701"/>
      <c r="AQ109" s="701"/>
      <c r="AR109" s="701"/>
      <c r="AS109" s="701"/>
      <c r="AT109" s="701"/>
      <c r="AU109" s="701"/>
      <c r="AV109" s="701"/>
      <c r="AW109" s="701"/>
      <c r="AX109" s="702"/>
      <c r="BF109" s="86"/>
    </row>
    <row r="110" spans="1:58" ht="67.5" customHeight="1" thickBot="1" x14ac:dyDescent="0.25">
      <c r="A110" s="458"/>
      <c r="B110" s="459"/>
      <c r="C110" s="421" t="s">
        <v>56</v>
      </c>
      <c r="D110" s="422"/>
      <c r="E110" s="422"/>
      <c r="F110" s="423"/>
      <c r="G110" s="695" t="s">
        <v>664</v>
      </c>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5"/>
      <c r="AP110" s="695"/>
      <c r="AQ110" s="695"/>
      <c r="AR110" s="695"/>
      <c r="AS110" s="695"/>
      <c r="AT110" s="695"/>
      <c r="AU110" s="695"/>
      <c r="AV110" s="695"/>
      <c r="AW110" s="695"/>
      <c r="AX110" s="696"/>
      <c r="BF110" s="86"/>
    </row>
    <row r="111" spans="1:58" ht="24" customHeight="1" x14ac:dyDescent="0.2">
      <c r="A111" s="418" t="s">
        <v>32</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c r="AG111" s="419"/>
      <c r="AH111" s="419"/>
      <c r="AI111" s="419"/>
      <c r="AJ111" s="419"/>
      <c r="AK111" s="419"/>
      <c r="AL111" s="419"/>
      <c r="AM111" s="419"/>
      <c r="AN111" s="419"/>
      <c r="AO111" s="419"/>
      <c r="AP111" s="419"/>
      <c r="AQ111" s="419"/>
      <c r="AR111" s="419"/>
      <c r="AS111" s="419"/>
      <c r="AT111" s="419"/>
      <c r="AU111" s="419"/>
      <c r="AV111" s="419"/>
      <c r="AW111" s="419"/>
      <c r="AX111" s="420"/>
      <c r="BF111" s="86"/>
    </row>
    <row r="112" spans="1:58" ht="67.5" customHeight="1" thickBot="1" x14ac:dyDescent="0.25">
      <c r="A112" s="443" t="s">
        <v>667</v>
      </c>
      <c r="B112" s="444"/>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4"/>
      <c r="AX112" s="445"/>
      <c r="BF112" s="86"/>
    </row>
    <row r="113" spans="1:58" ht="24.75" customHeight="1" x14ac:dyDescent="0.2">
      <c r="A113" s="460" t="s">
        <v>33</v>
      </c>
      <c r="B113" s="461"/>
      <c r="C113" s="461"/>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c r="AM113" s="461"/>
      <c r="AN113" s="461"/>
      <c r="AO113" s="461"/>
      <c r="AP113" s="461"/>
      <c r="AQ113" s="461"/>
      <c r="AR113" s="461"/>
      <c r="AS113" s="461"/>
      <c r="AT113" s="461"/>
      <c r="AU113" s="461"/>
      <c r="AV113" s="461"/>
      <c r="AW113" s="461"/>
      <c r="AX113" s="462"/>
      <c r="BF113" s="86"/>
    </row>
    <row r="114" spans="1:58" ht="67.5" customHeight="1" thickBot="1" x14ac:dyDescent="0.25">
      <c r="A114" s="424" t="s">
        <v>666</v>
      </c>
      <c r="B114" s="425"/>
      <c r="C114" s="425"/>
      <c r="D114" s="425"/>
      <c r="E114" s="426"/>
      <c r="F114" s="535" t="s">
        <v>665</v>
      </c>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44"/>
      <c r="AE114" s="444"/>
      <c r="AF114" s="444"/>
      <c r="AG114" s="444"/>
      <c r="AH114" s="444"/>
      <c r="AI114" s="444"/>
      <c r="AJ114" s="444"/>
      <c r="AK114" s="444"/>
      <c r="AL114" s="444"/>
      <c r="AM114" s="444"/>
      <c r="AN114" s="444"/>
      <c r="AO114" s="444"/>
      <c r="AP114" s="444"/>
      <c r="AQ114" s="444"/>
      <c r="AR114" s="444"/>
      <c r="AS114" s="444"/>
      <c r="AT114" s="444"/>
      <c r="AU114" s="444"/>
      <c r="AV114" s="444"/>
      <c r="AW114" s="444"/>
      <c r="AX114" s="445"/>
      <c r="BF114" s="86"/>
    </row>
    <row r="115" spans="1:58" ht="24.75" customHeight="1" x14ac:dyDescent="0.2">
      <c r="A115" s="460" t="s">
        <v>45</v>
      </c>
      <c r="B115" s="461"/>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c r="AM115" s="461"/>
      <c r="AN115" s="461"/>
      <c r="AO115" s="461"/>
      <c r="AP115" s="461"/>
      <c r="AQ115" s="461"/>
      <c r="AR115" s="461"/>
      <c r="AS115" s="461"/>
      <c r="AT115" s="461"/>
      <c r="AU115" s="461"/>
      <c r="AV115" s="461"/>
      <c r="AW115" s="461"/>
      <c r="AX115" s="462"/>
      <c r="BF115" s="86"/>
    </row>
    <row r="116" spans="1:58" ht="66" customHeight="1" thickBot="1" x14ac:dyDescent="0.25">
      <c r="A116" s="424" t="s">
        <v>266</v>
      </c>
      <c r="B116" s="425"/>
      <c r="C116" s="425"/>
      <c r="D116" s="425"/>
      <c r="E116" s="426"/>
      <c r="F116" s="446" t="s">
        <v>668</v>
      </c>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8"/>
      <c r="BF116" s="86"/>
    </row>
    <row r="117" spans="1:58" ht="24.75" customHeight="1" x14ac:dyDescent="0.2">
      <c r="A117" s="532" t="s">
        <v>34</v>
      </c>
      <c r="B117" s="533"/>
      <c r="C117" s="533"/>
      <c r="D117" s="533"/>
      <c r="E117" s="533"/>
      <c r="F117" s="533"/>
      <c r="G117" s="533"/>
      <c r="H117" s="533"/>
      <c r="I117" s="533"/>
      <c r="J117" s="533"/>
      <c r="K117" s="533"/>
      <c r="L117" s="533"/>
      <c r="M117" s="533"/>
      <c r="N117" s="533"/>
      <c r="O117" s="533"/>
      <c r="P117" s="533"/>
      <c r="Q117" s="533"/>
      <c r="R117" s="533"/>
      <c r="S117" s="533"/>
      <c r="T117" s="533"/>
      <c r="U117" s="533"/>
      <c r="V117" s="533"/>
      <c r="W117" s="533"/>
      <c r="X117" s="533"/>
      <c r="Y117" s="533"/>
      <c r="Z117" s="533"/>
      <c r="AA117" s="533"/>
      <c r="AB117" s="533"/>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34"/>
      <c r="BF117" s="86"/>
    </row>
    <row r="118" spans="1:58" ht="67.5" customHeight="1" thickBot="1" x14ac:dyDescent="0.25">
      <c r="A118" s="449"/>
      <c r="B118" s="450"/>
      <c r="C118" s="450"/>
      <c r="D118" s="450"/>
      <c r="E118" s="450"/>
      <c r="F118" s="450"/>
      <c r="G118" s="450"/>
      <c r="H118" s="450"/>
      <c r="I118" s="450"/>
      <c r="J118" s="450"/>
      <c r="K118" s="450"/>
      <c r="L118" s="450"/>
      <c r="M118" s="450"/>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1"/>
      <c r="BF118" s="86"/>
    </row>
    <row r="119" spans="1:58" ht="24.75" customHeight="1" x14ac:dyDescent="0.2">
      <c r="A119" s="708" t="s">
        <v>245</v>
      </c>
      <c r="B119" s="709"/>
      <c r="C119" s="709"/>
      <c r="D119" s="709"/>
      <c r="E119" s="709"/>
      <c r="F119" s="709"/>
      <c r="G119" s="709"/>
      <c r="H119" s="709"/>
      <c r="I119" s="709"/>
      <c r="J119" s="709"/>
      <c r="K119" s="709"/>
      <c r="L119" s="709"/>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10"/>
      <c r="AZ119" s="10"/>
      <c r="BF119" s="86"/>
    </row>
    <row r="120" spans="1:58" ht="24.75" customHeight="1" x14ac:dyDescent="0.2">
      <c r="A120" s="427" t="s">
        <v>553</v>
      </c>
      <c r="B120" s="141"/>
      <c r="C120" s="141"/>
      <c r="D120" s="142"/>
      <c r="E120" s="88" t="s">
        <v>606</v>
      </c>
      <c r="F120" s="89"/>
      <c r="G120" s="89"/>
      <c r="H120" s="89"/>
      <c r="I120" s="89"/>
      <c r="J120" s="89"/>
      <c r="K120" s="89"/>
      <c r="L120" s="89"/>
      <c r="M120" s="89"/>
      <c r="N120" s="89"/>
      <c r="O120" s="89"/>
      <c r="P120" s="90"/>
      <c r="Q120" s="88"/>
      <c r="R120" s="89"/>
      <c r="S120" s="89"/>
      <c r="T120" s="89"/>
      <c r="U120" s="89"/>
      <c r="V120" s="89"/>
      <c r="W120" s="89"/>
      <c r="X120" s="89"/>
      <c r="Y120" s="89"/>
      <c r="Z120" s="89"/>
      <c r="AA120" s="89"/>
      <c r="AB120" s="90"/>
      <c r="AC120" s="88"/>
      <c r="AD120" s="89"/>
      <c r="AE120" s="89"/>
      <c r="AF120" s="89"/>
      <c r="AG120" s="89"/>
      <c r="AH120" s="89"/>
      <c r="AI120" s="89"/>
      <c r="AJ120" s="89"/>
      <c r="AK120" s="89"/>
      <c r="AL120" s="89"/>
      <c r="AM120" s="89"/>
      <c r="AN120" s="90"/>
      <c r="AO120" s="88"/>
      <c r="AP120" s="89"/>
      <c r="AQ120" s="89"/>
      <c r="AR120" s="89"/>
      <c r="AS120" s="89"/>
      <c r="AT120" s="89"/>
      <c r="AU120" s="89"/>
      <c r="AV120" s="89"/>
      <c r="AW120" s="89"/>
      <c r="AX120" s="91"/>
      <c r="AY120" s="76"/>
      <c r="BF120" s="86"/>
    </row>
    <row r="121" spans="1:58" ht="24.75" customHeight="1" x14ac:dyDescent="0.2">
      <c r="A121" s="96" t="s">
        <v>280</v>
      </c>
      <c r="B121" s="96"/>
      <c r="C121" s="96"/>
      <c r="D121" s="96"/>
      <c r="E121" s="88" t="s">
        <v>607</v>
      </c>
      <c r="F121" s="89"/>
      <c r="G121" s="89"/>
      <c r="H121" s="89"/>
      <c r="I121" s="89"/>
      <c r="J121" s="89"/>
      <c r="K121" s="89"/>
      <c r="L121" s="89"/>
      <c r="M121" s="89"/>
      <c r="N121" s="89"/>
      <c r="O121" s="89"/>
      <c r="P121" s="90"/>
      <c r="Q121" s="88"/>
      <c r="R121" s="89"/>
      <c r="S121" s="89"/>
      <c r="T121" s="89"/>
      <c r="U121" s="89"/>
      <c r="V121" s="89"/>
      <c r="W121" s="89"/>
      <c r="X121" s="89"/>
      <c r="Y121" s="89"/>
      <c r="Z121" s="89"/>
      <c r="AA121" s="89"/>
      <c r="AB121" s="90"/>
      <c r="AC121" s="88"/>
      <c r="AD121" s="89"/>
      <c r="AE121" s="89"/>
      <c r="AF121" s="89"/>
      <c r="AG121" s="89"/>
      <c r="AH121" s="89"/>
      <c r="AI121" s="89"/>
      <c r="AJ121" s="89"/>
      <c r="AK121" s="89"/>
      <c r="AL121" s="89"/>
      <c r="AM121" s="89"/>
      <c r="AN121" s="90"/>
      <c r="AO121" s="88"/>
      <c r="AP121" s="89"/>
      <c r="AQ121" s="89"/>
      <c r="AR121" s="89"/>
      <c r="AS121" s="89"/>
      <c r="AT121" s="89"/>
      <c r="AU121" s="89"/>
      <c r="AV121" s="89"/>
      <c r="AW121" s="89"/>
      <c r="AX121" s="91"/>
      <c r="BF121" s="86"/>
    </row>
    <row r="122" spans="1:58" ht="24.75" customHeight="1" x14ac:dyDescent="0.2">
      <c r="A122" s="96" t="s">
        <v>279</v>
      </c>
      <c r="B122" s="96"/>
      <c r="C122" s="96"/>
      <c r="D122" s="96"/>
      <c r="E122" s="88" t="s">
        <v>608</v>
      </c>
      <c r="F122" s="89"/>
      <c r="G122" s="89"/>
      <c r="H122" s="89"/>
      <c r="I122" s="89"/>
      <c r="J122" s="89"/>
      <c r="K122" s="89"/>
      <c r="L122" s="89"/>
      <c r="M122" s="89"/>
      <c r="N122" s="89"/>
      <c r="O122" s="89"/>
      <c r="P122" s="90"/>
      <c r="Q122" s="88"/>
      <c r="R122" s="89"/>
      <c r="S122" s="89"/>
      <c r="T122" s="89"/>
      <c r="U122" s="89"/>
      <c r="V122" s="89"/>
      <c r="W122" s="89"/>
      <c r="X122" s="89"/>
      <c r="Y122" s="89"/>
      <c r="Z122" s="89"/>
      <c r="AA122" s="89"/>
      <c r="AB122" s="90"/>
      <c r="AC122" s="88"/>
      <c r="AD122" s="89"/>
      <c r="AE122" s="89"/>
      <c r="AF122" s="89"/>
      <c r="AG122" s="89"/>
      <c r="AH122" s="89"/>
      <c r="AI122" s="89"/>
      <c r="AJ122" s="89"/>
      <c r="AK122" s="89"/>
      <c r="AL122" s="89"/>
      <c r="AM122" s="89"/>
      <c r="AN122" s="90"/>
      <c r="AO122" s="88"/>
      <c r="AP122" s="89"/>
      <c r="AQ122" s="89"/>
      <c r="AR122" s="89"/>
      <c r="AS122" s="89"/>
      <c r="AT122" s="89"/>
      <c r="AU122" s="89"/>
      <c r="AV122" s="89"/>
      <c r="AW122" s="89"/>
      <c r="AX122" s="91"/>
      <c r="BF122" s="86"/>
    </row>
    <row r="123" spans="1:58" ht="24.75" customHeight="1" x14ac:dyDescent="0.2">
      <c r="A123" s="96" t="s">
        <v>278</v>
      </c>
      <c r="B123" s="96"/>
      <c r="C123" s="96"/>
      <c r="D123" s="96"/>
      <c r="E123" s="88" t="s">
        <v>609</v>
      </c>
      <c r="F123" s="89"/>
      <c r="G123" s="89"/>
      <c r="H123" s="89"/>
      <c r="I123" s="89"/>
      <c r="J123" s="89"/>
      <c r="K123" s="89"/>
      <c r="L123" s="89"/>
      <c r="M123" s="89"/>
      <c r="N123" s="89"/>
      <c r="O123" s="89"/>
      <c r="P123" s="90"/>
      <c r="Q123" s="88"/>
      <c r="R123" s="89"/>
      <c r="S123" s="89"/>
      <c r="T123" s="89"/>
      <c r="U123" s="89"/>
      <c r="V123" s="89"/>
      <c r="W123" s="89"/>
      <c r="X123" s="89"/>
      <c r="Y123" s="89"/>
      <c r="Z123" s="89"/>
      <c r="AA123" s="89"/>
      <c r="AB123" s="90"/>
      <c r="AC123" s="88"/>
      <c r="AD123" s="89"/>
      <c r="AE123" s="89"/>
      <c r="AF123" s="89"/>
      <c r="AG123" s="89"/>
      <c r="AH123" s="89"/>
      <c r="AI123" s="89"/>
      <c r="AJ123" s="89"/>
      <c r="AK123" s="89"/>
      <c r="AL123" s="89"/>
      <c r="AM123" s="89"/>
      <c r="AN123" s="90"/>
      <c r="AO123" s="88"/>
      <c r="AP123" s="89"/>
      <c r="AQ123" s="89"/>
      <c r="AR123" s="89"/>
      <c r="AS123" s="89"/>
      <c r="AT123" s="89"/>
      <c r="AU123" s="89"/>
      <c r="AV123" s="89"/>
      <c r="AW123" s="89"/>
      <c r="AX123" s="91"/>
      <c r="BF123" s="86"/>
    </row>
    <row r="124" spans="1:58" ht="24.75" customHeight="1" x14ac:dyDescent="0.2">
      <c r="A124" s="96" t="s">
        <v>277</v>
      </c>
      <c r="B124" s="96"/>
      <c r="C124" s="96"/>
      <c r="D124" s="96"/>
      <c r="E124" s="88" t="s">
        <v>610</v>
      </c>
      <c r="F124" s="89"/>
      <c r="G124" s="89"/>
      <c r="H124" s="89"/>
      <c r="I124" s="89"/>
      <c r="J124" s="89"/>
      <c r="K124" s="89"/>
      <c r="L124" s="89"/>
      <c r="M124" s="89"/>
      <c r="N124" s="89"/>
      <c r="O124" s="89"/>
      <c r="P124" s="90"/>
      <c r="Q124" s="88"/>
      <c r="R124" s="89"/>
      <c r="S124" s="89"/>
      <c r="T124" s="89"/>
      <c r="U124" s="89"/>
      <c r="V124" s="89"/>
      <c r="W124" s="89"/>
      <c r="X124" s="89"/>
      <c r="Y124" s="89"/>
      <c r="Z124" s="89"/>
      <c r="AA124" s="89"/>
      <c r="AB124" s="90"/>
      <c r="AC124" s="88"/>
      <c r="AD124" s="89"/>
      <c r="AE124" s="89"/>
      <c r="AF124" s="89"/>
      <c r="AG124" s="89"/>
      <c r="AH124" s="89"/>
      <c r="AI124" s="89"/>
      <c r="AJ124" s="89"/>
      <c r="AK124" s="89"/>
      <c r="AL124" s="89"/>
      <c r="AM124" s="89"/>
      <c r="AN124" s="90"/>
      <c r="AO124" s="88"/>
      <c r="AP124" s="89"/>
      <c r="AQ124" s="89"/>
      <c r="AR124" s="89"/>
      <c r="AS124" s="89"/>
      <c r="AT124" s="89"/>
      <c r="AU124" s="89"/>
      <c r="AV124" s="89"/>
      <c r="AW124" s="89"/>
      <c r="AX124" s="91"/>
      <c r="BF124" s="86"/>
    </row>
    <row r="125" spans="1:58" ht="24.75" customHeight="1" x14ac:dyDescent="0.2">
      <c r="A125" s="96" t="s">
        <v>276</v>
      </c>
      <c r="B125" s="96"/>
      <c r="C125" s="96"/>
      <c r="D125" s="96"/>
      <c r="E125" s="88" t="s">
        <v>611</v>
      </c>
      <c r="F125" s="89"/>
      <c r="G125" s="89"/>
      <c r="H125" s="89"/>
      <c r="I125" s="89"/>
      <c r="J125" s="89"/>
      <c r="K125" s="89"/>
      <c r="L125" s="89"/>
      <c r="M125" s="89"/>
      <c r="N125" s="89"/>
      <c r="O125" s="89"/>
      <c r="P125" s="90"/>
      <c r="Q125" s="88"/>
      <c r="R125" s="89"/>
      <c r="S125" s="89"/>
      <c r="T125" s="89"/>
      <c r="U125" s="89"/>
      <c r="V125" s="89"/>
      <c r="W125" s="89"/>
      <c r="X125" s="89"/>
      <c r="Y125" s="89"/>
      <c r="Z125" s="89"/>
      <c r="AA125" s="89"/>
      <c r="AB125" s="90"/>
      <c r="AC125" s="88"/>
      <c r="AD125" s="89"/>
      <c r="AE125" s="89"/>
      <c r="AF125" s="89"/>
      <c r="AG125" s="89"/>
      <c r="AH125" s="89"/>
      <c r="AI125" s="89"/>
      <c r="AJ125" s="89"/>
      <c r="AK125" s="89"/>
      <c r="AL125" s="89"/>
      <c r="AM125" s="89"/>
      <c r="AN125" s="90"/>
      <c r="AO125" s="88"/>
      <c r="AP125" s="89"/>
      <c r="AQ125" s="89"/>
      <c r="AR125" s="89"/>
      <c r="AS125" s="89"/>
      <c r="AT125" s="89"/>
      <c r="AU125" s="89"/>
      <c r="AV125" s="89"/>
      <c r="AW125" s="89"/>
      <c r="AX125" s="91"/>
      <c r="BF125" s="86"/>
    </row>
    <row r="126" spans="1:58" ht="24.75" customHeight="1" x14ac:dyDescent="0.2">
      <c r="A126" s="96" t="s">
        <v>275</v>
      </c>
      <c r="B126" s="96"/>
      <c r="C126" s="96"/>
      <c r="D126" s="96"/>
      <c r="E126" s="88" t="s">
        <v>608</v>
      </c>
      <c r="F126" s="89"/>
      <c r="G126" s="89"/>
      <c r="H126" s="89"/>
      <c r="I126" s="89"/>
      <c r="J126" s="89"/>
      <c r="K126" s="89"/>
      <c r="L126" s="89"/>
      <c r="M126" s="89"/>
      <c r="N126" s="89"/>
      <c r="O126" s="89"/>
      <c r="P126" s="90"/>
      <c r="Q126" s="88"/>
      <c r="R126" s="89"/>
      <c r="S126" s="89"/>
      <c r="T126" s="89"/>
      <c r="U126" s="89"/>
      <c r="V126" s="89"/>
      <c r="W126" s="89"/>
      <c r="X126" s="89"/>
      <c r="Y126" s="89"/>
      <c r="Z126" s="89"/>
      <c r="AA126" s="89"/>
      <c r="AB126" s="90"/>
      <c r="AC126" s="88"/>
      <c r="AD126" s="89"/>
      <c r="AE126" s="89"/>
      <c r="AF126" s="89"/>
      <c r="AG126" s="89"/>
      <c r="AH126" s="89"/>
      <c r="AI126" s="89"/>
      <c r="AJ126" s="89"/>
      <c r="AK126" s="89"/>
      <c r="AL126" s="89"/>
      <c r="AM126" s="89"/>
      <c r="AN126" s="90"/>
      <c r="AO126" s="88"/>
      <c r="AP126" s="89"/>
      <c r="AQ126" s="89"/>
      <c r="AR126" s="89"/>
      <c r="AS126" s="89"/>
      <c r="AT126" s="89"/>
      <c r="AU126" s="89"/>
      <c r="AV126" s="89"/>
      <c r="AW126" s="89"/>
      <c r="AX126" s="91"/>
      <c r="BF126" s="86"/>
    </row>
    <row r="127" spans="1:58" ht="24.75" customHeight="1" x14ac:dyDescent="0.2">
      <c r="A127" s="96" t="s">
        <v>274</v>
      </c>
      <c r="B127" s="96"/>
      <c r="C127" s="96"/>
      <c r="D127" s="96"/>
      <c r="E127" s="88" t="s">
        <v>607</v>
      </c>
      <c r="F127" s="89"/>
      <c r="G127" s="89"/>
      <c r="H127" s="89"/>
      <c r="I127" s="89"/>
      <c r="J127" s="89"/>
      <c r="K127" s="89"/>
      <c r="L127" s="89"/>
      <c r="M127" s="89"/>
      <c r="N127" s="89"/>
      <c r="O127" s="89"/>
      <c r="P127" s="90"/>
      <c r="Q127" s="88"/>
      <c r="R127" s="89"/>
      <c r="S127" s="89"/>
      <c r="T127" s="89"/>
      <c r="U127" s="89"/>
      <c r="V127" s="89"/>
      <c r="W127" s="89"/>
      <c r="X127" s="89"/>
      <c r="Y127" s="89"/>
      <c r="Z127" s="89"/>
      <c r="AA127" s="89"/>
      <c r="AB127" s="90"/>
      <c r="AC127" s="88"/>
      <c r="AD127" s="89"/>
      <c r="AE127" s="89"/>
      <c r="AF127" s="89"/>
      <c r="AG127" s="89"/>
      <c r="AH127" s="89"/>
      <c r="AI127" s="89"/>
      <c r="AJ127" s="89"/>
      <c r="AK127" s="89"/>
      <c r="AL127" s="89"/>
      <c r="AM127" s="89"/>
      <c r="AN127" s="90"/>
      <c r="AO127" s="88"/>
      <c r="AP127" s="89"/>
      <c r="AQ127" s="89"/>
      <c r="AR127" s="89"/>
      <c r="AS127" s="89"/>
      <c r="AT127" s="89"/>
      <c r="AU127" s="89"/>
      <c r="AV127" s="89"/>
      <c r="AW127" s="89"/>
      <c r="AX127" s="91"/>
      <c r="BF127" s="86"/>
    </row>
    <row r="128" spans="1:58" ht="24.75" customHeight="1" x14ac:dyDescent="0.2">
      <c r="A128" s="96" t="s">
        <v>273</v>
      </c>
      <c r="B128" s="96"/>
      <c r="C128" s="96"/>
      <c r="D128" s="96"/>
      <c r="E128" s="97" t="s">
        <v>608</v>
      </c>
      <c r="F128" s="98"/>
      <c r="G128" s="98"/>
      <c r="H128" s="98"/>
      <c r="I128" s="98"/>
      <c r="J128" s="98"/>
      <c r="K128" s="98"/>
      <c r="L128" s="98"/>
      <c r="M128" s="98"/>
      <c r="N128" s="98"/>
      <c r="O128" s="98"/>
      <c r="P128" s="99"/>
      <c r="Q128" s="97"/>
      <c r="R128" s="98"/>
      <c r="S128" s="98"/>
      <c r="T128" s="98"/>
      <c r="U128" s="98"/>
      <c r="V128" s="98"/>
      <c r="W128" s="98"/>
      <c r="X128" s="98"/>
      <c r="Y128" s="98"/>
      <c r="Z128" s="98"/>
      <c r="AA128" s="98"/>
      <c r="AB128" s="99"/>
      <c r="AC128" s="97"/>
      <c r="AD128" s="98"/>
      <c r="AE128" s="98"/>
      <c r="AF128" s="98"/>
      <c r="AG128" s="98"/>
      <c r="AH128" s="98"/>
      <c r="AI128" s="98"/>
      <c r="AJ128" s="98"/>
      <c r="AK128" s="98"/>
      <c r="AL128" s="98"/>
      <c r="AM128" s="98"/>
      <c r="AN128" s="99"/>
      <c r="AO128" s="88"/>
      <c r="AP128" s="89"/>
      <c r="AQ128" s="89"/>
      <c r="AR128" s="89"/>
      <c r="AS128" s="89"/>
      <c r="AT128" s="89"/>
      <c r="AU128" s="89"/>
      <c r="AV128" s="89"/>
      <c r="AW128" s="89"/>
      <c r="AX128" s="91"/>
      <c r="BF128" s="86"/>
    </row>
    <row r="129" spans="1:58" ht="24.75" customHeight="1" x14ac:dyDescent="0.2">
      <c r="A129" s="96" t="s">
        <v>426</v>
      </c>
      <c r="B129" s="96"/>
      <c r="C129" s="96"/>
      <c r="D129" s="96"/>
      <c r="E129" s="94" t="s">
        <v>612</v>
      </c>
      <c r="F129" s="95"/>
      <c r="G129" s="95"/>
      <c r="H129" s="79" t="str">
        <f>IF(E129="","","-")</f>
        <v>-</v>
      </c>
      <c r="I129" s="95"/>
      <c r="J129" s="95"/>
      <c r="K129" s="79" t="str">
        <f>IF(I129="","","-")</f>
        <v/>
      </c>
      <c r="L129" s="87">
        <v>33</v>
      </c>
      <c r="M129" s="87"/>
      <c r="N129" s="79" t="str">
        <f>IF(O129="","","-")</f>
        <v/>
      </c>
      <c r="O129" s="92"/>
      <c r="P129" s="93"/>
      <c r="Q129" s="94"/>
      <c r="R129" s="95"/>
      <c r="S129" s="95"/>
      <c r="T129" s="79" t="str">
        <f>IF(Q129="","","-")</f>
        <v/>
      </c>
      <c r="U129" s="95"/>
      <c r="V129" s="95"/>
      <c r="W129" s="79" t="str">
        <f>IF(U129="","","-")</f>
        <v/>
      </c>
      <c r="X129" s="87"/>
      <c r="Y129" s="87"/>
      <c r="Z129" s="79" t="str">
        <f>IF(AA129="","","-")</f>
        <v/>
      </c>
      <c r="AA129" s="92"/>
      <c r="AB129" s="93"/>
      <c r="AC129" s="94"/>
      <c r="AD129" s="95"/>
      <c r="AE129" s="95"/>
      <c r="AF129" s="79" t="str">
        <f>IF(AC129="","","-")</f>
        <v/>
      </c>
      <c r="AG129" s="95"/>
      <c r="AH129" s="95"/>
      <c r="AI129" s="79" t="str">
        <f>IF(AG129="","","-")</f>
        <v/>
      </c>
      <c r="AJ129" s="87"/>
      <c r="AK129" s="87"/>
      <c r="AL129" s="79" t="str">
        <f>IF(AM129="","","-")</f>
        <v/>
      </c>
      <c r="AM129" s="92"/>
      <c r="AN129" s="93"/>
      <c r="AO129" s="94"/>
      <c r="AP129" s="95"/>
      <c r="AQ129" s="79" t="str">
        <f>IF(AO129="","","-")</f>
        <v/>
      </c>
      <c r="AR129" s="95"/>
      <c r="AS129" s="95"/>
      <c r="AT129" s="79" t="str">
        <f>IF(AR129="","","-")</f>
        <v/>
      </c>
      <c r="AU129" s="87"/>
      <c r="AV129" s="87"/>
      <c r="AW129" s="79" t="str">
        <f>IF(AX129="","","-")</f>
        <v/>
      </c>
      <c r="AX129" s="82"/>
      <c r="BF129" s="86"/>
    </row>
    <row r="130" spans="1:58" ht="24.75" customHeight="1" x14ac:dyDescent="0.2">
      <c r="A130" s="96" t="s">
        <v>389</v>
      </c>
      <c r="B130" s="96"/>
      <c r="C130" s="96"/>
      <c r="D130" s="96"/>
      <c r="E130" s="94" t="s">
        <v>143</v>
      </c>
      <c r="F130" s="95"/>
      <c r="G130" s="95"/>
      <c r="H130" s="79" t="str">
        <f>IF(E130="","","-")</f>
        <v>-</v>
      </c>
      <c r="I130" s="95" t="s">
        <v>293</v>
      </c>
      <c r="J130" s="95"/>
      <c r="K130" s="79" t="str">
        <f>IF(I130="","","-")</f>
        <v>-</v>
      </c>
      <c r="L130" s="87">
        <v>15</v>
      </c>
      <c r="M130" s="87"/>
      <c r="N130" s="79" t="str">
        <f>IF(O130="","","-")</f>
        <v/>
      </c>
      <c r="O130" s="92"/>
      <c r="P130" s="93"/>
      <c r="Q130" s="94" t="s">
        <v>612</v>
      </c>
      <c r="R130" s="95"/>
      <c r="S130" s="95"/>
      <c r="T130" s="79" t="str">
        <f>IF(Q130="","","-")</f>
        <v>-</v>
      </c>
      <c r="U130" s="95"/>
      <c r="V130" s="95"/>
      <c r="W130" s="79" t="str">
        <f>IF(U130="","","-")</f>
        <v/>
      </c>
      <c r="X130" s="87">
        <v>33</v>
      </c>
      <c r="Y130" s="87"/>
      <c r="Z130" s="79" t="str">
        <f>IF(AA130="","","-")</f>
        <v/>
      </c>
      <c r="AA130" s="92"/>
      <c r="AB130" s="93"/>
      <c r="AC130" s="94"/>
      <c r="AD130" s="95"/>
      <c r="AE130" s="95"/>
      <c r="AF130" s="79" t="str">
        <f>IF(AC130="","","-")</f>
        <v/>
      </c>
      <c r="AG130" s="95"/>
      <c r="AH130" s="95"/>
      <c r="AI130" s="79" t="str">
        <f>IF(AG130="","","-")</f>
        <v/>
      </c>
      <c r="AJ130" s="87"/>
      <c r="AK130" s="87"/>
      <c r="AL130" s="79" t="str">
        <f>IF(AM130="","","-")</f>
        <v/>
      </c>
      <c r="AM130" s="92"/>
      <c r="AN130" s="93"/>
      <c r="AO130" s="94"/>
      <c r="AP130" s="95"/>
      <c r="AQ130" s="79" t="str">
        <f>IF(AO130="","","-")</f>
        <v/>
      </c>
      <c r="AR130" s="95"/>
      <c r="AS130" s="95"/>
      <c r="AT130" s="79" t="str">
        <f>IF(AR130="","","-")</f>
        <v/>
      </c>
      <c r="AU130" s="87"/>
      <c r="AV130" s="87"/>
      <c r="AW130" s="79" t="str">
        <f>IF(AX130="","","-")</f>
        <v/>
      </c>
      <c r="AX130" s="82"/>
      <c r="BF130" s="86"/>
    </row>
    <row r="131" spans="1:58" ht="28.35" customHeight="1" x14ac:dyDescent="0.2">
      <c r="A131" s="178" t="s">
        <v>267</v>
      </c>
      <c r="B131" s="179"/>
      <c r="C131" s="179"/>
      <c r="D131" s="179"/>
      <c r="E131" s="179"/>
      <c r="F131" s="180"/>
      <c r="G131" s="64" t="s">
        <v>588</v>
      </c>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6"/>
      <c r="BF131" s="86"/>
    </row>
    <row r="132" spans="1:58" ht="28.35" customHeight="1" x14ac:dyDescent="0.2">
      <c r="A132" s="178"/>
      <c r="B132" s="179"/>
      <c r="C132" s="179"/>
      <c r="D132" s="179"/>
      <c r="E132" s="179"/>
      <c r="F132" s="180"/>
      <c r="G132" s="83"/>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5"/>
      <c r="BF132" s="86"/>
    </row>
    <row r="133" spans="1:58" ht="28.35" customHeight="1" x14ac:dyDescent="0.2">
      <c r="A133" s="178"/>
      <c r="B133" s="179"/>
      <c r="C133" s="179"/>
      <c r="D133" s="179"/>
      <c r="E133" s="179"/>
      <c r="F133" s="180"/>
      <c r="G133" s="83"/>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5"/>
      <c r="BF133" s="86"/>
    </row>
    <row r="134" spans="1:58" ht="28.35" customHeight="1" x14ac:dyDescent="0.2">
      <c r="A134" s="178"/>
      <c r="B134" s="179"/>
      <c r="C134" s="179"/>
      <c r="D134" s="179"/>
      <c r="E134" s="179"/>
      <c r="F134" s="180"/>
      <c r="G134" s="83"/>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5"/>
      <c r="BF134" s="86"/>
    </row>
    <row r="135" spans="1:58" ht="27.75" customHeight="1" x14ac:dyDescent="0.2">
      <c r="A135" s="178"/>
      <c r="B135" s="179"/>
      <c r="C135" s="179"/>
      <c r="D135" s="179"/>
      <c r="E135" s="179"/>
      <c r="F135" s="180"/>
      <c r="G135" s="83"/>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5"/>
      <c r="BF135" s="86"/>
    </row>
    <row r="136" spans="1:58" ht="28.35" customHeight="1" x14ac:dyDescent="0.2">
      <c r="A136" s="178"/>
      <c r="B136" s="179"/>
      <c r="C136" s="179"/>
      <c r="D136" s="179"/>
      <c r="E136" s="179"/>
      <c r="F136" s="180"/>
      <c r="G136" s="83"/>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5"/>
      <c r="BF136" s="86"/>
    </row>
    <row r="137" spans="1:58" ht="28.35" customHeight="1" x14ac:dyDescent="0.2">
      <c r="A137" s="178"/>
      <c r="B137" s="179"/>
      <c r="C137" s="179"/>
      <c r="D137" s="179"/>
      <c r="E137" s="179"/>
      <c r="F137" s="180"/>
      <c r="G137" s="83"/>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5"/>
      <c r="BF137" s="86"/>
    </row>
    <row r="138" spans="1:58" ht="27.75" customHeight="1" x14ac:dyDescent="0.2">
      <c r="A138" s="178"/>
      <c r="B138" s="179"/>
      <c r="C138" s="179"/>
      <c r="D138" s="179"/>
      <c r="E138" s="179"/>
      <c r="F138" s="180"/>
      <c r="G138" s="83"/>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5"/>
      <c r="BF138" s="86"/>
    </row>
    <row r="139" spans="1:58" ht="28.35" customHeight="1" x14ac:dyDescent="0.2">
      <c r="A139" s="178"/>
      <c r="B139" s="179"/>
      <c r="C139" s="179"/>
      <c r="D139" s="179"/>
      <c r="E139" s="179"/>
      <c r="F139" s="180"/>
      <c r="G139" s="83"/>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5"/>
      <c r="BF139" s="86"/>
    </row>
    <row r="140" spans="1:58" ht="28.35" customHeight="1" x14ac:dyDescent="0.2">
      <c r="A140" s="178"/>
      <c r="B140" s="179"/>
      <c r="C140" s="179"/>
      <c r="D140" s="179"/>
      <c r="E140" s="179"/>
      <c r="F140" s="180"/>
      <c r="G140" s="83"/>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5"/>
      <c r="BF140" s="86"/>
    </row>
    <row r="141" spans="1:58" ht="28.35" customHeight="1" x14ac:dyDescent="0.2">
      <c r="A141" s="178"/>
      <c r="B141" s="179"/>
      <c r="C141" s="179"/>
      <c r="D141" s="179"/>
      <c r="E141" s="179"/>
      <c r="F141" s="180"/>
      <c r="G141" s="83"/>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5"/>
      <c r="BF141" s="86"/>
    </row>
    <row r="142" spans="1:58" ht="28.35" customHeight="1" x14ac:dyDescent="0.2">
      <c r="A142" s="178"/>
      <c r="B142" s="179"/>
      <c r="C142" s="179"/>
      <c r="D142" s="179"/>
      <c r="E142" s="179"/>
      <c r="F142" s="180"/>
      <c r="G142" s="83"/>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5"/>
      <c r="BF142" s="86"/>
    </row>
    <row r="143" spans="1:58" ht="28.35" customHeight="1" x14ac:dyDescent="0.2">
      <c r="A143" s="178"/>
      <c r="B143" s="179"/>
      <c r="C143" s="179"/>
      <c r="D143" s="179"/>
      <c r="E143" s="179"/>
      <c r="F143" s="180"/>
      <c r="G143" s="83"/>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5"/>
      <c r="BF143" s="86"/>
    </row>
    <row r="144" spans="1:58" ht="27.75" customHeight="1" thickBot="1" x14ac:dyDescent="0.25">
      <c r="A144" s="178"/>
      <c r="B144" s="179"/>
      <c r="C144" s="179"/>
      <c r="D144" s="179"/>
      <c r="E144" s="179"/>
      <c r="F144" s="180"/>
      <c r="G144" s="83"/>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5"/>
      <c r="BF144" s="86"/>
    </row>
    <row r="145" spans="1:58" ht="24.75" customHeight="1" x14ac:dyDescent="0.2">
      <c r="A145" s="437" t="s">
        <v>269</v>
      </c>
      <c r="B145" s="438"/>
      <c r="C145" s="438"/>
      <c r="D145" s="438"/>
      <c r="E145" s="438"/>
      <c r="F145" s="439"/>
      <c r="G145" s="219" t="s">
        <v>619</v>
      </c>
      <c r="H145" s="220"/>
      <c r="I145" s="220"/>
      <c r="J145" s="220"/>
      <c r="K145" s="220"/>
      <c r="L145" s="220"/>
      <c r="M145" s="220"/>
      <c r="N145" s="220"/>
      <c r="O145" s="220"/>
      <c r="P145" s="220"/>
      <c r="Q145" s="220"/>
      <c r="R145" s="220"/>
      <c r="S145" s="220"/>
      <c r="T145" s="220"/>
      <c r="U145" s="220"/>
      <c r="V145" s="220"/>
      <c r="W145" s="220"/>
      <c r="X145" s="220"/>
      <c r="Y145" s="220"/>
      <c r="Z145" s="220"/>
      <c r="AA145" s="220"/>
      <c r="AB145" s="221"/>
      <c r="AC145" s="219" t="s">
        <v>620</v>
      </c>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2"/>
      <c r="BF145" s="86"/>
    </row>
    <row r="146" spans="1:58" ht="24.75" customHeight="1" x14ac:dyDescent="0.2">
      <c r="A146" s="440"/>
      <c r="B146" s="441"/>
      <c r="C146" s="441"/>
      <c r="D146" s="441"/>
      <c r="E146" s="441"/>
      <c r="F146" s="442"/>
      <c r="G146" s="223" t="s">
        <v>17</v>
      </c>
      <c r="H146" s="224"/>
      <c r="I146" s="224"/>
      <c r="J146" s="224"/>
      <c r="K146" s="224"/>
      <c r="L146" s="233" t="s">
        <v>18</v>
      </c>
      <c r="M146" s="224"/>
      <c r="N146" s="224"/>
      <c r="O146" s="224"/>
      <c r="P146" s="224"/>
      <c r="Q146" s="224"/>
      <c r="R146" s="224"/>
      <c r="S146" s="224"/>
      <c r="T146" s="224"/>
      <c r="U146" s="224"/>
      <c r="V146" s="224"/>
      <c r="W146" s="224"/>
      <c r="X146" s="234"/>
      <c r="Y146" s="366" t="s">
        <v>19</v>
      </c>
      <c r="Z146" s="367"/>
      <c r="AA146" s="367"/>
      <c r="AB146" s="368"/>
      <c r="AC146" s="223" t="s">
        <v>17</v>
      </c>
      <c r="AD146" s="224"/>
      <c r="AE146" s="224"/>
      <c r="AF146" s="224"/>
      <c r="AG146" s="224"/>
      <c r="AH146" s="233" t="s">
        <v>18</v>
      </c>
      <c r="AI146" s="224"/>
      <c r="AJ146" s="224"/>
      <c r="AK146" s="224"/>
      <c r="AL146" s="224"/>
      <c r="AM146" s="224"/>
      <c r="AN146" s="224"/>
      <c r="AO146" s="224"/>
      <c r="AP146" s="224"/>
      <c r="AQ146" s="224"/>
      <c r="AR146" s="224"/>
      <c r="AS146" s="224"/>
      <c r="AT146" s="234"/>
      <c r="AU146" s="366" t="s">
        <v>19</v>
      </c>
      <c r="AV146" s="367"/>
      <c r="AW146" s="367"/>
      <c r="AX146" s="408"/>
      <c r="BF146" s="86"/>
    </row>
    <row r="147" spans="1:58" ht="39.9" customHeight="1" x14ac:dyDescent="0.2">
      <c r="A147" s="440"/>
      <c r="B147" s="441"/>
      <c r="C147" s="441"/>
      <c r="D147" s="441"/>
      <c r="E147" s="441"/>
      <c r="F147" s="442"/>
      <c r="G147" s="409" t="s">
        <v>615</v>
      </c>
      <c r="H147" s="410"/>
      <c r="I147" s="410"/>
      <c r="J147" s="410"/>
      <c r="K147" s="411"/>
      <c r="L147" s="405" t="s">
        <v>616</v>
      </c>
      <c r="M147" s="406"/>
      <c r="N147" s="406"/>
      <c r="O147" s="406"/>
      <c r="P147" s="406"/>
      <c r="Q147" s="406"/>
      <c r="R147" s="406"/>
      <c r="S147" s="406"/>
      <c r="T147" s="406"/>
      <c r="U147" s="406"/>
      <c r="V147" s="406"/>
      <c r="W147" s="406"/>
      <c r="X147" s="407"/>
      <c r="Y147" s="412">
        <v>19</v>
      </c>
      <c r="Z147" s="413"/>
      <c r="AA147" s="413"/>
      <c r="AB147" s="414"/>
      <c r="AC147" s="409" t="s">
        <v>617</v>
      </c>
      <c r="AD147" s="410"/>
      <c r="AE147" s="410"/>
      <c r="AF147" s="410"/>
      <c r="AG147" s="411"/>
      <c r="AH147" s="405" t="s">
        <v>618</v>
      </c>
      <c r="AI147" s="406"/>
      <c r="AJ147" s="406"/>
      <c r="AK147" s="406"/>
      <c r="AL147" s="406"/>
      <c r="AM147" s="406"/>
      <c r="AN147" s="406"/>
      <c r="AO147" s="406"/>
      <c r="AP147" s="406"/>
      <c r="AQ147" s="406"/>
      <c r="AR147" s="406"/>
      <c r="AS147" s="406"/>
      <c r="AT147" s="407"/>
      <c r="AU147" s="412">
        <v>2331</v>
      </c>
      <c r="AV147" s="413"/>
      <c r="AW147" s="413"/>
      <c r="AX147" s="415"/>
      <c r="BF147" s="86"/>
    </row>
    <row r="148" spans="1:58" ht="24.75" customHeight="1" thickBot="1" x14ac:dyDescent="0.25">
      <c r="A148" s="440"/>
      <c r="B148" s="441"/>
      <c r="C148" s="441"/>
      <c r="D148" s="441"/>
      <c r="E148" s="441"/>
      <c r="F148" s="442"/>
      <c r="G148" s="225" t="s">
        <v>20</v>
      </c>
      <c r="H148" s="226"/>
      <c r="I148" s="226"/>
      <c r="J148" s="226"/>
      <c r="K148" s="226"/>
      <c r="L148" s="227"/>
      <c r="M148" s="228"/>
      <c r="N148" s="228"/>
      <c r="O148" s="228"/>
      <c r="P148" s="228"/>
      <c r="Q148" s="228"/>
      <c r="R148" s="228"/>
      <c r="S148" s="228"/>
      <c r="T148" s="228"/>
      <c r="U148" s="228"/>
      <c r="V148" s="228"/>
      <c r="W148" s="228"/>
      <c r="X148" s="229"/>
      <c r="Y148" s="230">
        <f>SUM(Y147:AB147)</f>
        <v>19</v>
      </c>
      <c r="Z148" s="231"/>
      <c r="AA148" s="231"/>
      <c r="AB148" s="330"/>
      <c r="AC148" s="225" t="s">
        <v>20</v>
      </c>
      <c r="AD148" s="226"/>
      <c r="AE148" s="226"/>
      <c r="AF148" s="226"/>
      <c r="AG148" s="226"/>
      <c r="AH148" s="227"/>
      <c r="AI148" s="228"/>
      <c r="AJ148" s="228"/>
      <c r="AK148" s="228"/>
      <c r="AL148" s="228"/>
      <c r="AM148" s="228"/>
      <c r="AN148" s="228"/>
      <c r="AO148" s="228"/>
      <c r="AP148" s="228"/>
      <c r="AQ148" s="228"/>
      <c r="AR148" s="228"/>
      <c r="AS148" s="228"/>
      <c r="AT148" s="229"/>
      <c r="AU148" s="230">
        <f>SUM(AU147:AX147)</f>
        <v>2331</v>
      </c>
      <c r="AV148" s="231"/>
      <c r="AW148" s="231"/>
      <c r="AX148" s="232"/>
      <c r="BF148" s="86"/>
    </row>
    <row r="149" spans="1:58" ht="24.75" customHeight="1" x14ac:dyDescent="0.2">
      <c r="A149" s="440"/>
      <c r="B149" s="441"/>
      <c r="C149" s="441"/>
      <c r="D149" s="441"/>
      <c r="E149" s="441"/>
      <c r="F149" s="442"/>
      <c r="G149" s="219" t="s">
        <v>621</v>
      </c>
      <c r="H149" s="220"/>
      <c r="I149" s="220"/>
      <c r="J149" s="220"/>
      <c r="K149" s="220"/>
      <c r="L149" s="220"/>
      <c r="M149" s="220"/>
      <c r="N149" s="220"/>
      <c r="O149" s="220"/>
      <c r="P149" s="220"/>
      <c r="Q149" s="220"/>
      <c r="R149" s="220"/>
      <c r="S149" s="220"/>
      <c r="T149" s="220"/>
      <c r="U149" s="220"/>
      <c r="V149" s="220"/>
      <c r="W149" s="220"/>
      <c r="X149" s="220"/>
      <c r="Y149" s="220"/>
      <c r="Z149" s="220"/>
      <c r="AA149" s="220"/>
      <c r="AB149" s="221"/>
      <c r="AC149" s="219" t="s">
        <v>657</v>
      </c>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2"/>
      <c r="AY149">
        <f>COUNTA($G$151,$AC$151)</f>
        <v>2</v>
      </c>
      <c r="BF149" s="86"/>
    </row>
    <row r="150" spans="1:58" ht="24.75" customHeight="1" x14ac:dyDescent="0.2">
      <c r="A150" s="440"/>
      <c r="B150" s="441"/>
      <c r="C150" s="441"/>
      <c r="D150" s="441"/>
      <c r="E150" s="441"/>
      <c r="F150" s="442"/>
      <c r="G150" s="223" t="s">
        <v>17</v>
      </c>
      <c r="H150" s="224"/>
      <c r="I150" s="224"/>
      <c r="J150" s="224"/>
      <c r="K150" s="224"/>
      <c r="L150" s="233" t="s">
        <v>18</v>
      </c>
      <c r="M150" s="224"/>
      <c r="N150" s="224"/>
      <c r="O150" s="224"/>
      <c r="P150" s="224"/>
      <c r="Q150" s="224"/>
      <c r="R150" s="224"/>
      <c r="S150" s="224"/>
      <c r="T150" s="224"/>
      <c r="U150" s="224"/>
      <c r="V150" s="224"/>
      <c r="W150" s="224"/>
      <c r="X150" s="234"/>
      <c r="Y150" s="366" t="s">
        <v>19</v>
      </c>
      <c r="Z150" s="367"/>
      <c r="AA150" s="367"/>
      <c r="AB150" s="368"/>
      <c r="AC150" s="223" t="s">
        <v>17</v>
      </c>
      <c r="AD150" s="224"/>
      <c r="AE150" s="224"/>
      <c r="AF150" s="224"/>
      <c r="AG150" s="224"/>
      <c r="AH150" s="233" t="s">
        <v>18</v>
      </c>
      <c r="AI150" s="224"/>
      <c r="AJ150" s="224"/>
      <c r="AK150" s="224"/>
      <c r="AL150" s="224"/>
      <c r="AM150" s="224"/>
      <c r="AN150" s="224"/>
      <c r="AO150" s="224"/>
      <c r="AP150" s="224"/>
      <c r="AQ150" s="224"/>
      <c r="AR150" s="224"/>
      <c r="AS150" s="224"/>
      <c r="AT150" s="234"/>
      <c r="AU150" s="366" t="s">
        <v>19</v>
      </c>
      <c r="AV150" s="367"/>
      <c r="AW150" s="367"/>
      <c r="AX150" s="408"/>
      <c r="AY150">
        <f>$AY$149</f>
        <v>2</v>
      </c>
      <c r="BF150" s="86"/>
    </row>
    <row r="151" spans="1:58" ht="41.4" customHeight="1" x14ac:dyDescent="0.2">
      <c r="A151" s="440"/>
      <c r="B151" s="441"/>
      <c r="C151" s="441"/>
      <c r="D151" s="441"/>
      <c r="E151" s="441"/>
      <c r="F151" s="442"/>
      <c r="G151" s="409" t="s">
        <v>622</v>
      </c>
      <c r="H151" s="410"/>
      <c r="I151" s="410"/>
      <c r="J151" s="410"/>
      <c r="K151" s="411"/>
      <c r="L151" s="405" t="s">
        <v>623</v>
      </c>
      <c r="M151" s="406"/>
      <c r="N151" s="406"/>
      <c r="O151" s="406"/>
      <c r="P151" s="406"/>
      <c r="Q151" s="406"/>
      <c r="R151" s="406"/>
      <c r="S151" s="406"/>
      <c r="T151" s="406"/>
      <c r="U151" s="406"/>
      <c r="V151" s="406"/>
      <c r="W151" s="406"/>
      <c r="X151" s="407"/>
      <c r="Y151" s="412">
        <v>8</v>
      </c>
      <c r="Z151" s="413"/>
      <c r="AA151" s="413"/>
      <c r="AB151" s="414"/>
      <c r="AC151" s="409" t="s">
        <v>615</v>
      </c>
      <c r="AD151" s="410"/>
      <c r="AE151" s="410"/>
      <c r="AF151" s="410"/>
      <c r="AG151" s="411"/>
      <c r="AH151" s="405" t="s">
        <v>616</v>
      </c>
      <c r="AI151" s="406"/>
      <c r="AJ151" s="406"/>
      <c r="AK151" s="406"/>
      <c r="AL151" s="406"/>
      <c r="AM151" s="406"/>
      <c r="AN151" s="406"/>
      <c r="AO151" s="406"/>
      <c r="AP151" s="406"/>
      <c r="AQ151" s="406"/>
      <c r="AR151" s="406"/>
      <c r="AS151" s="406"/>
      <c r="AT151" s="407"/>
      <c r="AU151" s="412">
        <v>61</v>
      </c>
      <c r="AV151" s="413"/>
      <c r="AW151" s="413"/>
      <c r="AX151" s="415"/>
      <c r="AY151">
        <f>$AY$149</f>
        <v>2</v>
      </c>
      <c r="BF151" s="86"/>
    </row>
    <row r="152" spans="1:58" ht="24.75" customHeight="1" thickBot="1" x14ac:dyDescent="0.25">
      <c r="A152" s="440"/>
      <c r="B152" s="441"/>
      <c r="C152" s="441"/>
      <c r="D152" s="441"/>
      <c r="E152" s="441"/>
      <c r="F152" s="442"/>
      <c r="G152" s="225" t="s">
        <v>20</v>
      </c>
      <c r="H152" s="226"/>
      <c r="I152" s="226"/>
      <c r="J152" s="226"/>
      <c r="K152" s="226"/>
      <c r="L152" s="227"/>
      <c r="M152" s="228"/>
      <c r="N152" s="228"/>
      <c r="O152" s="228"/>
      <c r="P152" s="228"/>
      <c r="Q152" s="228"/>
      <c r="R152" s="228"/>
      <c r="S152" s="228"/>
      <c r="T152" s="228"/>
      <c r="U152" s="228"/>
      <c r="V152" s="228"/>
      <c r="W152" s="228"/>
      <c r="X152" s="229"/>
      <c r="Y152" s="230">
        <f>SUM(Y151:AB151)</f>
        <v>8</v>
      </c>
      <c r="Z152" s="231"/>
      <c r="AA152" s="231"/>
      <c r="AB152" s="330"/>
      <c r="AC152" s="225" t="s">
        <v>20</v>
      </c>
      <c r="AD152" s="226"/>
      <c r="AE152" s="226"/>
      <c r="AF152" s="226"/>
      <c r="AG152" s="226"/>
      <c r="AH152" s="227"/>
      <c r="AI152" s="228"/>
      <c r="AJ152" s="228"/>
      <c r="AK152" s="228"/>
      <c r="AL152" s="228"/>
      <c r="AM152" s="228"/>
      <c r="AN152" s="228"/>
      <c r="AO152" s="228"/>
      <c r="AP152" s="228"/>
      <c r="AQ152" s="228"/>
      <c r="AR152" s="228"/>
      <c r="AS152" s="228"/>
      <c r="AT152" s="229"/>
      <c r="AU152" s="230">
        <f>SUM(AU151:AX151)</f>
        <v>61</v>
      </c>
      <c r="AV152" s="231"/>
      <c r="AW152" s="231"/>
      <c r="AX152" s="232"/>
      <c r="AY152">
        <f>$AY$149</f>
        <v>2</v>
      </c>
      <c r="BF152" s="86"/>
    </row>
    <row r="153" spans="1:58" ht="24.75" customHeight="1" x14ac:dyDescent="0.2">
      <c r="A153" s="440"/>
      <c r="B153" s="441"/>
      <c r="C153" s="441"/>
      <c r="D153" s="441"/>
      <c r="E153" s="441"/>
      <c r="F153" s="442"/>
      <c r="G153" s="219" t="s">
        <v>624</v>
      </c>
      <c r="H153" s="220"/>
      <c r="I153" s="220"/>
      <c r="J153" s="220"/>
      <c r="K153" s="220"/>
      <c r="L153" s="220"/>
      <c r="M153" s="220"/>
      <c r="N153" s="220"/>
      <c r="O153" s="220"/>
      <c r="P153" s="220"/>
      <c r="Q153" s="220"/>
      <c r="R153" s="220"/>
      <c r="S153" s="220"/>
      <c r="T153" s="220"/>
      <c r="U153" s="220"/>
      <c r="V153" s="220"/>
      <c r="W153" s="220"/>
      <c r="X153" s="220"/>
      <c r="Y153" s="220"/>
      <c r="Z153" s="220"/>
      <c r="AA153" s="220"/>
      <c r="AB153" s="221"/>
      <c r="AC153" s="219"/>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2"/>
      <c r="AY153">
        <f>COUNTA($G$155,$AC$155)</f>
        <v>1</v>
      </c>
      <c r="BF153" s="86"/>
    </row>
    <row r="154" spans="1:58" ht="24.75" customHeight="1" x14ac:dyDescent="0.2">
      <c r="A154" s="440"/>
      <c r="B154" s="441"/>
      <c r="C154" s="441"/>
      <c r="D154" s="441"/>
      <c r="E154" s="441"/>
      <c r="F154" s="442"/>
      <c r="G154" s="223" t="s">
        <v>17</v>
      </c>
      <c r="H154" s="224"/>
      <c r="I154" s="224"/>
      <c r="J154" s="224"/>
      <c r="K154" s="224"/>
      <c r="L154" s="233" t="s">
        <v>18</v>
      </c>
      <c r="M154" s="224"/>
      <c r="N154" s="224"/>
      <c r="O154" s="224"/>
      <c r="P154" s="224"/>
      <c r="Q154" s="224"/>
      <c r="R154" s="224"/>
      <c r="S154" s="224"/>
      <c r="T154" s="224"/>
      <c r="U154" s="224"/>
      <c r="V154" s="224"/>
      <c r="W154" s="224"/>
      <c r="X154" s="234"/>
      <c r="Y154" s="366" t="s">
        <v>19</v>
      </c>
      <c r="Z154" s="367"/>
      <c r="AA154" s="367"/>
      <c r="AB154" s="368"/>
      <c r="AC154" s="223" t="s">
        <v>17</v>
      </c>
      <c r="AD154" s="224"/>
      <c r="AE154" s="224"/>
      <c r="AF154" s="224"/>
      <c r="AG154" s="224"/>
      <c r="AH154" s="233" t="s">
        <v>18</v>
      </c>
      <c r="AI154" s="224"/>
      <c r="AJ154" s="224"/>
      <c r="AK154" s="224"/>
      <c r="AL154" s="224"/>
      <c r="AM154" s="224"/>
      <c r="AN154" s="224"/>
      <c r="AO154" s="224"/>
      <c r="AP154" s="224"/>
      <c r="AQ154" s="224"/>
      <c r="AR154" s="224"/>
      <c r="AS154" s="224"/>
      <c r="AT154" s="234"/>
      <c r="AU154" s="366" t="s">
        <v>19</v>
      </c>
      <c r="AV154" s="367"/>
      <c r="AW154" s="367"/>
      <c r="AX154" s="408"/>
      <c r="AY154">
        <f>$AY$153</f>
        <v>1</v>
      </c>
      <c r="BF154" s="86"/>
    </row>
    <row r="155" spans="1:58" ht="24.75" customHeight="1" x14ac:dyDescent="0.2">
      <c r="A155" s="440"/>
      <c r="B155" s="441"/>
      <c r="C155" s="441"/>
      <c r="D155" s="441"/>
      <c r="E155" s="441"/>
      <c r="F155" s="442"/>
      <c r="G155" s="409" t="s">
        <v>617</v>
      </c>
      <c r="H155" s="410"/>
      <c r="I155" s="410"/>
      <c r="J155" s="410"/>
      <c r="K155" s="411"/>
      <c r="L155" s="405" t="s">
        <v>618</v>
      </c>
      <c r="M155" s="406"/>
      <c r="N155" s="406"/>
      <c r="O155" s="406"/>
      <c r="P155" s="406"/>
      <c r="Q155" s="406"/>
      <c r="R155" s="406"/>
      <c r="S155" s="406"/>
      <c r="T155" s="406"/>
      <c r="U155" s="406"/>
      <c r="V155" s="406"/>
      <c r="W155" s="406"/>
      <c r="X155" s="407"/>
      <c r="Y155" s="412">
        <v>16</v>
      </c>
      <c r="Z155" s="413"/>
      <c r="AA155" s="413"/>
      <c r="AB155" s="414"/>
      <c r="AC155" s="409"/>
      <c r="AD155" s="410"/>
      <c r="AE155" s="410"/>
      <c r="AF155" s="410"/>
      <c r="AG155" s="411"/>
      <c r="AH155" s="405"/>
      <c r="AI155" s="406"/>
      <c r="AJ155" s="406"/>
      <c r="AK155" s="406"/>
      <c r="AL155" s="406"/>
      <c r="AM155" s="406"/>
      <c r="AN155" s="406"/>
      <c r="AO155" s="406"/>
      <c r="AP155" s="406"/>
      <c r="AQ155" s="406"/>
      <c r="AR155" s="406"/>
      <c r="AS155" s="406"/>
      <c r="AT155" s="407"/>
      <c r="AU155" s="412"/>
      <c r="AV155" s="413"/>
      <c r="AW155" s="413"/>
      <c r="AX155" s="415"/>
      <c r="AY155">
        <f>$AY$153</f>
        <v>1</v>
      </c>
      <c r="BF155" s="86"/>
    </row>
    <row r="156" spans="1:58" ht="24.75" customHeight="1" x14ac:dyDescent="0.2">
      <c r="A156" s="440"/>
      <c r="B156" s="441"/>
      <c r="C156" s="441"/>
      <c r="D156" s="441"/>
      <c r="E156" s="441"/>
      <c r="F156" s="442"/>
      <c r="G156" s="225" t="s">
        <v>20</v>
      </c>
      <c r="H156" s="226"/>
      <c r="I156" s="226"/>
      <c r="J156" s="226"/>
      <c r="K156" s="226"/>
      <c r="L156" s="227"/>
      <c r="M156" s="228"/>
      <c r="N156" s="228"/>
      <c r="O156" s="228"/>
      <c r="P156" s="228"/>
      <c r="Q156" s="228"/>
      <c r="R156" s="228"/>
      <c r="S156" s="228"/>
      <c r="T156" s="228"/>
      <c r="U156" s="228"/>
      <c r="V156" s="228"/>
      <c r="W156" s="228"/>
      <c r="X156" s="229"/>
      <c r="Y156" s="230">
        <f>SUM(Y155:AB155)</f>
        <v>16</v>
      </c>
      <c r="Z156" s="231"/>
      <c r="AA156" s="231"/>
      <c r="AB156" s="330"/>
      <c r="AC156" s="225" t="s">
        <v>20</v>
      </c>
      <c r="AD156" s="226"/>
      <c r="AE156" s="226"/>
      <c r="AF156" s="226"/>
      <c r="AG156" s="226"/>
      <c r="AH156" s="227"/>
      <c r="AI156" s="228"/>
      <c r="AJ156" s="228"/>
      <c r="AK156" s="228"/>
      <c r="AL156" s="228"/>
      <c r="AM156" s="228"/>
      <c r="AN156" s="228"/>
      <c r="AO156" s="228"/>
      <c r="AP156" s="228"/>
      <c r="AQ156" s="228"/>
      <c r="AR156" s="228"/>
      <c r="AS156" s="228"/>
      <c r="AT156" s="229"/>
      <c r="AU156" s="230">
        <f>SUM(AU155:AX155)</f>
        <v>0</v>
      </c>
      <c r="AV156" s="231"/>
      <c r="AW156" s="231"/>
      <c r="AX156" s="232"/>
      <c r="AY156">
        <f>$AY$153</f>
        <v>1</v>
      </c>
      <c r="BF156" s="86"/>
    </row>
    <row r="157" spans="1:58" ht="24.75" customHeight="1" thickBot="1" x14ac:dyDescent="0.25">
      <c r="A157" s="321" t="s">
        <v>141</v>
      </c>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3"/>
      <c r="AL157" s="719" t="s">
        <v>240</v>
      </c>
      <c r="AM157" s="720"/>
      <c r="AN157" s="720"/>
      <c r="AO157" s="81" t="s">
        <v>238</v>
      </c>
      <c r="AP157" s="21"/>
      <c r="AQ157" s="21"/>
      <c r="AR157" s="21"/>
      <c r="AS157" s="21"/>
      <c r="AT157" s="21"/>
      <c r="AU157" s="21"/>
      <c r="AV157" s="21"/>
      <c r="AW157" s="21"/>
      <c r="AX157" s="22"/>
      <c r="AY157">
        <f>COUNTIF($AO$157,"☑")</f>
        <v>0</v>
      </c>
      <c r="BF157" s="86"/>
    </row>
    <row r="158" spans="1:58" ht="24.75" customHeight="1" x14ac:dyDescent="0.2">
      <c r="A158" s="4"/>
      <c r="B158" s="4"/>
      <c r="C158" s="4"/>
      <c r="D158" s="4"/>
      <c r="E158" s="4"/>
      <c r="F158" s="4"/>
      <c r="G158" s="7"/>
      <c r="H158" s="7"/>
      <c r="I158" s="7"/>
      <c r="J158" s="7"/>
      <c r="K158" s="7"/>
      <c r="L158" s="3"/>
      <c r="M158" s="7"/>
      <c r="N158" s="7"/>
      <c r="O158" s="7"/>
      <c r="P158" s="7"/>
      <c r="Q158" s="7"/>
      <c r="R158" s="7"/>
      <c r="S158" s="7"/>
      <c r="T158" s="7"/>
      <c r="U158" s="7"/>
      <c r="V158" s="7"/>
      <c r="W158" s="7"/>
      <c r="X158" s="7"/>
      <c r="Y158" s="8"/>
      <c r="Z158" s="8"/>
      <c r="AA158" s="8"/>
      <c r="AB158" s="8"/>
      <c r="AC158" s="7"/>
      <c r="AD158" s="7"/>
      <c r="AE158" s="7"/>
      <c r="AF158" s="7"/>
      <c r="AG158" s="7"/>
      <c r="AH158" s="3"/>
      <c r="AI158" s="7"/>
      <c r="AJ158" s="7"/>
      <c r="AK158" s="7"/>
      <c r="AL158" s="7"/>
      <c r="AM158" s="7"/>
      <c r="AN158" s="7"/>
      <c r="AO158" s="7"/>
      <c r="AP158" s="7"/>
      <c r="AQ158" s="7"/>
      <c r="AR158" s="7"/>
      <c r="AS158" s="7"/>
      <c r="AT158" s="7"/>
      <c r="AU158" s="8"/>
      <c r="AV158" s="8"/>
      <c r="AW158" s="8"/>
      <c r="AX158" s="8"/>
      <c r="BF158" s="86"/>
    </row>
    <row r="159" spans="1:58" ht="24.75" customHeight="1" x14ac:dyDescent="0.2">
      <c r="BF159" s="86"/>
    </row>
    <row r="160" spans="1:58" ht="24.75" customHeight="1" x14ac:dyDescent="0.2">
      <c r="A160" s="9"/>
      <c r="B160" s="1" t="s">
        <v>28</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BF160" s="86"/>
    </row>
    <row r="161" spans="1:58" ht="24.75" customHeight="1" x14ac:dyDescent="0.2">
      <c r="A161" s="9"/>
      <c r="B161" s="37" t="s">
        <v>250</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BF161" s="86"/>
    </row>
    <row r="162" spans="1:58" ht="59.25" customHeight="1" x14ac:dyDescent="0.2">
      <c r="A162" s="217"/>
      <c r="B162" s="217"/>
      <c r="C162" s="217" t="s">
        <v>26</v>
      </c>
      <c r="D162" s="217"/>
      <c r="E162" s="217"/>
      <c r="F162" s="217"/>
      <c r="G162" s="217"/>
      <c r="H162" s="217"/>
      <c r="I162" s="217"/>
      <c r="J162" s="309" t="s">
        <v>205</v>
      </c>
      <c r="K162" s="96"/>
      <c r="L162" s="96"/>
      <c r="M162" s="96"/>
      <c r="N162" s="96"/>
      <c r="O162" s="96"/>
      <c r="P162" s="237" t="s">
        <v>184</v>
      </c>
      <c r="Q162" s="237"/>
      <c r="R162" s="237"/>
      <c r="S162" s="237"/>
      <c r="T162" s="237"/>
      <c r="U162" s="237"/>
      <c r="V162" s="237"/>
      <c r="W162" s="237"/>
      <c r="X162" s="237"/>
      <c r="Y162" s="216" t="s">
        <v>203</v>
      </c>
      <c r="Z162" s="238"/>
      <c r="AA162" s="238"/>
      <c r="AB162" s="238"/>
      <c r="AC162" s="309" t="s">
        <v>235</v>
      </c>
      <c r="AD162" s="309"/>
      <c r="AE162" s="309"/>
      <c r="AF162" s="309"/>
      <c r="AG162" s="309"/>
      <c r="AH162" s="216" t="s">
        <v>255</v>
      </c>
      <c r="AI162" s="217"/>
      <c r="AJ162" s="217"/>
      <c r="AK162" s="217"/>
      <c r="AL162" s="217" t="s">
        <v>21</v>
      </c>
      <c r="AM162" s="217"/>
      <c r="AN162" s="217"/>
      <c r="AO162" s="218"/>
      <c r="AP162" s="310" t="s">
        <v>206</v>
      </c>
      <c r="AQ162" s="310"/>
      <c r="AR162" s="310"/>
      <c r="AS162" s="310"/>
      <c r="AT162" s="310"/>
      <c r="AU162" s="310"/>
      <c r="AV162" s="310"/>
      <c r="AW162" s="310"/>
      <c r="AX162" s="310"/>
      <c r="BF162" s="86"/>
    </row>
    <row r="163" spans="1:58" ht="30" customHeight="1" x14ac:dyDescent="0.2">
      <c r="A163" s="291">
        <v>1</v>
      </c>
      <c r="B163" s="291">
        <v>1</v>
      </c>
      <c r="C163" s="292" t="s">
        <v>636</v>
      </c>
      <c r="D163" s="293"/>
      <c r="E163" s="293"/>
      <c r="F163" s="293"/>
      <c r="G163" s="293"/>
      <c r="H163" s="293"/>
      <c r="I163" s="293"/>
      <c r="J163" s="294">
        <v>6010401015821</v>
      </c>
      <c r="K163" s="295"/>
      <c r="L163" s="295"/>
      <c r="M163" s="295"/>
      <c r="N163" s="295"/>
      <c r="O163" s="295"/>
      <c r="P163" s="296" t="s">
        <v>625</v>
      </c>
      <c r="Q163" s="297"/>
      <c r="R163" s="297"/>
      <c r="S163" s="297"/>
      <c r="T163" s="297"/>
      <c r="U163" s="297"/>
      <c r="V163" s="297"/>
      <c r="W163" s="297"/>
      <c r="X163" s="297"/>
      <c r="Y163" s="298">
        <v>19</v>
      </c>
      <c r="Z163" s="299"/>
      <c r="AA163" s="299"/>
      <c r="AB163" s="300"/>
      <c r="AC163" s="301" t="s">
        <v>256</v>
      </c>
      <c r="AD163" s="302"/>
      <c r="AE163" s="302"/>
      <c r="AF163" s="302"/>
      <c r="AG163" s="302"/>
      <c r="AH163" s="303">
        <v>1</v>
      </c>
      <c r="AI163" s="304"/>
      <c r="AJ163" s="304"/>
      <c r="AK163" s="304"/>
      <c r="AL163" s="305">
        <v>99.9</v>
      </c>
      <c r="AM163" s="306"/>
      <c r="AN163" s="306"/>
      <c r="AO163" s="307"/>
      <c r="AP163" s="308"/>
      <c r="AQ163" s="308"/>
      <c r="AR163" s="308"/>
      <c r="AS163" s="308"/>
      <c r="AT163" s="308"/>
      <c r="AU163" s="308"/>
      <c r="AV163" s="308"/>
      <c r="AW163" s="308"/>
      <c r="AX163" s="308"/>
      <c r="BF163" s="86"/>
    </row>
    <row r="164" spans="1:58" ht="24.75" customHeight="1" x14ac:dyDescent="0.2">
      <c r="A164" s="42"/>
      <c r="B164" s="42"/>
      <c r="C164" s="42"/>
      <c r="D164" s="42"/>
      <c r="E164" s="42"/>
      <c r="F164" s="42"/>
      <c r="G164" s="42"/>
      <c r="H164" s="42"/>
      <c r="I164" s="42"/>
      <c r="J164" s="43"/>
      <c r="K164" s="43"/>
      <c r="L164" s="43"/>
      <c r="M164" s="43"/>
      <c r="N164" s="43"/>
      <c r="O164" s="43"/>
      <c r="P164" s="44"/>
      <c r="Q164" s="44"/>
      <c r="R164" s="44"/>
      <c r="S164" s="44"/>
      <c r="T164" s="44"/>
      <c r="U164" s="44"/>
      <c r="V164" s="44"/>
      <c r="W164" s="44"/>
      <c r="X164" s="44"/>
      <c r="Y164" s="45"/>
      <c r="Z164" s="45"/>
      <c r="AA164" s="45"/>
      <c r="AB164" s="45"/>
      <c r="AC164" s="45"/>
      <c r="AD164" s="45"/>
      <c r="AE164" s="45"/>
      <c r="AF164" s="45"/>
      <c r="AG164" s="45"/>
      <c r="AH164" s="45"/>
      <c r="AI164" s="45"/>
      <c r="AJ164" s="45"/>
      <c r="AK164" s="45"/>
      <c r="AL164" s="45"/>
      <c r="AM164" s="45"/>
      <c r="AN164" s="45"/>
      <c r="AO164" s="45"/>
      <c r="AP164" s="44"/>
      <c r="AQ164" s="44"/>
      <c r="AR164" s="44"/>
      <c r="AS164" s="44"/>
      <c r="AT164" s="44"/>
      <c r="AU164" s="44"/>
      <c r="AV164" s="44"/>
      <c r="AW164" s="44"/>
      <c r="AX164" s="44"/>
      <c r="AY164">
        <f>COUNTA($C$167)</f>
        <v>1</v>
      </c>
      <c r="BF164" s="86"/>
    </row>
    <row r="165" spans="1:58" ht="24.75" customHeight="1" x14ac:dyDescent="0.2">
      <c r="A165" s="42"/>
      <c r="B165" s="46" t="s">
        <v>171</v>
      </c>
      <c r="C165" s="42"/>
      <c r="D165" s="42"/>
      <c r="E165" s="42"/>
      <c r="F165" s="42"/>
      <c r="G165" s="42"/>
      <c r="H165" s="42"/>
      <c r="I165" s="42"/>
      <c r="J165" s="42"/>
      <c r="K165" s="42"/>
      <c r="L165" s="42"/>
      <c r="M165" s="42"/>
      <c r="N165" s="42"/>
      <c r="O165" s="42"/>
      <c r="P165" s="47"/>
      <c r="Q165" s="47"/>
      <c r="R165" s="47"/>
      <c r="S165" s="47"/>
      <c r="T165" s="47"/>
      <c r="U165" s="47"/>
      <c r="V165" s="47"/>
      <c r="W165" s="47"/>
      <c r="X165" s="47"/>
      <c r="Y165" s="48"/>
      <c r="Z165" s="48"/>
      <c r="AA165" s="48"/>
      <c r="AB165" s="48"/>
      <c r="AC165" s="48"/>
      <c r="AD165" s="48"/>
      <c r="AE165" s="48"/>
      <c r="AF165" s="48"/>
      <c r="AG165" s="48"/>
      <c r="AH165" s="48"/>
      <c r="AI165" s="48"/>
      <c r="AJ165" s="48"/>
      <c r="AK165" s="48"/>
      <c r="AL165" s="48"/>
      <c r="AM165" s="48"/>
      <c r="AN165" s="48"/>
      <c r="AO165" s="48"/>
      <c r="AP165" s="47"/>
      <c r="AQ165" s="47"/>
      <c r="AR165" s="47"/>
      <c r="AS165" s="47"/>
      <c r="AT165" s="47"/>
      <c r="AU165" s="47"/>
      <c r="AV165" s="47"/>
      <c r="AW165" s="47"/>
      <c r="AX165" s="47"/>
      <c r="AY165">
        <f>$AY$164</f>
        <v>1</v>
      </c>
      <c r="BF165" s="86"/>
    </row>
    <row r="166" spans="1:58" ht="59.25" customHeight="1" x14ac:dyDescent="0.2">
      <c r="A166" s="217"/>
      <c r="B166" s="217"/>
      <c r="C166" s="217" t="s">
        <v>26</v>
      </c>
      <c r="D166" s="217"/>
      <c r="E166" s="217"/>
      <c r="F166" s="217"/>
      <c r="G166" s="217"/>
      <c r="H166" s="217"/>
      <c r="I166" s="217"/>
      <c r="J166" s="309" t="s">
        <v>205</v>
      </c>
      <c r="K166" s="96"/>
      <c r="L166" s="96"/>
      <c r="M166" s="96"/>
      <c r="N166" s="96"/>
      <c r="O166" s="96"/>
      <c r="P166" s="237" t="s">
        <v>184</v>
      </c>
      <c r="Q166" s="237"/>
      <c r="R166" s="237"/>
      <c r="S166" s="237"/>
      <c r="T166" s="237"/>
      <c r="U166" s="237"/>
      <c r="V166" s="237"/>
      <c r="W166" s="237"/>
      <c r="X166" s="237"/>
      <c r="Y166" s="216" t="s">
        <v>203</v>
      </c>
      <c r="Z166" s="238"/>
      <c r="AA166" s="238"/>
      <c r="AB166" s="238"/>
      <c r="AC166" s="309" t="s">
        <v>235</v>
      </c>
      <c r="AD166" s="309"/>
      <c r="AE166" s="309"/>
      <c r="AF166" s="309"/>
      <c r="AG166" s="309"/>
      <c r="AH166" s="216" t="s">
        <v>255</v>
      </c>
      <c r="AI166" s="217"/>
      <c r="AJ166" s="217"/>
      <c r="AK166" s="217"/>
      <c r="AL166" s="217" t="s">
        <v>21</v>
      </c>
      <c r="AM166" s="217"/>
      <c r="AN166" s="217"/>
      <c r="AO166" s="218"/>
      <c r="AP166" s="310" t="s">
        <v>206</v>
      </c>
      <c r="AQ166" s="310"/>
      <c r="AR166" s="310"/>
      <c r="AS166" s="310"/>
      <c r="AT166" s="310"/>
      <c r="AU166" s="310"/>
      <c r="AV166" s="310"/>
      <c r="AW166" s="310"/>
      <c r="AX166" s="310"/>
      <c r="AY166">
        <f t="shared" ref="AY166:AY167" si="12">$AY$164</f>
        <v>1</v>
      </c>
      <c r="BF166" s="86"/>
    </row>
    <row r="167" spans="1:58" ht="30" customHeight="1" x14ac:dyDescent="0.2">
      <c r="A167" s="291">
        <v>1</v>
      </c>
      <c r="B167" s="291">
        <v>1</v>
      </c>
      <c r="C167" s="292" t="s">
        <v>627</v>
      </c>
      <c r="D167" s="293"/>
      <c r="E167" s="293"/>
      <c r="F167" s="293"/>
      <c r="G167" s="293"/>
      <c r="H167" s="293"/>
      <c r="I167" s="293"/>
      <c r="J167" s="294">
        <v>9010005005761</v>
      </c>
      <c r="K167" s="295"/>
      <c r="L167" s="295"/>
      <c r="M167" s="295"/>
      <c r="N167" s="295"/>
      <c r="O167" s="295"/>
      <c r="P167" s="296" t="s">
        <v>629</v>
      </c>
      <c r="Q167" s="297"/>
      <c r="R167" s="297"/>
      <c r="S167" s="297"/>
      <c r="T167" s="297"/>
      <c r="U167" s="297"/>
      <c r="V167" s="297"/>
      <c r="W167" s="297"/>
      <c r="X167" s="297"/>
      <c r="Y167" s="298">
        <v>2331</v>
      </c>
      <c r="Z167" s="299"/>
      <c r="AA167" s="299"/>
      <c r="AB167" s="300"/>
      <c r="AC167" s="301" t="s">
        <v>626</v>
      </c>
      <c r="AD167" s="302"/>
      <c r="AE167" s="302"/>
      <c r="AF167" s="302"/>
      <c r="AG167" s="302"/>
      <c r="AH167" s="303" t="s">
        <v>637</v>
      </c>
      <c r="AI167" s="304"/>
      <c r="AJ167" s="304"/>
      <c r="AK167" s="304"/>
      <c r="AL167" s="305" t="s">
        <v>637</v>
      </c>
      <c r="AM167" s="306"/>
      <c r="AN167" s="306"/>
      <c r="AO167" s="307"/>
      <c r="AP167" s="308"/>
      <c r="AQ167" s="308"/>
      <c r="AR167" s="308"/>
      <c r="AS167" s="308"/>
      <c r="AT167" s="308"/>
      <c r="AU167" s="308"/>
      <c r="AV167" s="308"/>
      <c r="AW167" s="308"/>
      <c r="AX167" s="308"/>
      <c r="AY167">
        <f t="shared" si="12"/>
        <v>1</v>
      </c>
      <c r="BF167" s="86"/>
    </row>
    <row r="168" spans="1:58" ht="30" customHeight="1" x14ac:dyDescent="0.2">
      <c r="A168" s="291">
        <v>2</v>
      </c>
      <c r="B168" s="291">
        <v>1</v>
      </c>
      <c r="C168" s="292" t="s">
        <v>628</v>
      </c>
      <c r="D168" s="293"/>
      <c r="E168" s="293"/>
      <c r="F168" s="293"/>
      <c r="G168" s="293"/>
      <c r="H168" s="293"/>
      <c r="I168" s="293"/>
      <c r="J168" s="294">
        <v>1020001071491</v>
      </c>
      <c r="K168" s="295"/>
      <c r="L168" s="295"/>
      <c r="M168" s="295"/>
      <c r="N168" s="295"/>
      <c r="O168" s="295"/>
      <c r="P168" s="296" t="s">
        <v>630</v>
      </c>
      <c r="Q168" s="297"/>
      <c r="R168" s="297"/>
      <c r="S168" s="297"/>
      <c r="T168" s="297"/>
      <c r="U168" s="297"/>
      <c r="V168" s="297"/>
      <c r="W168" s="297"/>
      <c r="X168" s="297"/>
      <c r="Y168" s="298">
        <v>62</v>
      </c>
      <c r="Z168" s="299"/>
      <c r="AA168" s="299"/>
      <c r="AB168" s="300"/>
      <c r="AC168" s="301" t="s">
        <v>257</v>
      </c>
      <c r="AD168" s="302"/>
      <c r="AE168" s="302"/>
      <c r="AF168" s="302"/>
      <c r="AG168" s="302"/>
      <c r="AH168" s="303">
        <v>1</v>
      </c>
      <c r="AI168" s="304"/>
      <c r="AJ168" s="304"/>
      <c r="AK168" s="304"/>
      <c r="AL168" s="305">
        <v>97.8</v>
      </c>
      <c r="AM168" s="306"/>
      <c r="AN168" s="306"/>
      <c r="AO168" s="307"/>
      <c r="AP168" s="308"/>
      <c r="AQ168" s="308"/>
      <c r="AR168" s="308"/>
      <c r="AS168" s="308"/>
      <c r="AT168" s="308"/>
      <c r="AU168" s="308"/>
      <c r="AV168" s="308"/>
      <c r="AW168" s="308"/>
      <c r="AX168" s="308"/>
      <c r="AY168">
        <f>COUNTA($C$168)</f>
        <v>1</v>
      </c>
      <c r="BF168" s="86"/>
    </row>
    <row r="169" spans="1:58" ht="24.75" customHeight="1" x14ac:dyDescent="0.2">
      <c r="A169" s="49"/>
      <c r="B169" s="49"/>
      <c r="C169" s="49"/>
      <c r="D169" s="49"/>
      <c r="E169" s="49"/>
      <c r="F169" s="49"/>
      <c r="G169" s="49"/>
      <c r="H169" s="49"/>
      <c r="I169" s="49"/>
      <c r="J169" s="49"/>
      <c r="K169" s="49"/>
      <c r="L169" s="49"/>
      <c r="M169" s="49"/>
      <c r="N169" s="49"/>
      <c r="O169" s="49"/>
      <c r="P169" s="50"/>
      <c r="Q169" s="50"/>
      <c r="R169" s="50"/>
      <c r="S169" s="50"/>
      <c r="T169" s="50"/>
      <c r="U169" s="50"/>
      <c r="V169" s="50"/>
      <c r="W169" s="50"/>
      <c r="X169" s="50"/>
      <c r="Y169" s="51"/>
      <c r="Z169" s="51"/>
      <c r="AA169" s="51"/>
      <c r="AB169" s="51"/>
      <c r="AC169" s="51"/>
      <c r="AD169" s="51"/>
      <c r="AE169" s="51"/>
      <c r="AF169" s="51"/>
      <c r="AG169" s="51"/>
      <c r="AH169" s="51"/>
      <c r="AI169" s="51"/>
      <c r="AJ169" s="51"/>
      <c r="AK169" s="51"/>
      <c r="AL169" s="51"/>
      <c r="AM169" s="51"/>
      <c r="AN169" s="51"/>
      <c r="AO169" s="51"/>
      <c r="AP169" s="50"/>
      <c r="AQ169" s="50"/>
      <c r="AR169" s="50"/>
      <c r="AS169" s="50"/>
      <c r="AT169" s="50"/>
      <c r="AU169" s="50"/>
      <c r="AV169" s="50"/>
      <c r="AW169" s="50"/>
      <c r="AX169" s="50"/>
      <c r="AY169">
        <f>COUNTA($C$172)</f>
        <v>1</v>
      </c>
      <c r="BF169" s="86"/>
    </row>
    <row r="170" spans="1:58" ht="24.75" customHeight="1" x14ac:dyDescent="0.2">
      <c r="A170" s="42"/>
      <c r="B170" s="46" t="s">
        <v>225</v>
      </c>
      <c r="C170" s="42"/>
      <c r="D170" s="42"/>
      <c r="E170" s="42"/>
      <c r="F170" s="42"/>
      <c r="G170" s="42"/>
      <c r="H170" s="42"/>
      <c r="I170" s="42"/>
      <c r="J170" s="42"/>
      <c r="K170" s="42"/>
      <c r="L170" s="42"/>
      <c r="M170" s="42"/>
      <c r="N170" s="42"/>
      <c r="O170" s="42"/>
      <c r="P170" s="47"/>
      <c r="Q170" s="47"/>
      <c r="R170" s="47"/>
      <c r="S170" s="47"/>
      <c r="T170" s="47"/>
      <c r="U170" s="47"/>
      <c r="V170" s="47"/>
      <c r="W170" s="47"/>
      <c r="X170" s="47"/>
      <c r="Y170" s="48"/>
      <c r="Z170" s="48"/>
      <c r="AA170" s="48"/>
      <c r="AB170" s="48"/>
      <c r="AC170" s="48"/>
      <c r="AD170" s="48"/>
      <c r="AE170" s="48"/>
      <c r="AF170" s="48"/>
      <c r="AG170" s="48"/>
      <c r="AH170" s="48"/>
      <c r="AI170" s="48"/>
      <c r="AJ170" s="48"/>
      <c r="AK170" s="48"/>
      <c r="AL170" s="48"/>
      <c r="AM170" s="48"/>
      <c r="AN170" s="48"/>
      <c r="AO170" s="48"/>
      <c r="AP170" s="47"/>
      <c r="AQ170" s="47"/>
      <c r="AR170" s="47"/>
      <c r="AS170" s="47"/>
      <c r="AT170" s="47"/>
      <c r="AU170" s="47"/>
      <c r="AV170" s="47"/>
      <c r="AW170" s="47"/>
      <c r="AX170" s="47"/>
      <c r="AY170">
        <f>$AY$169</f>
        <v>1</v>
      </c>
      <c r="BF170" s="86"/>
    </row>
    <row r="171" spans="1:58" ht="59.25" customHeight="1" x14ac:dyDescent="0.2">
      <c r="A171" s="217"/>
      <c r="B171" s="217"/>
      <c r="C171" s="217" t="s">
        <v>26</v>
      </c>
      <c r="D171" s="217"/>
      <c r="E171" s="217"/>
      <c r="F171" s="217"/>
      <c r="G171" s="217"/>
      <c r="H171" s="217"/>
      <c r="I171" s="217"/>
      <c r="J171" s="309" t="s">
        <v>205</v>
      </c>
      <c r="K171" s="96"/>
      <c r="L171" s="96"/>
      <c r="M171" s="96"/>
      <c r="N171" s="96"/>
      <c r="O171" s="96"/>
      <c r="P171" s="237" t="s">
        <v>184</v>
      </c>
      <c r="Q171" s="237"/>
      <c r="R171" s="237"/>
      <c r="S171" s="237"/>
      <c r="T171" s="237"/>
      <c r="U171" s="237"/>
      <c r="V171" s="237"/>
      <c r="W171" s="237"/>
      <c r="X171" s="237"/>
      <c r="Y171" s="216" t="s">
        <v>203</v>
      </c>
      <c r="Z171" s="238"/>
      <c r="AA171" s="238"/>
      <c r="AB171" s="238"/>
      <c r="AC171" s="309" t="s">
        <v>235</v>
      </c>
      <c r="AD171" s="309"/>
      <c r="AE171" s="309"/>
      <c r="AF171" s="309"/>
      <c r="AG171" s="309"/>
      <c r="AH171" s="216" t="s">
        <v>255</v>
      </c>
      <c r="AI171" s="217"/>
      <c r="AJ171" s="217"/>
      <c r="AK171" s="217"/>
      <c r="AL171" s="217" t="s">
        <v>21</v>
      </c>
      <c r="AM171" s="217"/>
      <c r="AN171" s="217"/>
      <c r="AO171" s="218"/>
      <c r="AP171" s="310" t="s">
        <v>206</v>
      </c>
      <c r="AQ171" s="310"/>
      <c r="AR171" s="310"/>
      <c r="AS171" s="310"/>
      <c r="AT171" s="310"/>
      <c r="AU171" s="310"/>
      <c r="AV171" s="310"/>
      <c r="AW171" s="310"/>
      <c r="AX171" s="310"/>
      <c r="AY171">
        <f t="shared" ref="AY171:AY172" si="13">$AY$169</f>
        <v>1</v>
      </c>
      <c r="BF171" s="86"/>
    </row>
    <row r="172" spans="1:58" ht="30" customHeight="1" x14ac:dyDescent="0.2">
      <c r="A172" s="291">
        <v>1</v>
      </c>
      <c r="B172" s="291">
        <v>1</v>
      </c>
      <c r="C172" s="292" t="s">
        <v>631</v>
      </c>
      <c r="D172" s="293"/>
      <c r="E172" s="293"/>
      <c r="F172" s="293"/>
      <c r="G172" s="293"/>
      <c r="H172" s="293"/>
      <c r="I172" s="293"/>
      <c r="J172" s="294">
        <v>8010001144647</v>
      </c>
      <c r="K172" s="295"/>
      <c r="L172" s="295"/>
      <c r="M172" s="295"/>
      <c r="N172" s="295"/>
      <c r="O172" s="295"/>
      <c r="P172" s="296" t="s">
        <v>632</v>
      </c>
      <c r="Q172" s="297"/>
      <c r="R172" s="297"/>
      <c r="S172" s="297"/>
      <c r="T172" s="297"/>
      <c r="U172" s="297"/>
      <c r="V172" s="297"/>
      <c r="W172" s="297"/>
      <c r="X172" s="297"/>
      <c r="Y172" s="298">
        <v>8</v>
      </c>
      <c r="Z172" s="299"/>
      <c r="AA172" s="299"/>
      <c r="AB172" s="300"/>
      <c r="AC172" s="301" t="s">
        <v>256</v>
      </c>
      <c r="AD172" s="302"/>
      <c r="AE172" s="302"/>
      <c r="AF172" s="302"/>
      <c r="AG172" s="302"/>
      <c r="AH172" s="303">
        <v>1</v>
      </c>
      <c r="AI172" s="304"/>
      <c r="AJ172" s="304"/>
      <c r="AK172" s="304"/>
      <c r="AL172" s="305">
        <v>77</v>
      </c>
      <c r="AM172" s="306"/>
      <c r="AN172" s="306"/>
      <c r="AO172" s="307"/>
      <c r="AP172" s="308"/>
      <c r="AQ172" s="308"/>
      <c r="AR172" s="308"/>
      <c r="AS172" s="308"/>
      <c r="AT172" s="308"/>
      <c r="AU172" s="308"/>
      <c r="AV172" s="308"/>
      <c r="AW172" s="308"/>
      <c r="AX172" s="308"/>
      <c r="AY172">
        <f t="shared" si="13"/>
        <v>1</v>
      </c>
      <c r="BF172" s="86"/>
    </row>
    <row r="173" spans="1:58" ht="24.75" customHeight="1" x14ac:dyDescent="0.2">
      <c r="A173" s="49"/>
      <c r="B173" s="49"/>
      <c r="C173" s="49"/>
      <c r="D173" s="49"/>
      <c r="E173" s="49"/>
      <c r="F173" s="49"/>
      <c r="G173" s="49"/>
      <c r="H173" s="49"/>
      <c r="I173" s="49"/>
      <c r="J173" s="49"/>
      <c r="K173" s="49"/>
      <c r="L173" s="49"/>
      <c r="M173" s="49"/>
      <c r="N173" s="49"/>
      <c r="O173" s="49"/>
      <c r="P173" s="50"/>
      <c r="Q173" s="50"/>
      <c r="R173" s="50"/>
      <c r="S173" s="50"/>
      <c r="T173" s="50"/>
      <c r="U173" s="50"/>
      <c r="V173" s="50"/>
      <c r="W173" s="50"/>
      <c r="X173" s="50"/>
      <c r="Y173" s="51"/>
      <c r="Z173" s="51"/>
      <c r="AA173" s="51"/>
      <c r="AB173" s="51"/>
      <c r="AC173" s="51"/>
      <c r="AD173" s="51"/>
      <c r="AE173" s="51"/>
      <c r="AF173" s="51"/>
      <c r="AG173" s="51"/>
      <c r="AH173" s="51"/>
      <c r="AI173" s="51"/>
      <c r="AJ173" s="51"/>
      <c r="AK173" s="51"/>
      <c r="AL173" s="51"/>
      <c r="AM173" s="51"/>
      <c r="AN173" s="51"/>
      <c r="AO173" s="51"/>
      <c r="AP173" s="50"/>
      <c r="AQ173" s="50"/>
      <c r="AR173" s="50"/>
      <c r="AS173" s="50"/>
      <c r="AT173" s="50"/>
      <c r="AU173" s="50"/>
      <c r="AV173" s="50"/>
      <c r="AW173" s="50"/>
      <c r="AX173" s="50"/>
      <c r="AY173">
        <f>COUNTA($C$176)</f>
        <v>1</v>
      </c>
      <c r="BF173" s="86"/>
    </row>
    <row r="174" spans="1:58" ht="24.75" customHeight="1" x14ac:dyDescent="0.2">
      <c r="A174" s="42"/>
      <c r="B174" s="46" t="s">
        <v>172</v>
      </c>
      <c r="C174" s="42"/>
      <c r="D174" s="42"/>
      <c r="E174" s="42"/>
      <c r="F174" s="42"/>
      <c r="G174" s="42"/>
      <c r="H174" s="42"/>
      <c r="I174" s="42"/>
      <c r="J174" s="42"/>
      <c r="K174" s="42"/>
      <c r="L174" s="42"/>
      <c r="M174" s="42"/>
      <c r="N174" s="42"/>
      <c r="O174" s="42"/>
      <c r="P174" s="47"/>
      <c r="Q174" s="47"/>
      <c r="R174" s="47"/>
      <c r="S174" s="47"/>
      <c r="T174" s="47"/>
      <c r="U174" s="47"/>
      <c r="V174" s="47"/>
      <c r="W174" s="47"/>
      <c r="X174" s="47"/>
      <c r="Y174" s="48"/>
      <c r="Z174" s="48"/>
      <c r="AA174" s="48"/>
      <c r="AB174" s="48"/>
      <c r="AC174" s="48"/>
      <c r="AD174" s="48"/>
      <c r="AE174" s="48"/>
      <c r="AF174" s="48"/>
      <c r="AG174" s="48"/>
      <c r="AH174" s="48"/>
      <c r="AI174" s="48"/>
      <c r="AJ174" s="48"/>
      <c r="AK174" s="48"/>
      <c r="AL174" s="48"/>
      <c r="AM174" s="48"/>
      <c r="AN174" s="48"/>
      <c r="AO174" s="48"/>
      <c r="AP174" s="47"/>
      <c r="AQ174" s="47"/>
      <c r="AR174" s="47"/>
      <c r="AS174" s="47"/>
      <c r="AT174" s="47"/>
      <c r="AU174" s="47"/>
      <c r="AV174" s="47"/>
      <c r="AW174" s="47"/>
      <c r="AX174" s="47"/>
      <c r="AY174">
        <f>$AY$173</f>
        <v>1</v>
      </c>
      <c r="BF174" s="86"/>
    </row>
    <row r="175" spans="1:58" ht="59.25" customHeight="1" x14ac:dyDescent="0.2">
      <c r="A175" s="217"/>
      <c r="B175" s="217"/>
      <c r="C175" s="217" t="s">
        <v>26</v>
      </c>
      <c r="D175" s="217"/>
      <c r="E175" s="217"/>
      <c r="F175" s="217"/>
      <c r="G175" s="217"/>
      <c r="H175" s="217"/>
      <c r="I175" s="217"/>
      <c r="J175" s="309" t="s">
        <v>205</v>
      </c>
      <c r="K175" s="96"/>
      <c r="L175" s="96"/>
      <c r="M175" s="96"/>
      <c r="N175" s="96"/>
      <c r="O175" s="96"/>
      <c r="P175" s="237" t="s">
        <v>184</v>
      </c>
      <c r="Q175" s="237"/>
      <c r="R175" s="237"/>
      <c r="S175" s="237"/>
      <c r="T175" s="237"/>
      <c r="U175" s="237"/>
      <c r="V175" s="237"/>
      <c r="W175" s="237"/>
      <c r="X175" s="237"/>
      <c r="Y175" s="216" t="s">
        <v>203</v>
      </c>
      <c r="Z175" s="238"/>
      <c r="AA175" s="238"/>
      <c r="AB175" s="238"/>
      <c r="AC175" s="309" t="s">
        <v>235</v>
      </c>
      <c r="AD175" s="309"/>
      <c r="AE175" s="309"/>
      <c r="AF175" s="309"/>
      <c r="AG175" s="309"/>
      <c r="AH175" s="216" t="s">
        <v>255</v>
      </c>
      <c r="AI175" s="217"/>
      <c r="AJ175" s="217"/>
      <c r="AK175" s="217"/>
      <c r="AL175" s="217" t="s">
        <v>21</v>
      </c>
      <c r="AM175" s="217"/>
      <c r="AN175" s="217"/>
      <c r="AO175" s="218"/>
      <c r="AP175" s="310" t="s">
        <v>206</v>
      </c>
      <c r="AQ175" s="310"/>
      <c r="AR175" s="310"/>
      <c r="AS175" s="310"/>
      <c r="AT175" s="310"/>
      <c r="AU175" s="310"/>
      <c r="AV175" s="310"/>
      <c r="AW175" s="310"/>
      <c r="AX175" s="310"/>
      <c r="AY175">
        <f t="shared" ref="AY175:AY176" si="14">$AY$173</f>
        <v>1</v>
      </c>
      <c r="BF175" s="86"/>
    </row>
    <row r="176" spans="1:58" ht="30" customHeight="1" x14ac:dyDescent="0.2">
      <c r="A176" s="291">
        <v>1</v>
      </c>
      <c r="B176" s="291">
        <v>1</v>
      </c>
      <c r="C176" s="292" t="s">
        <v>658</v>
      </c>
      <c r="D176" s="293"/>
      <c r="E176" s="293"/>
      <c r="F176" s="293"/>
      <c r="G176" s="293"/>
      <c r="H176" s="293"/>
      <c r="I176" s="293"/>
      <c r="J176" s="294">
        <v>5010001006767</v>
      </c>
      <c r="K176" s="295"/>
      <c r="L176" s="295"/>
      <c r="M176" s="295"/>
      <c r="N176" s="295"/>
      <c r="O176" s="295"/>
      <c r="P176" s="296" t="s">
        <v>625</v>
      </c>
      <c r="Q176" s="297"/>
      <c r="R176" s="297"/>
      <c r="S176" s="297"/>
      <c r="T176" s="297"/>
      <c r="U176" s="297"/>
      <c r="V176" s="297"/>
      <c r="W176" s="297"/>
      <c r="X176" s="297"/>
      <c r="Y176" s="298">
        <v>61</v>
      </c>
      <c r="Z176" s="299"/>
      <c r="AA176" s="299"/>
      <c r="AB176" s="300"/>
      <c r="AC176" s="301" t="s">
        <v>76</v>
      </c>
      <c r="AD176" s="302"/>
      <c r="AE176" s="302"/>
      <c r="AF176" s="302"/>
      <c r="AG176" s="302"/>
      <c r="AH176" s="303" t="s">
        <v>637</v>
      </c>
      <c r="AI176" s="304"/>
      <c r="AJ176" s="304"/>
      <c r="AK176" s="304"/>
      <c r="AL176" s="305" t="s">
        <v>637</v>
      </c>
      <c r="AM176" s="306"/>
      <c r="AN176" s="306"/>
      <c r="AO176" s="307"/>
      <c r="AP176" s="308"/>
      <c r="AQ176" s="308"/>
      <c r="AR176" s="308"/>
      <c r="AS176" s="308"/>
      <c r="AT176" s="308"/>
      <c r="AU176" s="308"/>
      <c r="AV176" s="308"/>
      <c r="AW176" s="308"/>
      <c r="AX176" s="308"/>
      <c r="AY176">
        <f t="shared" si="14"/>
        <v>1</v>
      </c>
      <c r="BF176" s="86"/>
    </row>
    <row r="177" spans="1:58" ht="53.4" customHeight="1" x14ac:dyDescent="0.2">
      <c r="A177" s="291">
        <v>2</v>
      </c>
      <c r="B177" s="291">
        <v>1</v>
      </c>
      <c r="C177" s="292" t="s">
        <v>633</v>
      </c>
      <c r="D177" s="293"/>
      <c r="E177" s="293"/>
      <c r="F177" s="293"/>
      <c r="G177" s="293"/>
      <c r="H177" s="293"/>
      <c r="I177" s="293"/>
      <c r="J177" s="294">
        <v>1020001071491</v>
      </c>
      <c r="K177" s="295"/>
      <c r="L177" s="295"/>
      <c r="M177" s="295"/>
      <c r="N177" s="295"/>
      <c r="O177" s="295"/>
      <c r="P177" s="296" t="s">
        <v>625</v>
      </c>
      <c r="Q177" s="297"/>
      <c r="R177" s="297"/>
      <c r="S177" s="297"/>
      <c r="T177" s="297"/>
      <c r="U177" s="297"/>
      <c r="V177" s="297"/>
      <c r="W177" s="297"/>
      <c r="X177" s="297"/>
      <c r="Y177" s="298">
        <v>7</v>
      </c>
      <c r="Z177" s="299"/>
      <c r="AA177" s="299"/>
      <c r="AB177" s="300"/>
      <c r="AC177" s="301" t="s">
        <v>76</v>
      </c>
      <c r="AD177" s="302"/>
      <c r="AE177" s="302"/>
      <c r="AF177" s="302"/>
      <c r="AG177" s="302"/>
      <c r="AH177" s="303" t="s">
        <v>637</v>
      </c>
      <c r="AI177" s="304"/>
      <c r="AJ177" s="304"/>
      <c r="AK177" s="304"/>
      <c r="AL177" s="305" t="s">
        <v>637</v>
      </c>
      <c r="AM177" s="306"/>
      <c r="AN177" s="306"/>
      <c r="AO177" s="307"/>
      <c r="AP177" s="308"/>
      <c r="AQ177" s="308"/>
      <c r="AR177" s="308"/>
      <c r="AS177" s="308"/>
      <c r="AT177" s="308"/>
      <c r="AU177" s="308"/>
      <c r="AV177" s="308"/>
      <c r="AW177" s="308"/>
      <c r="AX177" s="308"/>
      <c r="AY177">
        <f>COUNTA($C$177)</f>
        <v>1</v>
      </c>
      <c r="BF177" s="86"/>
    </row>
    <row r="178" spans="1:58" ht="24.75" customHeight="1" x14ac:dyDescent="0.2">
      <c r="A178" s="49"/>
      <c r="B178" s="49"/>
      <c r="C178" s="49"/>
      <c r="D178" s="49"/>
      <c r="E178" s="49"/>
      <c r="F178" s="49"/>
      <c r="G178" s="49"/>
      <c r="H178" s="49"/>
      <c r="I178" s="49"/>
      <c r="J178" s="49"/>
      <c r="K178" s="49"/>
      <c r="L178" s="49"/>
      <c r="M178" s="49"/>
      <c r="N178" s="49"/>
      <c r="O178" s="49"/>
      <c r="P178" s="50"/>
      <c r="Q178" s="50"/>
      <c r="R178" s="50"/>
      <c r="S178" s="50"/>
      <c r="T178" s="50"/>
      <c r="U178" s="50"/>
      <c r="V178" s="50"/>
      <c r="W178" s="50"/>
      <c r="X178" s="50"/>
      <c r="Y178" s="51"/>
      <c r="Z178" s="51"/>
      <c r="AA178" s="51"/>
      <c r="AB178" s="51"/>
      <c r="AC178" s="51"/>
      <c r="AD178" s="51"/>
      <c r="AE178" s="51"/>
      <c r="AF178" s="51"/>
      <c r="AG178" s="51"/>
      <c r="AH178" s="51"/>
      <c r="AI178" s="51"/>
      <c r="AJ178" s="51"/>
      <c r="AK178" s="51"/>
      <c r="AL178" s="51"/>
      <c r="AM178" s="51"/>
      <c r="AN178" s="51"/>
      <c r="AO178" s="51"/>
      <c r="AP178" s="50"/>
      <c r="AQ178" s="50"/>
      <c r="AR178" s="50"/>
      <c r="AS178" s="50"/>
      <c r="AT178" s="50"/>
      <c r="AU178" s="50"/>
      <c r="AV178" s="50"/>
      <c r="AW178" s="50"/>
      <c r="AX178" s="50"/>
      <c r="AY178">
        <f>COUNTA($C$181)</f>
        <v>1</v>
      </c>
      <c r="BF178" s="86"/>
    </row>
    <row r="179" spans="1:58" ht="24.75" customHeight="1" x14ac:dyDescent="0.2">
      <c r="A179" s="42"/>
      <c r="B179" s="46" t="s">
        <v>173</v>
      </c>
      <c r="C179" s="42"/>
      <c r="D179" s="42"/>
      <c r="E179" s="42"/>
      <c r="F179" s="42"/>
      <c r="G179" s="42"/>
      <c r="H179" s="42"/>
      <c r="I179" s="42"/>
      <c r="J179" s="42"/>
      <c r="K179" s="42"/>
      <c r="L179" s="42"/>
      <c r="M179" s="42"/>
      <c r="N179" s="42"/>
      <c r="O179" s="42"/>
      <c r="P179" s="47"/>
      <c r="Q179" s="47"/>
      <c r="R179" s="47"/>
      <c r="S179" s="47"/>
      <c r="T179" s="47"/>
      <c r="U179" s="47"/>
      <c r="V179" s="47"/>
      <c r="W179" s="47"/>
      <c r="X179" s="47"/>
      <c r="Y179" s="48"/>
      <c r="Z179" s="48"/>
      <c r="AA179" s="48"/>
      <c r="AB179" s="48"/>
      <c r="AC179" s="48"/>
      <c r="AD179" s="48"/>
      <c r="AE179" s="48"/>
      <c r="AF179" s="48"/>
      <c r="AG179" s="48"/>
      <c r="AH179" s="48"/>
      <c r="AI179" s="48"/>
      <c r="AJ179" s="48"/>
      <c r="AK179" s="48"/>
      <c r="AL179" s="48"/>
      <c r="AM179" s="48"/>
      <c r="AN179" s="48"/>
      <c r="AO179" s="48"/>
      <c r="AP179" s="47"/>
      <c r="AQ179" s="47"/>
      <c r="AR179" s="47"/>
      <c r="AS179" s="47"/>
      <c r="AT179" s="47"/>
      <c r="AU179" s="47"/>
      <c r="AV179" s="47"/>
      <c r="AW179" s="47"/>
      <c r="AX179" s="47"/>
      <c r="AY179">
        <f>$AY$178</f>
        <v>1</v>
      </c>
      <c r="BF179" s="86"/>
    </row>
    <row r="180" spans="1:58" ht="59.25" customHeight="1" x14ac:dyDescent="0.2">
      <c r="A180" s="217"/>
      <c r="B180" s="217"/>
      <c r="C180" s="217" t="s">
        <v>26</v>
      </c>
      <c r="D180" s="217"/>
      <c r="E180" s="217"/>
      <c r="F180" s="217"/>
      <c r="G180" s="217"/>
      <c r="H180" s="217"/>
      <c r="I180" s="217"/>
      <c r="J180" s="309" t="s">
        <v>205</v>
      </c>
      <c r="K180" s="96"/>
      <c r="L180" s="96"/>
      <c r="M180" s="96"/>
      <c r="N180" s="96"/>
      <c r="O180" s="96"/>
      <c r="P180" s="237" t="s">
        <v>184</v>
      </c>
      <c r="Q180" s="237"/>
      <c r="R180" s="237"/>
      <c r="S180" s="237"/>
      <c r="T180" s="237"/>
      <c r="U180" s="237"/>
      <c r="V180" s="237"/>
      <c r="W180" s="237"/>
      <c r="X180" s="237"/>
      <c r="Y180" s="216" t="s">
        <v>203</v>
      </c>
      <c r="Z180" s="238"/>
      <c r="AA180" s="238"/>
      <c r="AB180" s="238"/>
      <c r="AC180" s="309" t="s">
        <v>235</v>
      </c>
      <c r="AD180" s="309"/>
      <c r="AE180" s="309"/>
      <c r="AF180" s="309"/>
      <c r="AG180" s="309"/>
      <c r="AH180" s="216" t="s">
        <v>255</v>
      </c>
      <c r="AI180" s="217"/>
      <c r="AJ180" s="217"/>
      <c r="AK180" s="217"/>
      <c r="AL180" s="217" t="s">
        <v>21</v>
      </c>
      <c r="AM180" s="217"/>
      <c r="AN180" s="217"/>
      <c r="AO180" s="218"/>
      <c r="AP180" s="310" t="s">
        <v>206</v>
      </c>
      <c r="AQ180" s="310"/>
      <c r="AR180" s="310"/>
      <c r="AS180" s="310"/>
      <c r="AT180" s="310"/>
      <c r="AU180" s="310"/>
      <c r="AV180" s="310"/>
      <c r="AW180" s="310"/>
      <c r="AX180" s="310"/>
      <c r="AY180">
        <f t="shared" ref="AY180:AY181" si="15">$AY$178</f>
        <v>1</v>
      </c>
      <c r="BF180" s="86"/>
    </row>
    <row r="181" spans="1:58" ht="30" customHeight="1" x14ac:dyDescent="0.2">
      <c r="A181" s="291">
        <v>1</v>
      </c>
      <c r="B181" s="291">
        <v>1</v>
      </c>
      <c r="C181" s="292" t="s">
        <v>634</v>
      </c>
      <c r="D181" s="293"/>
      <c r="E181" s="293"/>
      <c r="F181" s="293"/>
      <c r="G181" s="293"/>
      <c r="H181" s="293"/>
      <c r="I181" s="293"/>
      <c r="J181" s="294">
        <v>2010801020474</v>
      </c>
      <c r="K181" s="295"/>
      <c r="L181" s="295"/>
      <c r="M181" s="295"/>
      <c r="N181" s="295"/>
      <c r="O181" s="295"/>
      <c r="P181" s="296" t="s">
        <v>630</v>
      </c>
      <c r="Q181" s="297"/>
      <c r="R181" s="297"/>
      <c r="S181" s="297"/>
      <c r="T181" s="297"/>
      <c r="U181" s="297"/>
      <c r="V181" s="297"/>
      <c r="W181" s="297"/>
      <c r="X181" s="297"/>
      <c r="Y181" s="298">
        <v>16</v>
      </c>
      <c r="Z181" s="299"/>
      <c r="AA181" s="299"/>
      <c r="AB181" s="300"/>
      <c r="AC181" s="301" t="s">
        <v>76</v>
      </c>
      <c r="AD181" s="302"/>
      <c r="AE181" s="302"/>
      <c r="AF181" s="302"/>
      <c r="AG181" s="302"/>
      <c r="AH181" s="303" t="s">
        <v>637</v>
      </c>
      <c r="AI181" s="304"/>
      <c r="AJ181" s="304"/>
      <c r="AK181" s="304"/>
      <c r="AL181" s="305" t="s">
        <v>637</v>
      </c>
      <c r="AM181" s="306"/>
      <c r="AN181" s="306"/>
      <c r="AO181" s="307"/>
      <c r="AP181" s="308"/>
      <c r="AQ181" s="308"/>
      <c r="AR181" s="308"/>
      <c r="AS181" s="308"/>
      <c r="AT181" s="308"/>
      <c r="AU181" s="308"/>
      <c r="AV181" s="308"/>
      <c r="AW181" s="308"/>
      <c r="AX181" s="308"/>
      <c r="AY181">
        <f t="shared" si="15"/>
        <v>1</v>
      </c>
      <c r="BF181" s="86"/>
    </row>
    <row r="182" spans="1:58" ht="24.75" customHeight="1" x14ac:dyDescent="0.2">
      <c r="A182" s="687" t="s">
        <v>229</v>
      </c>
      <c r="B182" s="688"/>
      <c r="C182" s="688"/>
      <c r="D182" s="688"/>
      <c r="E182" s="688"/>
      <c r="F182" s="688"/>
      <c r="G182" s="688"/>
      <c r="H182" s="688"/>
      <c r="I182" s="688"/>
      <c r="J182" s="688"/>
      <c r="K182" s="688"/>
      <c r="L182" s="688"/>
      <c r="M182" s="688"/>
      <c r="N182" s="688"/>
      <c r="O182" s="688"/>
      <c r="P182" s="688"/>
      <c r="Q182" s="688"/>
      <c r="R182" s="688"/>
      <c r="S182" s="688"/>
      <c r="T182" s="688"/>
      <c r="U182" s="688"/>
      <c r="V182" s="688"/>
      <c r="W182" s="688"/>
      <c r="X182" s="688"/>
      <c r="Y182" s="688"/>
      <c r="Z182" s="688"/>
      <c r="AA182" s="688"/>
      <c r="AB182" s="688"/>
      <c r="AC182" s="688"/>
      <c r="AD182" s="688"/>
      <c r="AE182" s="688"/>
      <c r="AF182" s="688"/>
      <c r="AG182" s="688"/>
      <c r="AH182" s="688"/>
      <c r="AI182" s="688"/>
      <c r="AJ182" s="688"/>
      <c r="AK182" s="689"/>
      <c r="AL182" s="721" t="s">
        <v>240</v>
      </c>
      <c r="AM182" s="722"/>
      <c r="AN182" s="722"/>
      <c r="AO182" s="57"/>
      <c r="AP182" s="52"/>
      <c r="AQ182" s="52"/>
      <c r="AR182" s="52"/>
      <c r="AS182" s="52"/>
      <c r="AT182" s="52"/>
      <c r="AU182" s="52"/>
      <c r="AV182" s="52"/>
      <c r="AW182" s="52"/>
      <c r="AX182" s="53"/>
      <c r="AY182">
        <f>COUNTIF($AO$182,"☑")</f>
        <v>0</v>
      </c>
      <c r="BF182" s="86"/>
    </row>
    <row r="183" spans="1:58" ht="24.75" customHeight="1" x14ac:dyDescent="0.2">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54"/>
      <c r="AM183" s="54"/>
      <c r="AN183" s="54"/>
      <c r="AO183" s="54"/>
      <c r="AP183" s="54"/>
      <c r="AQ183" s="54"/>
      <c r="AR183" s="54"/>
      <c r="AS183" s="54"/>
      <c r="AT183" s="54"/>
      <c r="AU183" s="54"/>
      <c r="AV183" s="54"/>
      <c r="AW183" s="54"/>
      <c r="AX183" s="54"/>
      <c r="BF183" s="86"/>
    </row>
    <row r="184" spans="1:58" ht="24.75" customHeight="1" x14ac:dyDescent="0.2">
      <c r="A184" s="43"/>
      <c r="B184" s="55" t="s">
        <v>224</v>
      </c>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BF184" s="86"/>
    </row>
    <row r="185" spans="1:58" ht="58.5" customHeight="1" x14ac:dyDescent="0.2">
      <c r="A185" s="291"/>
      <c r="B185" s="291"/>
      <c r="C185" s="309" t="s">
        <v>200</v>
      </c>
      <c r="D185" s="690"/>
      <c r="E185" s="309" t="s">
        <v>199</v>
      </c>
      <c r="F185" s="690"/>
      <c r="G185" s="690"/>
      <c r="H185" s="690"/>
      <c r="I185" s="690"/>
      <c r="J185" s="309" t="s">
        <v>205</v>
      </c>
      <c r="K185" s="309"/>
      <c r="L185" s="309"/>
      <c r="M185" s="309"/>
      <c r="N185" s="309"/>
      <c r="O185" s="309"/>
      <c r="P185" s="216" t="s">
        <v>27</v>
      </c>
      <c r="Q185" s="216"/>
      <c r="R185" s="216"/>
      <c r="S185" s="216"/>
      <c r="T185" s="216"/>
      <c r="U185" s="216"/>
      <c r="V185" s="216"/>
      <c r="W185" s="216"/>
      <c r="X185" s="216"/>
      <c r="Y185" s="309" t="s">
        <v>207</v>
      </c>
      <c r="Z185" s="690"/>
      <c r="AA185" s="690"/>
      <c r="AB185" s="690"/>
      <c r="AC185" s="309" t="s">
        <v>185</v>
      </c>
      <c r="AD185" s="309"/>
      <c r="AE185" s="309"/>
      <c r="AF185" s="309"/>
      <c r="AG185" s="309"/>
      <c r="AH185" s="216" t="s">
        <v>195</v>
      </c>
      <c r="AI185" s="238"/>
      <c r="AJ185" s="238"/>
      <c r="AK185" s="238"/>
      <c r="AL185" s="238" t="s">
        <v>21</v>
      </c>
      <c r="AM185" s="238"/>
      <c r="AN185" s="238"/>
      <c r="AO185" s="694"/>
      <c r="AP185" s="310" t="s">
        <v>230</v>
      </c>
      <c r="AQ185" s="310"/>
      <c r="AR185" s="310"/>
      <c r="AS185" s="310"/>
      <c r="AT185" s="310"/>
      <c r="AU185" s="310"/>
      <c r="AV185" s="310"/>
      <c r="AW185" s="310"/>
      <c r="AX185" s="310"/>
      <c r="BF185" s="86"/>
    </row>
    <row r="186" spans="1:58" ht="30" customHeight="1" x14ac:dyDescent="0.2">
      <c r="A186" s="291">
        <v>1</v>
      </c>
      <c r="B186" s="291">
        <v>1</v>
      </c>
      <c r="C186" s="693" t="s">
        <v>635</v>
      </c>
      <c r="D186" s="693"/>
      <c r="E186" s="691" t="s">
        <v>628</v>
      </c>
      <c r="F186" s="692"/>
      <c r="G186" s="692"/>
      <c r="H186" s="692"/>
      <c r="I186" s="692"/>
      <c r="J186" s="294">
        <v>1020001071491</v>
      </c>
      <c r="K186" s="295"/>
      <c r="L186" s="295"/>
      <c r="M186" s="295"/>
      <c r="N186" s="295"/>
      <c r="O186" s="295"/>
      <c r="P186" s="296" t="s">
        <v>630</v>
      </c>
      <c r="Q186" s="297"/>
      <c r="R186" s="297"/>
      <c r="S186" s="297"/>
      <c r="T186" s="297"/>
      <c r="U186" s="297"/>
      <c r="V186" s="297"/>
      <c r="W186" s="297"/>
      <c r="X186" s="297"/>
      <c r="Y186" s="298">
        <v>249</v>
      </c>
      <c r="Z186" s="299"/>
      <c r="AA186" s="299"/>
      <c r="AB186" s="300"/>
      <c r="AC186" s="301" t="s">
        <v>256</v>
      </c>
      <c r="AD186" s="302"/>
      <c r="AE186" s="302"/>
      <c r="AF186" s="302"/>
      <c r="AG186" s="302"/>
      <c r="AH186" s="303">
        <v>1</v>
      </c>
      <c r="AI186" s="304"/>
      <c r="AJ186" s="304"/>
      <c r="AK186" s="304"/>
      <c r="AL186" s="305">
        <v>97.8</v>
      </c>
      <c r="AM186" s="306"/>
      <c r="AN186" s="306"/>
      <c r="AO186" s="307"/>
      <c r="AP186" s="308"/>
      <c r="AQ186" s="308"/>
      <c r="AR186" s="308"/>
      <c r="AS186" s="308"/>
      <c r="AT186" s="308"/>
      <c r="AU186" s="308"/>
      <c r="AV186" s="308"/>
      <c r="AW186" s="308"/>
      <c r="AX186" s="308"/>
      <c r="BF186" s="86"/>
    </row>
    <row r="187" spans="1:58" ht="30" customHeight="1" x14ac:dyDescent="0.2">
      <c r="A187" s="291">
        <v>2</v>
      </c>
      <c r="B187" s="291">
        <v>1</v>
      </c>
      <c r="C187" s="700" t="s">
        <v>197</v>
      </c>
      <c r="D187" s="693"/>
      <c r="E187" s="691" t="s">
        <v>636</v>
      </c>
      <c r="F187" s="692"/>
      <c r="G187" s="692"/>
      <c r="H187" s="692"/>
      <c r="I187" s="692"/>
      <c r="J187" s="294">
        <v>6010401015821</v>
      </c>
      <c r="K187" s="295"/>
      <c r="L187" s="295"/>
      <c r="M187" s="295"/>
      <c r="N187" s="295"/>
      <c r="O187" s="295"/>
      <c r="P187" s="296" t="s">
        <v>625</v>
      </c>
      <c r="Q187" s="297"/>
      <c r="R187" s="297"/>
      <c r="S187" s="297"/>
      <c r="T187" s="297"/>
      <c r="U187" s="297"/>
      <c r="V187" s="297"/>
      <c r="W187" s="297"/>
      <c r="X187" s="297"/>
      <c r="Y187" s="298">
        <v>77</v>
      </c>
      <c r="Z187" s="299"/>
      <c r="AA187" s="299"/>
      <c r="AB187" s="300"/>
      <c r="AC187" s="301" t="s">
        <v>256</v>
      </c>
      <c r="AD187" s="302"/>
      <c r="AE187" s="302"/>
      <c r="AF187" s="302"/>
      <c r="AG187" s="302"/>
      <c r="AH187" s="303">
        <v>1</v>
      </c>
      <c r="AI187" s="304"/>
      <c r="AJ187" s="304"/>
      <c r="AK187" s="304"/>
      <c r="AL187" s="305">
        <v>99.9</v>
      </c>
      <c r="AM187" s="306"/>
      <c r="AN187" s="306"/>
      <c r="AO187" s="307"/>
      <c r="AP187" s="308"/>
      <c r="AQ187" s="308"/>
      <c r="AR187" s="308"/>
      <c r="AS187" s="308"/>
      <c r="AT187" s="308"/>
      <c r="AU187" s="308"/>
      <c r="AV187" s="308"/>
      <c r="AW187" s="308"/>
      <c r="AX187" s="308"/>
      <c r="AY187">
        <f>COUNTA($E$187)</f>
        <v>1</v>
      </c>
      <c r="BF187" s="86"/>
    </row>
  </sheetData>
  <sheetProtection formatRows="0"/>
  <dataConsolidate/>
  <mergeCells count="811">
    <mergeCell ref="C106:F106"/>
    <mergeCell ref="C107:F107"/>
    <mergeCell ref="C108:F108"/>
    <mergeCell ref="AD94:AF94"/>
    <mergeCell ref="AG93:AX93"/>
    <mergeCell ref="C104:F104"/>
    <mergeCell ref="G103:M103"/>
    <mergeCell ref="AG96:AX96"/>
    <mergeCell ref="N107:AF107"/>
    <mergeCell ref="N108:AF108"/>
    <mergeCell ref="C103:F103"/>
    <mergeCell ref="C105:F105"/>
    <mergeCell ref="AD100:AF100"/>
    <mergeCell ref="AG95:AX95"/>
    <mergeCell ref="AO53:AQ53"/>
    <mergeCell ref="AL157:AN157"/>
    <mergeCell ref="AL182:AN182"/>
    <mergeCell ref="G105:H105"/>
    <mergeCell ref="G106:H106"/>
    <mergeCell ref="G107:H107"/>
    <mergeCell ref="G108:H108"/>
    <mergeCell ref="J105:K105"/>
    <mergeCell ref="J106:K106"/>
    <mergeCell ref="J107:K107"/>
    <mergeCell ref="J108:K108"/>
    <mergeCell ref="J104:K104"/>
    <mergeCell ref="G104:H104"/>
    <mergeCell ref="N105:AF105"/>
    <mergeCell ref="N106:AF106"/>
    <mergeCell ref="AL180:AO180"/>
    <mergeCell ref="AP180:AX180"/>
    <mergeCell ref="C181:I181"/>
    <mergeCell ref="J181:O181"/>
    <mergeCell ref="P181:X181"/>
    <mergeCell ref="Y181:AB181"/>
    <mergeCell ref="AC181:AG181"/>
    <mergeCell ref="AH181:AK181"/>
    <mergeCell ref="AL181:AO181"/>
    <mergeCell ref="G21:O21"/>
    <mergeCell ref="P21:V21"/>
    <mergeCell ref="W21:AC21"/>
    <mergeCell ref="AD21:AJ21"/>
    <mergeCell ref="AQ54:AT54"/>
    <mergeCell ref="AU54:AX54"/>
    <mergeCell ref="AQ55:AT55"/>
    <mergeCell ref="AQ56:AT56"/>
    <mergeCell ref="AU55:AX55"/>
    <mergeCell ref="AU56:AX56"/>
    <mergeCell ref="AI39:AL40"/>
    <mergeCell ref="Y34:AA34"/>
    <mergeCell ref="AB34:AD34"/>
    <mergeCell ref="Y35:AA35"/>
    <mergeCell ref="Y29:AA29"/>
    <mergeCell ref="AE27:AH27"/>
    <mergeCell ref="AQ26:AR26"/>
    <mergeCell ref="AE28:AH28"/>
    <mergeCell ref="AS26:AT26"/>
    <mergeCell ref="AW40:AX40"/>
    <mergeCell ref="AU47:AV47"/>
    <mergeCell ref="AW47:AX47"/>
    <mergeCell ref="AU39:AX39"/>
    <mergeCell ref="AE42:AH42"/>
    <mergeCell ref="AP181:AX181"/>
    <mergeCell ref="AU147:AX147"/>
    <mergeCell ref="G109:AX109"/>
    <mergeCell ref="AG102:AX108"/>
    <mergeCell ref="N104:AF104"/>
    <mergeCell ref="AD102:AF102"/>
    <mergeCell ref="AC147:AG147"/>
    <mergeCell ref="L147:X147"/>
    <mergeCell ref="AC146:AG146"/>
    <mergeCell ref="G148:K148"/>
    <mergeCell ref="AU148:AX148"/>
    <mergeCell ref="A119:AX119"/>
    <mergeCell ref="AU151:AX151"/>
    <mergeCell ref="AU146:AX146"/>
    <mergeCell ref="G145:AB145"/>
    <mergeCell ref="A131:F144"/>
    <mergeCell ref="L148:X148"/>
    <mergeCell ref="Y148:AB148"/>
    <mergeCell ref="AC148:AG148"/>
    <mergeCell ref="C109:F109"/>
    <mergeCell ref="G151:K151"/>
    <mergeCell ref="L151:X151"/>
    <mergeCell ref="Y151:AB151"/>
    <mergeCell ref="AC151:AG151"/>
    <mergeCell ref="AP187:AX187"/>
    <mergeCell ref="AH187:AK187"/>
    <mergeCell ref="AL187:AO187"/>
    <mergeCell ref="C163:I163"/>
    <mergeCell ref="C171:I171"/>
    <mergeCell ref="J171:O171"/>
    <mergeCell ref="P171:X171"/>
    <mergeCell ref="Y171:AB171"/>
    <mergeCell ref="AC171:AG171"/>
    <mergeCell ref="AH171:AK171"/>
    <mergeCell ref="AL171:AO171"/>
    <mergeCell ref="AP171:AX171"/>
    <mergeCell ref="C176:I176"/>
    <mergeCell ref="J176:O176"/>
    <mergeCell ref="P176:X176"/>
    <mergeCell ref="Y176:AB176"/>
    <mergeCell ref="AC176:AG176"/>
    <mergeCell ref="AH176:AK176"/>
    <mergeCell ref="AL176:AO176"/>
    <mergeCell ref="AP176:AX176"/>
    <mergeCell ref="C180:I180"/>
    <mergeCell ref="J180:O180"/>
    <mergeCell ref="P180:X180"/>
    <mergeCell ref="Y180:AB180"/>
    <mergeCell ref="A187:B187"/>
    <mergeCell ref="J187:O187"/>
    <mergeCell ref="P187:X187"/>
    <mergeCell ref="Y187:AB187"/>
    <mergeCell ref="AC187:AG187"/>
    <mergeCell ref="C187:D187"/>
    <mergeCell ref="E187:I187"/>
    <mergeCell ref="AC186:AG186"/>
    <mergeCell ref="AH186:AK186"/>
    <mergeCell ref="AQ65:AT65"/>
    <mergeCell ref="A182:AK182"/>
    <mergeCell ref="E185:I185"/>
    <mergeCell ref="C185:D185"/>
    <mergeCell ref="E186:I186"/>
    <mergeCell ref="C186:D186"/>
    <mergeCell ref="A185:B185"/>
    <mergeCell ref="J185:O185"/>
    <mergeCell ref="P185:X185"/>
    <mergeCell ref="Y185:AB185"/>
    <mergeCell ref="AC185:AG185"/>
    <mergeCell ref="AH185:AK185"/>
    <mergeCell ref="AL185:AO185"/>
    <mergeCell ref="AP185:AX185"/>
    <mergeCell ref="A186:B186"/>
    <mergeCell ref="J186:O186"/>
    <mergeCell ref="P186:X186"/>
    <mergeCell ref="Y186:AB186"/>
    <mergeCell ref="AL186:AO186"/>
    <mergeCell ref="AP186:AX186"/>
    <mergeCell ref="AC180:AG180"/>
    <mergeCell ref="AH180:AK180"/>
    <mergeCell ref="G110:AX110"/>
    <mergeCell ref="N103:AF103"/>
    <mergeCell ref="G6:AX6"/>
    <mergeCell ref="AQ74:AT74"/>
    <mergeCell ref="AU72:AX72"/>
    <mergeCell ref="Y73:AA73"/>
    <mergeCell ref="A46:F50"/>
    <mergeCell ref="G39:O40"/>
    <mergeCell ref="AQ70:AT70"/>
    <mergeCell ref="A57:F59"/>
    <mergeCell ref="G57:X57"/>
    <mergeCell ref="Y56:AA56"/>
    <mergeCell ref="Y70:AA71"/>
    <mergeCell ref="AU65:AX65"/>
    <mergeCell ref="AU70:AX70"/>
    <mergeCell ref="AK21:AQ21"/>
    <mergeCell ref="AR21:AX21"/>
    <mergeCell ref="A30:F31"/>
    <mergeCell ref="G30:AX31"/>
    <mergeCell ref="A37:F38"/>
    <mergeCell ref="G37:AX38"/>
    <mergeCell ref="A44:F45"/>
    <mergeCell ref="G44:AX45"/>
    <mergeCell ref="A51:F52"/>
    <mergeCell ref="G51:AX52"/>
    <mergeCell ref="C60:D68"/>
    <mergeCell ref="A7:F7"/>
    <mergeCell ref="G7:X7"/>
    <mergeCell ref="A8:F8"/>
    <mergeCell ref="A54:F56"/>
    <mergeCell ref="G54:X54"/>
    <mergeCell ref="AB46:AD47"/>
    <mergeCell ref="AB48:AD48"/>
    <mergeCell ref="P48:X50"/>
    <mergeCell ref="Y48:AA48"/>
    <mergeCell ref="Y49:AA49"/>
    <mergeCell ref="AB49:AD49"/>
    <mergeCell ref="G46:O47"/>
    <mergeCell ref="AB55:AD55"/>
    <mergeCell ref="AB54:AD54"/>
    <mergeCell ref="Y36:AA36"/>
    <mergeCell ref="AB36:AD36"/>
    <mergeCell ref="Y39:AA40"/>
    <mergeCell ref="AB43:AD43"/>
    <mergeCell ref="P39:X40"/>
    <mergeCell ref="G12:O12"/>
    <mergeCell ref="P14:V14"/>
    <mergeCell ref="AB35:AD35"/>
    <mergeCell ref="G48:O50"/>
    <mergeCell ref="AB39:AD40"/>
    <mergeCell ref="AM70:AP71"/>
    <mergeCell ref="G41:O43"/>
    <mergeCell ref="A53:AN53"/>
    <mergeCell ref="AM58:AP58"/>
    <mergeCell ref="Y55:AA55"/>
    <mergeCell ref="AM57:AP57"/>
    <mergeCell ref="AB58:AD58"/>
    <mergeCell ref="AE55:AH55"/>
    <mergeCell ref="AI55:AL55"/>
    <mergeCell ref="AM55:AP55"/>
    <mergeCell ref="AE54:AH54"/>
    <mergeCell ref="AI54:AL54"/>
    <mergeCell ref="AM54:AP54"/>
    <mergeCell ref="Y59:AA59"/>
    <mergeCell ref="AB59:AD59"/>
    <mergeCell ref="Y50:AA50"/>
    <mergeCell ref="AB50:AD50"/>
    <mergeCell ref="P41:X43"/>
    <mergeCell ref="Y41:AA41"/>
    <mergeCell ref="P46:X47"/>
    <mergeCell ref="Y46:AA47"/>
    <mergeCell ref="AM65:AP65"/>
    <mergeCell ref="A60:B82"/>
    <mergeCell ref="AE73:AH73"/>
    <mergeCell ref="AD92:AF92"/>
    <mergeCell ref="AQ71:AR71"/>
    <mergeCell ref="AB56:AD56"/>
    <mergeCell ref="AI59:AL59"/>
    <mergeCell ref="AQ59:AX59"/>
    <mergeCell ref="AQ57:AX57"/>
    <mergeCell ref="AE58:AH58"/>
    <mergeCell ref="AI58:AL58"/>
    <mergeCell ref="C100:AC100"/>
    <mergeCell ref="AE65:AH65"/>
    <mergeCell ref="AI65:AL65"/>
    <mergeCell ref="AD84:AF84"/>
    <mergeCell ref="C84:AC84"/>
    <mergeCell ref="AG85:AX85"/>
    <mergeCell ref="E81:AX82"/>
    <mergeCell ref="AG86:AX86"/>
    <mergeCell ref="AD85:AF85"/>
    <mergeCell ref="AD95:AF95"/>
    <mergeCell ref="AB73:AD73"/>
    <mergeCell ref="AE70:AH70"/>
    <mergeCell ref="G55:X56"/>
    <mergeCell ref="AI70:AL71"/>
    <mergeCell ref="Y57:AA57"/>
    <mergeCell ref="AB57:AD57"/>
    <mergeCell ref="AE8:AX8"/>
    <mergeCell ref="W16:AC16"/>
    <mergeCell ref="A10:F10"/>
    <mergeCell ref="AB42:AD42"/>
    <mergeCell ref="AR12:AX12"/>
    <mergeCell ref="G13:H18"/>
    <mergeCell ref="W13:AC13"/>
    <mergeCell ref="G27:O29"/>
    <mergeCell ref="A11:F11"/>
    <mergeCell ref="G32:O33"/>
    <mergeCell ref="P12:V12"/>
    <mergeCell ref="AB29:AD29"/>
    <mergeCell ref="AB41:AD41"/>
    <mergeCell ref="G10:AX10"/>
    <mergeCell ref="AD14:AJ14"/>
    <mergeCell ref="AK14:AQ14"/>
    <mergeCell ref="P13:V13"/>
    <mergeCell ref="P17:V17"/>
    <mergeCell ref="W17:AC17"/>
    <mergeCell ref="AD16:AJ16"/>
    <mergeCell ref="AR16:AX16"/>
    <mergeCell ref="AK16:AQ16"/>
    <mergeCell ref="P27:X29"/>
    <mergeCell ref="Y42:AA42"/>
    <mergeCell ref="G4:X4"/>
    <mergeCell ref="Y4:AD4"/>
    <mergeCell ref="AE4:AP4"/>
    <mergeCell ref="AQ4:AX4"/>
    <mergeCell ref="A5:F5"/>
    <mergeCell ref="C92:AC92"/>
    <mergeCell ref="G11:AX11"/>
    <mergeCell ref="Y5:AD5"/>
    <mergeCell ref="AE5:AP5"/>
    <mergeCell ref="AQ5:AX5"/>
    <mergeCell ref="A4:F4"/>
    <mergeCell ref="A6:F6"/>
    <mergeCell ref="AK12:AQ12"/>
    <mergeCell ref="W14:AC14"/>
    <mergeCell ref="AG87:AX87"/>
    <mergeCell ref="AG92:AX92"/>
    <mergeCell ref="AI72:AL72"/>
    <mergeCell ref="AM72:AP72"/>
    <mergeCell ref="C85:AC85"/>
    <mergeCell ref="I16:O16"/>
    <mergeCell ref="P16:V16"/>
    <mergeCell ref="AD88:AF88"/>
    <mergeCell ref="I18:O18"/>
    <mergeCell ref="AD12:AJ12"/>
    <mergeCell ref="AK15:AQ15"/>
    <mergeCell ref="AG100:AX100"/>
    <mergeCell ref="AD91:AF91"/>
    <mergeCell ref="W12:AC12"/>
    <mergeCell ref="AR20:AX20"/>
    <mergeCell ref="AI62:AL63"/>
    <mergeCell ref="AM62:AP63"/>
    <mergeCell ref="A117:AX117"/>
    <mergeCell ref="AD93:AF93"/>
    <mergeCell ref="C101:AC101"/>
    <mergeCell ref="E70:F74"/>
    <mergeCell ref="AI74:AL74"/>
    <mergeCell ref="F114:AX114"/>
    <mergeCell ref="E89:AC89"/>
    <mergeCell ref="E90:AC90"/>
    <mergeCell ref="Y72:AA72"/>
    <mergeCell ref="AG97:AX97"/>
    <mergeCell ref="A113:AX113"/>
    <mergeCell ref="AG98:AX98"/>
    <mergeCell ref="AI73:AL73"/>
    <mergeCell ref="AM73:AP73"/>
    <mergeCell ref="AD86:AF86"/>
    <mergeCell ref="AG94:AX94"/>
    <mergeCell ref="A102:B108"/>
    <mergeCell ref="G58:X59"/>
    <mergeCell ref="Y58:AA58"/>
    <mergeCell ref="A98:B101"/>
    <mergeCell ref="C98:AC98"/>
    <mergeCell ref="AB70:AD71"/>
    <mergeCell ref="AD89:AF89"/>
    <mergeCell ref="Y65:AA65"/>
    <mergeCell ref="AB65:AD65"/>
    <mergeCell ref="E80:AX80"/>
    <mergeCell ref="AD99:AF99"/>
    <mergeCell ref="A88:B97"/>
    <mergeCell ref="C97:AC97"/>
    <mergeCell ref="AD101:AF101"/>
    <mergeCell ref="AG88:AX90"/>
    <mergeCell ref="C93:AC93"/>
    <mergeCell ref="AD98:AF98"/>
    <mergeCell ref="AG101:AX101"/>
    <mergeCell ref="C95:AC95"/>
    <mergeCell ref="C86:AC86"/>
    <mergeCell ref="C87:AC87"/>
    <mergeCell ref="C88:AC88"/>
    <mergeCell ref="AG84:AX84"/>
    <mergeCell ref="AU73:AX73"/>
    <mergeCell ref="AD97:AF97"/>
    <mergeCell ref="AD15:AJ15"/>
    <mergeCell ref="AE39:AH40"/>
    <mergeCell ref="P19:V19"/>
    <mergeCell ref="A118:AX118"/>
    <mergeCell ref="AE72:AH72"/>
    <mergeCell ref="C89:D90"/>
    <mergeCell ref="A114:E114"/>
    <mergeCell ref="A109:B110"/>
    <mergeCell ref="A115:AX115"/>
    <mergeCell ref="AR15:AX15"/>
    <mergeCell ref="P32:X33"/>
    <mergeCell ref="Y32:AA33"/>
    <mergeCell ref="AB32:AD33"/>
    <mergeCell ref="I17:O17"/>
    <mergeCell ref="AQ25:AT25"/>
    <mergeCell ref="A32:F36"/>
    <mergeCell ref="A39:F43"/>
    <mergeCell ref="G25:O26"/>
    <mergeCell ref="AU40:AV40"/>
    <mergeCell ref="AD90:AF90"/>
    <mergeCell ref="AD87:AF87"/>
    <mergeCell ref="AK18:AQ18"/>
    <mergeCell ref="AR18:AX18"/>
    <mergeCell ref="C94:AC94"/>
    <mergeCell ref="C91:AC91"/>
    <mergeCell ref="G146:K146"/>
    <mergeCell ref="L146:X146"/>
    <mergeCell ref="AC145:AX145"/>
    <mergeCell ref="Y146:AB146"/>
    <mergeCell ref="Y147:AB147"/>
    <mergeCell ref="A111:AX111"/>
    <mergeCell ref="C110:F110"/>
    <mergeCell ref="AH147:AT147"/>
    <mergeCell ref="AH146:AT146"/>
    <mergeCell ref="G147:K147"/>
    <mergeCell ref="A116:E116"/>
    <mergeCell ref="Q124:AB124"/>
    <mergeCell ref="AC124:AN124"/>
    <mergeCell ref="AO124:AX124"/>
    <mergeCell ref="A120:D120"/>
    <mergeCell ref="E120:P120"/>
    <mergeCell ref="Q120:AB120"/>
    <mergeCell ref="C99:AC99"/>
    <mergeCell ref="AG99:AX99"/>
    <mergeCell ref="C102:AC102"/>
    <mergeCell ref="A145:F156"/>
    <mergeCell ref="A112:AX112"/>
    <mergeCell ref="F116:AX116"/>
    <mergeCell ref="AH151:AT151"/>
    <mergeCell ref="Y150:AB150"/>
    <mergeCell ref="AC150:AG150"/>
    <mergeCell ref="AH150:AT150"/>
    <mergeCell ref="AH148:AT148"/>
    <mergeCell ref="AU154:AX154"/>
    <mergeCell ref="G155:K155"/>
    <mergeCell ref="L155:X155"/>
    <mergeCell ref="Y155:AB155"/>
    <mergeCell ref="AC155:AG155"/>
    <mergeCell ref="AH155:AT155"/>
    <mergeCell ref="AU155:AX155"/>
    <mergeCell ref="G149:AB149"/>
    <mergeCell ref="AC149:AX149"/>
    <mergeCell ref="G150:K150"/>
    <mergeCell ref="L150:X150"/>
    <mergeCell ref="AU150:AX150"/>
    <mergeCell ref="G5:L5"/>
    <mergeCell ref="M5:R5"/>
    <mergeCell ref="S5:X5"/>
    <mergeCell ref="Y8:AD8"/>
    <mergeCell ref="Y43:AA43"/>
    <mergeCell ref="A9:F9"/>
    <mergeCell ref="G9:AX9"/>
    <mergeCell ref="I15:O15"/>
    <mergeCell ref="P15:V15"/>
    <mergeCell ref="W15:AC15"/>
    <mergeCell ref="Y25:AA26"/>
    <mergeCell ref="Y27:AA27"/>
    <mergeCell ref="Y28:AA28"/>
    <mergeCell ref="P25:X26"/>
    <mergeCell ref="AB25:AD26"/>
    <mergeCell ref="AB27:AD27"/>
    <mergeCell ref="I14:O14"/>
    <mergeCell ref="I13:O13"/>
    <mergeCell ref="AD13:AJ13"/>
    <mergeCell ref="AM39:AP40"/>
    <mergeCell ref="AQ39:AT39"/>
    <mergeCell ref="AM43:AP43"/>
    <mergeCell ref="AR14:AX14"/>
    <mergeCell ref="AI43:AL43"/>
    <mergeCell ref="G20:O20"/>
    <mergeCell ref="P20:V20"/>
    <mergeCell ref="W20:AC20"/>
    <mergeCell ref="AD20:AJ20"/>
    <mergeCell ref="A163:B163"/>
    <mergeCell ref="A162:B162"/>
    <mergeCell ref="Y54:AA54"/>
    <mergeCell ref="AH156:AT156"/>
    <mergeCell ref="AK20:AQ20"/>
    <mergeCell ref="AE56:AH56"/>
    <mergeCell ref="AI56:AL56"/>
    <mergeCell ref="AM56:AP56"/>
    <mergeCell ref="A25:F29"/>
    <mergeCell ref="G156:K156"/>
    <mergeCell ref="L156:X156"/>
    <mergeCell ref="Y156:AB156"/>
    <mergeCell ref="AB28:AD28"/>
    <mergeCell ref="AG91:AX91"/>
    <mergeCell ref="A85:B87"/>
    <mergeCell ref="G34:O36"/>
    <mergeCell ref="P34:X36"/>
    <mergeCell ref="Y154:AB154"/>
    <mergeCell ref="AC154:AG154"/>
    <mergeCell ref="AH154:AT154"/>
    <mergeCell ref="AC156:AG156"/>
    <mergeCell ref="G152:K152"/>
    <mergeCell ref="L152:X152"/>
    <mergeCell ref="Y152:AB152"/>
    <mergeCell ref="C168:I168"/>
    <mergeCell ref="J168:O168"/>
    <mergeCell ref="P168:X168"/>
    <mergeCell ref="Y168:AB168"/>
    <mergeCell ref="AQ72:AT72"/>
    <mergeCell ref="AM75:AP76"/>
    <mergeCell ref="AQ75:AT75"/>
    <mergeCell ref="AG130:AH130"/>
    <mergeCell ref="AJ130:AK130"/>
    <mergeCell ref="A125:D125"/>
    <mergeCell ref="A124:D124"/>
    <mergeCell ref="A130:D130"/>
    <mergeCell ref="E130:G130"/>
    <mergeCell ref="I130:J130"/>
    <mergeCell ref="L130:M130"/>
    <mergeCell ref="Q130:S130"/>
    <mergeCell ref="U130:V130"/>
    <mergeCell ref="X130:Y130"/>
    <mergeCell ref="AC130:AE130"/>
    <mergeCell ref="E124:P124"/>
    <mergeCell ref="E66:AX66"/>
    <mergeCell ref="E67:AX68"/>
    <mergeCell ref="AU74:AX74"/>
    <mergeCell ref="AP162:AX162"/>
    <mergeCell ref="AP163:AX163"/>
    <mergeCell ref="P163:X163"/>
    <mergeCell ref="A83:AX83"/>
    <mergeCell ref="G70:X71"/>
    <mergeCell ref="G72:X74"/>
    <mergeCell ref="AC162:AG162"/>
    <mergeCell ref="AC163:AG163"/>
    <mergeCell ref="A157:AK157"/>
    <mergeCell ref="AU156:AX156"/>
    <mergeCell ref="AH163:AK163"/>
    <mergeCell ref="AL163:AO163"/>
    <mergeCell ref="J162:O162"/>
    <mergeCell ref="J163:O163"/>
    <mergeCell ref="Y163:AB163"/>
    <mergeCell ref="E69:F69"/>
    <mergeCell ref="G75:X76"/>
    <mergeCell ref="Y75:AA76"/>
    <mergeCell ref="AB75:AD76"/>
    <mergeCell ref="AE75:AH75"/>
    <mergeCell ref="AI75:AL76"/>
    <mergeCell ref="AP172:AX172"/>
    <mergeCell ref="A166:B166"/>
    <mergeCell ref="A167:B167"/>
    <mergeCell ref="C166:I166"/>
    <mergeCell ref="J166:O166"/>
    <mergeCell ref="P166:X166"/>
    <mergeCell ref="Y166:AB166"/>
    <mergeCell ref="AC166:AG166"/>
    <mergeCell ref="AH166:AK166"/>
    <mergeCell ref="AL166:AO166"/>
    <mergeCell ref="AP166:AX166"/>
    <mergeCell ref="C167:I167"/>
    <mergeCell ref="J167:O167"/>
    <mergeCell ref="P167:X167"/>
    <mergeCell ref="Y167:AB167"/>
    <mergeCell ref="AC167:AG167"/>
    <mergeCell ref="AH167:AK167"/>
    <mergeCell ref="AP167:AX167"/>
    <mergeCell ref="AC168:AG168"/>
    <mergeCell ref="AH168:AK168"/>
    <mergeCell ref="AL168:AO168"/>
    <mergeCell ref="AP168:AX168"/>
    <mergeCell ref="A168:B168"/>
    <mergeCell ref="AL167:AO167"/>
    <mergeCell ref="A171:B171"/>
    <mergeCell ref="A172:B172"/>
    <mergeCell ref="C172:I172"/>
    <mergeCell ref="J172:O172"/>
    <mergeCell ref="P172:X172"/>
    <mergeCell ref="Y172:AB172"/>
    <mergeCell ref="AC172:AG172"/>
    <mergeCell ref="AH172:AK172"/>
    <mergeCell ref="AL172:AO172"/>
    <mergeCell ref="AC177:AG177"/>
    <mergeCell ref="AH177:AK177"/>
    <mergeCell ref="AL177:AO177"/>
    <mergeCell ref="AP177:AX177"/>
    <mergeCell ref="C175:I175"/>
    <mergeCell ref="J175:O175"/>
    <mergeCell ref="P175:X175"/>
    <mergeCell ref="Y175:AB175"/>
    <mergeCell ref="AC175:AG175"/>
    <mergeCell ref="AH175:AK175"/>
    <mergeCell ref="AL175:AO175"/>
    <mergeCell ref="AP175:AX175"/>
    <mergeCell ref="A181:B181"/>
    <mergeCell ref="A180:B180"/>
    <mergeCell ref="A175:B175"/>
    <mergeCell ref="A176:B176"/>
    <mergeCell ref="A177:B177"/>
    <mergeCell ref="C177:I177"/>
    <mergeCell ref="J177:O177"/>
    <mergeCell ref="P177:X177"/>
    <mergeCell ref="Y177:AB177"/>
    <mergeCell ref="AE35:AH35"/>
    <mergeCell ref="AI35:AL35"/>
    <mergeCell ref="AQ35:AT35"/>
    <mergeCell ref="AQ40:AR40"/>
    <mergeCell ref="AS40:AT40"/>
    <mergeCell ref="AE41:AH41"/>
    <mergeCell ref="AI41:AL41"/>
    <mergeCell ref="AW2:AX2"/>
    <mergeCell ref="AU27:AX27"/>
    <mergeCell ref="AU28:AX28"/>
    <mergeCell ref="AU29:AX29"/>
    <mergeCell ref="AE36:AH36"/>
    <mergeCell ref="AI36:AL36"/>
    <mergeCell ref="AM36:AP36"/>
    <mergeCell ref="AQ36:AT36"/>
    <mergeCell ref="AU36:AX36"/>
    <mergeCell ref="AM35:AP35"/>
    <mergeCell ref="AU35:AX35"/>
    <mergeCell ref="AW26:AX26"/>
    <mergeCell ref="AU26:AV26"/>
    <mergeCell ref="AO2:AQ2"/>
    <mergeCell ref="AS2:AU2"/>
    <mergeCell ref="AR19:AX19"/>
    <mergeCell ref="AD19:AJ19"/>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E32:AH33"/>
    <mergeCell ref="AI32:AL33"/>
    <mergeCell ref="AM32:AP33"/>
    <mergeCell ref="AQ32:AT32"/>
    <mergeCell ref="AU32:AX32"/>
    <mergeCell ref="AQ33:AR33"/>
    <mergeCell ref="AS33:AT33"/>
    <mergeCell ref="AE34:AH34"/>
    <mergeCell ref="AI34:AL34"/>
    <mergeCell ref="AM34:AP34"/>
    <mergeCell ref="AQ34:AT34"/>
    <mergeCell ref="AU34:AX34"/>
    <mergeCell ref="AU33:AV33"/>
    <mergeCell ref="AW33:AX33"/>
    <mergeCell ref="AU43:AX43"/>
    <mergeCell ref="AQ46:AT46"/>
    <mergeCell ref="AU46:AX46"/>
    <mergeCell ref="AQ47:AR47"/>
    <mergeCell ref="AS47:AT47"/>
    <mergeCell ref="AU41:AX41"/>
    <mergeCell ref="AU42:AX42"/>
    <mergeCell ref="AE46:AH47"/>
    <mergeCell ref="AI46:AL47"/>
    <mergeCell ref="AM46:AP47"/>
    <mergeCell ref="AM41:AP41"/>
    <mergeCell ref="AQ41:AT41"/>
    <mergeCell ref="AI42:AL42"/>
    <mergeCell ref="AM42:AP42"/>
    <mergeCell ref="AQ42:AT42"/>
    <mergeCell ref="AE48:AH48"/>
    <mergeCell ref="AI48:AL48"/>
    <mergeCell ref="AM48:AP48"/>
    <mergeCell ref="AM49:AP49"/>
    <mergeCell ref="AQ43:AT43"/>
    <mergeCell ref="AE43:AH43"/>
    <mergeCell ref="AQ49:AT49"/>
    <mergeCell ref="AQ58:AX58"/>
    <mergeCell ref="AQ62:AT62"/>
    <mergeCell ref="AU62:AX62"/>
    <mergeCell ref="AE57:AH57"/>
    <mergeCell ref="AE62:AH63"/>
    <mergeCell ref="AQ48:AT48"/>
    <mergeCell ref="AU48:AX48"/>
    <mergeCell ref="AE49:AH49"/>
    <mergeCell ref="AI49:AL49"/>
    <mergeCell ref="AU49:AX49"/>
    <mergeCell ref="AE50:AH50"/>
    <mergeCell ref="AI50:AL50"/>
    <mergeCell ref="AM50:AP50"/>
    <mergeCell ref="AQ50:AT50"/>
    <mergeCell ref="AU50:AX50"/>
    <mergeCell ref="AQ63:AR63"/>
    <mergeCell ref="AU63:AV63"/>
    <mergeCell ref="AE59:AH59"/>
    <mergeCell ref="AI57:AL57"/>
    <mergeCell ref="AM59:AP59"/>
    <mergeCell ref="Y162:AB162"/>
    <mergeCell ref="C162:I162"/>
    <mergeCell ref="P162:X162"/>
    <mergeCell ref="Y64:AA64"/>
    <mergeCell ref="AB64:AD64"/>
    <mergeCell ref="AE64:AH64"/>
    <mergeCell ref="Y62:AA63"/>
    <mergeCell ref="AB62:AD63"/>
    <mergeCell ref="E61:F61"/>
    <mergeCell ref="G61:AX61"/>
    <mergeCell ref="E60:F60"/>
    <mergeCell ref="G60:AX60"/>
    <mergeCell ref="E62:F65"/>
    <mergeCell ref="AG71:AH71"/>
    <mergeCell ref="AW71:AX71"/>
    <mergeCell ref="AB72:AD72"/>
    <mergeCell ref="AS71:AT71"/>
    <mergeCell ref="AM64:AP64"/>
    <mergeCell ref="AQ64:AT64"/>
    <mergeCell ref="AM74:AP74"/>
    <mergeCell ref="E75:F79"/>
    <mergeCell ref="AW63:AX63"/>
    <mergeCell ref="AS63:AT63"/>
    <mergeCell ref="G62:X63"/>
    <mergeCell ref="AI64:AL64"/>
    <mergeCell ref="G69:I69"/>
    <mergeCell ref="J69:T69"/>
    <mergeCell ref="U69:AX69"/>
    <mergeCell ref="AH162:AK162"/>
    <mergeCell ref="AL162:AO162"/>
    <mergeCell ref="G153:AB153"/>
    <mergeCell ref="AC153:AX153"/>
    <mergeCell ref="G154:K154"/>
    <mergeCell ref="AC152:AG152"/>
    <mergeCell ref="AH152:AT152"/>
    <mergeCell ref="AU152:AX152"/>
    <mergeCell ref="L154:X154"/>
    <mergeCell ref="AQ73:AT73"/>
    <mergeCell ref="Y74:AA74"/>
    <mergeCell ref="AB74:AD74"/>
    <mergeCell ref="AE74:AH74"/>
    <mergeCell ref="G64:X65"/>
    <mergeCell ref="AU71:AV71"/>
    <mergeCell ref="AE71:AF71"/>
    <mergeCell ref="AU64:AX64"/>
    <mergeCell ref="AU75:AX75"/>
    <mergeCell ref="AE76:AF76"/>
    <mergeCell ref="AG76:AH76"/>
    <mergeCell ref="AQ76:AR76"/>
    <mergeCell ref="AS76:AT76"/>
    <mergeCell ref="AU76:AV76"/>
    <mergeCell ref="AW76:AX76"/>
    <mergeCell ref="G77:X79"/>
    <mergeCell ref="Y77:AA77"/>
    <mergeCell ref="AB77:AD77"/>
    <mergeCell ref="AE77:AH77"/>
    <mergeCell ref="AI77:AL77"/>
    <mergeCell ref="AM78:AP78"/>
    <mergeCell ref="AQ78:AT78"/>
    <mergeCell ref="AU78:AX78"/>
    <mergeCell ref="Y79:AA79"/>
    <mergeCell ref="AB79:AD79"/>
    <mergeCell ref="AE79:AH79"/>
    <mergeCell ref="AI79:AL79"/>
    <mergeCell ref="AM79:AP79"/>
    <mergeCell ref="AQ79:AT79"/>
    <mergeCell ref="AU79:AX79"/>
    <mergeCell ref="P24:V24"/>
    <mergeCell ref="W24:AC24"/>
    <mergeCell ref="AD2:AH2"/>
    <mergeCell ref="AJ2:AM2"/>
    <mergeCell ref="G8:X8"/>
    <mergeCell ref="P22:V22"/>
    <mergeCell ref="P23:V23"/>
    <mergeCell ref="G24:O24"/>
    <mergeCell ref="AE7:AX7"/>
    <mergeCell ref="AD17:AJ17"/>
    <mergeCell ref="AK17:AQ17"/>
    <mergeCell ref="AR17:AX17"/>
    <mergeCell ref="AK13:AQ13"/>
    <mergeCell ref="AR13:AX13"/>
    <mergeCell ref="Y7:AD7"/>
    <mergeCell ref="A3:AH3"/>
    <mergeCell ref="AJ3:AW3"/>
    <mergeCell ref="G19:O19"/>
    <mergeCell ref="AK19:AQ19"/>
    <mergeCell ref="P18:V18"/>
    <mergeCell ref="W18:AC18"/>
    <mergeCell ref="AD18:AJ18"/>
    <mergeCell ref="A12:F21"/>
    <mergeCell ref="W19:AC19"/>
    <mergeCell ref="AO120:AX120"/>
    <mergeCell ref="A121:D121"/>
    <mergeCell ref="E121:P121"/>
    <mergeCell ref="Q121:AB121"/>
    <mergeCell ref="AC121:AN121"/>
    <mergeCell ref="AO121:AX121"/>
    <mergeCell ref="A122:D122"/>
    <mergeCell ref="E122:P122"/>
    <mergeCell ref="Q122:AB122"/>
    <mergeCell ref="AC122:AN122"/>
    <mergeCell ref="AO122:AX122"/>
    <mergeCell ref="AS53:AX53"/>
    <mergeCell ref="G22:O22"/>
    <mergeCell ref="G23:O23"/>
    <mergeCell ref="A22:F24"/>
    <mergeCell ref="AD22:AX22"/>
    <mergeCell ref="AD23:AX24"/>
    <mergeCell ref="W22:AC22"/>
    <mergeCell ref="A123:D123"/>
    <mergeCell ref="E123:P123"/>
    <mergeCell ref="Q123:AB123"/>
    <mergeCell ref="AC123:AN123"/>
    <mergeCell ref="AO123:AX123"/>
    <mergeCell ref="W23:AC23"/>
    <mergeCell ref="C96:AC96"/>
    <mergeCell ref="AD96:AF96"/>
    <mergeCell ref="C69:D82"/>
    <mergeCell ref="AM77:AP77"/>
    <mergeCell ref="AQ77:AT77"/>
    <mergeCell ref="AU77:AX77"/>
    <mergeCell ref="Y78:AA78"/>
    <mergeCell ref="AB78:AD78"/>
    <mergeCell ref="AE78:AH78"/>
    <mergeCell ref="AI78:AL78"/>
    <mergeCell ref="AC120:AN120"/>
    <mergeCell ref="A126:D126"/>
    <mergeCell ref="O130:P130"/>
    <mergeCell ref="AA130:AB130"/>
    <mergeCell ref="AM130:AN130"/>
    <mergeCell ref="AO130:AP130"/>
    <mergeCell ref="AR130:AS130"/>
    <mergeCell ref="AU130:AV130"/>
    <mergeCell ref="A127:D127"/>
    <mergeCell ref="E127:P127"/>
    <mergeCell ref="Q127:AB127"/>
    <mergeCell ref="AC127:AN127"/>
    <mergeCell ref="AO127:AX127"/>
    <mergeCell ref="A128:D128"/>
    <mergeCell ref="E128:P128"/>
    <mergeCell ref="Q128:AB128"/>
    <mergeCell ref="AC128:AN128"/>
    <mergeCell ref="AO128:AX128"/>
    <mergeCell ref="A129:D129"/>
    <mergeCell ref="E129:G129"/>
    <mergeCell ref="I129:J129"/>
    <mergeCell ref="L129:M129"/>
    <mergeCell ref="O129:P129"/>
    <mergeCell ref="Q129:S129"/>
    <mergeCell ref="U129:V129"/>
    <mergeCell ref="AU129:AV129"/>
    <mergeCell ref="E125:P125"/>
    <mergeCell ref="Q125:AB125"/>
    <mergeCell ref="AC125:AN125"/>
    <mergeCell ref="AO125:AX125"/>
    <mergeCell ref="E126:P126"/>
    <mergeCell ref="Q126:AB126"/>
    <mergeCell ref="AC126:AN126"/>
    <mergeCell ref="AO126:AX126"/>
    <mergeCell ref="X129:Y129"/>
    <mergeCell ref="AA129:AB129"/>
    <mergeCell ref="AC129:AE129"/>
    <mergeCell ref="AG129:AH129"/>
    <mergeCell ref="AJ129:AK129"/>
    <mergeCell ref="AM129:AN129"/>
    <mergeCell ref="AO129:AP129"/>
    <mergeCell ref="AR129:AS129"/>
  </mergeCells>
  <phoneticPr fontId="10"/>
  <conditionalFormatting sqref="P14:AQ17">
    <cfRule type="expression" dxfId="181" priority="14123">
      <formula>IF(RIGHT(TEXT(P14,"0.#"),1)=".",FALSE,TRUE)</formula>
    </cfRule>
    <cfRule type="expression" dxfId="180" priority="14124">
      <formula>IF(RIGHT(TEXT(P14,"0.#"),1)=".",TRUE,FALSE)</formula>
    </cfRule>
  </conditionalFormatting>
  <conditionalFormatting sqref="AE27 AI27">
    <cfRule type="expression" dxfId="179" priority="14113">
      <formula>IF(RIGHT(TEXT(AE27,"0.#"),1)=".",FALSE,TRUE)</formula>
    </cfRule>
    <cfRule type="expression" dxfId="178" priority="14114">
      <formula>IF(RIGHT(TEXT(AE27,"0.#"),1)=".",TRUE,FALSE)</formula>
    </cfRule>
  </conditionalFormatting>
  <conditionalFormatting sqref="P18:AX18">
    <cfRule type="expression" dxfId="177" priority="13999">
      <formula>IF(RIGHT(TEXT(P18,"0.#"),1)=".",FALSE,TRUE)</formula>
    </cfRule>
    <cfRule type="expression" dxfId="176" priority="14000">
      <formula>IF(RIGHT(TEXT(P18,"0.#"),1)=".",TRUE,FALSE)</formula>
    </cfRule>
  </conditionalFormatting>
  <conditionalFormatting sqref="Y148">
    <cfRule type="expression" dxfId="175" priority="13991">
      <formula>IF(RIGHT(TEXT(Y148,"0.#"),1)=".",FALSE,TRUE)</formula>
    </cfRule>
    <cfRule type="expression" dxfId="174" priority="13992">
      <formula>IF(RIGHT(TEXT(Y148,"0.#"),1)=".",TRUE,FALSE)</formula>
    </cfRule>
  </conditionalFormatting>
  <conditionalFormatting sqref="Y155 Y151">
    <cfRule type="expression" dxfId="173" priority="13773">
      <formula>IF(RIGHT(TEXT(Y151,"0.#"),1)=".",FALSE,TRUE)</formula>
    </cfRule>
    <cfRule type="expression" dxfId="172" priority="13774">
      <formula>IF(RIGHT(TEXT(Y151,"0.#"),1)=".",TRUE,FALSE)</formula>
    </cfRule>
  </conditionalFormatting>
  <conditionalFormatting sqref="AR15:AX15 P13:AX13">
    <cfRule type="expression" dxfId="171" priority="13821">
      <formula>IF(RIGHT(TEXT(P13,"0.#"),1)=".",FALSE,TRUE)</formula>
    </cfRule>
    <cfRule type="expression" dxfId="170" priority="13822">
      <formula>IF(RIGHT(TEXT(P13,"0.#"),1)=".",TRUE,FALSE)</formula>
    </cfRule>
  </conditionalFormatting>
  <conditionalFormatting sqref="P19:AJ19">
    <cfRule type="expression" dxfId="169" priority="13819">
      <formula>IF(RIGHT(TEXT(P19,"0.#"),1)=".",FALSE,TRUE)</formula>
    </cfRule>
    <cfRule type="expression" dxfId="168" priority="13820">
      <formula>IF(RIGHT(TEXT(P19,"0.#"),1)=".",TRUE,FALSE)</formula>
    </cfRule>
  </conditionalFormatting>
  <conditionalFormatting sqref="Y147">
    <cfRule type="expression" dxfId="167" priority="13797">
      <formula>IF(RIGHT(TEXT(Y147,"0.#"),1)=".",FALSE,TRUE)</formula>
    </cfRule>
    <cfRule type="expression" dxfId="166" priority="13798">
      <formula>IF(RIGHT(TEXT(Y147,"0.#"),1)=".",TRUE,FALSE)</formula>
    </cfRule>
  </conditionalFormatting>
  <conditionalFormatting sqref="AU148">
    <cfRule type="expression" dxfId="165" priority="13793">
      <formula>IF(RIGHT(TEXT(AU148,"0.#"),1)=".",FALSE,TRUE)</formula>
    </cfRule>
    <cfRule type="expression" dxfId="164" priority="13794">
      <formula>IF(RIGHT(TEXT(AU148,"0.#"),1)=".",TRUE,FALSE)</formula>
    </cfRule>
  </conditionalFormatting>
  <conditionalFormatting sqref="AU147">
    <cfRule type="expression" dxfId="163" priority="13791">
      <formula>IF(RIGHT(TEXT(AU147,"0.#"),1)=".",FALSE,TRUE)</formula>
    </cfRule>
    <cfRule type="expression" dxfId="162" priority="13792">
      <formula>IF(RIGHT(TEXT(AU147,"0.#"),1)=".",TRUE,FALSE)</formula>
    </cfRule>
  </conditionalFormatting>
  <conditionalFormatting sqref="Y156 Y152">
    <cfRule type="expression" dxfId="161" priority="13775">
      <formula>IF(RIGHT(TEXT(Y152,"0.#"),1)=".",FALSE,TRUE)</formula>
    </cfRule>
    <cfRule type="expression" dxfId="160" priority="13776">
      <formula>IF(RIGHT(TEXT(Y152,"0.#"),1)=".",TRUE,FALSE)</formula>
    </cfRule>
  </conditionalFormatting>
  <conditionalFormatting sqref="AU156 AU152">
    <cfRule type="expression" dxfId="159" priority="13769">
      <formula>IF(RIGHT(TEXT(AU152,"0.#"),1)=".",FALSE,TRUE)</formula>
    </cfRule>
    <cfRule type="expression" dxfId="158" priority="13770">
      <formula>IF(RIGHT(TEXT(AU152,"0.#"),1)=".",TRUE,FALSE)</formula>
    </cfRule>
  </conditionalFormatting>
  <conditionalFormatting sqref="AU155 AU151">
    <cfRule type="expression" dxfId="157" priority="13767">
      <formula>IF(RIGHT(TEXT(AU151,"0.#"),1)=".",FALSE,TRUE)</formula>
    </cfRule>
    <cfRule type="expression" dxfId="156" priority="13768">
      <formula>IF(RIGHT(TEXT(AU151,"0.#"),1)=".",TRUE,FALSE)</formula>
    </cfRule>
  </conditionalFormatting>
  <conditionalFormatting sqref="AM29">
    <cfRule type="expression" dxfId="155" priority="13567">
      <formula>IF(RIGHT(TEXT(AM29,"0.#"),1)=".",FALSE,TRUE)</formula>
    </cfRule>
    <cfRule type="expression" dxfId="154" priority="13568">
      <formula>IF(RIGHT(TEXT(AM29,"0.#"),1)=".",TRUE,FALSE)</formula>
    </cfRule>
  </conditionalFormatting>
  <conditionalFormatting sqref="AE28 AI28">
    <cfRule type="expression" dxfId="153" priority="13581">
      <formula>IF(RIGHT(TEXT(AE28,"0.#"),1)=".",FALSE,TRUE)</formula>
    </cfRule>
    <cfRule type="expression" dxfId="152" priority="13582">
      <formula>IF(RIGHT(TEXT(AE28,"0.#"),1)=".",TRUE,FALSE)</formula>
    </cfRule>
  </conditionalFormatting>
  <conditionalFormatting sqref="AE29 AI29">
    <cfRule type="expression" dxfId="151" priority="13579">
      <formula>IF(RIGHT(TEXT(AE29,"0.#"),1)=".",FALSE,TRUE)</formula>
    </cfRule>
    <cfRule type="expression" dxfId="150" priority="13580">
      <formula>IF(RIGHT(TEXT(AE29,"0.#"),1)=".",TRUE,FALSE)</formula>
    </cfRule>
  </conditionalFormatting>
  <conditionalFormatting sqref="AM27">
    <cfRule type="expression" dxfId="149" priority="13571">
      <formula>IF(RIGHT(TEXT(AM27,"0.#"),1)=".",FALSE,TRUE)</formula>
    </cfRule>
    <cfRule type="expression" dxfId="148" priority="13572">
      <formula>IF(RIGHT(TEXT(AM27,"0.#"),1)=".",TRUE,FALSE)</formula>
    </cfRule>
  </conditionalFormatting>
  <conditionalFormatting sqref="AM28">
    <cfRule type="expression" dxfId="147" priority="13569">
      <formula>IF(RIGHT(TEXT(AM28,"0.#"),1)=".",FALSE,TRUE)</formula>
    </cfRule>
    <cfRule type="expression" dxfId="146" priority="13570">
      <formula>IF(RIGHT(TEXT(AM28,"0.#"),1)=".",TRUE,FALSE)</formula>
    </cfRule>
  </conditionalFormatting>
  <conditionalFormatting sqref="AQ27:AQ29">
    <cfRule type="expression" dxfId="145" priority="13561">
      <formula>IF(RIGHT(TEXT(AQ27,"0.#"),1)=".",FALSE,TRUE)</formula>
    </cfRule>
    <cfRule type="expression" dxfId="144" priority="13562">
      <formula>IF(RIGHT(TEXT(AQ27,"0.#"),1)=".",TRUE,FALSE)</formula>
    </cfRule>
  </conditionalFormatting>
  <conditionalFormatting sqref="AU27:AU29">
    <cfRule type="expression" dxfId="143" priority="13559">
      <formula>IF(RIGHT(TEXT(AU27,"0.#"),1)=".",FALSE,TRUE)</formula>
    </cfRule>
    <cfRule type="expression" dxfId="142" priority="13560">
      <formula>IF(RIGHT(TEXT(AU27,"0.#"),1)=".",TRUE,FALSE)</formula>
    </cfRule>
  </conditionalFormatting>
  <conditionalFormatting sqref="AE72 AI72 AM72 AQ72 AU72">
    <cfRule type="expression" dxfId="141" priority="13145">
      <formula>IF(RIGHT(TEXT(AE72,"0.#"),1)=".",FALSE,TRUE)</formula>
    </cfRule>
    <cfRule type="expression" dxfId="140" priority="13146">
      <formula>IF(RIGHT(TEXT(AE72,"0.#"),1)=".",TRUE,FALSE)</formula>
    </cfRule>
  </conditionalFormatting>
  <conditionalFormatting sqref="AE73 AI73 AM73 AQ73 AU73">
    <cfRule type="expression" dxfId="139" priority="13143">
      <formula>IF(RIGHT(TEXT(AE73,"0.#"),1)=".",FALSE,TRUE)</formula>
    </cfRule>
    <cfRule type="expression" dxfId="138" priority="13144">
      <formula>IF(RIGHT(TEXT(AE73,"0.#"),1)=".",TRUE,FALSE)</formula>
    </cfRule>
  </conditionalFormatting>
  <conditionalFormatting sqref="AE74 AI74 AM74 AQ74 AU74">
    <cfRule type="expression" dxfId="137" priority="13141">
      <formula>IF(RIGHT(TEXT(AE74,"0.#"),1)=".",FALSE,TRUE)</formula>
    </cfRule>
    <cfRule type="expression" dxfId="136" priority="13142">
      <formula>IF(RIGHT(TEXT(AE74,"0.#"),1)=".",TRUE,FALSE)</formula>
    </cfRule>
  </conditionalFormatting>
  <conditionalFormatting sqref="AE77 AI77 AM77 AQ77 AU77">
    <cfRule type="expression" dxfId="135" priority="4439">
      <formula>IF(RIGHT(TEXT(AE77,"0.#"),1)=".",FALSE,TRUE)</formula>
    </cfRule>
    <cfRule type="expression" dxfId="134" priority="4440">
      <formula>IF(RIGHT(TEXT(AE77,"0.#"),1)=".",TRUE,FALSE)</formula>
    </cfRule>
  </conditionalFormatting>
  <conditionalFormatting sqref="AE78 AI78 AM78 AQ78 AU78">
    <cfRule type="expression" dxfId="133" priority="4437">
      <formula>IF(RIGHT(TEXT(AE78,"0.#"),1)=".",FALSE,TRUE)</formula>
    </cfRule>
    <cfRule type="expression" dxfId="132" priority="4438">
      <formula>IF(RIGHT(TEXT(AE78,"0.#"),1)=".",TRUE,FALSE)</formula>
    </cfRule>
  </conditionalFormatting>
  <conditionalFormatting sqref="AE79 AI79 AM79 AQ79 AU79">
    <cfRule type="expression" dxfId="131" priority="4435">
      <formula>IF(RIGHT(TEXT(AE79,"0.#"),1)=".",FALSE,TRUE)</formula>
    </cfRule>
    <cfRule type="expression" dxfId="130" priority="4436">
      <formula>IF(RIGHT(TEXT(AE79,"0.#"),1)=".",TRUE,FALSE)</formula>
    </cfRule>
  </conditionalFormatting>
  <conditionalFormatting sqref="AL163:AO163">
    <cfRule type="expression" dxfId="129" priority="2931">
      <formula>IF(AND(AL163&gt;=0, RIGHT(TEXT(AL163,"0.#"),1)&lt;&gt;"."),TRUE,FALSE)</formula>
    </cfRule>
    <cfRule type="expression" dxfId="128" priority="2932">
      <formula>IF(AND(AL163&gt;=0, RIGHT(TEXT(AL163,"0.#"),1)="."),TRUE,FALSE)</formula>
    </cfRule>
    <cfRule type="expression" dxfId="127" priority="2933">
      <formula>IF(AND(AL163&lt;0, RIGHT(TEXT(AL163,"0.#"),1)&lt;&gt;"."),TRUE,FALSE)</formula>
    </cfRule>
    <cfRule type="expression" dxfId="126" priority="2934">
      <formula>IF(AND(AL163&lt;0, RIGHT(TEXT(AL163,"0.#"),1)="."),TRUE,FALSE)</formula>
    </cfRule>
  </conditionalFormatting>
  <conditionalFormatting sqref="Y163">
    <cfRule type="expression" dxfId="125" priority="2929">
      <formula>IF(RIGHT(TEXT(Y163,"0.#"),1)=".",FALSE,TRUE)</formula>
    </cfRule>
    <cfRule type="expression" dxfId="124" priority="2930">
      <formula>IF(RIGHT(TEXT(Y163,"0.#"),1)=".",TRUE,FALSE)</formula>
    </cfRule>
  </conditionalFormatting>
  <conditionalFormatting sqref="Y167:Y168">
    <cfRule type="expression" dxfId="123" priority="2183">
      <formula>IF(RIGHT(TEXT(Y167,"0.#"),1)=".",FALSE,TRUE)</formula>
    </cfRule>
    <cfRule type="expression" dxfId="122" priority="2184">
      <formula>IF(RIGHT(TEXT(Y167,"0.#"),1)=".",TRUE,FALSE)</formula>
    </cfRule>
  </conditionalFormatting>
  <conditionalFormatting sqref="Y172">
    <cfRule type="expression" dxfId="121" priority="2171">
      <formula>IF(RIGHT(TEXT(Y172,"0.#"),1)=".",FALSE,TRUE)</formula>
    </cfRule>
    <cfRule type="expression" dxfId="120" priority="2172">
      <formula>IF(RIGHT(TEXT(Y172,"0.#"),1)=".",TRUE,FALSE)</formula>
    </cfRule>
  </conditionalFormatting>
  <conditionalFormatting sqref="Y176:Y177">
    <cfRule type="expression" dxfId="119" priority="2159">
      <formula>IF(RIGHT(TEXT(Y176,"0.#"),1)=".",FALSE,TRUE)</formula>
    </cfRule>
    <cfRule type="expression" dxfId="118" priority="2160">
      <formula>IF(RIGHT(TEXT(Y176,"0.#"),1)=".",TRUE,FALSE)</formula>
    </cfRule>
  </conditionalFormatting>
  <conditionalFormatting sqref="Y181">
    <cfRule type="expression" dxfId="117" priority="2147">
      <formula>IF(RIGHT(TEXT(Y181,"0.#"),1)=".",FALSE,TRUE)</formula>
    </cfRule>
    <cfRule type="expression" dxfId="116" priority="2148">
      <formula>IF(RIGHT(TEXT(Y181,"0.#"),1)=".",TRUE,FALSE)</formula>
    </cfRule>
  </conditionalFormatting>
  <conditionalFormatting sqref="W23">
    <cfRule type="expression" dxfId="115" priority="2425">
      <formula>IF(RIGHT(TEXT(W23,"0.#"),1)=".",FALSE,TRUE)</formula>
    </cfRule>
    <cfRule type="expression" dxfId="114" priority="2426">
      <formula>IF(RIGHT(TEXT(W23,"0.#"),1)=".",TRUE,FALSE)</formula>
    </cfRule>
  </conditionalFormatting>
  <conditionalFormatting sqref="AL167:AO168">
    <cfRule type="expression" dxfId="113" priority="2185">
      <formula>IF(AND(AL167&gt;=0, RIGHT(TEXT(AL167,"0.#"),1)&lt;&gt;"."),TRUE,FALSE)</formula>
    </cfRule>
    <cfRule type="expression" dxfId="112" priority="2186">
      <formula>IF(AND(AL167&gt;=0, RIGHT(TEXT(AL167,"0.#"),1)="."),TRUE,FALSE)</formula>
    </cfRule>
    <cfRule type="expression" dxfId="111" priority="2187">
      <formula>IF(AND(AL167&lt;0, RIGHT(TEXT(AL167,"0.#"),1)&lt;&gt;"."),TRUE,FALSE)</formula>
    </cfRule>
    <cfRule type="expression" dxfId="110" priority="2188">
      <formula>IF(AND(AL167&lt;0, RIGHT(TEXT(AL167,"0.#"),1)="."),TRUE,FALSE)</formula>
    </cfRule>
  </conditionalFormatting>
  <conditionalFormatting sqref="AL172:AO172">
    <cfRule type="expression" dxfId="109" priority="2173">
      <formula>IF(AND(AL172&gt;=0, RIGHT(TEXT(AL172,"0.#"),1)&lt;&gt;"."),TRUE,FALSE)</formula>
    </cfRule>
    <cfRule type="expression" dxfId="108" priority="2174">
      <formula>IF(AND(AL172&gt;=0, RIGHT(TEXT(AL172,"0.#"),1)="."),TRUE,FALSE)</formula>
    </cfRule>
    <cfRule type="expression" dxfId="107" priority="2175">
      <formula>IF(AND(AL172&lt;0, RIGHT(TEXT(AL172,"0.#"),1)&lt;&gt;"."),TRUE,FALSE)</formula>
    </cfRule>
    <cfRule type="expression" dxfId="106" priority="2176">
      <formula>IF(AND(AL172&lt;0, RIGHT(TEXT(AL172,"0.#"),1)="."),TRUE,FALSE)</formula>
    </cfRule>
  </conditionalFormatting>
  <conditionalFormatting sqref="AL176:AO177">
    <cfRule type="expression" dxfId="105" priority="2161">
      <formula>IF(AND(AL176&gt;=0, RIGHT(TEXT(AL176,"0.#"),1)&lt;&gt;"."),TRUE,FALSE)</formula>
    </cfRule>
    <cfRule type="expression" dxfId="104" priority="2162">
      <formula>IF(AND(AL176&gt;=0, RIGHT(TEXT(AL176,"0.#"),1)="."),TRUE,FALSE)</formula>
    </cfRule>
    <cfRule type="expression" dxfId="103" priority="2163">
      <formula>IF(AND(AL176&lt;0, RIGHT(TEXT(AL176,"0.#"),1)&lt;&gt;"."),TRUE,FALSE)</formula>
    </cfRule>
    <cfRule type="expression" dxfId="102" priority="2164">
      <formula>IF(AND(AL176&lt;0, RIGHT(TEXT(AL176,"0.#"),1)="."),TRUE,FALSE)</formula>
    </cfRule>
  </conditionalFormatting>
  <conditionalFormatting sqref="AL181:AO181">
    <cfRule type="expression" dxfId="101" priority="2149">
      <formula>IF(AND(AL181&gt;=0, RIGHT(TEXT(AL181,"0.#"),1)&lt;&gt;"."),TRUE,FALSE)</formula>
    </cfRule>
    <cfRule type="expression" dxfId="100" priority="2150">
      <formula>IF(AND(AL181&gt;=0, RIGHT(TEXT(AL181,"0.#"),1)="."),TRUE,FALSE)</formula>
    </cfRule>
    <cfRule type="expression" dxfId="99" priority="2151">
      <formula>IF(AND(AL181&lt;0, RIGHT(TEXT(AL181,"0.#"),1)&lt;&gt;"."),TRUE,FALSE)</formula>
    </cfRule>
    <cfRule type="expression" dxfId="98" priority="2152">
      <formula>IF(AND(AL181&lt;0, RIGHT(TEXT(AL181,"0.#"),1)="."),TRUE,FALSE)</formula>
    </cfRule>
  </conditionalFormatting>
  <conditionalFormatting sqref="W24:AC24">
    <cfRule type="expression" dxfId="97" priority="121">
      <formula>IF(RIGHT(TEXT(W24,"0.#"),1)=".",FALSE,TRUE)</formula>
    </cfRule>
    <cfRule type="expression" dxfId="96" priority="122">
      <formula>IF(RIGHT(TEXT(W24,"0.#"),1)=".",TRUE,FALSE)</formula>
    </cfRule>
  </conditionalFormatting>
  <conditionalFormatting sqref="AE64:AE65 AI64:AI65 AM64:AM65 AQ64:AQ65 AU64:AU65">
    <cfRule type="expression" dxfId="95" priority="119">
      <formula>IF(RIGHT(TEXT(AE64,"0.#"),1)=".",FALSE,TRUE)</formula>
    </cfRule>
    <cfRule type="expression" dxfId="94" priority="120">
      <formula>IF(RIGHT(TEXT(AE64,"0.#"),1)=".",TRUE,FALSE)</formula>
    </cfRule>
  </conditionalFormatting>
  <conditionalFormatting sqref="AE34 AI34">
    <cfRule type="expression" dxfId="93" priority="107">
      <formula>IF(RIGHT(TEXT(AE34,"0.#"),1)=".",FALSE,TRUE)</formula>
    </cfRule>
    <cfRule type="expression" dxfId="92" priority="108">
      <formula>IF(RIGHT(TEXT(AE34,"0.#"),1)=".",TRUE,FALSE)</formula>
    </cfRule>
  </conditionalFormatting>
  <conditionalFormatting sqref="AM36">
    <cfRule type="expression" dxfId="91" priority="97">
      <formula>IF(RIGHT(TEXT(AM36,"0.#"),1)=".",FALSE,TRUE)</formula>
    </cfRule>
    <cfRule type="expression" dxfId="90" priority="98">
      <formula>IF(RIGHT(TEXT(AM36,"0.#"),1)=".",TRUE,FALSE)</formula>
    </cfRule>
  </conditionalFormatting>
  <conditionalFormatting sqref="AE35 AI35">
    <cfRule type="expression" dxfId="89" priority="105">
      <formula>IF(RIGHT(TEXT(AE35,"0.#"),1)=".",FALSE,TRUE)</formula>
    </cfRule>
    <cfRule type="expression" dxfId="88" priority="106">
      <formula>IF(RIGHT(TEXT(AE35,"0.#"),1)=".",TRUE,FALSE)</formula>
    </cfRule>
  </conditionalFormatting>
  <conditionalFormatting sqref="AE36 AI36">
    <cfRule type="expression" dxfId="87" priority="103">
      <formula>IF(RIGHT(TEXT(AE36,"0.#"),1)=".",FALSE,TRUE)</formula>
    </cfRule>
    <cfRule type="expression" dxfId="86" priority="104">
      <formula>IF(RIGHT(TEXT(AE36,"0.#"),1)=".",TRUE,FALSE)</formula>
    </cfRule>
  </conditionalFormatting>
  <conditionalFormatting sqref="AM34">
    <cfRule type="expression" dxfId="85" priority="101">
      <formula>IF(RIGHT(TEXT(AM34,"0.#"),1)=".",FALSE,TRUE)</formula>
    </cfRule>
    <cfRule type="expression" dxfId="84" priority="102">
      <formula>IF(RIGHT(TEXT(AM34,"0.#"),1)=".",TRUE,FALSE)</formula>
    </cfRule>
  </conditionalFormatting>
  <conditionalFormatting sqref="AM35">
    <cfRule type="expression" dxfId="83" priority="99">
      <formula>IF(RIGHT(TEXT(AM35,"0.#"),1)=".",FALSE,TRUE)</formula>
    </cfRule>
    <cfRule type="expression" dxfId="82" priority="100">
      <formula>IF(RIGHT(TEXT(AM35,"0.#"),1)=".",TRUE,FALSE)</formula>
    </cfRule>
  </conditionalFormatting>
  <conditionalFormatting sqref="AQ34:AQ36">
    <cfRule type="expression" dxfId="81" priority="95">
      <formula>IF(RIGHT(TEXT(AQ34,"0.#"),1)=".",FALSE,TRUE)</formula>
    </cfRule>
    <cfRule type="expression" dxfId="80" priority="96">
      <formula>IF(RIGHT(TEXT(AQ34,"0.#"),1)=".",TRUE,FALSE)</formula>
    </cfRule>
  </conditionalFormatting>
  <conditionalFormatting sqref="AU34:AU36">
    <cfRule type="expression" dxfId="79" priority="93">
      <formula>IF(RIGHT(TEXT(AU34,"0.#"),1)=".",FALSE,TRUE)</formula>
    </cfRule>
    <cfRule type="expression" dxfId="78" priority="94">
      <formula>IF(RIGHT(TEXT(AU34,"0.#"),1)=".",TRUE,FALSE)</formula>
    </cfRule>
  </conditionalFormatting>
  <conditionalFormatting sqref="AE41 AI41">
    <cfRule type="expression" dxfId="77" priority="91">
      <formula>IF(RIGHT(TEXT(AE41,"0.#"),1)=".",FALSE,TRUE)</formula>
    </cfRule>
    <cfRule type="expression" dxfId="76" priority="92">
      <formula>IF(RIGHT(TEXT(AE41,"0.#"),1)=".",TRUE,FALSE)</formula>
    </cfRule>
  </conditionalFormatting>
  <conditionalFormatting sqref="AM43">
    <cfRule type="expression" dxfId="75" priority="81">
      <formula>IF(RIGHT(TEXT(AM43,"0.#"),1)=".",FALSE,TRUE)</formula>
    </cfRule>
    <cfRule type="expression" dxfId="74" priority="82">
      <formula>IF(RIGHT(TEXT(AM43,"0.#"),1)=".",TRUE,FALSE)</formula>
    </cfRule>
  </conditionalFormatting>
  <conditionalFormatting sqref="AE42 AI42">
    <cfRule type="expression" dxfId="73" priority="89">
      <formula>IF(RIGHT(TEXT(AE42,"0.#"),1)=".",FALSE,TRUE)</formula>
    </cfRule>
    <cfRule type="expression" dxfId="72" priority="90">
      <formula>IF(RIGHT(TEXT(AE42,"0.#"),1)=".",TRUE,FALSE)</formula>
    </cfRule>
  </conditionalFormatting>
  <conditionalFormatting sqref="AE43 AI43">
    <cfRule type="expression" dxfId="71" priority="87">
      <formula>IF(RIGHT(TEXT(AE43,"0.#"),1)=".",FALSE,TRUE)</formula>
    </cfRule>
    <cfRule type="expression" dxfId="70" priority="88">
      <formula>IF(RIGHT(TEXT(AE43,"0.#"),1)=".",TRUE,FALSE)</formula>
    </cfRule>
  </conditionalFormatting>
  <conditionalFormatting sqref="AM41">
    <cfRule type="expression" dxfId="69" priority="85">
      <formula>IF(RIGHT(TEXT(AM41,"0.#"),1)=".",FALSE,TRUE)</formula>
    </cfRule>
    <cfRule type="expression" dxfId="68" priority="86">
      <formula>IF(RIGHT(TEXT(AM41,"0.#"),1)=".",TRUE,FALSE)</formula>
    </cfRule>
  </conditionalFormatting>
  <conditionalFormatting sqref="AM42">
    <cfRule type="expression" dxfId="67" priority="83">
      <formula>IF(RIGHT(TEXT(AM42,"0.#"),1)=".",FALSE,TRUE)</formula>
    </cfRule>
    <cfRule type="expression" dxfId="66" priority="84">
      <formula>IF(RIGHT(TEXT(AM42,"0.#"),1)=".",TRUE,FALSE)</formula>
    </cfRule>
  </conditionalFormatting>
  <conditionalFormatting sqref="AQ41:AQ43">
    <cfRule type="expression" dxfId="65" priority="79">
      <formula>IF(RIGHT(TEXT(AQ41,"0.#"),1)=".",FALSE,TRUE)</formula>
    </cfRule>
    <cfRule type="expression" dxfId="64" priority="80">
      <formula>IF(RIGHT(TEXT(AQ41,"0.#"),1)=".",TRUE,FALSE)</formula>
    </cfRule>
  </conditionalFormatting>
  <conditionalFormatting sqref="AU41:AU43">
    <cfRule type="expression" dxfId="63" priority="77">
      <formula>IF(RIGHT(TEXT(AU41,"0.#"),1)=".",FALSE,TRUE)</formula>
    </cfRule>
    <cfRule type="expression" dxfId="62" priority="78">
      <formula>IF(RIGHT(TEXT(AU41,"0.#"),1)=".",TRUE,FALSE)</formula>
    </cfRule>
  </conditionalFormatting>
  <conditionalFormatting sqref="AE48 AI48">
    <cfRule type="expression" dxfId="61" priority="75">
      <formula>IF(RIGHT(TEXT(AE48,"0.#"),1)=".",FALSE,TRUE)</formula>
    </cfRule>
    <cfRule type="expression" dxfId="60" priority="76">
      <formula>IF(RIGHT(TEXT(AE48,"0.#"),1)=".",TRUE,FALSE)</formula>
    </cfRule>
  </conditionalFormatting>
  <conditionalFormatting sqref="AM50">
    <cfRule type="expression" dxfId="59" priority="65">
      <formula>IF(RIGHT(TEXT(AM50,"0.#"),1)=".",FALSE,TRUE)</formula>
    </cfRule>
    <cfRule type="expression" dxfId="58" priority="66">
      <formula>IF(RIGHT(TEXT(AM50,"0.#"),1)=".",TRUE,FALSE)</formula>
    </cfRule>
  </conditionalFormatting>
  <conditionalFormatting sqref="AE49 AI49">
    <cfRule type="expression" dxfId="57" priority="73">
      <formula>IF(RIGHT(TEXT(AE49,"0.#"),1)=".",FALSE,TRUE)</formula>
    </cfRule>
    <cfRule type="expression" dxfId="56" priority="74">
      <formula>IF(RIGHT(TEXT(AE49,"0.#"),1)=".",TRUE,FALSE)</formula>
    </cfRule>
  </conditionalFormatting>
  <conditionalFormatting sqref="AE50 AI50">
    <cfRule type="expression" dxfId="55" priority="71">
      <formula>IF(RIGHT(TEXT(AE50,"0.#"),1)=".",FALSE,TRUE)</formula>
    </cfRule>
    <cfRule type="expression" dxfId="54" priority="72">
      <formula>IF(RIGHT(TEXT(AE50,"0.#"),1)=".",TRUE,FALSE)</formula>
    </cfRule>
  </conditionalFormatting>
  <conditionalFormatting sqref="AM48">
    <cfRule type="expression" dxfId="53" priority="69">
      <formula>IF(RIGHT(TEXT(AM48,"0.#"),1)=".",FALSE,TRUE)</formula>
    </cfRule>
    <cfRule type="expression" dxfId="52" priority="70">
      <formula>IF(RIGHT(TEXT(AM48,"0.#"),1)=".",TRUE,FALSE)</formula>
    </cfRule>
  </conditionalFormatting>
  <conditionalFormatting sqref="AM49">
    <cfRule type="expression" dxfId="51" priority="67">
      <formula>IF(RIGHT(TEXT(AM49,"0.#"),1)=".",FALSE,TRUE)</formula>
    </cfRule>
    <cfRule type="expression" dxfId="50" priority="68">
      <formula>IF(RIGHT(TEXT(AM49,"0.#"),1)=".",TRUE,FALSE)</formula>
    </cfRule>
  </conditionalFormatting>
  <conditionalFormatting sqref="AQ48:AQ50">
    <cfRule type="expression" dxfId="49" priority="63">
      <formula>IF(RIGHT(TEXT(AQ48,"0.#"),1)=".",FALSE,TRUE)</formula>
    </cfRule>
    <cfRule type="expression" dxfId="48" priority="64">
      <formula>IF(RIGHT(TEXT(AQ48,"0.#"),1)=".",TRUE,FALSE)</formula>
    </cfRule>
  </conditionalFormatting>
  <conditionalFormatting sqref="AU48:AU50">
    <cfRule type="expression" dxfId="47" priority="61">
      <formula>IF(RIGHT(TEXT(AU48,"0.#"),1)=".",FALSE,TRUE)</formula>
    </cfRule>
    <cfRule type="expression" dxfId="46" priority="62">
      <formula>IF(RIGHT(TEXT(AU48,"0.#"),1)=".",TRUE,FALSE)</formula>
    </cfRule>
  </conditionalFormatting>
  <conditionalFormatting sqref="AE55 AQ55">
    <cfRule type="expression" dxfId="45" priority="59">
      <formula>IF(RIGHT(TEXT(AE55,"0.#"),1)=".",FALSE,TRUE)</formula>
    </cfRule>
    <cfRule type="expression" dxfId="44" priority="60">
      <formula>IF(RIGHT(TEXT(AE55,"0.#"),1)=".",TRUE,FALSE)</formula>
    </cfRule>
  </conditionalFormatting>
  <conditionalFormatting sqref="AI55">
    <cfRule type="expression" dxfId="43" priority="57">
      <formula>IF(RIGHT(TEXT(AI55,"0.#"),1)=".",FALSE,TRUE)</formula>
    </cfRule>
    <cfRule type="expression" dxfId="42" priority="58">
      <formula>IF(RIGHT(TEXT(AI55,"0.#"),1)=".",TRUE,FALSE)</formula>
    </cfRule>
  </conditionalFormatting>
  <conditionalFormatting sqref="AM55">
    <cfRule type="expression" dxfId="41" priority="55">
      <formula>IF(RIGHT(TEXT(AM55,"0.#"),1)=".",FALSE,TRUE)</formula>
    </cfRule>
    <cfRule type="expression" dxfId="40" priority="56">
      <formula>IF(RIGHT(TEXT(AM55,"0.#"),1)=".",TRUE,FALSE)</formula>
    </cfRule>
  </conditionalFormatting>
  <conditionalFormatting sqref="AE56">
    <cfRule type="expression" dxfId="39" priority="53">
      <formula>IF(RIGHT(TEXT(AE56,"0.#"),1)=".",FALSE,TRUE)</formula>
    </cfRule>
    <cfRule type="expression" dxfId="38" priority="54">
      <formula>IF(RIGHT(TEXT(AE56,"0.#"),1)=".",TRUE,FALSE)</formula>
    </cfRule>
  </conditionalFormatting>
  <conditionalFormatting sqref="AI56">
    <cfRule type="expression" dxfId="37" priority="51">
      <formula>IF(RIGHT(TEXT(AI56,"0.#"),1)=".",FALSE,TRUE)</formula>
    </cfRule>
    <cfRule type="expression" dxfId="36" priority="52">
      <formula>IF(RIGHT(TEXT(AI56,"0.#"),1)=".",TRUE,FALSE)</formula>
    </cfRule>
  </conditionalFormatting>
  <conditionalFormatting sqref="AM56">
    <cfRule type="expression" dxfId="35" priority="49">
      <formula>IF(RIGHT(TEXT(AM56,"0.#"),1)=".",FALSE,TRUE)</formula>
    </cfRule>
    <cfRule type="expression" dxfId="34" priority="50">
      <formula>IF(RIGHT(TEXT(AM56,"0.#"),1)=".",TRUE,FALSE)</formula>
    </cfRule>
  </conditionalFormatting>
  <conditionalFormatting sqref="AU55">
    <cfRule type="expression" dxfId="33" priority="47">
      <formula>IF(RIGHT(TEXT(AU55,"0.#"),1)=".",FALSE,TRUE)</formula>
    </cfRule>
    <cfRule type="expression" dxfId="32" priority="48">
      <formula>IF(RIGHT(TEXT(AU55,"0.#"),1)=".",TRUE,FALSE)</formula>
    </cfRule>
  </conditionalFormatting>
  <conditionalFormatting sqref="AQ56">
    <cfRule type="expression" dxfId="31" priority="45">
      <formula>IF(RIGHT(TEXT(AQ56,"0.#"),1)=".",FALSE,TRUE)</formula>
    </cfRule>
    <cfRule type="expression" dxfId="30" priority="46">
      <formula>IF(RIGHT(TEXT(AQ56,"0.#"),1)=".",TRUE,FALSE)</formula>
    </cfRule>
  </conditionalFormatting>
  <conditionalFormatting sqref="AU56">
    <cfRule type="expression" dxfId="29" priority="43">
      <formula>IF(RIGHT(TEXT(AU56,"0.#"),1)=".",FALSE,TRUE)</formula>
    </cfRule>
    <cfRule type="expression" dxfId="28" priority="44">
      <formula>IF(RIGHT(TEXT(AU56,"0.#"),1)=".",TRUE,FALSE)</formula>
    </cfRule>
  </conditionalFormatting>
  <conditionalFormatting sqref="AE58 AQ58">
    <cfRule type="expression" dxfId="27" priority="41">
      <formula>IF(RIGHT(TEXT(AE58,"0.#"),1)=".",FALSE,TRUE)</formula>
    </cfRule>
    <cfRule type="expression" dxfId="26" priority="42">
      <formula>IF(RIGHT(TEXT(AE58,"0.#"),1)=".",TRUE,FALSE)</formula>
    </cfRule>
  </conditionalFormatting>
  <conditionalFormatting sqref="AI58">
    <cfRule type="expression" dxfId="25" priority="39">
      <formula>IF(RIGHT(TEXT(AI58,"0.#"),1)=".",FALSE,TRUE)</formula>
    </cfRule>
    <cfRule type="expression" dxfId="24" priority="40">
      <formula>IF(RIGHT(TEXT(AI58,"0.#"),1)=".",TRUE,FALSE)</formula>
    </cfRule>
  </conditionalFormatting>
  <conditionalFormatting sqref="AM58">
    <cfRule type="expression" dxfId="23" priority="37">
      <formula>IF(RIGHT(TEXT(AM58,"0.#"),1)=".",FALSE,TRUE)</formula>
    </cfRule>
    <cfRule type="expression" dxfId="22" priority="38">
      <formula>IF(RIGHT(TEXT(AM58,"0.#"),1)=".",TRUE,FALSE)</formula>
    </cfRule>
  </conditionalFormatting>
  <conditionalFormatting sqref="AE59 AM59">
    <cfRule type="expression" dxfId="21" priority="35">
      <formula>IF(RIGHT(TEXT(AE59,"0.#"),1)=".",FALSE,TRUE)</formula>
    </cfRule>
    <cfRule type="expression" dxfId="20" priority="36">
      <formula>IF(RIGHT(TEXT(AE59,"0.#"),1)=".",TRUE,FALSE)</formula>
    </cfRule>
  </conditionalFormatting>
  <conditionalFormatting sqref="AI59">
    <cfRule type="expression" dxfId="19" priority="33">
      <formula>IF(RIGHT(TEXT(AI59,"0.#"),1)=".",FALSE,TRUE)</formula>
    </cfRule>
    <cfRule type="expression" dxfId="18" priority="34">
      <formula>IF(RIGHT(TEXT(AI59,"0.#"),1)=".",TRUE,FALSE)</formula>
    </cfRule>
  </conditionalFormatting>
  <conditionalFormatting sqref="AQ59">
    <cfRule type="expression" dxfId="17" priority="31">
      <formula>IF(RIGHT(TEXT(AQ59,"0.#"),1)=".",FALSE,TRUE)</formula>
    </cfRule>
    <cfRule type="expression" dxfId="16" priority="32">
      <formula>IF(RIGHT(TEXT(AQ59,"0.#"),1)=".",TRUE,FALSE)</formula>
    </cfRule>
  </conditionalFormatting>
  <conditionalFormatting sqref="Y186">
    <cfRule type="expression" dxfId="15" priority="19">
      <formula>IF(RIGHT(TEXT(Y186,"0.#"),1)=".",FALSE,TRUE)</formula>
    </cfRule>
    <cfRule type="expression" dxfId="14" priority="20">
      <formula>IF(RIGHT(TEXT(Y186,"0.#"),1)=".",TRUE,FALSE)</formula>
    </cfRule>
  </conditionalFormatting>
  <conditionalFormatting sqref="Y187">
    <cfRule type="expression" dxfId="13" priority="17">
      <formula>IF(RIGHT(TEXT(Y187,"0.#"),1)=".",FALSE,TRUE)</formula>
    </cfRule>
    <cfRule type="expression" dxfId="12" priority="18">
      <formula>IF(RIGHT(TEXT(Y187,"0.#"),1)=".",TRUE,FALSE)</formula>
    </cfRule>
  </conditionalFormatting>
  <conditionalFormatting sqref="AL186:AO186">
    <cfRule type="expression" dxfId="11" priority="9">
      <formula>IF(AND(AL186&gt;=0, RIGHT(TEXT(AL186,"0.#"),1)&lt;&gt;"."),TRUE,FALSE)</formula>
    </cfRule>
    <cfRule type="expression" dxfId="10" priority="10">
      <formula>IF(AND(AL186&gt;=0, RIGHT(TEXT(AL186,"0.#"),1)="."),TRUE,FALSE)</formula>
    </cfRule>
    <cfRule type="expression" dxfId="9" priority="11">
      <formula>IF(AND(AL186&lt;0, RIGHT(TEXT(AL186,"0.#"),1)&lt;&gt;"."),TRUE,FALSE)</formula>
    </cfRule>
    <cfRule type="expression" dxfId="8" priority="12">
      <formula>IF(AND(AL186&lt;0, RIGHT(TEXT(AL186,"0.#"),1)="."),TRUE,FALSE)</formula>
    </cfRule>
  </conditionalFormatting>
  <conditionalFormatting sqref="AL187:AO187">
    <cfRule type="expression" dxfId="7" priority="5">
      <formula>IF(AND(AL187&gt;=0, RIGHT(TEXT(AL187,"0.#"),1)&lt;&gt;"."),TRUE,FALSE)</formula>
    </cfRule>
    <cfRule type="expression" dxfId="6" priority="6">
      <formula>IF(AND(AL187&gt;=0, RIGHT(TEXT(AL187,"0.#"),1)="."),TRUE,FALSE)</formula>
    </cfRule>
    <cfRule type="expression" dxfId="5" priority="7">
      <formula>IF(AND(AL187&lt;0, RIGHT(TEXT(AL187,"0.#"),1)&lt;&gt;"."),TRUE,FALSE)</formula>
    </cfRule>
    <cfRule type="expression" dxfId="4" priority="8">
      <formula>IF(AND(AL187&lt;0, RIGHT(TEXT(AL187,"0.#"),1)="."),TRUE,FALSE)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8">
    <dataValidation type="custom" imeMode="disabled" allowBlank="1" showInputMessage="1" showErrorMessage="1" sqref="AY23 AY63:AY65 J104:K108 P13:AX13 AR15:AX15 P14:AQ18 AR18:AX18 P19:AJ19 AQ26:AR26 AU26:AX26 AE27:AX29 AQ33:AR33 AU33:AX33 AE34:AX36 AQ40:AR40 AU40:AX40 AE41:AX43 AQ47:AR47 AU47:AX47 AE48:AX50 AL186:AO187 AE55:AX56 AE58:AX58 AQ63:AR63 AU63:AX63 AE64:AX65 AY68 AY70 AE71:AF71 AQ71:AR71 AU71:AX71 AE72:AX74 AY75 AE76:AF76 AQ76:AR76 AU76:AX76 AE77:AX79 Y147:AB147 AU147:AX147 Y151:AB151 AU151:AX151 Y155:AB155 AU155:AX155 Y163:AB163 AL163:AO163 Y167:AB168 AL167:AO168 Y172:AB172 AL172:AO172 Y176:AB177 AL176:AO177 Y181:AB181 AL181:AO181 Y186:AB187 P23:AC24">
      <formula1>OR(ISNUMBER(J13), J13="-")</formula1>
    </dataValidation>
    <dataValidation type="list" allowBlank="1" showInputMessage="1" showErrorMessage="1" sqref="G104:H108">
      <formula1>T事業番号</formula1>
    </dataValidation>
    <dataValidation type="list" allowBlank="1" showInputMessage="1" showErrorMessage="1" sqref="S5:X5">
      <formula1>T終了年度</formula1>
    </dataValidation>
    <dataValidation type="list" allowBlank="1" showInputMessage="1" showErrorMessage="1" sqref="AR53 AO157 AO182">
      <formula1>"　, ☑"</formula1>
    </dataValidation>
    <dataValidation type="list" allowBlank="1" showInputMessage="1" showErrorMessage="1" error="プルダウンリストから選択してください。" sqref="AD85:AF88 AD91:AD102 AE91:AF95 AE97:AF102">
      <formula1>"○,△,×,‐"</formula1>
    </dataValidation>
    <dataValidation type="list" allowBlank="1" showInputMessage="1" showErrorMessage="1" error="プルダウンリストから選択してください。" sqref="AD89:AF90">
      <formula1>"有,無"</formula1>
    </dataValidation>
    <dataValidation type="list" allowBlank="1" showInputMessage="1" showErrorMessage="1" sqref="A116:E116">
      <formula1>T所見を踏まえた改善点</formula1>
    </dataValidation>
    <dataValidation imeMode="disabled" allowBlank="1" showInputMessage="1" showErrorMessage="1" sqref="L104:L108"/>
    <dataValidation type="whole" imeMode="disabled" allowBlank="1" showInputMessage="1" showErrorMessage="1" sqref="M104:M108 AW2:AX2">
      <formula1>0</formula1>
      <formula2>99</formula2>
    </dataValidation>
    <dataValidation type="custom" imeMode="off" allowBlank="1" showInputMessage="1" showErrorMessage="1" sqref="J163:O163 J167:O168 J172:O172 J176:O177 J181:O181 J186:O187">
      <formula1>OR(ISNUMBER(J163), J163="-")</formula1>
    </dataValidation>
    <dataValidation type="custom" imeMode="disabled" allowBlank="1" showInputMessage="1" showErrorMessage="1" sqref="AH163:AK163 AH167:AK168 AH172:AK172 AH176:AK177 AH181:AK181 AH186:AK187">
      <formula1>OR(AND(MOD(IF(ISNUMBER(AH163), AH163, 0.5),1)=0, 0&lt;=AH163), AH163="-")</formula1>
    </dataValidation>
    <dataValidation type="list" allowBlank="1" showInputMessage="1" showErrorMessage="1" sqref="A114:E11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4:F108">
      <formula1>T省庁</formula1>
    </dataValidation>
    <dataValidation type="whole" imeMode="disabled" allowBlank="1" showInputMessage="1" showErrorMessage="1" sqref="AS2:AU2">
      <formula1>0</formula1>
      <formula2>9999</formula2>
    </dataValidation>
    <dataValidation type="whole" allowBlank="1" showInputMessage="1" showErrorMessage="1" sqref="L129:M130 X129:Y130 AJ129:AK130 AU129:AV130">
      <formula1>0</formula1>
      <formula2>9999</formula2>
    </dataValidation>
    <dataValidation type="whole" allowBlank="1" showInputMessage="1" showErrorMessage="1" sqref="O129:P130 AA129:AB130 AM129:AN130 AX129:AX13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4" max="49" man="1"/>
    <brk id="59" max="49" man="1"/>
    <brk id="82" max="49" man="1"/>
    <brk id="97" max="49" man="1"/>
    <brk id="116" max="49" man="1"/>
    <brk id="15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AO130 E129:G130 Q129:S130 AC129:AE130 AO129:AP129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J69:T69</xm:sqref>
        </x14:dataValidation>
        <x14:dataValidation type="list" allowBlank="1" showInputMessage="1" showErrorMessage="1">
          <x14:formula1>
            <xm:f>入力規則等!$AG$2:$AG$13</xm:f>
          </x14:formula1>
          <xm:sqref>AC163:AG163 AC167:AG168 AC172:AG172 AC176:AG177 AC181:AG181</xm:sqref>
        </x14:dataValidation>
        <x14:dataValidation type="list" allowBlank="1" showInputMessage="1" showErrorMessage="1">
          <x14:formula1>
            <xm:f>入力規則等!$U$37:$U$39</xm:f>
          </x14:formula1>
          <xm:sqref>I129:J129 U129:V129 AG129:AH129 AR129:AS129</xm:sqref>
        </x14:dataValidation>
        <x14:dataValidation type="list" allowBlank="1" showInputMessage="1" showErrorMessage="1">
          <x14:formula1>
            <xm:f>入力規則等!$U$7:$U$9</xm:f>
          </x14:formula1>
          <xm:sqref>I130:J130 U130:V130 AG130:AH130 AR130:AS130</xm:sqref>
        </x14:dataValidation>
        <x14:dataValidation type="list" allowBlank="1" showInputMessage="1" showErrorMessage="1">
          <x14:formula1>
            <xm:f>入力規則等!$AP$2:$AP$10</xm:f>
          </x14:formula1>
          <xm:sqref>AC186:AG187</xm:sqref>
        </x14:dataValidation>
        <x14:dataValidation type="list" allowBlank="1" showInputMessage="1" showErrorMessage="1">
          <x14:formula1>
            <xm:f>入力規則等!$AK$2:$AK$49</xm:f>
          </x14:formula1>
          <xm:sqref>C186:D187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163</v>
      </c>
      <c r="W1" s="29" t="s">
        <v>162</v>
      </c>
      <c r="Y1" s="29" t="s">
        <v>77</v>
      </c>
      <c r="Z1" s="29" t="s">
        <v>427</v>
      </c>
      <c r="AA1" s="29" t="s">
        <v>78</v>
      </c>
      <c r="AB1" s="29" t="s">
        <v>428</v>
      </c>
      <c r="AC1" s="29" t="s">
        <v>33</v>
      </c>
      <c r="AD1" s="28"/>
      <c r="AE1" s="29" t="s">
        <v>45</v>
      </c>
      <c r="AF1" s="30"/>
      <c r="AG1" s="38" t="s">
        <v>185</v>
      </c>
      <c r="AI1" s="38" t="s">
        <v>191</v>
      </c>
      <c r="AK1" s="38" t="s">
        <v>196</v>
      </c>
      <c r="AM1" s="63"/>
      <c r="AN1" s="63"/>
      <c r="AP1" s="28" t="s">
        <v>247</v>
      </c>
    </row>
    <row r="2" spans="1:42" ht="13.5" customHeight="1" x14ac:dyDescent="0.2">
      <c r="A2" s="14" t="s">
        <v>81</v>
      </c>
      <c r="B2" s="15"/>
      <c r="C2" s="13" t="str">
        <f>IF(B2="","",A2)</f>
        <v/>
      </c>
      <c r="D2" s="13" t="str">
        <f>IF(C2="","",IF(D1&lt;&gt;"",CONCATENATE(D1,"、",C2),C2))</f>
        <v/>
      </c>
      <c r="F2" s="12" t="s">
        <v>68</v>
      </c>
      <c r="G2" s="17" t="s">
        <v>594</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80">
        <v>20</v>
      </c>
      <c r="W2" s="32" t="s">
        <v>168</v>
      </c>
      <c r="Y2" s="32" t="s">
        <v>64</v>
      </c>
      <c r="Z2" s="32" t="s">
        <v>64</v>
      </c>
      <c r="AA2" s="73" t="s">
        <v>291</v>
      </c>
      <c r="AB2" s="73" t="s">
        <v>522</v>
      </c>
      <c r="AC2" s="74" t="s">
        <v>131</v>
      </c>
      <c r="AD2" s="28"/>
      <c r="AE2" s="34" t="s">
        <v>164</v>
      </c>
      <c r="AF2" s="30"/>
      <c r="AG2" s="40" t="s">
        <v>256</v>
      </c>
      <c r="AI2" s="38" t="s">
        <v>287</v>
      </c>
      <c r="AK2" s="38" t="s">
        <v>197</v>
      </c>
      <c r="AM2" s="63"/>
      <c r="AN2" s="63"/>
      <c r="AP2" s="40" t="s">
        <v>256</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594</v>
      </c>
      <c r="R3" s="13" t="str">
        <f t="shared" ref="R3:R8" si="3">IF(Q3="","",P3)</f>
        <v>委託・請負</v>
      </c>
      <c r="S3" s="13" t="str">
        <f t="shared" ref="S3:S8" si="4">IF(R3="",S2,IF(S2&lt;&gt;"",CONCATENATE(S2,"、",R3),R3))</f>
        <v>委託・請負</v>
      </c>
      <c r="T3" s="13"/>
      <c r="U3" s="32" t="s">
        <v>554</v>
      </c>
      <c r="W3" s="32" t="s">
        <v>143</v>
      </c>
      <c r="Y3" s="32" t="s">
        <v>65</v>
      </c>
      <c r="Z3" s="32" t="s">
        <v>429</v>
      </c>
      <c r="AA3" s="73" t="s">
        <v>391</v>
      </c>
      <c r="AB3" s="73" t="s">
        <v>523</v>
      </c>
      <c r="AC3" s="74" t="s">
        <v>132</v>
      </c>
      <c r="AD3" s="28"/>
      <c r="AE3" s="34" t="s">
        <v>165</v>
      </c>
      <c r="AF3" s="30"/>
      <c r="AG3" s="40" t="s">
        <v>257</v>
      </c>
      <c r="AI3" s="38" t="s">
        <v>190</v>
      </c>
      <c r="AK3" s="38" t="str">
        <f>CHAR(CODE(AK2)+1)</f>
        <v>B</v>
      </c>
      <c r="AM3" s="63"/>
      <c r="AN3" s="63"/>
      <c r="AP3" s="40" t="s">
        <v>257</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555</v>
      </c>
      <c r="W4" s="32" t="s">
        <v>144</v>
      </c>
      <c r="Y4" s="32" t="s">
        <v>298</v>
      </c>
      <c r="Z4" s="32" t="s">
        <v>430</v>
      </c>
      <c r="AA4" s="73" t="s">
        <v>392</v>
      </c>
      <c r="AB4" s="73" t="s">
        <v>524</v>
      </c>
      <c r="AC4" s="73" t="s">
        <v>133</v>
      </c>
      <c r="AD4" s="28"/>
      <c r="AE4" s="34" t="s">
        <v>166</v>
      </c>
      <c r="AF4" s="30"/>
      <c r="AG4" s="40" t="s">
        <v>258</v>
      </c>
      <c r="AI4" s="38" t="s">
        <v>192</v>
      </c>
      <c r="AK4" s="38" t="str">
        <f t="shared" ref="AK4:AK49" si="7">CHAR(CODE(AK3)+1)</f>
        <v>C</v>
      </c>
      <c r="AM4" s="63"/>
      <c r="AN4" s="63"/>
      <c r="AP4" s="40" t="s">
        <v>258</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579</v>
      </c>
      <c r="Y5" s="32" t="s">
        <v>299</v>
      </c>
      <c r="Z5" s="32" t="s">
        <v>431</v>
      </c>
      <c r="AA5" s="73" t="s">
        <v>393</v>
      </c>
      <c r="AB5" s="73" t="s">
        <v>525</v>
      </c>
      <c r="AC5" s="73" t="s">
        <v>167</v>
      </c>
      <c r="AD5" s="31"/>
      <c r="AE5" s="34" t="s">
        <v>268</v>
      </c>
      <c r="AF5" s="30"/>
      <c r="AG5" s="40" t="s">
        <v>259</v>
      </c>
      <c r="AI5" s="38" t="s">
        <v>295</v>
      </c>
      <c r="AK5" s="38" t="str">
        <f t="shared" si="7"/>
        <v>D</v>
      </c>
      <c r="AP5" s="40" t="s">
        <v>259</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270</v>
      </c>
      <c r="W6" s="32" t="s">
        <v>145</v>
      </c>
      <c r="Y6" s="32" t="s">
        <v>300</v>
      </c>
      <c r="Z6" s="32" t="s">
        <v>432</v>
      </c>
      <c r="AA6" s="73" t="s">
        <v>394</v>
      </c>
      <c r="AB6" s="73" t="s">
        <v>526</v>
      </c>
      <c r="AC6" s="73" t="s">
        <v>134</v>
      </c>
      <c r="AD6" s="31"/>
      <c r="AE6" s="34" t="s">
        <v>266</v>
      </c>
      <c r="AF6" s="30"/>
      <c r="AG6" s="40" t="s">
        <v>260</v>
      </c>
      <c r="AI6" s="38" t="s">
        <v>296</v>
      </c>
      <c r="AK6" s="38" t="str">
        <f>CHAR(CODE(AK5)+1)</f>
        <v>E</v>
      </c>
      <c r="AP6" s="40" t="s">
        <v>260</v>
      </c>
    </row>
    <row r="7" spans="1:42" ht="13.5" customHeight="1" x14ac:dyDescent="0.2">
      <c r="A7" s="14" t="s">
        <v>86</v>
      </c>
      <c r="B7" s="15"/>
      <c r="C7" s="13" t="str">
        <f t="shared" si="0"/>
        <v/>
      </c>
      <c r="D7" s="13" t="str">
        <f t="shared" si="8"/>
        <v/>
      </c>
      <c r="F7" s="18" t="s">
        <v>208</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146</v>
      </c>
      <c r="Y7" s="32" t="s">
        <v>301</v>
      </c>
      <c r="Z7" s="32" t="s">
        <v>433</v>
      </c>
      <c r="AA7" s="73" t="s">
        <v>395</v>
      </c>
      <c r="AB7" s="73" t="s">
        <v>527</v>
      </c>
      <c r="AC7" s="31"/>
      <c r="AD7" s="31"/>
      <c r="AE7" s="32" t="s">
        <v>134</v>
      </c>
      <c r="AF7" s="30"/>
      <c r="AG7" s="40" t="s">
        <v>261</v>
      </c>
      <c r="AH7" s="66"/>
      <c r="AI7" s="40" t="s">
        <v>283</v>
      </c>
      <c r="AK7" s="38" t="str">
        <f>CHAR(CODE(AK6)+1)</f>
        <v>F</v>
      </c>
      <c r="AP7" s="40" t="s">
        <v>261</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293</v>
      </c>
      <c r="W8" s="32" t="s">
        <v>147</v>
      </c>
      <c r="Y8" s="32" t="s">
        <v>302</v>
      </c>
      <c r="Z8" s="32" t="s">
        <v>434</v>
      </c>
      <c r="AA8" s="73" t="s">
        <v>396</v>
      </c>
      <c r="AB8" s="73" t="s">
        <v>528</v>
      </c>
      <c r="AC8" s="31"/>
      <c r="AD8" s="31"/>
      <c r="AE8" s="31"/>
      <c r="AF8" s="30"/>
      <c r="AG8" s="40" t="s">
        <v>262</v>
      </c>
      <c r="AI8" s="38" t="s">
        <v>284</v>
      </c>
      <c r="AK8" s="38" t="str">
        <f t="shared" si="7"/>
        <v>G</v>
      </c>
      <c r="AP8" s="40" t="s">
        <v>262</v>
      </c>
    </row>
    <row r="9" spans="1:42" ht="13.5" customHeight="1" x14ac:dyDescent="0.2">
      <c r="A9" s="14" t="s">
        <v>88</v>
      </c>
      <c r="B9" s="15"/>
      <c r="C9" s="13" t="str">
        <f t="shared" si="0"/>
        <v/>
      </c>
      <c r="D9" s="13" t="str">
        <f t="shared" si="8"/>
        <v/>
      </c>
      <c r="F9" s="18" t="s">
        <v>209</v>
      </c>
      <c r="G9" s="17"/>
      <c r="H9" s="13" t="str">
        <f t="shared" si="1"/>
        <v/>
      </c>
      <c r="I9" s="13" t="str">
        <f t="shared" si="5"/>
        <v>一般会計</v>
      </c>
      <c r="K9" s="14" t="s">
        <v>106</v>
      </c>
      <c r="L9" s="15"/>
      <c r="M9" s="13" t="str">
        <f t="shared" si="2"/>
        <v/>
      </c>
      <c r="N9" s="13" t="str">
        <f t="shared" si="6"/>
        <v/>
      </c>
      <c r="O9" s="13"/>
      <c r="P9" s="13"/>
      <c r="Q9" s="19"/>
      <c r="T9" s="13"/>
      <c r="U9" s="32" t="s">
        <v>294</v>
      </c>
      <c r="W9" s="32" t="s">
        <v>148</v>
      </c>
      <c r="Y9" s="32" t="s">
        <v>303</v>
      </c>
      <c r="Z9" s="32" t="s">
        <v>435</v>
      </c>
      <c r="AA9" s="73" t="s">
        <v>397</v>
      </c>
      <c r="AB9" s="73" t="s">
        <v>529</v>
      </c>
      <c r="AC9" s="31"/>
      <c r="AD9" s="31"/>
      <c r="AE9" s="31"/>
      <c r="AF9" s="30"/>
      <c r="AG9" s="40" t="s">
        <v>263</v>
      </c>
      <c r="AI9" s="62"/>
      <c r="AK9" s="38" t="str">
        <f t="shared" si="7"/>
        <v>H</v>
      </c>
      <c r="AP9" s="40" t="s">
        <v>263</v>
      </c>
    </row>
    <row r="10" spans="1:42" ht="13.5" customHeight="1" x14ac:dyDescent="0.2">
      <c r="A10" s="14" t="s">
        <v>228</v>
      </c>
      <c r="B10" s="15"/>
      <c r="C10" s="13" t="str">
        <f t="shared" si="0"/>
        <v/>
      </c>
      <c r="D10" s="13" t="str">
        <f t="shared" si="8"/>
        <v/>
      </c>
      <c r="F10" s="18" t="s">
        <v>113</v>
      </c>
      <c r="G10" s="17"/>
      <c r="H10" s="13" t="str">
        <f t="shared" si="1"/>
        <v/>
      </c>
      <c r="I10" s="13" t="str">
        <f t="shared" si="5"/>
        <v>一般会計</v>
      </c>
      <c r="K10" s="14" t="s">
        <v>231</v>
      </c>
      <c r="L10" s="15"/>
      <c r="M10" s="13" t="str">
        <f t="shared" si="2"/>
        <v/>
      </c>
      <c r="N10" s="13" t="str">
        <f t="shared" si="6"/>
        <v/>
      </c>
      <c r="O10" s="13"/>
      <c r="P10" s="13" t="str">
        <f>S8</f>
        <v>委託・請負</v>
      </c>
      <c r="Q10" s="19"/>
      <c r="T10" s="13"/>
      <c r="W10" s="32" t="s">
        <v>149</v>
      </c>
      <c r="Y10" s="32" t="s">
        <v>304</v>
      </c>
      <c r="Z10" s="32" t="s">
        <v>436</v>
      </c>
      <c r="AA10" s="73" t="s">
        <v>398</v>
      </c>
      <c r="AB10" s="73" t="s">
        <v>530</v>
      </c>
      <c r="AC10" s="31"/>
      <c r="AD10" s="31"/>
      <c r="AE10" s="31"/>
      <c r="AF10" s="30"/>
      <c r="AG10" s="40" t="s">
        <v>251</v>
      </c>
      <c r="AK10" s="38" t="str">
        <f t="shared" si="7"/>
        <v>I</v>
      </c>
      <c r="AP10" s="38" t="s">
        <v>248</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594</v>
      </c>
      <c r="M11" s="13" t="str">
        <f t="shared" si="2"/>
        <v>その他の事項経費</v>
      </c>
      <c r="N11" s="13" t="str">
        <f t="shared" si="6"/>
        <v>その他の事項経費</v>
      </c>
      <c r="O11" s="13"/>
      <c r="P11" s="13"/>
      <c r="Q11" s="19"/>
      <c r="T11" s="13"/>
      <c r="W11" s="32" t="s">
        <v>150</v>
      </c>
      <c r="Y11" s="32" t="s">
        <v>305</v>
      </c>
      <c r="Z11" s="32" t="s">
        <v>437</v>
      </c>
      <c r="AA11" s="73" t="s">
        <v>399</v>
      </c>
      <c r="AB11" s="73" t="s">
        <v>531</v>
      </c>
      <c r="AC11" s="31"/>
      <c r="AD11" s="31"/>
      <c r="AE11" s="31"/>
      <c r="AF11" s="30"/>
      <c r="AG11" s="38" t="s">
        <v>254</v>
      </c>
      <c r="AK11" s="38"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556</v>
      </c>
      <c r="W12" s="32" t="s">
        <v>151</v>
      </c>
      <c r="Y12" s="32" t="s">
        <v>306</v>
      </c>
      <c r="Z12" s="32" t="s">
        <v>438</v>
      </c>
      <c r="AA12" s="73" t="s">
        <v>400</v>
      </c>
      <c r="AB12" s="73" t="s">
        <v>532</v>
      </c>
      <c r="AC12" s="31"/>
      <c r="AD12" s="31"/>
      <c r="AE12" s="31"/>
      <c r="AF12" s="30"/>
      <c r="AG12" s="38" t="s">
        <v>252</v>
      </c>
      <c r="AK12" s="38"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168</v>
      </c>
      <c r="W13" s="32" t="s">
        <v>152</v>
      </c>
      <c r="Y13" s="32" t="s">
        <v>307</v>
      </c>
      <c r="Z13" s="32" t="s">
        <v>439</v>
      </c>
      <c r="AA13" s="73" t="s">
        <v>401</v>
      </c>
      <c r="AB13" s="73" t="s">
        <v>533</v>
      </c>
      <c r="AC13" s="31"/>
      <c r="AD13" s="31"/>
      <c r="AE13" s="31"/>
      <c r="AF13" s="30"/>
      <c r="AG13" s="38" t="s">
        <v>253</v>
      </c>
      <c r="AK13" s="38"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557</v>
      </c>
      <c r="W14" s="32" t="s">
        <v>153</v>
      </c>
      <c r="Y14" s="32" t="s">
        <v>308</v>
      </c>
      <c r="Z14" s="32" t="s">
        <v>440</v>
      </c>
      <c r="AA14" s="73" t="s">
        <v>402</v>
      </c>
      <c r="AB14" s="73" t="s">
        <v>534</v>
      </c>
      <c r="AC14" s="31"/>
      <c r="AD14" s="31"/>
      <c r="AE14" s="31"/>
      <c r="AF14" s="30"/>
      <c r="AG14" s="62"/>
      <c r="AK14" s="38"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558</v>
      </c>
      <c r="W15" s="32" t="s">
        <v>154</v>
      </c>
      <c r="Y15" s="32" t="s">
        <v>309</v>
      </c>
      <c r="Z15" s="32" t="s">
        <v>441</v>
      </c>
      <c r="AA15" s="73" t="s">
        <v>403</v>
      </c>
      <c r="AB15" s="73" t="s">
        <v>535</v>
      </c>
      <c r="AC15" s="31"/>
      <c r="AD15" s="31"/>
      <c r="AE15" s="31"/>
      <c r="AF15" s="30"/>
      <c r="AG15" s="63"/>
      <c r="AK15" s="38"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559</v>
      </c>
      <c r="W16" s="32" t="s">
        <v>155</v>
      </c>
      <c r="Y16" s="32" t="s">
        <v>310</v>
      </c>
      <c r="Z16" s="32" t="s">
        <v>442</v>
      </c>
      <c r="AA16" s="73" t="s">
        <v>404</v>
      </c>
      <c r="AB16" s="73" t="s">
        <v>536</v>
      </c>
      <c r="AC16" s="31"/>
      <c r="AD16" s="31"/>
      <c r="AE16" s="31"/>
      <c r="AF16" s="30"/>
      <c r="AG16" s="63"/>
      <c r="AK16" s="38"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560</v>
      </c>
      <c r="W17" s="32" t="s">
        <v>156</v>
      </c>
      <c r="Y17" s="32" t="s">
        <v>311</v>
      </c>
      <c r="Z17" s="32" t="s">
        <v>443</v>
      </c>
      <c r="AA17" s="73" t="s">
        <v>405</v>
      </c>
      <c r="AB17" s="73" t="s">
        <v>537</v>
      </c>
      <c r="AC17" s="31"/>
      <c r="AD17" s="31"/>
      <c r="AE17" s="31"/>
      <c r="AF17" s="30"/>
      <c r="AG17" s="63"/>
      <c r="AK17" s="38" t="str">
        <f t="shared" si="7"/>
        <v>P</v>
      </c>
    </row>
    <row r="18" spans="1:37" ht="13.5" customHeight="1" x14ac:dyDescent="0.2">
      <c r="A18" s="14" t="s">
        <v>96</v>
      </c>
      <c r="B18" s="15" t="s">
        <v>594</v>
      </c>
      <c r="C18" s="13" t="str">
        <f t="shared" si="9"/>
        <v>ＩＴ戦略</v>
      </c>
      <c r="D18" s="13" t="str">
        <f t="shared" si="8"/>
        <v>ＩＴ戦略</v>
      </c>
      <c r="F18" s="18" t="s">
        <v>121</v>
      </c>
      <c r="G18" s="17"/>
      <c r="H18" s="13" t="str">
        <f t="shared" si="1"/>
        <v/>
      </c>
      <c r="I18" s="13" t="str">
        <f t="shared" si="5"/>
        <v>一般会計</v>
      </c>
      <c r="K18" s="13"/>
      <c r="L18" s="13"/>
      <c r="O18" s="13"/>
      <c r="P18" s="13"/>
      <c r="Q18" s="19"/>
      <c r="T18" s="13"/>
      <c r="U18" s="32" t="s">
        <v>561</v>
      </c>
      <c r="W18" s="32" t="s">
        <v>157</v>
      </c>
      <c r="Y18" s="32" t="s">
        <v>312</v>
      </c>
      <c r="Z18" s="32" t="s">
        <v>444</v>
      </c>
      <c r="AA18" s="73" t="s">
        <v>406</v>
      </c>
      <c r="AB18" s="73" t="s">
        <v>538</v>
      </c>
      <c r="AC18" s="31"/>
      <c r="AD18" s="31"/>
      <c r="AE18" s="31"/>
      <c r="AF18" s="30"/>
      <c r="AK18" s="38" t="str">
        <f t="shared" si="7"/>
        <v>Q</v>
      </c>
    </row>
    <row r="19" spans="1:37" ht="13.5" customHeight="1" x14ac:dyDescent="0.2">
      <c r="A19" s="14" t="s">
        <v>97</v>
      </c>
      <c r="B19" s="15"/>
      <c r="C19" s="13" t="str">
        <f t="shared" si="9"/>
        <v/>
      </c>
      <c r="D19" s="13" t="str">
        <f t="shared" si="8"/>
        <v>ＩＴ戦略</v>
      </c>
      <c r="F19" s="18" t="s">
        <v>122</v>
      </c>
      <c r="G19" s="17"/>
      <c r="H19" s="13" t="str">
        <f t="shared" si="1"/>
        <v/>
      </c>
      <c r="I19" s="13" t="str">
        <f t="shared" si="5"/>
        <v>一般会計</v>
      </c>
      <c r="K19" s="13"/>
      <c r="L19" s="13"/>
      <c r="O19" s="13"/>
      <c r="P19" s="13"/>
      <c r="Q19" s="19"/>
      <c r="T19" s="13"/>
      <c r="U19" s="32" t="s">
        <v>562</v>
      </c>
      <c r="W19" s="32" t="s">
        <v>158</v>
      </c>
      <c r="Y19" s="32" t="s">
        <v>313</v>
      </c>
      <c r="Z19" s="32" t="s">
        <v>445</v>
      </c>
      <c r="AA19" s="73" t="s">
        <v>407</v>
      </c>
      <c r="AB19" s="73" t="s">
        <v>539</v>
      </c>
      <c r="AC19" s="31"/>
      <c r="AD19" s="31"/>
      <c r="AE19" s="31"/>
      <c r="AF19" s="30"/>
      <c r="AK19" s="38" t="str">
        <f t="shared" si="7"/>
        <v>R</v>
      </c>
    </row>
    <row r="20" spans="1:37" ht="13.5" customHeight="1" x14ac:dyDescent="0.2">
      <c r="A20" s="14" t="s">
        <v>219</v>
      </c>
      <c r="B20" s="15"/>
      <c r="C20" s="13" t="str">
        <f t="shared" si="9"/>
        <v/>
      </c>
      <c r="D20" s="13" t="str">
        <f t="shared" si="8"/>
        <v>ＩＴ戦略</v>
      </c>
      <c r="F20" s="18" t="s">
        <v>218</v>
      </c>
      <c r="G20" s="17"/>
      <c r="H20" s="13" t="str">
        <f t="shared" si="1"/>
        <v/>
      </c>
      <c r="I20" s="13" t="str">
        <f t="shared" si="5"/>
        <v>一般会計</v>
      </c>
      <c r="K20" s="13"/>
      <c r="L20" s="13"/>
      <c r="O20" s="13"/>
      <c r="P20" s="13"/>
      <c r="Q20" s="19"/>
      <c r="T20" s="13"/>
      <c r="U20" s="32" t="s">
        <v>563</v>
      </c>
      <c r="W20" s="32" t="s">
        <v>159</v>
      </c>
      <c r="Y20" s="32" t="s">
        <v>314</v>
      </c>
      <c r="Z20" s="32" t="s">
        <v>446</v>
      </c>
      <c r="AA20" s="73" t="s">
        <v>408</v>
      </c>
      <c r="AB20" s="73" t="s">
        <v>540</v>
      </c>
      <c r="AC20" s="31"/>
      <c r="AD20" s="31"/>
      <c r="AE20" s="31"/>
      <c r="AF20" s="30"/>
      <c r="AK20" s="38" t="str">
        <f t="shared" si="7"/>
        <v>S</v>
      </c>
    </row>
    <row r="21" spans="1:37" ht="13.5" customHeight="1" x14ac:dyDescent="0.2">
      <c r="A21" s="14" t="s">
        <v>220</v>
      </c>
      <c r="B21" s="15"/>
      <c r="C21" s="13" t="str">
        <f t="shared" si="9"/>
        <v/>
      </c>
      <c r="D21" s="13" t="str">
        <f t="shared" si="8"/>
        <v>ＩＴ戦略</v>
      </c>
      <c r="F21" s="18" t="s">
        <v>123</v>
      </c>
      <c r="G21" s="17"/>
      <c r="H21" s="13" t="str">
        <f t="shared" si="1"/>
        <v/>
      </c>
      <c r="I21" s="13" t="str">
        <f t="shared" si="5"/>
        <v>一般会計</v>
      </c>
      <c r="K21" s="13"/>
      <c r="L21" s="13"/>
      <c r="O21" s="13"/>
      <c r="P21" s="13"/>
      <c r="Q21" s="19"/>
      <c r="T21" s="13"/>
      <c r="U21" s="32" t="s">
        <v>564</v>
      </c>
      <c r="W21" s="32" t="s">
        <v>160</v>
      </c>
      <c r="Y21" s="32" t="s">
        <v>315</v>
      </c>
      <c r="Z21" s="32" t="s">
        <v>447</v>
      </c>
      <c r="AA21" s="73" t="s">
        <v>409</v>
      </c>
      <c r="AB21" s="73" t="s">
        <v>541</v>
      </c>
      <c r="AC21" s="31"/>
      <c r="AD21" s="31"/>
      <c r="AE21" s="31"/>
      <c r="AF21" s="30"/>
      <c r="AK21" s="38" t="str">
        <f t="shared" si="7"/>
        <v>T</v>
      </c>
    </row>
    <row r="22" spans="1:37" ht="13.5" customHeight="1" x14ac:dyDescent="0.2">
      <c r="A22" s="14" t="s">
        <v>221</v>
      </c>
      <c r="B22" s="15"/>
      <c r="C22" s="13" t="str">
        <f t="shared" si="9"/>
        <v/>
      </c>
      <c r="D22" s="13" t="str">
        <f>IF(C22="",D21,IF(D21&lt;&gt;"",CONCATENATE(D21,"、",C22),C22))</f>
        <v>ＩＴ戦略</v>
      </c>
      <c r="F22" s="18" t="s">
        <v>124</v>
      </c>
      <c r="G22" s="17"/>
      <c r="H22" s="13" t="str">
        <f t="shared" si="1"/>
        <v/>
      </c>
      <c r="I22" s="13" t="str">
        <f t="shared" si="5"/>
        <v>一般会計</v>
      </c>
      <c r="K22" s="13"/>
      <c r="L22" s="13"/>
      <c r="O22" s="13"/>
      <c r="P22" s="13"/>
      <c r="Q22" s="19"/>
      <c r="T22" s="13"/>
      <c r="U22" s="32" t="s">
        <v>565</v>
      </c>
      <c r="W22" s="32" t="s">
        <v>161</v>
      </c>
      <c r="Y22" s="32" t="s">
        <v>316</v>
      </c>
      <c r="Z22" s="32" t="s">
        <v>448</v>
      </c>
      <c r="AA22" s="73" t="s">
        <v>410</v>
      </c>
      <c r="AB22" s="73" t="s">
        <v>542</v>
      </c>
      <c r="AC22" s="31"/>
      <c r="AD22" s="31"/>
      <c r="AE22" s="31"/>
      <c r="AF22" s="30"/>
      <c r="AK22" s="38" t="str">
        <f t="shared" si="7"/>
        <v>U</v>
      </c>
    </row>
    <row r="23" spans="1:37" ht="13.5" customHeight="1" x14ac:dyDescent="0.2">
      <c r="A23" s="14" t="s">
        <v>222</v>
      </c>
      <c r="B23" s="15"/>
      <c r="C23" s="13" t="str">
        <f t="shared" si="9"/>
        <v/>
      </c>
      <c r="D23" s="13" t="str">
        <f>IF(C23="",D22,IF(D22&lt;&gt;"",CONCATENATE(D22,"、",C23),C23))</f>
        <v>ＩＴ戦略</v>
      </c>
      <c r="F23" s="18" t="s">
        <v>125</v>
      </c>
      <c r="G23" s="17"/>
      <c r="H23" s="13" t="str">
        <f t="shared" si="1"/>
        <v/>
      </c>
      <c r="I23" s="13" t="str">
        <f t="shared" si="5"/>
        <v>一般会計</v>
      </c>
      <c r="K23" s="13"/>
      <c r="L23" s="13"/>
      <c r="O23" s="13"/>
      <c r="P23" s="13"/>
      <c r="Q23" s="19"/>
      <c r="T23" s="13"/>
      <c r="U23" s="32" t="s">
        <v>566</v>
      </c>
      <c r="W23" s="32" t="s">
        <v>581</v>
      </c>
      <c r="Y23" s="32" t="s">
        <v>317</v>
      </c>
      <c r="Z23" s="32" t="s">
        <v>449</v>
      </c>
      <c r="AA23" s="73" t="s">
        <v>411</v>
      </c>
      <c r="AB23" s="73" t="s">
        <v>543</v>
      </c>
      <c r="AC23" s="31"/>
      <c r="AD23" s="31"/>
      <c r="AE23" s="31"/>
      <c r="AF23" s="30"/>
      <c r="AK23" s="38" t="str">
        <f t="shared" si="7"/>
        <v>V</v>
      </c>
    </row>
    <row r="24" spans="1:37" ht="13.5" customHeight="1" x14ac:dyDescent="0.2">
      <c r="A24" s="69" t="s">
        <v>285</v>
      </c>
      <c r="B24" s="15"/>
      <c r="C24" s="13" t="str">
        <f t="shared" si="9"/>
        <v/>
      </c>
      <c r="D24" s="13" t="str">
        <f>IF(C24="",D23,IF(D23&lt;&gt;"",CONCATENATE(D23,"、",C24),C24))</f>
        <v>ＩＴ戦略</v>
      </c>
      <c r="F24" s="18" t="s">
        <v>289</v>
      </c>
      <c r="G24" s="17"/>
      <c r="H24" s="13" t="str">
        <f t="shared" si="1"/>
        <v/>
      </c>
      <c r="I24" s="13" t="str">
        <f t="shared" si="5"/>
        <v>一般会計</v>
      </c>
      <c r="K24" s="13"/>
      <c r="L24" s="13"/>
      <c r="O24" s="13"/>
      <c r="P24" s="13"/>
      <c r="Q24" s="19"/>
      <c r="T24" s="13"/>
      <c r="U24" s="32" t="s">
        <v>567</v>
      </c>
      <c r="Y24" s="32" t="s">
        <v>318</v>
      </c>
      <c r="Z24" s="32" t="s">
        <v>450</v>
      </c>
      <c r="AA24" s="73" t="s">
        <v>412</v>
      </c>
      <c r="AB24" s="73" t="s">
        <v>544</v>
      </c>
      <c r="AC24" s="31"/>
      <c r="AD24" s="31"/>
      <c r="AE24" s="31"/>
      <c r="AF24" s="30"/>
      <c r="AK24" s="38" t="str">
        <f>CHAR(CODE(AK23)+1)</f>
        <v>W</v>
      </c>
    </row>
    <row r="25" spans="1:37" ht="13.5" customHeight="1" x14ac:dyDescent="0.2">
      <c r="A25" s="71"/>
      <c r="B25" s="70"/>
      <c r="F25" s="18" t="s">
        <v>126</v>
      </c>
      <c r="G25" s="17"/>
      <c r="H25" s="13" t="str">
        <f t="shared" si="1"/>
        <v/>
      </c>
      <c r="I25" s="13" t="str">
        <f t="shared" si="5"/>
        <v>一般会計</v>
      </c>
      <c r="K25" s="13"/>
      <c r="L25" s="13"/>
      <c r="O25" s="13"/>
      <c r="P25" s="13"/>
      <c r="Q25" s="19"/>
      <c r="T25" s="13"/>
      <c r="U25" s="32" t="s">
        <v>568</v>
      </c>
      <c r="Y25" s="32" t="s">
        <v>319</v>
      </c>
      <c r="Z25" s="32" t="s">
        <v>451</v>
      </c>
      <c r="AA25" s="73" t="s">
        <v>413</v>
      </c>
      <c r="AB25" s="73" t="s">
        <v>545</v>
      </c>
      <c r="AC25" s="31"/>
      <c r="AD25" s="31"/>
      <c r="AE25" s="31"/>
      <c r="AF25" s="30"/>
      <c r="AK25" s="38" t="str">
        <f t="shared" si="7"/>
        <v>X</v>
      </c>
    </row>
    <row r="26" spans="1:37" ht="13.5" customHeight="1" x14ac:dyDescent="0.2">
      <c r="A26" s="68"/>
      <c r="B26" s="67"/>
      <c r="F26" s="18" t="s">
        <v>127</v>
      </c>
      <c r="G26" s="17"/>
      <c r="H26" s="13" t="str">
        <f t="shared" si="1"/>
        <v/>
      </c>
      <c r="I26" s="13" t="str">
        <f t="shared" si="5"/>
        <v>一般会計</v>
      </c>
      <c r="K26" s="13"/>
      <c r="L26" s="13"/>
      <c r="O26" s="13"/>
      <c r="P26" s="13"/>
      <c r="Q26" s="19"/>
      <c r="T26" s="13"/>
      <c r="U26" s="32" t="s">
        <v>569</v>
      </c>
      <c r="Y26" s="32" t="s">
        <v>320</v>
      </c>
      <c r="Z26" s="32" t="s">
        <v>452</v>
      </c>
      <c r="AA26" s="73" t="s">
        <v>414</v>
      </c>
      <c r="AB26" s="73" t="s">
        <v>546</v>
      </c>
      <c r="AC26" s="31"/>
      <c r="AD26" s="31"/>
      <c r="AE26" s="31"/>
      <c r="AF26" s="30"/>
      <c r="AK26" s="38" t="str">
        <f t="shared" si="7"/>
        <v>Y</v>
      </c>
    </row>
    <row r="27" spans="1:37" ht="13.5" customHeight="1" x14ac:dyDescent="0.2">
      <c r="A27" s="13" t="str">
        <f>IF(D24="", "-", D24)</f>
        <v>ＩＴ戦略</v>
      </c>
      <c r="B27" s="13"/>
      <c r="F27" s="18" t="s">
        <v>128</v>
      </c>
      <c r="G27" s="17"/>
      <c r="H27" s="13" t="str">
        <f t="shared" si="1"/>
        <v/>
      </c>
      <c r="I27" s="13" t="str">
        <f t="shared" si="5"/>
        <v>一般会計</v>
      </c>
      <c r="K27" s="13"/>
      <c r="L27" s="13"/>
      <c r="O27" s="13"/>
      <c r="P27" s="13"/>
      <c r="Q27" s="19"/>
      <c r="T27" s="13"/>
      <c r="U27" s="32" t="s">
        <v>570</v>
      </c>
      <c r="Y27" s="32" t="s">
        <v>321</v>
      </c>
      <c r="Z27" s="32" t="s">
        <v>453</v>
      </c>
      <c r="AA27" s="73" t="s">
        <v>415</v>
      </c>
      <c r="AB27" s="73" t="s">
        <v>547</v>
      </c>
      <c r="AC27" s="31"/>
      <c r="AD27" s="31"/>
      <c r="AE27" s="31"/>
      <c r="AF27" s="30"/>
      <c r="AK27" s="38"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2" t="s">
        <v>571</v>
      </c>
      <c r="Y28" s="32" t="s">
        <v>322</v>
      </c>
      <c r="Z28" s="32" t="s">
        <v>454</v>
      </c>
      <c r="AA28" s="73" t="s">
        <v>416</v>
      </c>
      <c r="AB28" s="73" t="s">
        <v>548</v>
      </c>
      <c r="AC28" s="31"/>
      <c r="AD28" s="31"/>
      <c r="AE28" s="31"/>
      <c r="AF28" s="30"/>
      <c r="AK28" s="38" t="s">
        <v>198</v>
      </c>
    </row>
    <row r="29" spans="1:37" ht="13.5" customHeight="1" x14ac:dyDescent="0.2">
      <c r="A29" s="13"/>
      <c r="B29" s="13"/>
      <c r="F29" s="18" t="s">
        <v>210</v>
      </c>
      <c r="G29" s="17"/>
      <c r="H29" s="13" t="str">
        <f t="shared" si="1"/>
        <v/>
      </c>
      <c r="I29" s="13" t="str">
        <f t="shared" si="5"/>
        <v>一般会計</v>
      </c>
      <c r="K29" s="13"/>
      <c r="L29" s="13"/>
      <c r="O29" s="13"/>
      <c r="P29" s="13"/>
      <c r="Q29" s="19"/>
      <c r="T29" s="13"/>
      <c r="U29" s="32" t="s">
        <v>572</v>
      </c>
      <c r="Y29" s="32" t="s">
        <v>323</v>
      </c>
      <c r="Z29" s="32" t="s">
        <v>455</v>
      </c>
      <c r="AA29" s="73" t="s">
        <v>417</v>
      </c>
      <c r="AB29" s="73" t="s">
        <v>549</v>
      </c>
      <c r="AC29" s="31"/>
      <c r="AD29" s="31"/>
      <c r="AE29" s="31"/>
      <c r="AF29" s="30"/>
      <c r="AK29" s="38" t="str">
        <f t="shared" si="7"/>
        <v>b</v>
      </c>
    </row>
    <row r="30" spans="1:37" ht="13.5" customHeight="1" x14ac:dyDescent="0.2">
      <c r="A30" s="13"/>
      <c r="B30" s="13"/>
      <c r="F30" s="18" t="s">
        <v>211</v>
      </c>
      <c r="G30" s="17"/>
      <c r="H30" s="13" t="str">
        <f t="shared" si="1"/>
        <v/>
      </c>
      <c r="I30" s="13" t="str">
        <f t="shared" si="5"/>
        <v>一般会計</v>
      </c>
      <c r="K30" s="13"/>
      <c r="L30" s="13"/>
      <c r="O30" s="13"/>
      <c r="P30" s="13"/>
      <c r="Q30" s="19"/>
      <c r="T30" s="13"/>
      <c r="U30" s="32" t="s">
        <v>573</v>
      </c>
      <c r="Y30" s="32" t="s">
        <v>324</v>
      </c>
      <c r="Z30" s="32" t="s">
        <v>456</v>
      </c>
      <c r="AA30" s="73" t="s">
        <v>418</v>
      </c>
      <c r="AB30" s="73" t="s">
        <v>550</v>
      </c>
      <c r="AC30" s="31"/>
      <c r="AD30" s="31"/>
      <c r="AE30" s="31"/>
      <c r="AF30" s="30"/>
      <c r="AK30" s="38" t="str">
        <f t="shared" si="7"/>
        <v>c</v>
      </c>
    </row>
    <row r="31" spans="1:37" ht="13.5" customHeight="1" x14ac:dyDescent="0.2">
      <c r="A31" s="13"/>
      <c r="B31" s="13"/>
      <c r="F31" s="18" t="s">
        <v>212</v>
      </c>
      <c r="G31" s="17"/>
      <c r="H31" s="13" t="str">
        <f t="shared" si="1"/>
        <v/>
      </c>
      <c r="I31" s="13" t="str">
        <f t="shared" si="5"/>
        <v>一般会計</v>
      </c>
      <c r="K31" s="13"/>
      <c r="L31" s="13"/>
      <c r="O31" s="13"/>
      <c r="P31" s="13"/>
      <c r="Q31" s="19"/>
      <c r="T31" s="13"/>
      <c r="U31" s="32" t="s">
        <v>574</v>
      </c>
      <c r="Y31" s="32" t="s">
        <v>325</v>
      </c>
      <c r="Z31" s="32" t="s">
        <v>457</v>
      </c>
      <c r="AA31" s="73" t="s">
        <v>419</v>
      </c>
      <c r="AB31" s="73" t="s">
        <v>551</v>
      </c>
      <c r="AC31" s="31"/>
      <c r="AD31" s="31"/>
      <c r="AE31" s="31"/>
      <c r="AF31" s="30"/>
      <c r="AK31" s="38" t="str">
        <f t="shared" si="7"/>
        <v>d</v>
      </c>
    </row>
    <row r="32" spans="1:37" ht="13.5" customHeight="1" x14ac:dyDescent="0.2">
      <c r="A32" s="13"/>
      <c r="B32" s="13"/>
      <c r="F32" s="18" t="s">
        <v>213</v>
      </c>
      <c r="G32" s="17"/>
      <c r="H32" s="13" t="str">
        <f t="shared" si="1"/>
        <v/>
      </c>
      <c r="I32" s="13" t="str">
        <f t="shared" si="5"/>
        <v>一般会計</v>
      </c>
      <c r="K32" s="13"/>
      <c r="L32" s="13"/>
      <c r="O32" s="13"/>
      <c r="P32" s="13"/>
      <c r="Q32" s="19"/>
      <c r="T32" s="13"/>
      <c r="U32" s="32" t="s">
        <v>575</v>
      </c>
      <c r="Y32" s="32" t="s">
        <v>326</v>
      </c>
      <c r="Z32" s="32" t="s">
        <v>458</v>
      </c>
      <c r="AA32" s="73" t="s">
        <v>66</v>
      </c>
      <c r="AB32" s="73" t="s">
        <v>66</v>
      </c>
      <c r="AC32" s="31"/>
      <c r="AD32" s="31"/>
      <c r="AE32" s="31"/>
      <c r="AF32" s="30"/>
      <c r="AK32" s="38" t="str">
        <f t="shared" si="7"/>
        <v>e</v>
      </c>
    </row>
    <row r="33" spans="1:37" ht="13.5" customHeight="1" x14ac:dyDescent="0.2">
      <c r="A33" s="13"/>
      <c r="B33" s="13"/>
      <c r="F33" s="18" t="s">
        <v>214</v>
      </c>
      <c r="G33" s="17"/>
      <c r="H33" s="13" t="str">
        <f t="shared" si="1"/>
        <v/>
      </c>
      <c r="I33" s="13" t="str">
        <f t="shared" si="5"/>
        <v>一般会計</v>
      </c>
      <c r="K33" s="13"/>
      <c r="L33" s="13"/>
      <c r="O33" s="13"/>
      <c r="P33" s="13"/>
      <c r="Q33" s="19"/>
      <c r="T33" s="13"/>
      <c r="U33" s="32" t="s">
        <v>576</v>
      </c>
      <c r="Y33" s="32" t="s">
        <v>327</v>
      </c>
      <c r="Z33" s="32" t="s">
        <v>459</v>
      </c>
      <c r="AA33" s="56"/>
      <c r="AB33" s="31"/>
      <c r="AC33" s="31"/>
      <c r="AD33" s="31"/>
      <c r="AE33" s="31"/>
      <c r="AF33" s="30"/>
      <c r="AK33" s="38" t="str">
        <f t="shared" si="7"/>
        <v>f</v>
      </c>
    </row>
    <row r="34" spans="1:37" ht="13.5" customHeight="1" x14ac:dyDescent="0.2">
      <c r="A34" s="13"/>
      <c r="B34" s="13"/>
      <c r="F34" s="18" t="s">
        <v>215</v>
      </c>
      <c r="G34" s="17"/>
      <c r="H34" s="13" t="str">
        <f t="shared" si="1"/>
        <v/>
      </c>
      <c r="I34" s="13" t="str">
        <f t="shared" si="5"/>
        <v>一般会計</v>
      </c>
      <c r="K34" s="13"/>
      <c r="L34" s="13"/>
      <c r="O34" s="13"/>
      <c r="P34" s="13"/>
      <c r="Q34" s="19"/>
      <c r="T34" s="13"/>
      <c r="U34" s="32" t="s">
        <v>577</v>
      </c>
      <c r="Y34" s="32" t="s">
        <v>328</v>
      </c>
      <c r="Z34" s="32" t="s">
        <v>460</v>
      </c>
      <c r="AB34" s="31"/>
      <c r="AC34" s="31"/>
      <c r="AD34" s="31"/>
      <c r="AE34" s="31"/>
      <c r="AF34" s="30"/>
      <c r="AK34" s="38" t="str">
        <f t="shared" si="7"/>
        <v>g</v>
      </c>
    </row>
    <row r="35" spans="1:37" ht="13.5" customHeight="1" x14ac:dyDescent="0.2">
      <c r="A35" s="13"/>
      <c r="B35" s="13"/>
      <c r="F35" s="18" t="s">
        <v>216</v>
      </c>
      <c r="G35" s="17"/>
      <c r="H35" s="13" t="str">
        <f t="shared" si="1"/>
        <v/>
      </c>
      <c r="I35" s="13" t="str">
        <f t="shared" si="5"/>
        <v>一般会計</v>
      </c>
      <c r="K35" s="13"/>
      <c r="L35" s="13"/>
      <c r="O35" s="13"/>
      <c r="P35" s="13"/>
      <c r="Q35" s="19"/>
      <c r="T35" s="13"/>
      <c r="Y35" s="32" t="s">
        <v>329</v>
      </c>
      <c r="Z35" s="32" t="s">
        <v>461</v>
      </c>
      <c r="AC35" s="31"/>
      <c r="AF35" s="30"/>
      <c r="AK35" s="38" t="str">
        <f t="shared" si="7"/>
        <v>h</v>
      </c>
    </row>
    <row r="36" spans="1:37" ht="13.5" customHeight="1" x14ac:dyDescent="0.2">
      <c r="A36" s="13"/>
      <c r="B36" s="13"/>
      <c r="F36" s="18" t="s">
        <v>217</v>
      </c>
      <c r="G36" s="17"/>
      <c r="H36" s="13" t="str">
        <f t="shared" si="1"/>
        <v/>
      </c>
      <c r="I36" s="13" t="str">
        <f t="shared" si="5"/>
        <v>一般会計</v>
      </c>
      <c r="K36" s="13"/>
      <c r="L36" s="13"/>
      <c r="O36" s="13"/>
      <c r="P36" s="13"/>
      <c r="Q36" s="19"/>
      <c r="T36" s="13"/>
      <c r="U36" s="32" t="s">
        <v>578</v>
      </c>
      <c r="Y36" s="32" t="s">
        <v>330</v>
      </c>
      <c r="Z36" s="32" t="s">
        <v>462</v>
      </c>
      <c r="AF36" s="30"/>
      <c r="AK36" s="38"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331</v>
      </c>
      <c r="Z37" s="32" t="s">
        <v>463</v>
      </c>
      <c r="AF37" s="30"/>
      <c r="AK37" s="38" t="str">
        <f t="shared" si="7"/>
        <v>j</v>
      </c>
    </row>
    <row r="38" spans="1:37" x14ac:dyDescent="0.2">
      <c r="A38" s="13"/>
      <c r="B38" s="13"/>
      <c r="F38" s="13"/>
      <c r="G38" s="19"/>
      <c r="K38" s="13"/>
      <c r="L38" s="13"/>
      <c r="O38" s="13"/>
      <c r="P38" s="13"/>
      <c r="Q38" s="19"/>
      <c r="T38" s="13"/>
      <c r="U38" s="32" t="s">
        <v>271</v>
      </c>
      <c r="Y38" s="32" t="s">
        <v>332</v>
      </c>
      <c r="Z38" s="32" t="s">
        <v>464</v>
      </c>
      <c r="AF38" s="30"/>
      <c r="AK38" s="38" t="str">
        <f t="shared" si="7"/>
        <v>k</v>
      </c>
    </row>
    <row r="39" spans="1:37" x14ac:dyDescent="0.2">
      <c r="A39" s="13"/>
      <c r="B39" s="13"/>
      <c r="F39" s="13" t="str">
        <f>I37</f>
        <v>一般会計</v>
      </c>
      <c r="G39" s="19"/>
      <c r="K39" s="13"/>
      <c r="L39" s="13"/>
      <c r="O39" s="13"/>
      <c r="P39" s="13"/>
      <c r="Q39" s="19"/>
      <c r="T39" s="13"/>
      <c r="U39" s="32" t="s">
        <v>281</v>
      </c>
      <c r="Y39" s="32" t="s">
        <v>333</v>
      </c>
      <c r="Z39" s="32" t="s">
        <v>465</v>
      </c>
      <c r="AF39" s="30"/>
      <c r="AK39" s="38" t="str">
        <f t="shared" si="7"/>
        <v>l</v>
      </c>
    </row>
    <row r="40" spans="1:37" x14ac:dyDescent="0.2">
      <c r="A40" s="13"/>
      <c r="B40" s="13"/>
      <c r="F40" s="13"/>
      <c r="G40" s="19"/>
      <c r="K40" s="13"/>
      <c r="L40" s="13"/>
      <c r="O40" s="13"/>
      <c r="P40" s="13"/>
      <c r="Q40" s="19"/>
      <c r="T40" s="13"/>
      <c r="Y40" s="32" t="s">
        <v>334</v>
      </c>
      <c r="Z40" s="32" t="s">
        <v>466</v>
      </c>
      <c r="AF40" s="30"/>
      <c r="AK40" s="38" t="str">
        <f t="shared" si="7"/>
        <v>m</v>
      </c>
    </row>
    <row r="41" spans="1:37" x14ac:dyDescent="0.2">
      <c r="A41" s="13"/>
      <c r="B41" s="13"/>
      <c r="F41" s="13"/>
      <c r="G41" s="19"/>
      <c r="K41" s="13"/>
      <c r="L41" s="13"/>
      <c r="O41" s="13"/>
      <c r="P41" s="13"/>
      <c r="Q41" s="19"/>
      <c r="T41" s="13"/>
      <c r="Y41" s="32" t="s">
        <v>335</v>
      </c>
      <c r="Z41" s="32" t="s">
        <v>467</v>
      </c>
      <c r="AF41" s="30"/>
      <c r="AK41" s="38" t="str">
        <f t="shared" si="7"/>
        <v>n</v>
      </c>
    </row>
    <row r="42" spans="1:37" x14ac:dyDescent="0.2">
      <c r="A42" s="13"/>
      <c r="B42" s="13"/>
      <c r="F42" s="13"/>
      <c r="G42" s="19"/>
      <c r="K42" s="13"/>
      <c r="L42" s="13"/>
      <c r="O42" s="13"/>
      <c r="P42" s="13"/>
      <c r="Q42" s="19"/>
      <c r="T42" s="13"/>
      <c r="Y42" s="32" t="s">
        <v>336</v>
      </c>
      <c r="Z42" s="32" t="s">
        <v>468</v>
      </c>
      <c r="AF42" s="30"/>
      <c r="AK42" s="38" t="str">
        <f t="shared" si="7"/>
        <v>o</v>
      </c>
    </row>
    <row r="43" spans="1:37" x14ac:dyDescent="0.2">
      <c r="A43" s="13"/>
      <c r="B43" s="13"/>
      <c r="F43" s="13"/>
      <c r="G43" s="19"/>
      <c r="K43" s="13"/>
      <c r="L43" s="13"/>
      <c r="O43" s="13"/>
      <c r="P43" s="13"/>
      <c r="Q43" s="19"/>
      <c r="T43" s="13"/>
      <c r="Y43" s="32" t="s">
        <v>337</v>
      </c>
      <c r="Z43" s="32" t="s">
        <v>469</v>
      </c>
      <c r="AF43" s="30"/>
      <c r="AK43" s="38" t="str">
        <f t="shared" si="7"/>
        <v>p</v>
      </c>
    </row>
    <row r="44" spans="1:37" x14ac:dyDescent="0.2">
      <c r="A44" s="13"/>
      <c r="B44" s="13"/>
      <c r="F44" s="13"/>
      <c r="G44" s="19"/>
      <c r="K44" s="13"/>
      <c r="L44" s="13"/>
      <c r="O44" s="13"/>
      <c r="P44" s="13"/>
      <c r="Q44" s="19"/>
      <c r="T44" s="13"/>
      <c r="Y44" s="32" t="s">
        <v>338</v>
      </c>
      <c r="Z44" s="32" t="s">
        <v>470</v>
      </c>
      <c r="AF44" s="30"/>
      <c r="AK44" s="38" t="str">
        <f t="shared" si="7"/>
        <v>q</v>
      </c>
    </row>
    <row r="45" spans="1:37" x14ac:dyDescent="0.2">
      <c r="A45" s="13"/>
      <c r="B45" s="13"/>
      <c r="F45" s="13"/>
      <c r="G45" s="19"/>
      <c r="K45" s="13"/>
      <c r="L45" s="13"/>
      <c r="O45" s="13"/>
      <c r="P45" s="13"/>
      <c r="Q45" s="19"/>
      <c r="T45" s="13"/>
      <c r="Y45" s="32" t="s">
        <v>339</v>
      </c>
      <c r="Z45" s="32" t="s">
        <v>471</v>
      </c>
      <c r="AF45" s="30"/>
      <c r="AK45" s="38" t="str">
        <f t="shared" si="7"/>
        <v>r</v>
      </c>
    </row>
    <row r="46" spans="1:37" x14ac:dyDescent="0.2">
      <c r="A46" s="13"/>
      <c r="B46" s="13"/>
      <c r="F46" s="13"/>
      <c r="G46" s="19"/>
      <c r="K46" s="13"/>
      <c r="L46" s="13"/>
      <c r="O46" s="13"/>
      <c r="P46" s="13"/>
      <c r="Q46" s="19"/>
      <c r="T46" s="13"/>
      <c r="Y46" s="32" t="s">
        <v>340</v>
      </c>
      <c r="Z46" s="32" t="s">
        <v>472</v>
      </c>
      <c r="AF46" s="30"/>
      <c r="AK46" s="38" t="str">
        <f t="shared" si="7"/>
        <v>s</v>
      </c>
    </row>
    <row r="47" spans="1:37" x14ac:dyDescent="0.2">
      <c r="A47" s="13"/>
      <c r="B47" s="13"/>
      <c r="F47" s="13"/>
      <c r="G47" s="19"/>
      <c r="K47" s="13"/>
      <c r="L47" s="13"/>
      <c r="O47" s="13"/>
      <c r="P47" s="13"/>
      <c r="Q47" s="19"/>
      <c r="T47" s="13"/>
      <c r="Y47" s="32" t="s">
        <v>341</v>
      </c>
      <c r="Z47" s="32" t="s">
        <v>473</v>
      </c>
      <c r="AF47" s="30"/>
      <c r="AK47" s="38" t="str">
        <f t="shared" si="7"/>
        <v>t</v>
      </c>
    </row>
    <row r="48" spans="1:37" x14ac:dyDescent="0.2">
      <c r="A48" s="13"/>
      <c r="B48" s="13"/>
      <c r="F48" s="13"/>
      <c r="G48" s="19"/>
      <c r="K48" s="13"/>
      <c r="L48" s="13"/>
      <c r="O48" s="13"/>
      <c r="P48" s="13"/>
      <c r="Q48" s="19"/>
      <c r="T48" s="13"/>
      <c r="Y48" s="32" t="s">
        <v>342</v>
      </c>
      <c r="Z48" s="32" t="s">
        <v>474</v>
      </c>
      <c r="AF48" s="30"/>
      <c r="AK48" s="38" t="str">
        <f t="shared" si="7"/>
        <v>u</v>
      </c>
    </row>
    <row r="49" spans="1:37" x14ac:dyDescent="0.2">
      <c r="A49" s="13"/>
      <c r="B49" s="13"/>
      <c r="F49" s="13"/>
      <c r="G49" s="19"/>
      <c r="K49" s="13"/>
      <c r="L49" s="13"/>
      <c r="O49" s="13"/>
      <c r="P49" s="13"/>
      <c r="Q49" s="19"/>
      <c r="T49" s="13"/>
      <c r="Y49" s="32" t="s">
        <v>343</v>
      </c>
      <c r="Z49" s="32" t="s">
        <v>475</v>
      </c>
      <c r="AF49" s="30"/>
      <c r="AK49" s="38" t="str">
        <f t="shared" si="7"/>
        <v>v</v>
      </c>
    </row>
    <row r="50" spans="1:37" x14ac:dyDescent="0.2">
      <c r="A50" s="13"/>
      <c r="B50" s="13"/>
      <c r="F50" s="13"/>
      <c r="G50" s="19"/>
      <c r="K50" s="13"/>
      <c r="L50" s="13"/>
      <c r="O50" s="13"/>
      <c r="P50" s="13"/>
      <c r="Q50" s="19"/>
      <c r="T50" s="13"/>
      <c r="Y50" s="32" t="s">
        <v>344</v>
      </c>
      <c r="Z50" s="32" t="s">
        <v>476</v>
      </c>
      <c r="AF50" s="30"/>
    </row>
    <row r="51" spans="1:37" x14ac:dyDescent="0.2">
      <c r="A51" s="13"/>
      <c r="B51" s="13"/>
      <c r="F51" s="13"/>
      <c r="G51" s="19"/>
      <c r="K51" s="13"/>
      <c r="L51" s="13"/>
      <c r="O51" s="13"/>
      <c r="P51" s="13"/>
      <c r="Q51" s="19"/>
      <c r="T51" s="13"/>
      <c r="Y51" s="32" t="s">
        <v>345</v>
      </c>
      <c r="Z51" s="32" t="s">
        <v>477</v>
      </c>
      <c r="AF51" s="30"/>
    </row>
    <row r="52" spans="1:37" x14ac:dyDescent="0.2">
      <c r="A52" s="13"/>
      <c r="B52" s="13"/>
      <c r="F52" s="13"/>
      <c r="G52" s="19"/>
      <c r="K52" s="13"/>
      <c r="L52" s="13"/>
      <c r="O52" s="13"/>
      <c r="P52" s="13"/>
      <c r="Q52" s="19"/>
      <c r="T52" s="13"/>
      <c r="Y52" s="32" t="s">
        <v>346</v>
      </c>
      <c r="Z52" s="32" t="s">
        <v>478</v>
      </c>
      <c r="AF52" s="30"/>
    </row>
    <row r="53" spans="1:37" x14ac:dyDescent="0.2">
      <c r="A53" s="13"/>
      <c r="B53" s="13"/>
      <c r="F53" s="13"/>
      <c r="G53" s="19"/>
      <c r="K53" s="13"/>
      <c r="L53" s="13"/>
      <c r="O53" s="13"/>
      <c r="P53" s="13"/>
      <c r="Q53" s="19"/>
      <c r="T53" s="13"/>
      <c r="Y53" s="32" t="s">
        <v>347</v>
      </c>
      <c r="Z53" s="32" t="s">
        <v>479</v>
      </c>
      <c r="AF53" s="30"/>
    </row>
    <row r="54" spans="1:37" x14ac:dyDescent="0.2">
      <c r="A54" s="13"/>
      <c r="B54" s="13"/>
      <c r="F54" s="13"/>
      <c r="G54" s="19"/>
      <c r="K54" s="13"/>
      <c r="L54" s="13"/>
      <c r="O54" s="13"/>
      <c r="P54" s="20"/>
      <c r="Q54" s="19"/>
      <c r="T54" s="13"/>
      <c r="Y54" s="32" t="s">
        <v>348</v>
      </c>
      <c r="Z54" s="32" t="s">
        <v>480</v>
      </c>
      <c r="AF54" s="30"/>
    </row>
    <row r="55" spans="1:37" x14ac:dyDescent="0.2">
      <c r="A55" s="13"/>
      <c r="B55" s="13"/>
      <c r="F55" s="13"/>
      <c r="G55" s="19"/>
      <c r="K55" s="13"/>
      <c r="L55" s="13"/>
      <c r="O55" s="13"/>
      <c r="P55" s="13"/>
      <c r="Q55" s="19"/>
      <c r="T55" s="13"/>
      <c r="Y55" s="32" t="s">
        <v>349</v>
      </c>
      <c r="Z55" s="32" t="s">
        <v>481</v>
      </c>
      <c r="AF55" s="30"/>
    </row>
    <row r="56" spans="1:37" x14ac:dyDescent="0.2">
      <c r="A56" s="13"/>
      <c r="B56" s="13"/>
      <c r="F56" s="13"/>
      <c r="G56" s="19"/>
      <c r="K56" s="13"/>
      <c r="L56" s="13"/>
      <c r="O56" s="13"/>
      <c r="P56" s="13"/>
      <c r="Q56" s="19"/>
      <c r="T56" s="13"/>
      <c r="Y56" s="32" t="s">
        <v>350</v>
      </c>
      <c r="Z56" s="32" t="s">
        <v>482</v>
      </c>
      <c r="AF56" s="30"/>
    </row>
    <row r="57" spans="1:37" x14ac:dyDescent="0.2">
      <c r="A57" s="13"/>
      <c r="B57" s="13"/>
      <c r="F57" s="13"/>
      <c r="G57" s="19"/>
      <c r="K57" s="13"/>
      <c r="L57" s="13"/>
      <c r="O57" s="13"/>
      <c r="P57" s="13"/>
      <c r="Q57" s="19"/>
      <c r="T57" s="13"/>
      <c r="Y57" s="32" t="s">
        <v>351</v>
      </c>
      <c r="Z57" s="32" t="s">
        <v>483</v>
      </c>
      <c r="AF57" s="30"/>
    </row>
    <row r="58" spans="1:37" x14ac:dyDescent="0.2">
      <c r="A58" s="13"/>
      <c r="B58" s="13"/>
      <c r="F58" s="13"/>
      <c r="G58" s="19"/>
      <c r="K58" s="13"/>
      <c r="L58" s="13"/>
      <c r="O58" s="13"/>
      <c r="P58" s="13"/>
      <c r="Q58" s="19"/>
      <c r="T58" s="13"/>
      <c r="Y58" s="32" t="s">
        <v>352</v>
      </c>
      <c r="Z58" s="32" t="s">
        <v>484</v>
      </c>
      <c r="AF58" s="30"/>
    </row>
    <row r="59" spans="1:37" x14ac:dyDescent="0.2">
      <c r="A59" s="13"/>
      <c r="B59" s="13"/>
      <c r="F59" s="13"/>
      <c r="G59" s="19"/>
      <c r="K59" s="13"/>
      <c r="L59" s="13"/>
      <c r="O59" s="13"/>
      <c r="P59" s="13"/>
      <c r="Q59" s="19"/>
      <c r="T59" s="13"/>
      <c r="Y59" s="32" t="s">
        <v>353</v>
      </c>
      <c r="Z59" s="32" t="s">
        <v>485</v>
      </c>
      <c r="AF59" s="30"/>
    </row>
    <row r="60" spans="1:37" x14ac:dyDescent="0.2">
      <c r="A60" s="13"/>
      <c r="B60" s="13"/>
      <c r="F60" s="13"/>
      <c r="G60" s="19"/>
      <c r="K60" s="13"/>
      <c r="L60" s="13"/>
      <c r="O60" s="13"/>
      <c r="P60" s="13"/>
      <c r="Q60" s="19"/>
      <c r="T60" s="13"/>
      <c r="Y60" s="32" t="s">
        <v>354</v>
      </c>
      <c r="Z60" s="32" t="s">
        <v>486</v>
      </c>
      <c r="AF60" s="30"/>
    </row>
    <row r="61" spans="1:37" x14ac:dyDescent="0.2">
      <c r="A61" s="13"/>
      <c r="B61" s="13"/>
      <c r="F61" s="13"/>
      <c r="G61" s="19"/>
      <c r="K61" s="13"/>
      <c r="L61" s="13"/>
      <c r="O61" s="13"/>
      <c r="P61" s="13"/>
      <c r="Q61" s="19"/>
      <c r="T61" s="13"/>
      <c r="Y61" s="32" t="s">
        <v>355</v>
      </c>
      <c r="Z61" s="32" t="s">
        <v>487</v>
      </c>
      <c r="AF61" s="30"/>
    </row>
    <row r="62" spans="1:37" x14ac:dyDescent="0.2">
      <c r="A62" s="13"/>
      <c r="B62" s="13"/>
      <c r="F62" s="13"/>
      <c r="G62" s="19"/>
      <c r="K62" s="13"/>
      <c r="L62" s="13"/>
      <c r="O62" s="13"/>
      <c r="P62" s="13"/>
      <c r="Q62" s="19"/>
      <c r="T62" s="13"/>
      <c r="Y62" s="32" t="s">
        <v>356</v>
      </c>
      <c r="Z62" s="32" t="s">
        <v>488</v>
      </c>
      <c r="AF62" s="30"/>
    </row>
    <row r="63" spans="1:37" x14ac:dyDescent="0.2">
      <c r="A63" s="13"/>
      <c r="B63" s="13"/>
      <c r="F63" s="13"/>
      <c r="G63" s="19"/>
      <c r="K63" s="13"/>
      <c r="L63" s="13"/>
      <c r="O63" s="13"/>
      <c r="P63" s="13"/>
      <c r="Q63" s="19"/>
      <c r="T63" s="13"/>
      <c r="Y63" s="32" t="s">
        <v>357</v>
      </c>
      <c r="Z63" s="32" t="s">
        <v>489</v>
      </c>
      <c r="AF63" s="30"/>
    </row>
    <row r="64" spans="1:37" x14ac:dyDescent="0.2">
      <c r="A64" s="13"/>
      <c r="B64" s="13"/>
      <c r="F64" s="13"/>
      <c r="G64" s="19"/>
      <c r="K64" s="13"/>
      <c r="L64" s="13"/>
      <c r="O64" s="13"/>
      <c r="P64" s="13"/>
      <c r="Q64" s="19"/>
      <c r="T64" s="13"/>
      <c r="Y64" s="32" t="s">
        <v>358</v>
      </c>
      <c r="Z64" s="32" t="s">
        <v>490</v>
      </c>
      <c r="AF64" s="30"/>
    </row>
    <row r="65" spans="1:32" x14ac:dyDescent="0.2">
      <c r="A65" s="13"/>
      <c r="B65" s="13"/>
      <c r="F65" s="13"/>
      <c r="G65" s="19"/>
      <c r="K65" s="13"/>
      <c r="L65" s="13"/>
      <c r="O65" s="13"/>
      <c r="P65" s="13"/>
      <c r="Q65" s="19"/>
      <c r="T65" s="13"/>
      <c r="Y65" s="32" t="s">
        <v>359</v>
      </c>
      <c r="Z65" s="32" t="s">
        <v>491</v>
      </c>
      <c r="AF65" s="30"/>
    </row>
    <row r="66" spans="1:32" x14ac:dyDescent="0.2">
      <c r="A66" s="13"/>
      <c r="B66" s="13"/>
      <c r="F66" s="13"/>
      <c r="G66" s="19"/>
      <c r="K66" s="13"/>
      <c r="L66" s="13"/>
      <c r="O66" s="13"/>
      <c r="P66" s="13"/>
      <c r="Q66" s="19"/>
      <c r="T66" s="13"/>
      <c r="Y66" s="32" t="s">
        <v>67</v>
      </c>
      <c r="Z66" s="32" t="s">
        <v>492</v>
      </c>
      <c r="AF66" s="30"/>
    </row>
    <row r="67" spans="1:32" x14ac:dyDescent="0.2">
      <c r="A67" s="13"/>
      <c r="B67" s="13"/>
      <c r="F67" s="13"/>
      <c r="G67" s="19"/>
      <c r="K67" s="13"/>
      <c r="L67" s="13"/>
      <c r="O67" s="13"/>
      <c r="P67" s="13"/>
      <c r="Q67" s="19"/>
      <c r="T67" s="13"/>
      <c r="Y67" s="32" t="s">
        <v>360</v>
      </c>
      <c r="Z67" s="32" t="s">
        <v>493</v>
      </c>
      <c r="AF67" s="30"/>
    </row>
    <row r="68" spans="1:32" x14ac:dyDescent="0.2">
      <c r="A68" s="13"/>
      <c r="B68" s="13"/>
      <c r="F68" s="13"/>
      <c r="G68" s="19"/>
      <c r="K68" s="13"/>
      <c r="L68" s="13"/>
      <c r="O68" s="13"/>
      <c r="P68" s="13"/>
      <c r="Q68" s="19"/>
      <c r="T68" s="13"/>
      <c r="Y68" s="32" t="s">
        <v>361</v>
      </c>
      <c r="Z68" s="32" t="s">
        <v>494</v>
      </c>
      <c r="AF68" s="30"/>
    </row>
    <row r="69" spans="1:32" x14ac:dyDescent="0.2">
      <c r="A69" s="13"/>
      <c r="B69" s="13"/>
      <c r="F69" s="13"/>
      <c r="G69" s="19"/>
      <c r="K69" s="13"/>
      <c r="L69" s="13"/>
      <c r="O69" s="13"/>
      <c r="P69" s="13"/>
      <c r="Q69" s="19"/>
      <c r="T69" s="13"/>
      <c r="Y69" s="32" t="s">
        <v>362</v>
      </c>
      <c r="Z69" s="32" t="s">
        <v>495</v>
      </c>
      <c r="AF69" s="30"/>
    </row>
    <row r="70" spans="1:32" x14ac:dyDescent="0.2">
      <c r="A70" s="13"/>
      <c r="B70" s="13"/>
      <c r="Y70" s="32" t="s">
        <v>363</v>
      </c>
      <c r="Z70" s="32" t="s">
        <v>496</v>
      </c>
    </row>
    <row r="71" spans="1:32" x14ac:dyDescent="0.2">
      <c r="Y71" s="32" t="s">
        <v>364</v>
      </c>
      <c r="Z71" s="32" t="s">
        <v>497</v>
      </c>
    </row>
    <row r="72" spans="1:32" x14ac:dyDescent="0.2">
      <c r="Y72" s="32" t="s">
        <v>365</v>
      </c>
      <c r="Z72" s="32" t="s">
        <v>498</v>
      </c>
    </row>
    <row r="73" spans="1:32" x14ac:dyDescent="0.2">
      <c r="Y73" s="32" t="s">
        <v>366</v>
      </c>
      <c r="Z73" s="32" t="s">
        <v>499</v>
      </c>
    </row>
    <row r="74" spans="1:32" x14ac:dyDescent="0.2">
      <c r="Y74" s="32" t="s">
        <v>367</v>
      </c>
      <c r="Z74" s="32" t="s">
        <v>500</v>
      </c>
    </row>
    <row r="75" spans="1:32" x14ac:dyDescent="0.2">
      <c r="Y75" s="32" t="s">
        <v>368</v>
      </c>
      <c r="Z75" s="32" t="s">
        <v>501</v>
      </c>
    </row>
    <row r="76" spans="1:32" x14ac:dyDescent="0.2">
      <c r="Y76" s="32" t="s">
        <v>369</v>
      </c>
      <c r="Z76" s="32" t="s">
        <v>502</v>
      </c>
    </row>
    <row r="77" spans="1:32" x14ac:dyDescent="0.2">
      <c r="Y77" s="32" t="s">
        <v>370</v>
      </c>
      <c r="Z77" s="32" t="s">
        <v>503</v>
      </c>
    </row>
    <row r="78" spans="1:32" x14ac:dyDescent="0.2">
      <c r="Y78" s="32" t="s">
        <v>371</v>
      </c>
      <c r="Z78" s="32" t="s">
        <v>504</v>
      </c>
    </row>
    <row r="79" spans="1:32" x14ac:dyDescent="0.2">
      <c r="Y79" s="32" t="s">
        <v>372</v>
      </c>
      <c r="Z79" s="32" t="s">
        <v>505</v>
      </c>
    </row>
    <row r="80" spans="1:32" x14ac:dyDescent="0.2">
      <c r="Y80" s="32" t="s">
        <v>373</v>
      </c>
      <c r="Z80" s="32" t="s">
        <v>506</v>
      </c>
    </row>
    <row r="81" spans="25:26" x14ac:dyDescent="0.2">
      <c r="Y81" s="32" t="s">
        <v>374</v>
      </c>
      <c r="Z81" s="32" t="s">
        <v>507</v>
      </c>
    </row>
    <row r="82" spans="25:26" x14ac:dyDescent="0.2">
      <c r="Y82" s="32" t="s">
        <v>375</v>
      </c>
      <c r="Z82" s="32" t="s">
        <v>508</v>
      </c>
    </row>
    <row r="83" spans="25:26" x14ac:dyDescent="0.2">
      <c r="Y83" s="32" t="s">
        <v>376</v>
      </c>
      <c r="Z83" s="32" t="s">
        <v>509</v>
      </c>
    </row>
    <row r="84" spans="25:26" x14ac:dyDescent="0.2">
      <c r="Y84" s="32" t="s">
        <v>377</v>
      </c>
      <c r="Z84" s="32" t="s">
        <v>510</v>
      </c>
    </row>
    <row r="85" spans="25:26" x14ac:dyDescent="0.2">
      <c r="Y85" s="32" t="s">
        <v>378</v>
      </c>
      <c r="Z85" s="32" t="s">
        <v>511</v>
      </c>
    </row>
    <row r="86" spans="25:26" x14ac:dyDescent="0.2">
      <c r="Y86" s="32" t="s">
        <v>379</v>
      </c>
      <c r="Z86" s="32" t="s">
        <v>512</v>
      </c>
    </row>
    <row r="87" spans="25:26" x14ac:dyDescent="0.2">
      <c r="Y87" s="32" t="s">
        <v>380</v>
      </c>
      <c r="Z87" s="32" t="s">
        <v>513</v>
      </c>
    </row>
    <row r="88" spans="25:26" x14ac:dyDescent="0.2">
      <c r="Y88" s="32" t="s">
        <v>381</v>
      </c>
      <c r="Z88" s="32" t="s">
        <v>514</v>
      </c>
    </row>
    <row r="89" spans="25:26" x14ac:dyDescent="0.2">
      <c r="Y89" s="32" t="s">
        <v>382</v>
      </c>
      <c r="Z89" s="32" t="s">
        <v>515</v>
      </c>
    </row>
    <row r="90" spans="25:26" x14ac:dyDescent="0.2">
      <c r="Y90" s="32" t="s">
        <v>383</v>
      </c>
      <c r="Z90" s="32" t="s">
        <v>516</v>
      </c>
    </row>
    <row r="91" spans="25:26" x14ac:dyDescent="0.2">
      <c r="Y91" s="32" t="s">
        <v>384</v>
      </c>
      <c r="Z91" s="32" t="s">
        <v>517</v>
      </c>
    </row>
    <row r="92" spans="25:26" x14ac:dyDescent="0.2">
      <c r="Y92" s="32" t="s">
        <v>385</v>
      </c>
      <c r="Z92" s="32" t="s">
        <v>518</v>
      </c>
    </row>
    <row r="93" spans="25:26" x14ac:dyDescent="0.2">
      <c r="Y93" s="32" t="s">
        <v>386</v>
      </c>
      <c r="Z93" s="32" t="s">
        <v>519</v>
      </c>
    </row>
    <row r="94" spans="25:26" x14ac:dyDescent="0.2">
      <c r="Y94" s="32" t="s">
        <v>387</v>
      </c>
      <c r="Z94" s="32" t="s">
        <v>520</v>
      </c>
    </row>
    <row r="95" spans="25:26" x14ac:dyDescent="0.2">
      <c r="Y95" s="32" t="s">
        <v>388</v>
      </c>
      <c r="Z95" s="32" t="s">
        <v>521</v>
      </c>
    </row>
    <row r="96" spans="25:26" x14ac:dyDescent="0.2">
      <c r="Y96" s="32" t="s">
        <v>290</v>
      </c>
      <c r="Z96" s="32" t="s">
        <v>522</v>
      </c>
    </row>
    <row r="97" spans="25:26" x14ac:dyDescent="0.2">
      <c r="Y97" s="32" t="s">
        <v>389</v>
      </c>
      <c r="Z97" s="32" t="s">
        <v>523</v>
      </c>
    </row>
    <row r="98" spans="25:26" x14ac:dyDescent="0.2">
      <c r="Y98" s="32" t="s">
        <v>390</v>
      </c>
      <c r="Z98" s="32" t="s">
        <v>524</v>
      </c>
    </row>
    <row r="99" spans="25:26" x14ac:dyDescent="0.2">
      <c r="Y99" s="32" t="s">
        <v>421</v>
      </c>
      <c r="Z99" s="32" t="s">
        <v>525</v>
      </c>
    </row>
  </sheetData>
  <sheetProtection formatRows="0"/>
  <phoneticPr fontId="10"/>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2021-08-31T13:00:23Z</dcterms:created>
  <dcterms:modified xsi:type="dcterms:W3CDTF">2022-03-16T01:50:42Z</dcterms:modified>
</cp:coreProperties>
</file>