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Print_Area" localSheetId="0">行政事業レビューシート!$A$1:$AY$145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6" i="3" l="1"/>
  <c r="I96" i="3"/>
  <c r="L95" i="3"/>
  <c r="I95" i="3"/>
  <c r="L94" i="3"/>
  <c r="I94" i="3"/>
  <c r="L93" i="3"/>
  <c r="I93" i="3"/>
  <c r="L92" i="3"/>
  <c r="I92" i="3"/>
  <c r="AY145" i="3" l="1"/>
  <c r="AY144" i="3"/>
  <c r="AY140" i="3"/>
  <c r="AY141" i="3" s="1"/>
  <c r="AY133" i="3"/>
  <c r="AY68" i="3"/>
  <c r="AY69" i="3" s="1"/>
  <c r="AY70" i="3" s="1"/>
  <c r="AY63" i="3"/>
  <c r="AY64" i="3" s="1"/>
  <c r="AY58" i="3"/>
  <c r="AY61" i="3" s="1"/>
  <c r="AY57" i="3"/>
  <c r="AY54" i="3"/>
  <c r="AY55" i="3" s="1"/>
  <c r="AY50" i="3"/>
  <c r="AY53" i="3" s="1"/>
  <c r="AY48" i="3"/>
  <c r="AY49" i="3" s="1"/>
  <c r="AY32" i="3"/>
  <c r="AY37" i="3" s="1"/>
  <c r="AY52" i="3" l="1"/>
  <c r="AY66" i="3"/>
  <c r="AY60" i="3"/>
  <c r="AY62" i="3"/>
  <c r="AY143" i="3"/>
  <c r="AY59" i="3"/>
  <c r="AY65" i="3"/>
  <c r="AY67" i="3"/>
  <c r="AY142" i="3"/>
  <c r="AY51" i="3"/>
  <c r="AY36" i="3"/>
  <c r="AY38" i="3"/>
  <c r="AY39" i="3"/>
  <c r="AY33" i="3"/>
  <c r="AY40" i="3"/>
  <c r="AY34" i="3"/>
  <c r="AY41" i="3"/>
  <c r="AY35" i="3"/>
  <c r="AY56" i="3"/>
  <c r="AW118" i="3"/>
  <c r="AT118" i="3"/>
  <c r="AQ118" i="3"/>
  <c r="AL118" i="3"/>
  <c r="AI118" i="3"/>
  <c r="AF118" i="3"/>
  <c r="Z118" i="3"/>
  <c r="W118" i="3"/>
  <c r="T118" i="3"/>
  <c r="N118" i="3"/>
  <c r="K118" i="3"/>
  <c r="H118" i="3"/>
  <c r="AW117" i="3"/>
  <c r="AT117" i="3"/>
  <c r="AQ117" i="3"/>
  <c r="AL117" i="3"/>
  <c r="AI117" i="3"/>
  <c r="AF117" i="3"/>
  <c r="Z117" i="3"/>
  <c r="W117" i="3"/>
  <c r="T117" i="3"/>
  <c r="N117" i="3"/>
  <c r="K117" i="3"/>
  <c r="H117" i="3"/>
  <c r="AV2" i="3" l="1"/>
  <c r="C12" i="4" l="1"/>
  <c r="W24" i="3" l="1"/>
  <c r="C23" i="4" l="1"/>
  <c r="C24" i="4"/>
  <c r="W21" i="3" l="1"/>
  <c r="AD21" i="3"/>
  <c r="P21" i="3"/>
  <c r="P18" i="3" l="1"/>
  <c r="P20" i="3" s="1"/>
  <c r="W18" i="3"/>
  <c r="W20" i="3" s="1"/>
  <c r="AU132" i="3"/>
  <c r="Y13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<sst xmlns="http://schemas.openxmlformats.org/spreadsheetml/2006/main" count="918" uniqueCount="641">
  <si>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</si>
  <si>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</si>
  <si>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</si>
  <si>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</si>
  <si>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</si>
  <si>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</si>
  <si>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</si>
  <si>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</si>
  <si>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</si>
  <si>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</si>
  <si>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</si>
  <si>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</si>
  <si>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</si>
  <si>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</si>
  <si>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</si>
  <si>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</si>
  <si>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</si>
  <si>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</si>
  <si>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</si>
  <si>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</si>
  <si>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</si>
  <si>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</si>
  <si>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</si>
  <si>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</si>
  <si>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</si>
  <si>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</si>
  <si>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</si>
  <si>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</si>
  <si>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</si>
  <si>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</si>
  <si>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</si>
  <si>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</si>
  <si>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</si>
  <si>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</si>
  <si>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</si>
  <si>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</si>
  <si>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</si>
  <si>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</si>
  <si>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</si>
  <si>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</si>
  <si>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</si>
  <si>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</si>
  <si>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</si>
  <si>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</si>
  <si>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</si>
  <si>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</si>
  <si>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</si>
  <si>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</si>
  <si>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</si>
  <si>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</si>
  <si>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</si>
  <si>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</si>
  <si>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</si>
  <si>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</si>
  <si>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</si>
  <si>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</si>
  <si>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</si>
  <si>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</si>
  <si>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</si>
  <si>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代替目標</t>
    <rPh sb="0" eb="2">
      <t>ダイタイ</t>
    </rPh>
    <rPh sb="2" eb="4">
      <t>モクヒョウ</t>
    </rPh>
    <phoneticPr fontId="9"/>
  </si>
  <si>
    <t>実績</t>
    <rPh sb="0" eb="2">
      <t>ジッセキ</t>
    </rPh>
    <phoneticPr fontId="9"/>
  </si>
  <si>
    <t>代替指標</t>
    <rPh sb="0" eb="2">
      <t>ダイタイ</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</si>
  <si>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</si>
  <si>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</si>
  <si>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</si>
  <si>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</si>
  <si>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6"/>
  </si>
  <si>
    <t>昭和元年度以前</t>
    <rPh sb="0" eb="2">
      <t>ショウワ</t>
    </rPh>
    <rPh sb="2" eb="4">
      <t>ガンネン</t>
    </rPh>
    <rPh sb="4" eb="5">
      <t>ド</t>
    </rPh>
    <rPh sb="5" eb="7">
      <t>イゼン</t>
    </rPh>
    <phoneticPr fontId="26"/>
  </si>
  <si>
    <t>終了予定なし</t>
    <rPh sb="0" eb="2">
      <t>シュウリョウ</t>
    </rPh>
    <rPh sb="2" eb="4">
      <t>ヨテイ</t>
    </rPh>
    <phoneticPr fontId="26"/>
  </si>
  <si>
    <t>平成元年度</t>
    <rPh sb="0" eb="2">
      <t>ヘイセイ</t>
    </rPh>
    <rPh sb="2" eb="4">
      <t>ガンネン</t>
    </rPh>
    <rPh sb="4" eb="5">
      <t>ド</t>
    </rPh>
    <phoneticPr fontId="26"/>
  </si>
  <si>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</si>
  <si>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</si>
  <si>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</si>
  <si>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</si>
  <si>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</si>
  <si>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</si>
  <si>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</si>
  <si>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</si>
  <si>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</si>
  <si>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</si>
  <si>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</si>
  <si>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9"/>
  </si>
  <si>
    <t>該当の有無</t>
    <rPh sb="0" eb="2">
      <t>ガイトウ</t>
    </rPh>
    <rPh sb="3" eb="5">
      <t>ウム</t>
    </rPh>
    <phoneticPr fontId="2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</si>
  <si>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</si>
  <si>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</si>
  <si>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</si>
  <si>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</si>
  <si>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</si>
  <si>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</si>
  <si>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</si>
  <si>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</si>
  <si>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</si>
  <si>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</si>
  <si>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</si>
  <si>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</si>
  <si>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</si>
  <si>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</si>
  <si>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</si>
  <si>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</si>
  <si>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</si>
  <si>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</si>
  <si>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</si>
  <si>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</si>
  <si>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</si>
  <si>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</si>
  <si>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</si>
  <si>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</si>
  <si>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</si>
  <si>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</si>
  <si>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</si>
  <si>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1"/>
  </si>
  <si>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</si>
  <si>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</si>
  <si>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</si>
  <si>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</si>
  <si>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</si>
  <si>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</si>
  <si>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</si>
  <si>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</si>
  <si>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</si>
  <si>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</si>
  <si>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</si>
  <si>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</si>
  <si>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</si>
  <si>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</si>
  <si>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</si>
  <si>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</si>
  <si>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</si>
  <si>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</si>
  <si>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</si>
  <si>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</si>
  <si>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</si>
  <si>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</si>
  <si>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</si>
  <si>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</si>
  <si>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</si>
  <si>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</si>
  <si>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定量的な目標が設定できない理由</t>
    <rPh sb="0" eb="3">
      <t>テイリョウテキ</t>
    </rPh>
    <rPh sb="4" eb="6">
      <t>モクヒョウ</t>
    </rPh>
    <rPh sb="7" eb="9">
      <t>セッテイ</t>
    </rPh>
    <rPh sb="13" eb="15">
      <t>リユウ</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</si>
  <si>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</si>
  <si>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</si>
  <si>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</si>
  <si>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</si>
  <si>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</si>
  <si>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事業の妥当性を検証するための代替的な達成目標及び実績</t>
    <phoneticPr fontId="9"/>
  </si>
  <si>
    <t>定量的な成果目標</t>
    <rPh sb="0" eb="3">
      <t>テイリョウテキ</t>
    </rPh>
    <rPh sb="4" eb="6">
      <t>セイカ</t>
    </rPh>
    <rPh sb="6" eb="8">
      <t>モクヒョウ</t>
    </rPh>
    <phoneticPr fontId="9"/>
  </si>
  <si>
    <t>定量的な成果目標の設定が困難な場合</t>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</si>
  <si>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</si>
  <si>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</si>
  <si>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</si>
  <si>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</si>
  <si>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</si>
  <si>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</si>
  <si>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</si>
  <si>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</si>
  <si>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</si>
  <si>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</si>
  <si>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</si>
  <si>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</si>
  <si>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</si>
  <si>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</si>
  <si>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</si>
  <si>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</si>
  <si>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</si>
  <si>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</si>
  <si>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</si>
  <si>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</si>
  <si>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</si>
  <si>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</si>
  <si>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</si>
  <si>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</si>
  <si>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</si>
  <si>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</si>
  <si>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</si>
  <si>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</si>
  <si>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t>
    <phoneticPr fontId="9"/>
  </si>
  <si>
    <t>B</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</si>
  <si>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</si>
  <si>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</si>
  <si>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</si>
  <si>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測定指標</t>
    <rPh sb="0" eb="2">
      <t>ソクテイ</t>
    </rPh>
    <rPh sb="2" eb="4">
      <t>シヒョウ</t>
    </rPh>
    <phoneticPr fontId="9"/>
  </si>
  <si>
    <t>ＫＰＩ
（第一階層）</t>
    <rPh sb="5" eb="7">
      <t>ダイイチ</t>
    </rPh>
    <rPh sb="7" eb="9">
      <t>カイソウ</t>
    </rPh>
    <phoneticPr fontId="9"/>
  </si>
  <si>
    <t>ＫＰＩ
（第二階層）</t>
    <rPh sb="5" eb="7">
      <t>ダイニ</t>
    </rPh>
    <rPh sb="7" eb="9">
      <t>カイソウ</t>
    </rPh>
    <phoneticPr fontId="9"/>
  </si>
  <si>
    <t>計画開始時</t>
    <rPh sb="0" eb="2">
      <t>ケイカク</t>
    </rPh>
    <rPh sb="2" eb="4">
      <t>カイシ</t>
    </rPh>
    <rPh sb="4" eb="5">
      <t>ジ</t>
    </rPh>
    <phoneticPr fontId="9"/>
  </si>
  <si>
    <t>KPI
(第一階層）</t>
    <rPh sb="5" eb="7">
      <t>ダイイチ</t>
    </rPh>
    <rPh sb="7" eb="9">
      <t>カイソウ</t>
    </rPh>
    <phoneticPr fontId="9"/>
  </si>
  <si>
    <t>KPI
(第二階層）</t>
    <rPh sb="5" eb="7">
      <t>ダイニ</t>
    </rPh>
    <rPh sb="7" eb="9">
      <t>カイソウ</t>
    </rPh>
    <phoneticPr fontId="9"/>
  </si>
  <si>
    <t>活動実績は見込みに見合ったものであるか。</t>
    <phoneticPr fontId="9"/>
  </si>
  <si>
    <t>業　務　概　要</t>
    <phoneticPr fontId="9"/>
  </si>
  <si>
    <t>契約方式</t>
    <rPh sb="0" eb="2">
      <t>ケイヤク</t>
    </rPh>
    <rPh sb="2" eb="4">
      <t>ホウシキ</t>
    </rPh>
    <phoneticPr fontId="9"/>
  </si>
  <si>
    <t>定量的指標</t>
    <rPh sb="0" eb="3">
      <t>テイリョウテキ</t>
    </rPh>
    <rPh sb="3" eb="5">
      <t>シヒョウ</t>
    </rPh>
    <phoneticPr fontId="9"/>
  </si>
  <si>
    <t>実績値</t>
    <rPh sb="0" eb="3">
      <t>ジッセキチ</t>
    </rPh>
    <phoneticPr fontId="9"/>
  </si>
  <si>
    <t>目標年度</t>
    <rPh sb="0" eb="2">
      <t>モクヒョウ</t>
    </rPh>
    <rPh sb="2" eb="4">
      <t>ネンド</t>
    </rPh>
    <phoneticPr fontId="9"/>
  </si>
  <si>
    <t>分野：</t>
    <rPh sb="0" eb="2">
      <t>ブンヤ</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</si>
  <si>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</si>
  <si>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</si>
  <si>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</si>
  <si>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</si>
  <si>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</si>
  <si>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ブロック名</t>
    <rPh sb="4" eb="5">
      <t>メイ</t>
    </rPh>
    <phoneticPr fontId="9"/>
  </si>
  <si>
    <t>A</t>
    <phoneticPr fontId="9"/>
  </si>
  <si>
    <t>a</t>
    <phoneticPr fontId="9"/>
  </si>
  <si>
    <t>施策</t>
    <phoneticPr fontId="9"/>
  </si>
  <si>
    <t>政策</t>
    <rPh sb="0" eb="2">
      <t>セイサク</t>
    </rPh>
    <phoneticPr fontId="9"/>
  </si>
  <si>
    <t>支　出　額
（百万円）</t>
    <phoneticPr fontId="9"/>
  </si>
  <si>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</si>
  <si>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</si>
  <si>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</si>
  <si>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</si>
  <si>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</si>
  <si>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</si>
  <si>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</si>
  <si>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</si>
  <si>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</si>
  <si>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</si>
  <si>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</si>
  <si>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</si>
  <si>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</si>
  <si>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</si>
  <si>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</si>
  <si>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</si>
  <si>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</si>
  <si>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</si>
  <si>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</si>
  <si>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</si>
  <si>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</si>
  <si>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</si>
  <si>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</si>
  <si>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</si>
  <si>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</si>
  <si>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計</t>
    <rPh sb="0" eb="1">
      <t>ケイ</t>
    </rPh>
    <phoneticPr fontId="9"/>
  </si>
  <si>
    <t>契約方式等</t>
    <rPh sb="0" eb="2">
      <t>ケイヤク</t>
    </rPh>
    <rPh sb="2" eb="4">
      <t>ホウシキ</t>
    </rPh>
    <rPh sb="4" eb="5">
      <t>トウ</t>
    </rPh>
    <phoneticPr fontId="9"/>
  </si>
  <si>
    <t>所管府省名</t>
    <rPh sb="0" eb="2">
      <t>ショカン</t>
    </rPh>
    <rPh sb="2" eb="4">
      <t>フショウ</t>
    </rPh>
    <rPh sb="4" eb="5">
      <t>メイ</t>
    </rPh>
    <phoneticPr fontId="9"/>
  </si>
  <si>
    <t>事業番号</t>
    <phoneticPr fontId="9"/>
  </si>
  <si>
    <t>定量的な目標が設定できない理由及び定性的な成果目標</t>
    <phoneticPr fontId="9"/>
  </si>
  <si>
    <t>　</t>
  </si>
  <si>
    <t>事業名</t>
  </si>
  <si>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</si>
  <si>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</si>
  <si>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</si>
  <si>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</si>
  <si>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活動指標及び
活動実績
（アウトプット）</t>
    <rPh sb="0" eb="2">
      <t>カツドウ</t>
    </rPh>
    <rPh sb="2" eb="4">
      <t>シヒョウ</t>
    </rPh>
    <rPh sb="4" eb="5">
      <t>オヨ</t>
    </rPh>
    <rPh sb="7" eb="9">
      <t>カツドウ</t>
    </rPh>
    <rPh sb="9" eb="11">
      <t>ジッセキ</t>
    </rPh>
    <phoneticPr fontId="9"/>
  </si>
  <si>
    <t>関連する過去のレビューシートの事業番号</t>
    <rPh sb="0" eb="2">
      <t>カンレン</t>
    </rPh>
    <rPh sb="4" eb="6">
      <t>カコ</t>
    </rPh>
    <rPh sb="15" eb="17">
      <t>ジギョウ</t>
    </rPh>
    <rPh sb="17" eb="19">
      <t>バンゴウ</t>
    </rPh>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</si>
  <si>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</si>
  <si>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</si>
  <si>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</si>
  <si>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A.</t>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</si>
  <si>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</si>
  <si>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</si>
  <si>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</si>
  <si>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</si>
  <si>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</si>
  <si>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</si>
  <si>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</si>
  <si>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</si>
  <si>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</si>
  <si>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</si>
  <si>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</si>
  <si>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</si>
  <si>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</si>
  <si>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</si>
  <si>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</si>
  <si>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</si>
  <si>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</si>
  <si>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</si>
  <si>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</si>
  <si>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</si>
  <si>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</si>
  <si>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</si>
  <si>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</si>
  <si>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平成29年度</t>
    <rPh sb="0" eb="2">
      <t>ヘイセイ</t>
    </rPh>
    <phoneticPr fontId="9"/>
  </si>
  <si>
    <t>平成28年度</t>
    <rPh sb="0" eb="2">
      <t>ヘイセイ</t>
    </rPh>
    <phoneticPr fontId="9"/>
  </si>
  <si>
    <t>平成27年度</t>
    <rPh sb="0" eb="2">
      <t>ヘイセイ</t>
    </rPh>
    <phoneticPr fontId="9"/>
  </si>
  <si>
    <t>平成26年度</t>
    <rPh sb="0" eb="2">
      <t>ヘイセイ</t>
    </rPh>
    <phoneticPr fontId="9"/>
  </si>
  <si>
    <t>平成25年度</t>
    <rPh sb="0" eb="2">
      <t>ヘイセイ</t>
    </rPh>
    <phoneticPr fontId="9"/>
  </si>
  <si>
    <t>平成24年度</t>
    <rPh sb="0" eb="2">
      <t>ヘイセイ</t>
    </rPh>
    <phoneticPr fontId="9"/>
  </si>
  <si>
    <t>平成23年度</t>
    <rPh sb="0" eb="2">
      <t>ヘイセイ</t>
    </rPh>
    <phoneticPr fontId="9"/>
  </si>
  <si>
    <t>新32</t>
    <rPh sb="0" eb="1">
      <t>シン</t>
    </rPh>
    <phoneticPr fontId="9"/>
  </si>
  <si>
    <t>取組事項</t>
    <rPh sb="0" eb="2">
      <t>トリクミ</t>
    </rPh>
    <rPh sb="2" eb="4">
      <t>ジコウ</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</si>
  <si>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</si>
  <si>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</si>
  <si>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</si>
  <si>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</si>
  <si>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</si>
  <si>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</si>
  <si>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</si>
  <si>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</si>
  <si>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6"/>
  </si>
  <si>
    <t>令和元年度</t>
    <rPh sb="0" eb="2">
      <t>レイワ</t>
    </rPh>
    <rPh sb="2" eb="3">
      <t>ガン</t>
    </rPh>
    <phoneticPr fontId="9"/>
  </si>
  <si>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</si>
  <si>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</si>
  <si>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</si>
  <si>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</si>
  <si>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3年度
活動見込</t>
    <rPh sb="4" eb="6">
      <t>カツドウ</t>
    </rPh>
    <rPh sb="6" eb="8">
      <t>ミコ</t>
    </rPh>
    <phoneticPr fontId="9"/>
  </si>
  <si>
    <t>昭和2年度</t>
    <rPh sb="0" eb="2">
      <t>ショウワ</t>
    </rPh>
    <rPh sb="3" eb="4">
      <t>ネン</t>
    </rPh>
    <rPh sb="4" eb="5">
      <t>ド</t>
    </rPh>
    <phoneticPr fontId="26"/>
  </si>
  <si>
    <t>昭和3年度</t>
    <rPh sb="0" eb="2">
      <t>ショウワ</t>
    </rPh>
    <rPh sb="3" eb="4">
      <t>ネン</t>
    </rPh>
    <rPh sb="4" eb="5">
      <t>ド</t>
    </rPh>
    <phoneticPr fontId="26"/>
  </si>
  <si>
    <t>昭和4年度</t>
    <rPh sb="0" eb="2">
      <t>ショウワ</t>
    </rPh>
    <rPh sb="3" eb="4">
      <t>ネン</t>
    </rPh>
    <rPh sb="4" eb="5">
      <t>ド</t>
    </rPh>
    <phoneticPr fontId="26"/>
  </si>
  <si>
    <t>昭和5年度</t>
    <rPh sb="0" eb="2">
      <t>ショウワ</t>
    </rPh>
    <rPh sb="3" eb="4">
      <t>ネン</t>
    </rPh>
    <rPh sb="4" eb="5">
      <t>ド</t>
    </rPh>
    <phoneticPr fontId="26"/>
  </si>
  <si>
    <t>昭和6年度</t>
    <rPh sb="0" eb="2">
      <t>ショウワ</t>
    </rPh>
    <rPh sb="3" eb="4">
      <t>ネン</t>
    </rPh>
    <rPh sb="4" eb="5">
      <t>ド</t>
    </rPh>
    <phoneticPr fontId="26"/>
  </si>
  <si>
    <t>昭和7年度</t>
    <rPh sb="0" eb="2">
      <t>ショウワ</t>
    </rPh>
    <rPh sb="3" eb="4">
      <t>ネン</t>
    </rPh>
    <rPh sb="4" eb="5">
      <t>ド</t>
    </rPh>
    <phoneticPr fontId="26"/>
  </si>
  <si>
    <t>昭和8年度</t>
    <rPh sb="0" eb="2">
      <t>ショウワ</t>
    </rPh>
    <rPh sb="3" eb="4">
      <t>ネン</t>
    </rPh>
    <rPh sb="4" eb="5">
      <t>ド</t>
    </rPh>
    <phoneticPr fontId="26"/>
  </si>
  <si>
    <t>昭和9年度</t>
    <rPh sb="0" eb="2">
      <t>ショウワ</t>
    </rPh>
    <rPh sb="3" eb="4">
      <t>ネン</t>
    </rPh>
    <rPh sb="4" eb="5">
      <t>ド</t>
    </rPh>
    <phoneticPr fontId="26"/>
  </si>
  <si>
    <t>昭和10年度</t>
    <rPh sb="0" eb="2">
      <t>ショウワ</t>
    </rPh>
    <rPh sb="4" eb="5">
      <t>ネン</t>
    </rPh>
    <rPh sb="5" eb="6">
      <t>ド</t>
    </rPh>
    <phoneticPr fontId="26"/>
  </si>
  <si>
    <t>昭和11年度</t>
    <rPh sb="0" eb="2">
      <t>ショウワ</t>
    </rPh>
    <rPh sb="4" eb="5">
      <t>ネン</t>
    </rPh>
    <rPh sb="5" eb="6">
      <t>ド</t>
    </rPh>
    <phoneticPr fontId="26"/>
  </si>
  <si>
    <t>昭和12年度</t>
    <rPh sb="0" eb="2">
      <t>ショウワ</t>
    </rPh>
    <rPh sb="4" eb="5">
      <t>ネン</t>
    </rPh>
    <rPh sb="5" eb="6">
      <t>ド</t>
    </rPh>
    <phoneticPr fontId="26"/>
  </si>
  <si>
    <t>昭和13年度</t>
    <rPh sb="0" eb="2">
      <t>ショウワ</t>
    </rPh>
    <rPh sb="4" eb="5">
      <t>ネン</t>
    </rPh>
    <rPh sb="5" eb="6">
      <t>ド</t>
    </rPh>
    <phoneticPr fontId="26"/>
  </si>
  <si>
    <t>昭和14年度</t>
    <rPh sb="0" eb="2">
      <t>ショウワ</t>
    </rPh>
    <rPh sb="4" eb="5">
      <t>ネン</t>
    </rPh>
    <rPh sb="5" eb="6">
      <t>ド</t>
    </rPh>
    <phoneticPr fontId="26"/>
  </si>
  <si>
    <t>昭和15年度</t>
    <rPh sb="0" eb="2">
      <t>ショウワ</t>
    </rPh>
    <rPh sb="4" eb="5">
      <t>ネン</t>
    </rPh>
    <rPh sb="5" eb="6">
      <t>ド</t>
    </rPh>
    <phoneticPr fontId="26"/>
  </si>
  <si>
    <t>昭和16年度</t>
    <rPh sb="0" eb="2">
      <t>ショウワ</t>
    </rPh>
    <rPh sb="4" eb="5">
      <t>ネン</t>
    </rPh>
    <rPh sb="5" eb="6">
      <t>ド</t>
    </rPh>
    <phoneticPr fontId="26"/>
  </si>
  <si>
    <t>昭和17年度</t>
    <rPh sb="0" eb="2">
      <t>ショウワ</t>
    </rPh>
    <rPh sb="4" eb="5">
      <t>ネン</t>
    </rPh>
    <rPh sb="5" eb="6">
      <t>ド</t>
    </rPh>
    <phoneticPr fontId="26"/>
  </si>
  <si>
    <t>昭和18年度</t>
    <rPh sb="0" eb="2">
      <t>ショウワ</t>
    </rPh>
    <rPh sb="4" eb="5">
      <t>ネン</t>
    </rPh>
    <rPh sb="5" eb="6">
      <t>ド</t>
    </rPh>
    <phoneticPr fontId="26"/>
  </si>
  <si>
    <t>昭和19年度</t>
    <rPh sb="0" eb="2">
      <t>ショウワ</t>
    </rPh>
    <rPh sb="4" eb="5">
      <t>ネン</t>
    </rPh>
    <rPh sb="5" eb="6">
      <t>ド</t>
    </rPh>
    <phoneticPr fontId="26"/>
  </si>
  <si>
    <t>昭和20年度</t>
    <rPh sb="0" eb="2">
      <t>ショウワ</t>
    </rPh>
    <rPh sb="4" eb="5">
      <t>ネン</t>
    </rPh>
    <rPh sb="5" eb="6">
      <t>ド</t>
    </rPh>
    <phoneticPr fontId="26"/>
  </si>
  <si>
    <t>昭和21年度</t>
    <rPh sb="0" eb="2">
      <t>ショウワ</t>
    </rPh>
    <rPh sb="4" eb="5">
      <t>ネン</t>
    </rPh>
    <rPh sb="5" eb="6">
      <t>ド</t>
    </rPh>
    <phoneticPr fontId="26"/>
  </si>
  <si>
    <t>昭和22年度</t>
    <rPh sb="0" eb="2">
      <t>ショウワ</t>
    </rPh>
    <rPh sb="4" eb="5">
      <t>ネン</t>
    </rPh>
    <rPh sb="5" eb="6">
      <t>ド</t>
    </rPh>
    <phoneticPr fontId="26"/>
  </si>
  <si>
    <t>昭和23年度</t>
    <rPh sb="0" eb="2">
      <t>ショウワ</t>
    </rPh>
    <rPh sb="4" eb="5">
      <t>ネン</t>
    </rPh>
    <rPh sb="5" eb="6">
      <t>ド</t>
    </rPh>
    <phoneticPr fontId="26"/>
  </si>
  <si>
    <t>昭和24年度</t>
    <rPh sb="0" eb="2">
      <t>ショウワ</t>
    </rPh>
    <rPh sb="4" eb="5">
      <t>ネン</t>
    </rPh>
    <rPh sb="5" eb="6">
      <t>ド</t>
    </rPh>
    <phoneticPr fontId="26"/>
  </si>
  <si>
    <t>昭和25年度</t>
    <rPh sb="0" eb="2">
      <t>ショウワ</t>
    </rPh>
    <rPh sb="4" eb="5">
      <t>ネン</t>
    </rPh>
    <rPh sb="5" eb="6">
      <t>ド</t>
    </rPh>
    <phoneticPr fontId="26"/>
  </si>
  <si>
    <t>昭和26年度</t>
    <rPh sb="0" eb="2">
      <t>ショウワ</t>
    </rPh>
    <rPh sb="4" eb="5">
      <t>ネン</t>
    </rPh>
    <rPh sb="5" eb="6">
      <t>ド</t>
    </rPh>
    <phoneticPr fontId="26"/>
  </si>
  <si>
    <t>昭和27年度</t>
    <rPh sb="0" eb="2">
      <t>ショウワ</t>
    </rPh>
    <rPh sb="4" eb="5">
      <t>ネン</t>
    </rPh>
    <rPh sb="5" eb="6">
      <t>ド</t>
    </rPh>
    <phoneticPr fontId="26"/>
  </si>
  <si>
    <t>昭和28年度</t>
    <rPh sb="0" eb="2">
      <t>ショウワ</t>
    </rPh>
    <rPh sb="4" eb="5">
      <t>ネン</t>
    </rPh>
    <rPh sb="5" eb="6">
      <t>ド</t>
    </rPh>
    <phoneticPr fontId="26"/>
  </si>
  <si>
    <t>昭和29年度</t>
    <rPh sb="0" eb="2">
      <t>ショウワ</t>
    </rPh>
    <rPh sb="4" eb="5">
      <t>ネン</t>
    </rPh>
    <rPh sb="5" eb="6">
      <t>ド</t>
    </rPh>
    <phoneticPr fontId="26"/>
  </si>
  <si>
    <t>昭和30年度</t>
    <rPh sb="0" eb="2">
      <t>ショウワ</t>
    </rPh>
    <rPh sb="4" eb="5">
      <t>ネン</t>
    </rPh>
    <rPh sb="5" eb="6">
      <t>ド</t>
    </rPh>
    <phoneticPr fontId="26"/>
  </si>
  <si>
    <t>昭和31年度</t>
    <rPh sb="0" eb="2">
      <t>ショウワ</t>
    </rPh>
    <rPh sb="4" eb="5">
      <t>ネン</t>
    </rPh>
    <rPh sb="5" eb="6">
      <t>ド</t>
    </rPh>
    <phoneticPr fontId="26"/>
  </si>
  <si>
    <t>昭和32年度</t>
    <rPh sb="0" eb="2">
      <t>ショウワ</t>
    </rPh>
    <rPh sb="4" eb="5">
      <t>ネン</t>
    </rPh>
    <rPh sb="5" eb="6">
      <t>ド</t>
    </rPh>
    <phoneticPr fontId="26"/>
  </si>
  <si>
    <t>昭和33年度</t>
    <rPh sb="0" eb="2">
      <t>ショウワ</t>
    </rPh>
    <rPh sb="4" eb="5">
      <t>ネン</t>
    </rPh>
    <rPh sb="5" eb="6">
      <t>ド</t>
    </rPh>
    <phoneticPr fontId="26"/>
  </si>
  <si>
    <t>昭和34年度</t>
    <rPh sb="0" eb="2">
      <t>ショウワ</t>
    </rPh>
    <rPh sb="4" eb="5">
      <t>ネン</t>
    </rPh>
    <rPh sb="5" eb="6">
      <t>ド</t>
    </rPh>
    <phoneticPr fontId="26"/>
  </si>
  <si>
    <t>昭和35年度</t>
    <rPh sb="0" eb="2">
      <t>ショウワ</t>
    </rPh>
    <rPh sb="4" eb="5">
      <t>ネン</t>
    </rPh>
    <rPh sb="5" eb="6">
      <t>ド</t>
    </rPh>
    <phoneticPr fontId="26"/>
  </si>
  <si>
    <t>昭和36年度</t>
    <rPh sb="0" eb="2">
      <t>ショウワ</t>
    </rPh>
    <rPh sb="4" eb="5">
      <t>ネン</t>
    </rPh>
    <rPh sb="5" eb="6">
      <t>ド</t>
    </rPh>
    <phoneticPr fontId="26"/>
  </si>
  <si>
    <t>昭和37年度</t>
    <rPh sb="0" eb="2">
      <t>ショウワ</t>
    </rPh>
    <rPh sb="4" eb="5">
      <t>ネン</t>
    </rPh>
    <rPh sb="5" eb="6">
      <t>ド</t>
    </rPh>
    <phoneticPr fontId="26"/>
  </si>
  <si>
    <t>昭和38年度</t>
    <rPh sb="0" eb="2">
      <t>ショウワ</t>
    </rPh>
    <rPh sb="4" eb="5">
      <t>ネン</t>
    </rPh>
    <rPh sb="5" eb="6">
      <t>ド</t>
    </rPh>
    <phoneticPr fontId="26"/>
  </si>
  <si>
    <t>昭和39年度</t>
    <rPh sb="0" eb="2">
      <t>ショウワ</t>
    </rPh>
    <rPh sb="4" eb="5">
      <t>ネン</t>
    </rPh>
    <rPh sb="5" eb="6">
      <t>ド</t>
    </rPh>
    <phoneticPr fontId="26"/>
  </si>
  <si>
    <t>昭和40年度</t>
    <rPh sb="0" eb="2">
      <t>ショウワ</t>
    </rPh>
    <rPh sb="4" eb="5">
      <t>ネン</t>
    </rPh>
    <rPh sb="5" eb="6">
      <t>ド</t>
    </rPh>
    <phoneticPr fontId="26"/>
  </si>
  <si>
    <t>昭和41年度</t>
    <rPh sb="0" eb="2">
      <t>ショウワ</t>
    </rPh>
    <rPh sb="4" eb="5">
      <t>ネン</t>
    </rPh>
    <rPh sb="5" eb="6">
      <t>ド</t>
    </rPh>
    <phoneticPr fontId="26"/>
  </si>
  <si>
    <t>昭和42年度</t>
    <rPh sb="0" eb="2">
      <t>ショウワ</t>
    </rPh>
    <rPh sb="4" eb="5">
      <t>ネン</t>
    </rPh>
    <rPh sb="5" eb="6">
      <t>ド</t>
    </rPh>
    <phoneticPr fontId="26"/>
  </si>
  <si>
    <t>昭和43年度</t>
    <rPh sb="0" eb="2">
      <t>ショウワ</t>
    </rPh>
    <rPh sb="4" eb="5">
      <t>ネン</t>
    </rPh>
    <rPh sb="5" eb="6">
      <t>ド</t>
    </rPh>
    <phoneticPr fontId="26"/>
  </si>
  <si>
    <t>昭和44年度</t>
    <rPh sb="0" eb="2">
      <t>ショウワ</t>
    </rPh>
    <rPh sb="4" eb="5">
      <t>ネン</t>
    </rPh>
    <rPh sb="5" eb="6">
      <t>ド</t>
    </rPh>
    <phoneticPr fontId="26"/>
  </si>
  <si>
    <t>昭和45年度</t>
    <rPh sb="0" eb="2">
      <t>ショウワ</t>
    </rPh>
    <rPh sb="4" eb="5">
      <t>ネン</t>
    </rPh>
    <rPh sb="5" eb="6">
      <t>ド</t>
    </rPh>
    <phoneticPr fontId="26"/>
  </si>
  <si>
    <t>昭和46年度</t>
    <rPh sb="0" eb="2">
      <t>ショウワ</t>
    </rPh>
    <rPh sb="4" eb="5">
      <t>ネン</t>
    </rPh>
    <rPh sb="5" eb="6">
      <t>ド</t>
    </rPh>
    <phoneticPr fontId="26"/>
  </si>
  <si>
    <t>昭和47年度</t>
    <rPh sb="0" eb="2">
      <t>ショウワ</t>
    </rPh>
    <rPh sb="4" eb="5">
      <t>ネン</t>
    </rPh>
    <rPh sb="5" eb="6">
      <t>ド</t>
    </rPh>
    <phoneticPr fontId="26"/>
  </si>
  <si>
    <t>昭和48年度</t>
    <rPh sb="0" eb="2">
      <t>ショウワ</t>
    </rPh>
    <rPh sb="4" eb="5">
      <t>ネン</t>
    </rPh>
    <rPh sb="5" eb="6">
      <t>ド</t>
    </rPh>
    <phoneticPr fontId="26"/>
  </si>
  <si>
    <t>昭和49年度</t>
    <rPh sb="0" eb="2">
      <t>ショウワ</t>
    </rPh>
    <rPh sb="4" eb="5">
      <t>ネン</t>
    </rPh>
    <rPh sb="5" eb="6">
      <t>ド</t>
    </rPh>
    <phoneticPr fontId="26"/>
  </si>
  <si>
    <t>昭和50年度</t>
    <rPh sb="0" eb="2">
      <t>ショウワ</t>
    </rPh>
    <rPh sb="4" eb="5">
      <t>ネン</t>
    </rPh>
    <rPh sb="5" eb="6">
      <t>ド</t>
    </rPh>
    <phoneticPr fontId="26"/>
  </si>
  <si>
    <t>昭和51年度</t>
    <rPh sb="0" eb="2">
      <t>ショウワ</t>
    </rPh>
    <rPh sb="4" eb="5">
      <t>ネン</t>
    </rPh>
    <rPh sb="5" eb="6">
      <t>ド</t>
    </rPh>
    <phoneticPr fontId="26"/>
  </si>
  <si>
    <t>昭和52年度</t>
    <rPh sb="0" eb="2">
      <t>ショウワ</t>
    </rPh>
    <rPh sb="4" eb="5">
      <t>ネン</t>
    </rPh>
    <rPh sb="5" eb="6">
      <t>ド</t>
    </rPh>
    <phoneticPr fontId="26"/>
  </si>
  <si>
    <t>昭和53年度</t>
    <rPh sb="0" eb="2">
      <t>ショウワ</t>
    </rPh>
    <rPh sb="4" eb="5">
      <t>ネン</t>
    </rPh>
    <rPh sb="5" eb="6">
      <t>ド</t>
    </rPh>
    <phoneticPr fontId="26"/>
  </si>
  <si>
    <t>昭和54年度</t>
    <rPh sb="0" eb="2">
      <t>ショウワ</t>
    </rPh>
    <rPh sb="4" eb="5">
      <t>ネン</t>
    </rPh>
    <rPh sb="5" eb="6">
      <t>ド</t>
    </rPh>
    <phoneticPr fontId="26"/>
  </si>
  <si>
    <t>昭和55年度</t>
    <rPh sb="0" eb="2">
      <t>ショウワ</t>
    </rPh>
    <rPh sb="4" eb="5">
      <t>ネン</t>
    </rPh>
    <rPh sb="5" eb="6">
      <t>ド</t>
    </rPh>
    <phoneticPr fontId="26"/>
  </si>
  <si>
    <t>昭和56年度</t>
    <rPh sb="0" eb="2">
      <t>ショウワ</t>
    </rPh>
    <rPh sb="4" eb="5">
      <t>ネン</t>
    </rPh>
    <rPh sb="5" eb="6">
      <t>ド</t>
    </rPh>
    <phoneticPr fontId="26"/>
  </si>
  <si>
    <t>昭和57年度</t>
    <rPh sb="0" eb="2">
      <t>ショウワ</t>
    </rPh>
    <rPh sb="4" eb="5">
      <t>ネン</t>
    </rPh>
    <rPh sb="5" eb="6">
      <t>ド</t>
    </rPh>
    <phoneticPr fontId="26"/>
  </si>
  <si>
    <t>昭和58年度</t>
    <rPh sb="0" eb="2">
      <t>ショウワ</t>
    </rPh>
    <rPh sb="4" eb="5">
      <t>ネン</t>
    </rPh>
    <rPh sb="5" eb="6">
      <t>ド</t>
    </rPh>
    <phoneticPr fontId="26"/>
  </si>
  <si>
    <t>昭和59年度</t>
    <rPh sb="0" eb="2">
      <t>ショウワ</t>
    </rPh>
    <rPh sb="4" eb="5">
      <t>ネン</t>
    </rPh>
    <rPh sb="5" eb="6">
      <t>ド</t>
    </rPh>
    <phoneticPr fontId="26"/>
  </si>
  <si>
    <t>昭和60年度</t>
    <rPh sb="0" eb="2">
      <t>ショウワ</t>
    </rPh>
    <rPh sb="4" eb="5">
      <t>ネン</t>
    </rPh>
    <rPh sb="5" eb="6">
      <t>ド</t>
    </rPh>
    <phoneticPr fontId="26"/>
  </si>
  <si>
    <t>昭和61年度</t>
    <rPh sb="0" eb="2">
      <t>ショウワ</t>
    </rPh>
    <rPh sb="4" eb="5">
      <t>ネン</t>
    </rPh>
    <rPh sb="5" eb="6">
      <t>ド</t>
    </rPh>
    <phoneticPr fontId="26"/>
  </si>
  <si>
    <t>昭和62年度</t>
    <rPh sb="0" eb="2">
      <t>ショウワ</t>
    </rPh>
    <rPh sb="4" eb="5">
      <t>ネン</t>
    </rPh>
    <rPh sb="5" eb="6">
      <t>ド</t>
    </rPh>
    <phoneticPr fontId="26"/>
  </si>
  <si>
    <t>昭和63年度</t>
    <rPh sb="0" eb="2">
      <t>ショウワ</t>
    </rPh>
    <rPh sb="4" eb="5">
      <t>ネン</t>
    </rPh>
    <rPh sb="5" eb="6">
      <t>ド</t>
    </rPh>
    <phoneticPr fontId="26"/>
  </si>
  <si>
    <t>平成2年度</t>
    <rPh sb="0" eb="2">
      <t>ヘイセイ</t>
    </rPh>
    <rPh sb="3" eb="4">
      <t>ネン</t>
    </rPh>
    <rPh sb="4" eb="5">
      <t>ド</t>
    </rPh>
    <phoneticPr fontId="26"/>
  </si>
  <si>
    <t>平成3年度</t>
    <rPh sb="0" eb="2">
      <t>ヘイセイ</t>
    </rPh>
    <rPh sb="3" eb="4">
      <t>ネン</t>
    </rPh>
    <rPh sb="4" eb="5">
      <t>ド</t>
    </rPh>
    <phoneticPr fontId="26"/>
  </si>
  <si>
    <t>平成4年度</t>
    <rPh sb="0" eb="2">
      <t>ヘイセイ</t>
    </rPh>
    <rPh sb="3" eb="4">
      <t>ネン</t>
    </rPh>
    <rPh sb="4" eb="5">
      <t>ド</t>
    </rPh>
    <phoneticPr fontId="26"/>
  </si>
  <si>
    <t>平成5年度</t>
    <rPh sb="0" eb="2">
      <t>ヘイセイ</t>
    </rPh>
    <rPh sb="3" eb="4">
      <t>ネン</t>
    </rPh>
    <rPh sb="4" eb="5">
      <t>ド</t>
    </rPh>
    <phoneticPr fontId="26"/>
  </si>
  <si>
    <t>平成6年度</t>
    <rPh sb="0" eb="2">
      <t>ヘイセイ</t>
    </rPh>
    <rPh sb="3" eb="4">
      <t>ネン</t>
    </rPh>
    <rPh sb="4" eb="5">
      <t>ド</t>
    </rPh>
    <phoneticPr fontId="26"/>
  </si>
  <si>
    <t>平成7年度</t>
    <rPh sb="0" eb="2">
      <t>ヘイセイ</t>
    </rPh>
    <rPh sb="3" eb="4">
      <t>ネン</t>
    </rPh>
    <rPh sb="4" eb="5">
      <t>ド</t>
    </rPh>
    <phoneticPr fontId="26"/>
  </si>
  <si>
    <t>平成8年度</t>
    <rPh sb="0" eb="2">
      <t>ヘイセイ</t>
    </rPh>
    <rPh sb="3" eb="4">
      <t>ネン</t>
    </rPh>
    <rPh sb="4" eb="5">
      <t>ド</t>
    </rPh>
    <phoneticPr fontId="26"/>
  </si>
  <si>
    <t>平成9年度</t>
    <rPh sb="0" eb="2">
      <t>ヘイセイ</t>
    </rPh>
    <rPh sb="3" eb="4">
      <t>ネン</t>
    </rPh>
    <rPh sb="4" eb="5">
      <t>ド</t>
    </rPh>
    <phoneticPr fontId="26"/>
  </si>
  <si>
    <t>平成10年度</t>
    <rPh sb="0" eb="2">
      <t>ヘイセイ</t>
    </rPh>
    <rPh sb="4" eb="5">
      <t>ネン</t>
    </rPh>
    <rPh sb="5" eb="6">
      <t>ド</t>
    </rPh>
    <phoneticPr fontId="26"/>
  </si>
  <si>
    <t>平成11年度</t>
    <rPh sb="0" eb="2">
      <t>ヘイセイ</t>
    </rPh>
    <rPh sb="4" eb="5">
      <t>ネン</t>
    </rPh>
    <rPh sb="5" eb="6">
      <t>ド</t>
    </rPh>
    <phoneticPr fontId="26"/>
  </si>
  <si>
    <t>平成12年度</t>
    <rPh sb="0" eb="2">
      <t>ヘイセイ</t>
    </rPh>
    <rPh sb="4" eb="5">
      <t>ネン</t>
    </rPh>
    <rPh sb="5" eb="6">
      <t>ド</t>
    </rPh>
    <phoneticPr fontId="26"/>
  </si>
  <si>
    <t>平成13年度</t>
    <rPh sb="0" eb="2">
      <t>ヘイセイ</t>
    </rPh>
    <rPh sb="4" eb="5">
      <t>ネン</t>
    </rPh>
    <rPh sb="5" eb="6">
      <t>ド</t>
    </rPh>
    <phoneticPr fontId="26"/>
  </si>
  <si>
    <t>平成14年度</t>
    <rPh sb="0" eb="2">
      <t>ヘイセイ</t>
    </rPh>
    <rPh sb="4" eb="5">
      <t>ネン</t>
    </rPh>
    <rPh sb="5" eb="6">
      <t>ド</t>
    </rPh>
    <phoneticPr fontId="26"/>
  </si>
  <si>
    <t>平成15年度</t>
    <rPh sb="0" eb="2">
      <t>ヘイセイ</t>
    </rPh>
    <rPh sb="4" eb="5">
      <t>ネン</t>
    </rPh>
    <rPh sb="5" eb="6">
      <t>ド</t>
    </rPh>
    <phoneticPr fontId="26"/>
  </si>
  <si>
    <t>平成16年度</t>
    <rPh sb="0" eb="2">
      <t>ヘイセイ</t>
    </rPh>
    <rPh sb="4" eb="5">
      <t>ネン</t>
    </rPh>
    <rPh sb="5" eb="6">
      <t>ド</t>
    </rPh>
    <phoneticPr fontId="26"/>
  </si>
  <si>
    <t>平成17年度</t>
    <rPh sb="0" eb="2">
      <t>ヘイセイ</t>
    </rPh>
    <rPh sb="4" eb="5">
      <t>ネン</t>
    </rPh>
    <rPh sb="5" eb="6">
      <t>ド</t>
    </rPh>
    <phoneticPr fontId="26"/>
  </si>
  <si>
    <t>平成18年度</t>
    <rPh sb="0" eb="2">
      <t>ヘイセイ</t>
    </rPh>
    <rPh sb="4" eb="5">
      <t>ネン</t>
    </rPh>
    <rPh sb="5" eb="6">
      <t>ド</t>
    </rPh>
    <phoneticPr fontId="26"/>
  </si>
  <si>
    <t>平成19年度</t>
    <rPh sb="0" eb="2">
      <t>ヘイセイ</t>
    </rPh>
    <rPh sb="4" eb="5">
      <t>ネン</t>
    </rPh>
    <rPh sb="5" eb="6">
      <t>ド</t>
    </rPh>
    <phoneticPr fontId="26"/>
  </si>
  <si>
    <t>平成20年度</t>
    <rPh sb="0" eb="2">
      <t>ヘイセイ</t>
    </rPh>
    <rPh sb="4" eb="5">
      <t>ネン</t>
    </rPh>
    <rPh sb="5" eb="6">
      <t>ド</t>
    </rPh>
    <phoneticPr fontId="26"/>
  </si>
  <si>
    <t>平成21年度</t>
    <rPh sb="0" eb="2">
      <t>ヘイセイ</t>
    </rPh>
    <rPh sb="4" eb="5">
      <t>ネン</t>
    </rPh>
    <rPh sb="5" eb="6">
      <t>ド</t>
    </rPh>
    <phoneticPr fontId="26"/>
  </si>
  <si>
    <t>平成22年度</t>
    <rPh sb="0" eb="2">
      <t>ヘイセイ</t>
    </rPh>
    <rPh sb="4" eb="5">
      <t>ネン</t>
    </rPh>
    <rPh sb="5" eb="6">
      <t>ド</t>
    </rPh>
    <phoneticPr fontId="26"/>
  </si>
  <si>
    <t>平成23年度</t>
    <rPh sb="0" eb="2">
      <t>ヘイセイ</t>
    </rPh>
    <rPh sb="4" eb="5">
      <t>ネン</t>
    </rPh>
    <rPh sb="5" eb="6">
      <t>ド</t>
    </rPh>
    <phoneticPr fontId="26"/>
  </si>
  <si>
    <t>平成24年度</t>
    <rPh sb="0" eb="2">
      <t>ヘイセイ</t>
    </rPh>
    <rPh sb="4" eb="5">
      <t>ネン</t>
    </rPh>
    <rPh sb="5" eb="6">
      <t>ド</t>
    </rPh>
    <phoneticPr fontId="26"/>
  </si>
  <si>
    <t>平成25年度</t>
    <rPh sb="0" eb="2">
      <t>ヘイセイ</t>
    </rPh>
    <rPh sb="4" eb="5">
      <t>ネン</t>
    </rPh>
    <rPh sb="5" eb="6">
      <t>ド</t>
    </rPh>
    <phoneticPr fontId="26"/>
  </si>
  <si>
    <t>平成26年度</t>
    <rPh sb="0" eb="2">
      <t>ヘイセイ</t>
    </rPh>
    <rPh sb="4" eb="5">
      <t>ネン</t>
    </rPh>
    <rPh sb="5" eb="6">
      <t>ド</t>
    </rPh>
    <phoneticPr fontId="26"/>
  </si>
  <si>
    <t>平成27年度</t>
    <rPh sb="0" eb="2">
      <t>ヘイセイ</t>
    </rPh>
    <rPh sb="4" eb="5">
      <t>ネン</t>
    </rPh>
    <rPh sb="5" eb="6">
      <t>ド</t>
    </rPh>
    <phoneticPr fontId="26"/>
  </si>
  <si>
    <t>平成28年度</t>
    <rPh sb="0" eb="2">
      <t>ヘイセイ</t>
    </rPh>
    <rPh sb="4" eb="5">
      <t>ネン</t>
    </rPh>
    <rPh sb="5" eb="6">
      <t>ド</t>
    </rPh>
    <phoneticPr fontId="26"/>
  </si>
  <si>
    <t>平成29年度</t>
    <rPh sb="0" eb="2">
      <t>ヘイセイ</t>
    </rPh>
    <rPh sb="4" eb="5">
      <t>ネン</t>
    </rPh>
    <rPh sb="5" eb="6">
      <t>ド</t>
    </rPh>
    <phoneticPr fontId="26"/>
  </si>
  <si>
    <t>平成30年度</t>
    <rPh sb="0" eb="2">
      <t>ヘイセイ</t>
    </rPh>
    <rPh sb="4" eb="5">
      <t>ネン</t>
    </rPh>
    <rPh sb="5" eb="6">
      <t>ド</t>
    </rPh>
    <phoneticPr fontId="26"/>
  </si>
  <si>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</si>
  <si>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</si>
  <si>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6"/>
  </si>
  <si>
    <t>令和3年度</t>
    <rPh sb="0" eb="2">
      <t>レイワ</t>
    </rPh>
    <rPh sb="3" eb="4">
      <t>ネン</t>
    </rPh>
    <rPh sb="4" eb="5">
      <t>ド</t>
    </rPh>
    <phoneticPr fontId="26"/>
  </si>
  <si>
    <t>令和4年度</t>
    <rPh sb="0" eb="2">
      <t>レイワ</t>
    </rPh>
    <rPh sb="3" eb="4">
      <t>ネン</t>
    </rPh>
    <rPh sb="4" eb="5">
      <t>ド</t>
    </rPh>
    <phoneticPr fontId="26"/>
  </si>
  <si>
    <t>令和5年度</t>
    <rPh sb="0" eb="2">
      <t>レイワ</t>
    </rPh>
    <rPh sb="3" eb="4">
      <t>ネン</t>
    </rPh>
    <rPh sb="4" eb="5">
      <t>ド</t>
    </rPh>
    <phoneticPr fontId="26"/>
  </si>
  <si>
    <t>令和6年度</t>
    <rPh sb="0" eb="2">
      <t>レイワ</t>
    </rPh>
    <rPh sb="3" eb="4">
      <t>ネン</t>
    </rPh>
    <rPh sb="4" eb="5">
      <t>ド</t>
    </rPh>
    <phoneticPr fontId="26"/>
  </si>
  <si>
    <t>令和7年度</t>
    <rPh sb="0" eb="2">
      <t>レイワ</t>
    </rPh>
    <rPh sb="3" eb="4">
      <t>ネン</t>
    </rPh>
    <rPh sb="4" eb="5">
      <t>ド</t>
    </rPh>
    <phoneticPr fontId="26"/>
  </si>
  <si>
    <t>令和8年度</t>
    <rPh sb="0" eb="2">
      <t>レイワ</t>
    </rPh>
    <rPh sb="3" eb="4">
      <t>ネン</t>
    </rPh>
    <rPh sb="4" eb="5">
      <t>ド</t>
    </rPh>
    <phoneticPr fontId="26"/>
  </si>
  <si>
    <t>令和9年度</t>
    <rPh sb="0" eb="2">
      <t>レイワ</t>
    </rPh>
    <rPh sb="3" eb="4">
      <t>ネン</t>
    </rPh>
    <rPh sb="4" eb="5">
      <t>ド</t>
    </rPh>
    <phoneticPr fontId="26"/>
  </si>
  <si>
    <t>令和10年度</t>
    <rPh sb="0" eb="2">
      <t>レイワ</t>
    </rPh>
    <rPh sb="4" eb="5">
      <t>ネン</t>
    </rPh>
    <rPh sb="5" eb="6">
      <t>ド</t>
    </rPh>
    <phoneticPr fontId="26"/>
  </si>
  <si>
    <t>令和11年度</t>
    <rPh sb="0" eb="2">
      <t>レイワ</t>
    </rPh>
    <rPh sb="4" eb="5">
      <t>ネン</t>
    </rPh>
    <rPh sb="5" eb="6">
      <t>ド</t>
    </rPh>
    <phoneticPr fontId="26"/>
  </si>
  <si>
    <t>令和12年度</t>
    <rPh sb="0" eb="2">
      <t>レイワ</t>
    </rPh>
    <rPh sb="4" eb="5">
      <t>ネン</t>
    </rPh>
    <rPh sb="5" eb="6">
      <t>ド</t>
    </rPh>
    <phoneticPr fontId="26"/>
  </si>
  <si>
    <t>令和13年度</t>
    <rPh sb="0" eb="2">
      <t>レイワ</t>
    </rPh>
    <rPh sb="4" eb="5">
      <t>ネン</t>
    </rPh>
    <rPh sb="5" eb="6">
      <t>ド</t>
    </rPh>
    <phoneticPr fontId="26"/>
  </si>
  <si>
    <t>令和14年度</t>
    <rPh sb="0" eb="2">
      <t>レイワ</t>
    </rPh>
    <rPh sb="4" eb="5">
      <t>ネン</t>
    </rPh>
    <rPh sb="5" eb="6">
      <t>ド</t>
    </rPh>
    <phoneticPr fontId="26"/>
  </si>
  <si>
    <t>令和15年度</t>
    <rPh sb="0" eb="2">
      <t>レイワ</t>
    </rPh>
    <rPh sb="4" eb="5">
      <t>ネン</t>
    </rPh>
    <rPh sb="5" eb="6">
      <t>ド</t>
    </rPh>
    <phoneticPr fontId="26"/>
  </si>
  <si>
    <t>令和16年度</t>
    <rPh sb="0" eb="2">
      <t>レイワ</t>
    </rPh>
    <rPh sb="4" eb="5">
      <t>ネン</t>
    </rPh>
    <rPh sb="5" eb="6">
      <t>ド</t>
    </rPh>
    <phoneticPr fontId="26"/>
  </si>
  <si>
    <t>令和17年度</t>
    <rPh sb="0" eb="2">
      <t>レイワ</t>
    </rPh>
    <rPh sb="4" eb="5">
      <t>ネン</t>
    </rPh>
    <rPh sb="5" eb="6">
      <t>ド</t>
    </rPh>
    <phoneticPr fontId="26"/>
  </si>
  <si>
    <t>令和18年度</t>
    <rPh sb="0" eb="2">
      <t>レイワ</t>
    </rPh>
    <rPh sb="4" eb="5">
      <t>ネン</t>
    </rPh>
    <rPh sb="5" eb="6">
      <t>ド</t>
    </rPh>
    <phoneticPr fontId="26"/>
  </si>
  <si>
    <t>令和19年度</t>
    <rPh sb="0" eb="2">
      <t>レイワ</t>
    </rPh>
    <rPh sb="4" eb="5">
      <t>ネン</t>
    </rPh>
    <rPh sb="5" eb="6">
      <t>ド</t>
    </rPh>
    <phoneticPr fontId="26"/>
  </si>
  <si>
    <t>令和20年度</t>
    <rPh sb="0" eb="2">
      <t>レイワ</t>
    </rPh>
    <rPh sb="4" eb="5">
      <t>ネン</t>
    </rPh>
    <rPh sb="5" eb="6">
      <t>ド</t>
    </rPh>
    <phoneticPr fontId="26"/>
  </si>
  <si>
    <t>令和21年度</t>
    <rPh sb="0" eb="2">
      <t>レイワ</t>
    </rPh>
    <rPh sb="4" eb="5">
      <t>ネン</t>
    </rPh>
    <rPh sb="5" eb="6">
      <t>ド</t>
    </rPh>
    <phoneticPr fontId="26"/>
  </si>
  <si>
    <t>令和22年度</t>
    <rPh sb="0" eb="2">
      <t>レイワ</t>
    </rPh>
    <rPh sb="4" eb="5">
      <t>ネン</t>
    </rPh>
    <rPh sb="5" eb="6">
      <t>ド</t>
    </rPh>
    <phoneticPr fontId="26"/>
  </si>
  <si>
    <t>令和23年度</t>
    <rPh sb="0" eb="2">
      <t>レイワ</t>
    </rPh>
    <rPh sb="4" eb="5">
      <t>ネン</t>
    </rPh>
    <rPh sb="5" eb="6">
      <t>ド</t>
    </rPh>
    <phoneticPr fontId="26"/>
  </si>
  <si>
    <t>令和24年度</t>
    <rPh sb="0" eb="2">
      <t>レイワ</t>
    </rPh>
    <rPh sb="4" eb="5">
      <t>ネン</t>
    </rPh>
    <rPh sb="5" eb="6">
      <t>ド</t>
    </rPh>
    <phoneticPr fontId="26"/>
  </si>
  <si>
    <t>令和25年度</t>
    <rPh sb="0" eb="2">
      <t>レイワ</t>
    </rPh>
    <rPh sb="4" eb="5">
      <t>ネン</t>
    </rPh>
    <rPh sb="5" eb="6">
      <t>ド</t>
    </rPh>
    <phoneticPr fontId="26"/>
  </si>
  <si>
    <t>令和26年度</t>
    <rPh sb="0" eb="2">
      <t>レイワ</t>
    </rPh>
    <rPh sb="4" eb="5">
      <t>ネン</t>
    </rPh>
    <rPh sb="5" eb="6">
      <t>ド</t>
    </rPh>
    <phoneticPr fontId="26"/>
  </si>
  <si>
    <t>令和27年度</t>
    <rPh sb="0" eb="2">
      <t>レイワ</t>
    </rPh>
    <rPh sb="4" eb="5">
      <t>ネン</t>
    </rPh>
    <rPh sb="5" eb="6">
      <t>ド</t>
    </rPh>
    <phoneticPr fontId="26"/>
  </si>
  <si>
    <t>令和28年度</t>
    <rPh sb="0" eb="2">
      <t>レイワ</t>
    </rPh>
    <rPh sb="4" eb="5">
      <t>ネン</t>
    </rPh>
    <rPh sb="5" eb="6">
      <t>ド</t>
    </rPh>
    <phoneticPr fontId="26"/>
  </si>
  <si>
    <t>令和29年度</t>
    <rPh sb="0" eb="2">
      <t>レイワ</t>
    </rPh>
    <rPh sb="4" eb="5">
      <t>ネン</t>
    </rPh>
    <rPh sb="5" eb="6">
      <t>ド</t>
    </rPh>
    <phoneticPr fontId="26"/>
  </si>
  <si>
    <t>令和30年度以降</t>
    <rPh sb="0" eb="2">
      <t>レイワ</t>
    </rPh>
    <rPh sb="4" eb="5">
      <t>ネン</t>
    </rPh>
    <rPh sb="5" eb="6">
      <t>ド</t>
    </rPh>
    <rPh sb="6" eb="8">
      <t>イコウ</t>
    </rPh>
    <phoneticPr fontId="26"/>
  </si>
  <si>
    <t>令和4年度</t>
    <rPh sb="0" eb="2">
      <t>レイワ</t>
    </rPh>
    <rPh sb="3" eb="5">
      <t>ネンド</t>
    </rPh>
    <phoneticPr fontId="9"/>
  </si>
  <si>
    <t>4年度
活動見込</t>
    <rPh sb="4" eb="6">
      <t>カツドウ</t>
    </rPh>
    <rPh sb="6" eb="8">
      <t>ミコ</t>
    </rPh>
    <phoneticPr fontId="9"/>
  </si>
  <si>
    <t>3年度活動見込</t>
    <rPh sb="3" eb="5">
      <t>カツドウ</t>
    </rPh>
    <rPh sb="5" eb="7">
      <t>ミコ</t>
    </rPh>
    <phoneticPr fontId="9"/>
  </si>
  <si>
    <t>2年度</t>
    <phoneticPr fontId="9"/>
  </si>
  <si>
    <t>3年度</t>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</si>
  <si>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</si>
  <si>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</si>
  <si>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</si>
  <si>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6"/>
  </si>
  <si>
    <t>1927年度</t>
    <rPh sb="4" eb="6">
      <t>ネンド</t>
    </rPh>
    <rPh sb="5" eb="6">
      <t>ド</t>
    </rPh>
    <phoneticPr fontId="26"/>
  </si>
  <si>
    <t>1928年度</t>
    <rPh sb="4" eb="6">
      <t>ネンド</t>
    </rPh>
    <rPh sb="5" eb="6">
      <t>ド</t>
    </rPh>
    <phoneticPr fontId="26"/>
  </si>
  <si>
    <t>1929年度</t>
    <rPh sb="4" eb="6">
      <t>ネンド</t>
    </rPh>
    <rPh sb="5" eb="6">
      <t>ド</t>
    </rPh>
    <phoneticPr fontId="26"/>
  </si>
  <si>
    <t>1930年度</t>
    <rPh sb="4" eb="6">
      <t>ネンド</t>
    </rPh>
    <rPh sb="5" eb="6">
      <t>ド</t>
    </rPh>
    <phoneticPr fontId="26"/>
  </si>
  <si>
    <t>1931年度</t>
    <rPh sb="4" eb="6">
      <t>ネンド</t>
    </rPh>
    <rPh sb="5" eb="6">
      <t>ド</t>
    </rPh>
    <phoneticPr fontId="26"/>
  </si>
  <si>
    <t>1932年度</t>
    <rPh sb="4" eb="6">
      <t>ネンド</t>
    </rPh>
    <rPh sb="5" eb="6">
      <t>ド</t>
    </rPh>
    <phoneticPr fontId="26"/>
  </si>
  <si>
    <t>1933年度</t>
    <rPh sb="4" eb="6">
      <t>ネンド</t>
    </rPh>
    <rPh sb="5" eb="6">
      <t>ド</t>
    </rPh>
    <phoneticPr fontId="26"/>
  </si>
  <si>
    <t>1934年度</t>
    <rPh sb="4" eb="6">
      <t>ネンド</t>
    </rPh>
    <rPh sb="5" eb="6">
      <t>ド</t>
    </rPh>
    <phoneticPr fontId="26"/>
  </si>
  <si>
    <t>1935年度</t>
    <rPh sb="4" eb="6">
      <t>ネンド</t>
    </rPh>
    <rPh sb="5" eb="6">
      <t>ド</t>
    </rPh>
    <phoneticPr fontId="26"/>
  </si>
  <si>
    <t>1936年度</t>
    <rPh sb="4" eb="6">
      <t>ネンド</t>
    </rPh>
    <rPh sb="5" eb="6">
      <t>ド</t>
    </rPh>
    <phoneticPr fontId="26"/>
  </si>
  <si>
    <t>1937年度</t>
    <rPh sb="4" eb="6">
      <t>ネンド</t>
    </rPh>
    <rPh sb="5" eb="6">
      <t>ド</t>
    </rPh>
    <phoneticPr fontId="26"/>
  </si>
  <si>
    <t>1938年度</t>
    <rPh sb="4" eb="6">
      <t>ネンド</t>
    </rPh>
    <rPh sb="5" eb="6">
      <t>ド</t>
    </rPh>
    <phoneticPr fontId="26"/>
  </si>
  <si>
    <t>1939年度</t>
    <rPh sb="4" eb="6">
      <t>ネンド</t>
    </rPh>
    <rPh sb="5" eb="6">
      <t>ド</t>
    </rPh>
    <phoneticPr fontId="26"/>
  </si>
  <si>
    <t>1940年度</t>
    <rPh sb="4" eb="6">
      <t>ネンド</t>
    </rPh>
    <rPh sb="5" eb="6">
      <t>ド</t>
    </rPh>
    <phoneticPr fontId="26"/>
  </si>
  <si>
    <t>1941年度</t>
    <rPh sb="4" eb="6">
      <t>ネンド</t>
    </rPh>
    <rPh sb="5" eb="6">
      <t>ド</t>
    </rPh>
    <phoneticPr fontId="26"/>
  </si>
  <si>
    <t>1942年度</t>
    <rPh sb="4" eb="6">
      <t>ネンド</t>
    </rPh>
    <rPh sb="5" eb="6">
      <t>ド</t>
    </rPh>
    <phoneticPr fontId="26"/>
  </si>
  <si>
    <t>1943年度</t>
    <rPh sb="4" eb="6">
      <t>ネンド</t>
    </rPh>
    <rPh sb="5" eb="6">
      <t>ド</t>
    </rPh>
    <phoneticPr fontId="26"/>
  </si>
  <si>
    <t>1944年度</t>
    <rPh sb="4" eb="6">
      <t>ネンド</t>
    </rPh>
    <rPh sb="5" eb="6">
      <t>ド</t>
    </rPh>
    <phoneticPr fontId="26"/>
  </si>
  <si>
    <t>1945年度</t>
    <rPh sb="4" eb="6">
      <t>ネンド</t>
    </rPh>
    <rPh sb="5" eb="6">
      <t>ド</t>
    </rPh>
    <phoneticPr fontId="26"/>
  </si>
  <si>
    <t>1946年度</t>
    <rPh sb="4" eb="6">
      <t>ネンド</t>
    </rPh>
    <rPh sb="5" eb="6">
      <t>ド</t>
    </rPh>
    <phoneticPr fontId="26"/>
  </si>
  <si>
    <t>1947年度</t>
    <rPh sb="4" eb="6">
      <t>ネンド</t>
    </rPh>
    <rPh sb="5" eb="6">
      <t>ド</t>
    </rPh>
    <phoneticPr fontId="26"/>
  </si>
  <si>
    <t>1948年度</t>
    <rPh sb="4" eb="6">
      <t>ネンド</t>
    </rPh>
    <rPh sb="5" eb="6">
      <t>ド</t>
    </rPh>
    <phoneticPr fontId="26"/>
  </si>
  <si>
    <t>1949年度</t>
    <rPh sb="4" eb="6">
      <t>ネンド</t>
    </rPh>
    <rPh sb="5" eb="6">
      <t>ド</t>
    </rPh>
    <phoneticPr fontId="26"/>
  </si>
  <si>
    <t>1950年度</t>
    <rPh sb="4" eb="6">
      <t>ネンド</t>
    </rPh>
    <rPh sb="5" eb="6">
      <t>ド</t>
    </rPh>
    <phoneticPr fontId="26"/>
  </si>
  <si>
    <t>1951年度</t>
    <rPh sb="4" eb="6">
      <t>ネンド</t>
    </rPh>
    <rPh sb="5" eb="6">
      <t>ド</t>
    </rPh>
    <phoneticPr fontId="26"/>
  </si>
  <si>
    <t>1952年度</t>
    <rPh sb="4" eb="6">
      <t>ネンド</t>
    </rPh>
    <rPh sb="5" eb="6">
      <t>ド</t>
    </rPh>
    <phoneticPr fontId="26"/>
  </si>
  <si>
    <t>1953年度</t>
    <rPh sb="4" eb="6">
      <t>ネンド</t>
    </rPh>
    <rPh sb="5" eb="6">
      <t>ド</t>
    </rPh>
    <phoneticPr fontId="26"/>
  </si>
  <si>
    <t>1954年度</t>
    <rPh sb="4" eb="6">
      <t>ネンド</t>
    </rPh>
    <rPh sb="5" eb="6">
      <t>ド</t>
    </rPh>
    <phoneticPr fontId="26"/>
  </si>
  <si>
    <t>1955年度</t>
    <rPh sb="4" eb="6">
      <t>ネンド</t>
    </rPh>
    <rPh sb="5" eb="6">
      <t>ド</t>
    </rPh>
    <phoneticPr fontId="26"/>
  </si>
  <si>
    <t>1956年度</t>
    <rPh sb="4" eb="6">
      <t>ネンド</t>
    </rPh>
    <rPh sb="5" eb="6">
      <t>ド</t>
    </rPh>
    <phoneticPr fontId="26"/>
  </si>
  <si>
    <t>1957年度</t>
    <rPh sb="4" eb="6">
      <t>ネンド</t>
    </rPh>
    <rPh sb="5" eb="6">
      <t>ド</t>
    </rPh>
    <phoneticPr fontId="26"/>
  </si>
  <si>
    <t>1958年度</t>
    <rPh sb="4" eb="6">
      <t>ネンド</t>
    </rPh>
    <rPh sb="5" eb="6">
      <t>ド</t>
    </rPh>
    <phoneticPr fontId="26"/>
  </si>
  <si>
    <t>1959年度</t>
    <rPh sb="4" eb="6">
      <t>ネンド</t>
    </rPh>
    <rPh sb="5" eb="6">
      <t>ド</t>
    </rPh>
    <phoneticPr fontId="26"/>
  </si>
  <si>
    <t>1960年度</t>
    <rPh sb="4" eb="6">
      <t>ネンド</t>
    </rPh>
    <rPh sb="5" eb="6">
      <t>ド</t>
    </rPh>
    <phoneticPr fontId="26"/>
  </si>
  <si>
    <t>1961年度</t>
    <rPh sb="4" eb="6">
      <t>ネンド</t>
    </rPh>
    <rPh sb="5" eb="6">
      <t>ド</t>
    </rPh>
    <phoneticPr fontId="26"/>
  </si>
  <si>
    <t>1962年度</t>
    <rPh sb="4" eb="6">
      <t>ネンド</t>
    </rPh>
    <rPh sb="5" eb="6">
      <t>ド</t>
    </rPh>
    <phoneticPr fontId="26"/>
  </si>
  <si>
    <t>1963年度</t>
    <rPh sb="4" eb="6">
      <t>ネンド</t>
    </rPh>
    <rPh sb="5" eb="6">
      <t>ド</t>
    </rPh>
    <phoneticPr fontId="26"/>
  </si>
  <si>
    <t>1964年度</t>
    <rPh sb="4" eb="6">
      <t>ネンド</t>
    </rPh>
    <rPh sb="5" eb="6">
      <t>ド</t>
    </rPh>
    <phoneticPr fontId="26"/>
  </si>
  <si>
    <t>1965年度</t>
    <rPh sb="4" eb="6">
      <t>ネンド</t>
    </rPh>
    <rPh sb="5" eb="6">
      <t>ド</t>
    </rPh>
    <phoneticPr fontId="26"/>
  </si>
  <si>
    <t>1966年度</t>
    <rPh sb="4" eb="6">
      <t>ネンド</t>
    </rPh>
    <rPh sb="5" eb="6">
      <t>ド</t>
    </rPh>
    <phoneticPr fontId="26"/>
  </si>
  <si>
    <t>1967年度</t>
    <rPh sb="4" eb="6">
      <t>ネンド</t>
    </rPh>
    <rPh sb="5" eb="6">
      <t>ド</t>
    </rPh>
    <phoneticPr fontId="26"/>
  </si>
  <si>
    <t>1968年度</t>
    <rPh sb="4" eb="6">
      <t>ネンド</t>
    </rPh>
    <rPh sb="5" eb="6">
      <t>ド</t>
    </rPh>
    <phoneticPr fontId="26"/>
  </si>
  <si>
    <t>1969年度</t>
    <rPh sb="4" eb="6">
      <t>ネンド</t>
    </rPh>
    <rPh sb="5" eb="6">
      <t>ド</t>
    </rPh>
    <phoneticPr fontId="26"/>
  </si>
  <si>
    <t>1970年度</t>
    <rPh sb="4" eb="6">
      <t>ネンド</t>
    </rPh>
    <rPh sb="5" eb="6">
      <t>ド</t>
    </rPh>
    <phoneticPr fontId="26"/>
  </si>
  <si>
    <t>1971年度</t>
    <rPh sb="4" eb="6">
      <t>ネンド</t>
    </rPh>
    <rPh sb="5" eb="6">
      <t>ド</t>
    </rPh>
    <phoneticPr fontId="26"/>
  </si>
  <si>
    <t>1972年度</t>
    <rPh sb="4" eb="6">
      <t>ネンド</t>
    </rPh>
    <rPh sb="5" eb="6">
      <t>ド</t>
    </rPh>
    <phoneticPr fontId="26"/>
  </si>
  <si>
    <t>1973年度</t>
    <rPh sb="4" eb="6">
      <t>ネンド</t>
    </rPh>
    <rPh sb="5" eb="6">
      <t>ド</t>
    </rPh>
    <phoneticPr fontId="26"/>
  </si>
  <si>
    <t>1974年度</t>
    <rPh sb="4" eb="6">
      <t>ネンド</t>
    </rPh>
    <rPh sb="5" eb="6">
      <t>ド</t>
    </rPh>
    <phoneticPr fontId="26"/>
  </si>
  <si>
    <t>1975年度</t>
    <rPh sb="4" eb="6">
      <t>ネンド</t>
    </rPh>
    <rPh sb="5" eb="6">
      <t>ド</t>
    </rPh>
    <phoneticPr fontId="26"/>
  </si>
  <si>
    <t>1976年度</t>
    <rPh sb="4" eb="6">
      <t>ネンド</t>
    </rPh>
    <rPh sb="5" eb="6">
      <t>ド</t>
    </rPh>
    <phoneticPr fontId="26"/>
  </si>
  <si>
    <t>1977年度</t>
    <rPh sb="4" eb="6">
      <t>ネンド</t>
    </rPh>
    <rPh sb="5" eb="6">
      <t>ド</t>
    </rPh>
    <phoneticPr fontId="26"/>
  </si>
  <si>
    <t>1978年度</t>
    <rPh sb="4" eb="6">
      <t>ネンド</t>
    </rPh>
    <rPh sb="5" eb="6">
      <t>ド</t>
    </rPh>
    <phoneticPr fontId="26"/>
  </si>
  <si>
    <t>1979年度</t>
    <rPh sb="4" eb="6">
      <t>ネンド</t>
    </rPh>
    <rPh sb="5" eb="6">
      <t>ド</t>
    </rPh>
    <phoneticPr fontId="26"/>
  </si>
  <si>
    <t>1980年度</t>
    <rPh sb="4" eb="6">
      <t>ネンド</t>
    </rPh>
    <rPh sb="5" eb="6">
      <t>ド</t>
    </rPh>
    <phoneticPr fontId="26"/>
  </si>
  <si>
    <t>1981年度</t>
    <rPh sb="4" eb="6">
      <t>ネンド</t>
    </rPh>
    <rPh sb="5" eb="6">
      <t>ド</t>
    </rPh>
    <phoneticPr fontId="26"/>
  </si>
  <si>
    <t>1982年度</t>
    <rPh sb="4" eb="6">
      <t>ネンド</t>
    </rPh>
    <rPh sb="5" eb="6">
      <t>ド</t>
    </rPh>
    <phoneticPr fontId="26"/>
  </si>
  <si>
    <t>1983年度</t>
    <rPh sb="4" eb="6">
      <t>ネンド</t>
    </rPh>
    <rPh sb="5" eb="6">
      <t>ド</t>
    </rPh>
    <phoneticPr fontId="26"/>
  </si>
  <si>
    <t>1984年度</t>
    <rPh sb="4" eb="6">
      <t>ネンド</t>
    </rPh>
    <rPh sb="5" eb="6">
      <t>ド</t>
    </rPh>
    <phoneticPr fontId="26"/>
  </si>
  <si>
    <t>1985年度</t>
    <rPh sb="4" eb="6">
      <t>ネンド</t>
    </rPh>
    <rPh sb="5" eb="6">
      <t>ド</t>
    </rPh>
    <phoneticPr fontId="26"/>
  </si>
  <si>
    <t>1986年度</t>
    <rPh sb="4" eb="6">
      <t>ネンド</t>
    </rPh>
    <rPh sb="5" eb="6">
      <t>ド</t>
    </rPh>
    <phoneticPr fontId="26"/>
  </si>
  <si>
    <t>1987年度</t>
    <rPh sb="4" eb="6">
      <t>ネンド</t>
    </rPh>
    <rPh sb="5" eb="6">
      <t>ド</t>
    </rPh>
    <phoneticPr fontId="26"/>
  </si>
  <si>
    <t>1988年度</t>
    <rPh sb="4" eb="6">
      <t>ネンド</t>
    </rPh>
    <rPh sb="5" eb="6">
      <t>ド</t>
    </rPh>
    <phoneticPr fontId="26"/>
  </si>
  <si>
    <t>1989年度</t>
    <rPh sb="4" eb="6">
      <t>ネンド</t>
    </rPh>
    <rPh sb="5" eb="6">
      <t>ド</t>
    </rPh>
    <phoneticPr fontId="26"/>
  </si>
  <si>
    <t>1990年度</t>
    <rPh sb="4" eb="6">
      <t>ネンド</t>
    </rPh>
    <rPh sb="5" eb="6">
      <t>ド</t>
    </rPh>
    <phoneticPr fontId="26"/>
  </si>
  <si>
    <t>1991年度</t>
    <rPh sb="4" eb="6">
      <t>ネンド</t>
    </rPh>
    <rPh sb="5" eb="6">
      <t>ド</t>
    </rPh>
    <phoneticPr fontId="26"/>
  </si>
  <si>
    <t>1992年度</t>
    <rPh sb="4" eb="6">
      <t>ネンド</t>
    </rPh>
    <rPh sb="5" eb="6">
      <t>ド</t>
    </rPh>
    <phoneticPr fontId="26"/>
  </si>
  <si>
    <t>1993年度</t>
    <rPh sb="4" eb="6">
      <t>ネンド</t>
    </rPh>
    <rPh sb="5" eb="6">
      <t>ド</t>
    </rPh>
    <phoneticPr fontId="26"/>
  </si>
  <si>
    <t>1994年度</t>
    <rPh sb="4" eb="6">
      <t>ネンド</t>
    </rPh>
    <rPh sb="5" eb="6">
      <t>ド</t>
    </rPh>
    <phoneticPr fontId="26"/>
  </si>
  <si>
    <t>1995年度</t>
    <rPh sb="4" eb="6">
      <t>ネンド</t>
    </rPh>
    <rPh sb="5" eb="6">
      <t>ド</t>
    </rPh>
    <phoneticPr fontId="26"/>
  </si>
  <si>
    <t>1996年度</t>
    <rPh sb="4" eb="6">
      <t>ネンド</t>
    </rPh>
    <rPh sb="5" eb="6">
      <t>ド</t>
    </rPh>
    <phoneticPr fontId="26"/>
  </si>
  <si>
    <t>1997年度</t>
    <rPh sb="4" eb="6">
      <t>ネンド</t>
    </rPh>
    <rPh sb="5" eb="6">
      <t>ド</t>
    </rPh>
    <phoneticPr fontId="26"/>
  </si>
  <si>
    <t>1998年度</t>
    <rPh sb="4" eb="6">
      <t>ネンド</t>
    </rPh>
    <rPh sb="5" eb="6">
      <t>ド</t>
    </rPh>
    <phoneticPr fontId="26"/>
  </si>
  <si>
    <t>1999年度</t>
    <rPh sb="4" eb="6">
      <t>ネンド</t>
    </rPh>
    <rPh sb="5" eb="6">
      <t>ド</t>
    </rPh>
    <phoneticPr fontId="26"/>
  </si>
  <si>
    <t>2000年度</t>
    <rPh sb="4" eb="6">
      <t>ネンド</t>
    </rPh>
    <rPh sb="5" eb="6">
      <t>ド</t>
    </rPh>
    <phoneticPr fontId="26"/>
  </si>
  <si>
    <t>2001年度</t>
    <rPh sb="4" eb="6">
      <t>ネンド</t>
    </rPh>
    <rPh sb="5" eb="6">
      <t>ド</t>
    </rPh>
    <phoneticPr fontId="26"/>
  </si>
  <si>
    <t>2002年度</t>
    <rPh sb="4" eb="6">
      <t>ネンド</t>
    </rPh>
    <rPh sb="5" eb="6">
      <t>ド</t>
    </rPh>
    <phoneticPr fontId="26"/>
  </si>
  <si>
    <t>2003年度</t>
    <rPh sb="4" eb="6">
      <t>ネンド</t>
    </rPh>
    <rPh sb="5" eb="6">
      <t>ド</t>
    </rPh>
    <phoneticPr fontId="26"/>
  </si>
  <si>
    <t>2004年度</t>
    <rPh sb="4" eb="6">
      <t>ネンド</t>
    </rPh>
    <rPh sb="5" eb="6">
      <t>ド</t>
    </rPh>
    <phoneticPr fontId="26"/>
  </si>
  <si>
    <t>2005年度</t>
    <rPh sb="4" eb="6">
      <t>ネンド</t>
    </rPh>
    <rPh sb="5" eb="6">
      <t>ド</t>
    </rPh>
    <phoneticPr fontId="26"/>
  </si>
  <si>
    <t>2006年度</t>
    <rPh sb="4" eb="6">
      <t>ネンド</t>
    </rPh>
    <rPh sb="5" eb="6">
      <t>ド</t>
    </rPh>
    <phoneticPr fontId="26"/>
  </si>
  <si>
    <t>2007年度</t>
    <rPh sb="4" eb="6">
      <t>ネンド</t>
    </rPh>
    <rPh sb="5" eb="6">
      <t>ド</t>
    </rPh>
    <phoneticPr fontId="26"/>
  </si>
  <si>
    <t>2008年度</t>
    <rPh sb="4" eb="6">
      <t>ネンド</t>
    </rPh>
    <rPh sb="5" eb="6">
      <t>ド</t>
    </rPh>
    <phoneticPr fontId="26"/>
  </si>
  <si>
    <t>2009年度</t>
    <rPh sb="4" eb="6">
      <t>ネンド</t>
    </rPh>
    <rPh sb="5" eb="6">
      <t>ド</t>
    </rPh>
    <phoneticPr fontId="26"/>
  </si>
  <si>
    <t>2010年度</t>
    <rPh sb="4" eb="6">
      <t>ネンド</t>
    </rPh>
    <rPh sb="5" eb="6">
      <t>ド</t>
    </rPh>
    <phoneticPr fontId="26"/>
  </si>
  <si>
    <t>2011年度</t>
    <rPh sb="4" eb="6">
      <t>ネンド</t>
    </rPh>
    <rPh sb="5" eb="6">
      <t>ド</t>
    </rPh>
    <phoneticPr fontId="26"/>
  </si>
  <si>
    <t>2012年度</t>
    <rPh sb="4" eb="6">
      <t>ネンド</t>
    </rPh>
    <rPh sb="5" eb="6">
      <t>ド</t>
    </rPh>
    <phoneticPr fontId="26"/>
  </si>
  <si>
    <t>2013年度</t>
    <rPh sb="4" eb="6">
      <t>ネンド</t>
    </rPh>
    <rPh sb="5" eb="6">
      <t>ド</t>
    </rPh>
    <phoneticPr fontId="26"/>
  </si>
  <si>
    <t>2014年度</t>
    <rPh sb="4" eb="6">
      <t>ネンド</t>
    </rPh>
    <rPh sb="5" eb="6">
      <t>ド</t>
    </rPh>
    <phoneticPr fontId="26"/>
  </si>
  <si>
    <t>2015年度</t>
    <rPh sb="4" eb="6">
      <t>ネンド</t>
    </rPh>
    <rPh sb="5" eb="6">
      <t>ド</t>
    </rPh>
    <phoneticPr fontId="26"/>
  </si>
  <si>
    <t>2016年度</t>
    <rPh sb="4" eb="6">
      <t>ネンド</t>
    </rPh>
    <rPh sb="5" eb="6">
      <t>ド</t>
    </rPh>
    <phoneticPr fontId="26"/>
  </si>
  <si>
    <t>2017年度</t>
    <rPh sb="4" eb="6">
      <t>ネンド</t>
    </rPh>
    <rPh sb="5" eb="6">
      <t>ド</t>
    </rPh>
    <phoneticPr fontId="26"/>
  </si>
  <si>
    <t>2018年度</t>
    <rPh sb="4" eb="6">
      <t>ネンド</t>
    </rPh>
    <rPh sb="5" eb="6">
      <t>ド</t>
    </rPh>
    <phoneticPr fontId="26"/>
  </si>
  <si>
    <t>2019年度</t>
    <rPh sb="4" eb="6">
      <t>ネンド</t>
    </rPh>
    <rPh sb="5" eb="6">
      <t>ド</t>
    </rPh>
    <phoneticPr fontId="26"/>
  </si>
  <si>
    <t>2020年度</t>
    <rPh sb="4" eb="6">
      <t>ネンド</t>
    </rPh>
    <rPh sb="5" eb="6">
      <t>ド</t>
    </rPh>
    <phoneticPr fontId="26"/>
  </si>
  <si>
    <t>2021年度</t>
    <rPh sb="4" eb="6">
      <t>ネンド</t>
    </rPh>
    <rPh sb="5" eb="6">
      <t>ド</t>
    </rPh>
    <phoneticPr fontId="26"/>
  </si>
  <si>
    <t>2022年度</t>
    <rPh sb="4" eb="6">
      <t>ネンド</t>
    </rPh>
    <rPh sb="5" eb="6">
      <t>ド</t>
    </rPh>
    <phoneticPr fontId="26"/>
  </si>
  <si>
    <t>2023年度</t>
    <rPh sb="4" eb="6">
      <t>ネンド</t>
    </rPh>
    <rPh sb="5" eb="6">
      <t>ド</t>
    </rPh>
    <phoneticPr fontId="26"/>
  </si>
  <si>
    <t>2024年度</t>
    <rPh sb="4" eb="6">
      <t>ネンド</t>
    </rPh>
    <rPh sb="5" eb="6">
      <t>ド</t>
    </rPh>
    <phoneticPr fontId="26"/>
  </si>
  <si>
    <t>2025年度</t>
    <rPh sb="4" eb="6">
      <t>ネンド</t>
    </rPh>
    <rPh sb="5" eb="6">
      <t>ド</t>
    </rPh>
    <phoneticPr fontId="26"/>
  </si>
  <si>
    <t>2026年度</t>
    <rPh sb="4" eb="6">
      <t>ネンド</t>
    </rPh>
    <rPh sb="5" eb="6">
      <t>ド</t>
    </rPh>
    <phoneticPr fontId="26"/>
  </si>
  <si>
    <t>2027年度</t>
    <rPh sb="4" eb="6">
      <t>ネンド</t>
    </rPh>
    <rPh sb="5" eb="6">
      <t>ド</t>
    </rPh>
    <phoneticPr fontId="26"/>
  </si>
  <si>
    <t>2028年度</t>
    <rPh sb="4" eb="6">
      <t>ネンド</t>
    </rPh>
    <rPh sb="5" eb="6">
      <t>ド</t>
    </rPh>
    <phoneticPr fontId="26"/>
  </si>
  <si>
    <t>2029年度</t>
    <rPh sb="4" eb="6">
      <t>ネンド</t>
    </rPh>
    <rPh sb="5" eb="6">
      <t>ド</t>
    </rPh>
    <phoneticPr fontId="26"/>
  </si>
  <si>
    <t>2030年度</t>
    <rPh sb="4" eb="6">
      <t>ネンド</t>
    </rPh>
    <rPh sb="5" eb="6">
      <t>ド</t>
    </rPh>
    <phoneticPr fontId="26"/>
  </si>
  <si>
    <t>2031年度</t>
    <rPh sb="4" eb="6">
      <t>ネンド</t>
    </rPh>
    <rPh sb="5" eb="6">
      <t>ド</t>
    </rPh>
    <phoneticPr fontId="26"/>
  </si>
  <si>
    <t>2032年度</t>
    <rPh sb="4" eb="6">
      <t>ネンド</t>
    </rPh>
    <rPh sb="5" eb="6">
      <t>ド</t>
    </rPh>
    <phoneticPr fontId="26"/>
  </si>
  <si>
    <t>2033年度</t>
    <rPh sb="4" eb="6">
      <t>ネンド</t>
    </rPh>
    <rPh sb="5" eb="6">
      <t>ド</t>
    </rPh>
    <phoneticPr fontId="26"/>
  </si>
  <si>
    <t>2034年度</t>
    <rPh sb="4" eb="6">
      <t>ネンド</t>
    </rPh>
    <rPh sb="5" eb="6">
      <t>ド</t>
    </rPh>
    <phoneticPr fontId="26"/>
  </si>
  <si>
    <t>2035年度</t>
    <rPh sb="4" eb="6">
      <t>ネンド</t>
    </rPh>
    <rPh sb="5" eb="6">
      <t>ド</t>
    </rPh>
    <phoneticPr fontId="26"/>
  </si>
  <si>
    <t>2036年度</t>
    <rPh sb="4" eb="6">
      <t>ネンド</t>
    </rPh>
    <rPh sb="5" eb="6">
      <t>ド</t>
    </rPh>
    <phoneticPr fontId="26"/>
  </si>
  <si>
    <t>2037年度</t>
    <rPh sb="4" eb="6">
      <t>ネンド</t>
    </rPh>
    <rPh sb="5" eb="6">
      <t>ド</t>
    </rPh>
    <phoneticPr fontId="26"/>
  </si>
  <si>
    <t>2038年度</t>
    <rPh sb="4" eb="6">
      <t>ネンド</t>
    </rPh>
    <rPh sb="5" eb="6">
      <t>ド</t>
    </rPh>
    <phoneticPr fontId="26"/>
  </si>
  <si>
    <t>2039年度</t>
    <rPh sb="4" eb="6">
      <t>ネンド</t>
    </rPh>
    <rPh sb="5" eb="6">
      <t>ド</t>
    </rPh>
    <phoneticPr fontId="26"/>
  </si>
  <si>
    <t>2040年度</t>
    <rPh sb="4" eb="6">
      <t>ネンド</t>
    </rPh>
    <rPh sb="5" eb="6">
      <t>ド</t>
    </rPh>
    <phoneticPr fontId="26"/>
  </si>
  <si>
    <t>2041年度</t>
    <rPh sb="4" eb="6">
      <t>ネンド</t>
    </rPh>
    <rPh sb="5" eb="6">
      <t>ド</t>
    </rPh>
    <phoneticPr fontId="26"/>
  </si>
  <si>
    <t>2042年度</t>
    <rPh sb="4" eb="6">
      <t>ネンド</t>
    </rPh>
    <rPh sb="5" eb="6">
      <t>ド</t>
    </rPh>
    <phoneticPr fontId="26"/>
  </si>
  <si>
    <t>2043年度</t>
    <rPh sb="4" eb="6">
      <t>ネンド</t>
    </rPh>
    <rPh sb="5" eb="6">
      <t>ド</t>
    </rPh>
    <phoneticPr fontId="26"/>
  </si>
  <si>
    <t>2044年度</t>
    <rPh sb="4" eb="6">
      <t>ネンド</t>
    </rPh>
    <rPh sb="5" eb="6">
      <t>ド</t>
    </rPh>
    <phoneticPr fontId="26"/>
  </si>
  <si>
    <t>2045年度</t>
    <rPh sb="4" eb="6">
      <t>ネンド</t>
    </rPh>
    <rPh sb="5" eb="6">
      <t>ド</t>
    </rPh>
    <phoneticPr fontId="26"/>
  </si>
  <si>
    <t>2046年度</t>
    <rPh sb="4" eb="6">
      <t>ネンド</t>
    </rPh>
    <rPh sb="5" eb="6">
      <t>ド</t>
    </rPh>
    <phoneticPr fontId="26"/>
  </si>
  <si>
    <t>2047年度</t>
    <rPh sb="4" eb="6">
      <t>ネンド</t>
    </rPh>
    <rPh sb="5" eb="6">
      <t>ド</t>
    </rPh>
    <phoneticPr fontId="26"/>
  </si>
  <si>
    <t>2048年度以降</t>
    <rPh sb="4" eb="6">
      <t>ネンド</t>
    </rPh>
    <rPh sb="5" eb="6">
      <t>ド</t>
    </rPh>
    <rPh sb="6" eb="8">
      <t>イコウ</t>
    </rPh>
    <phoneticPr fontId="2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</si>
  <si>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9"/>
  </si>
  <si>
    <t>平成22年度</t>
    <rPh sb="0" eb="2">
      <t>ヘイセイ</t>
    </rPh>
    <phoneticPr fontId="9"/>
  </si>
  <si>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</si>
  <si>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</si>
  <si>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</si>
  <si>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</si>
  <si>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</si>
  <si>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</si>
  <si>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</si>
  <si>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</si>
  <si>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</si>
  <si>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</si>
  <si>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</si>
  <si>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</si>
  <si>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</si>
  <si>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</si>
  <si>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</si>
  <si>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</si>
  <si>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</si>
  <si>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</si>
  <si>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</si>
  <si>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</si>
  <si>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</si>
  <si>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</si>
  <si>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</si>
  <si>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</si>
  <si>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</si>
  <si>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</si>
  <si>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</si>
  <si>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9"/>
  </si>
  <si>
    <t>カジノ管理委員会</t>
    <rPh sb="3" eb="5">
      <t>カンリ</t>
    </rPh>
    <rPh sb="5" eb="8">
      <t>イインカイ</t>
    </rPh>
    <phoneticPr fontId="9"/>
  </si>
  <si>
    <t>令和3年度行政事業レビューシート</t>
    <rPh sb="0" eb="2">
      <t>レイワ</t>
    </rPh>
    <rPh sb="3" eb="5">
      <t>ネンド</t>
    </rPh>
    <rPh sb="5" eb="7">
      <t>ギョウセイ</t>
    </rPh>
    <rPh sb="7" eb="9">
      <t>ジギョウ</t>
    </rPh>
    <phoneticPr fontId="9"/>
  </si>
  <si>
    <t>令和3年度</t>
    <rPh sb="0" eb="2">
      <t>レイワ</t>
    </rPh>
    <phoneticPr fontId="9"/>
  </si>
  <si>
    <t>令和4年度要求</t>
    <rPh sb="0" eb="2">
      <t>レイワ</t>
    </rPh>
    <rPh sb="5" eb="7">
      <t>ヨウキュウ</t>
    </rPh>
    <phoneticPr fontId="9"/>
  </si>
  <si>
    <t>令和3年度当初予算</t>
    <rPh sb="0" eb="2">
      <t>レイワ</t>
    </rPh>
    <phoneticPr fontId="9"/>
  </si>
  <si>
    <t>令和4年度要求</t>
    <rPh sb="0" eb="2">
      <t>レイワ</t>
    </rPh>
    <phoneticPr fontId="9"/>
  </si>
  <si>
    <t>令和3・4年度
予算内訳
（単位：百万円）</t>
    <rPh sb="0" eb="2">
      <t>レイワ</t>
    </rPh>
    <rPh sb="8" eb="10">
      <t>ヨサン</t>
    </rPh>
    <rPh sb="10" eb="12">
      <t>ウチワケ</t>
    </rPh>
    <phoneticPr fontId="9"/>
  </si>
  <si>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</si>
  <si>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t>
    <phoneticPr fontId="9"/>
  </si>
  <si>
    <t>官房</t>
  </si>
  <si>
    <t>内閣官房副長官補</t>
    <phoneticPr fontId="9"/>
  </si>
  <si>
    <t>情報通信技術（ＩＴ）総合戦略室</t>
    <phoneticPr fontId="9"/>
  </si>
  <si>
    <t>内閣参事官　吉田　宏平
内閣参事官　奥田　直彦</t>
    <phoneticPr fontId="9"/>
  </si>
  <si>
    <t>○</t>
  </si>
  <si>
    <t>-</t>
    <phoneticPr fontId="9"/>
  </si>
  <si>
    <t>政府情報システム管理データベースの整備及び運用（情報通信技術調達等適正・効率化推進費）</t>
    <phoneticPr fontId="9"/>
  </si>
  <si>
    <t>○総務省設置法第４条第１項第４号及び第６号
○高度情報通信ネットワーク社会形成基本法第20条</t>
    <phoneticPr fontId="9"/>
  </si>
  <si>
    <t>○情報セキュリティ2012（平成24年7月4日情報セキュリティ政策会議）
○世界最先端IT国家創造宣言（平成25年6月14日閣議決定）
○デジタル・ガバメント推進標準ガイドライン（平成31年2月25日各府省情報化統括責任者（CIO）連絡会議決定）</t>
    <phoneticPr fontId="9"/>
  </si>
  <si>
    <t>各府省が運用する情報システムに係る各種情報を蓄積・管理する府省共通のデータベース（政府情報システム管理データベース）を整備・運用し、情報システムの設計・開発、運用・保守やセキュリティ対策支援、電子政府に関する企画立案等における基礎情報として活用する。</t>
    <phoneticPr fontId="9"/>
  </si>
  <si>
    <t>政府情報システム管理データベースの管理・運営を行なう。
なお、令和2年度より内閣官房情報通信技術(IT)総合戦略室の下で一括要求・一括計上しており、これ以前においては総務省で計上している。(総務省 0034 総務省所管府省共通情報システムの一元的な管理・運営）</t>
    <phoneticPr fontId="9"/>
  </si>
  <si>
    <t>当システムは、各府省において政府情報システムの諸情報を登録・参照し、各府省や政府のＩＴ担当府省におけるＩＴガバナンス・ＩＴマネジメントのための基礎情報として様々な取組に活用するものであるため、特定の定量的な成果目標を設定することは困難。</t>
    <phoneticPr fontId="9"/>
  </si>
  <si>
    <t>各府省や政府のＩＴ担当府省が、ＩＴガバナンス・ＩＴマネジメントのための基礎情報として様々な取組に適時に活用できるようシステムの安定的な稼働を図る。</t>
    <phoneticPr fontId="9"/>
  </si>
  <si>
    <t>稼働率99.4％以上</t>
    <phoneticPr fontId="9"/>
  </si>
  <si>
    <t>稼働率</t>
    <phoneticPr fontId="9"/>
  </si>
  <si>
    <t>-</t>
  </si>
  <si>
    <t>登録システム数（標準ガイドラインの適用を受ける全ての政府情報システムは、本システムに登録することとなっている。）</t>
    <rPh sb="0" eb="2">
      <t>トウロク</t>
    </rPh>
    <rPh sb="6" eb="7">
      <t>スウ</t>
    </rPh>
    <rPh sb="8" eb="10">
      <t>ヒョウジュン</t>
    </rPh>
    <rPh sb="17" eb="19">
      <t>テキヨウ</t>
    </rPh>
    <rPh sb="20" eb="21">
      <t>ウ</t>
    </rPh>
    <rPh sb="23" eb="24">
      <t>スベ</t>
    </rPh>
    <rPh sb="26" eb="28">
      <t>セイフ</t>
    </rPh>
    <rPh sb="28" eb="30">
      <t>ジョウホウ</t>
    </rPh>
    <rPh sb="36" eb="37">
      <t>ホン</t>
    </rPh>
    <rPh sb="42" eb="44">
      <t>トウロク</t>
    </rPh>
    <phoneticPr fontId="9"/>
  </si>
  <si>
    <t>システム</t>
  </si>
  <si>
    <t>百万円</t>
    <rPh sb="0" eb="3">
      <t>ヒャクマンエン</t>
    </rPh>
    <phoneticPr fontId="9"/>
  </si>
  <si>
    <t>百万/件</t>
    <rPh sb="0" eb="2">
      <t>ヒャクマン</t>
    </rPh>
    <rPh sb="3" eb="4">
      <t>ケン</t>
    </rPh>
    <phoneticPr fontId="9"/>
  </si>
  <si>
    <t>（総務省政策）Ⅳ電子政府・電子自治体</t>
    <phoneticPr fontId="9"/>
  </si>
  <si>
    <t>電子政府・電子自治体の推進</t>
    <phoneticPr fontId="9"/>
  </si>
  <si>
    <t>-</t>
    <phoneticPr fontId="9"/>
  </si>
  <si>
    <t>当該システムは各府省等の政府情報システムの資産管理を行なうための機能を提供しているものであり、事業の効率性を確保しつつ運用を行なってきた。
なお、クラウド・バイ・デフォルトによるシステム方式の転換や技術進展等、システム資産管理を取り巻く環境が変化してきたことから、内閣官房ＩＴ総合戦略室と総務省行政管理局が連携・協力して検討している今後のシステム資産管理のより効果的なあり方の議論を踏まえ、今後のあり方を検討する。</t>
    <rPh sb="0" eb="2">
      <t>トウガイ</t>
    </rPh>
    <rPh sb="7" eb="10">
      <t>カクフショウ</t>
    </rPh>
    <rPh sb="10" eb="11">
      <t>トウ</t>
    </rPh>
    <rPh sb="12" eb="14">
      <t>セイフ</t>
    </rPh>
    <rPh sb="14" eb="16">
      <t>ジョウホウ</t>
    </rPh>
    <rPh sb="21" eb="23">
      <t>シサン</t>
    </rPh>
    <rPh sb="23" eb="25">
      <t>カンリ</t>
    </rPh>
    <rPh sb="26" eb="27">
      <t>オコ</t>
    </rPh>
    <rPh sb="32" eb="34">
      <t>キノウ</t>
    </rPh>
    <rPh sb="35" eb="37">
      <t>テイキョウ</t>
    </rPh>
    <rPh sb="47" eb="49">
      <t>ジギョウ</t>
    </rPh>
    <rPh sb="50" eb="53">
      <t>コウリツセイ</t>
    </rPh>
    <rPh sb="54" eb="56">
      <t>カクホ</t>
    </rPh>
    <rPh sb="59" eb="61">
      <t>ウンヨウ</t>
    </rPh>
    <rPh sb="62" eb="63">
      <t>オコ</t>
    </rPh>
    <rPh sb="144" eb="147">
      <t>ソウムショウ</t>
    </rPh>
    <rPh sb="147" eb="149">
      <t>ギョウセイ</t>
    </rPh>
    <rPh sb="149" eb="152">
      <t>カンリキョク</t>
    </rPh>
    <rPh sb="195" eb="197">
      <t>コンゴ</t>
    </rPh>
    <rPh sb="200" eb="201">
      <t>カタ</t>
    </rPh>
    <rPh sb="202" eb="204">
      <t>ケントウ</t>
    </rPh>
    <phoneticPr fontId="9"/>
  </si>
  <si>
    <t>政府機関の情報システムの情報を管理するための取組であり、国が自ら実施すべきものである。</t>
    <rPh sb="0" eb="2">
      <t>セイフ</t>
    </rPh>
    <rPh sb="2" eb="4">
      <t>キカン</t>
    </rPh>
    <rPh sb="5" eb="7">
      <t>ジョウホウ</t>
    </rPh>
    <rPh sb="12" eb="14">
      <t>ジョウホウ</t>
    </rPh>
    <rPh sb="15" eb="17">
      <t>カンリ</t>
    </rPh>
    <rPh sb="22" eb="24">
      <t>トリクミ</t>
    </rPh>
    <rPh sb="28" eb="29">
      <t>クニ</t>
    </rPh>
    <rPh sb="30" eb="31">
      <t>ミズカ</t>
    </rPh>
    <rPh sb="32" eb="34">
      <t>ジッシ</t>
    </rPh>
    <phoneticPr fontId="9"/>
  </si>
  <si>
    <t>各府省等が個別に把握していた政府情報システムを網羅的に把握するための手段であり、各府省・政府IT施策担当府省における政府情報システムの把握に必要かつ適切な事業である。</t>
    <rPh sb="0" eb="3">
      <t>カクフショウ</t>
    </rPh>
    <rPh sb="3" eb="4">
      <t>トウ</t>
    </rPh>
    <rPh sb="5" eb="7">
      <t>コベツ</t>
    </rPh>
    <rPh sb="8" eb="10">
      <t>ハアク</t>
    </rPh>
    <rPh sb="14" eb="16">
      <t>セイフ</t>
    </rPh>
    <rPh sb="16" eb="18">
      <t>ジョウホウ</t>
    </rPh>
    <rPh sb="23" eb="26">
      <t>モウラテキ</t>
    </rPh>
    <rPh sb="27" eb="29">
      <t>ハアク</t>
    </rPh>
    <rPh sb="34" eb="36">
      <t>シュダン</t>
    </rPh>
    <rPh sb="40" eb="43">
      <t>カクフショウ</t>
    </rPh>
    <rPh sb="44" eb="46">
      <t>セイフ</t>
    </rPh>
    <rPh sb="48" eb="50">
      <t>セサク</t>
    </rPh>
    <rPh sb="50" eb="52">
      <t>タントウ</t>
    </rPh>
    <rPh sb="52" eb="54">
      <t>フショウ</t>
    </rPh>
    <rPh sb="58" eb="60">
      <t>セイフ</t>
    </rPh>
    <rPh sb="60" eb="62">
      <t>ジョウホウ</t>
    </rPh>
    <rPh sb="67" eb="69">
      <t>ハアク</t>
    </rPh>
    <rPh sb="70" eb="72">
      <t>ヒツヨウ</t>
    </rPh>
    <rPh sb="74" eb="76">
      <t>テキセツ</t>
    </rPh>
    <rPh sb="77" eb="79">
      <t>ジギョウ</t>
    </rPh>
    <phoneticPr fontId="9"/>
  </si>
  <si>
    <t>‐</t>
  </si>
  <si>
    <t>総務省(0030)</t>
    <phoneticPr fontId="9"/>
  </si>
  <si>
    <t>総務省(0035)</t>
    <phoneticPr fontId="9"/>
  </si>
  <si>
    <t>総務省(0032)</t>
    <phoneticPr fontId="9"/>
  </si>
  <si>
    <t>総務省(0034)</t>
    <phoneticPr fontId="9"/>
  </si>
  <si>
    <t>総務省(0037)</t>
    <phoneticPr fontId="9"/>
  </si>
  <si>
    <t>総務省(0033)</t>
    <phoneticPr fontId="9"/>
  </si>
  <si>
    <t>総務省</t>
  </si>
  <si>
    <t>システム運用</t>
    <phoneticPr fontId="9"/>
  </si>
  <si>
    <t>平成30～32年度政府情報システム管理データベースの運用・保守業務の請負</t>
    <phoneticPr fontId="9"/>
  </si>
  <si>
    <t>平成30～32年度政府情報システム管理データベースの運用・保守業務の請負</t>
    <phoneticPr fontId="9"/>
  </si>
  <si>
    <t>総務省(0036)</t>
    <phoneticPr fontId="9"/>
  </si>
  <si>
    <t>-</t>
    <phoneticPr fontId="9"/>
  </si>
  <si>
    <t>A.（株）エヌ・ティ・ティ・データ</t>
    <phoneticPr fontId="9"/>
  </si>
  <si>
    <t>B.（株）ユー・エス・イー</t>
    <phoneticPr fontId="9"/>
  </si>
  <si>
    <t>（株）エヌ・ティ・ティ・データ</t>
    <phoneticPr fontId="9"/>
  </si>
  <si>
    <t>（株）ユー・エス・イー</t>
    <phoneticPr fontId="9"/>
  </si>
  <si>
    <t>（株）エイシル</t>
    <phoneticPr fontId="9"/>
  </si>
  <si>
    <t>（株）テクノプロ</t>
    <phoneticPr fontId="9"/>
  </si>
  <si>
    <t>-</t>
    <phoneticPr fontId="9"/>
  </si>
  <si>
    <t>国庫債務負担行為等</t>
  </si>
  <si>
    <t>活動目標として、標準ガイドラインの適用を受ける全ての政府情報システムは、本システムに登録することとなっていることを踏まえ、登録システム数を設定している。令和２年度活動実績においては見込みを達成した。</t>
    <rPh sb="57" eb="58">
      <t>フ</t>
    </rPh>
    <phoneticPr fontId="9"/>
  </si>
  <si>
    <t>-</t>
    <phoneticPr fontId="9"/>
  </si>
  <si>
    <t>令和２年度においては、安定稼働を実現し、関係府省庁へのODB格納データの返却も完了した上で、９月の運用終了を無事に迎えることができた。</t>
    <rPh sb="20" eb="22">
      <t>カンケイ</t>
    </rPh>
    <rPh sb="22" eb="25">
      <t>フショウチョウ</t>
    </rPh>
    <rPh sb="30" eb="32">
      <t>カクノウ</t>
    </rPh>
    <rPh sb="36" eb="38">
      <t>ヘンキャク</t>
    </rPh>
    <rPh sb="39" eb="41">
      <t>カンリョウ</t>
    </rPh>
    <rPh sb="43" eb="44">
      <t>ウエ</t>
    </rPh>
    <rPh sb="47" eb="48">
      <t>ガツ</t>
    </rPh>
    <rPh sb="49" eb="51">
      <t>ウンヨウ</t>
    </rPh>
    <rPh sb="51" eb="53">
      <t>シュウリョウ</t>
    </rPh>
    <rPh sb="54" eb="56">
      <t>ブジ</t>
    </rPh>
    <rPh sb="57" eb="58">
      <t>ムカ</t>
    </rPh>
    <phoneticPr fontId="9"/>
  </si>
  <si>
    <t>本事業は令和２年度をもって、事業が終了している。ＯＤＢの廃止後の統一的な政府情報システムの情報資産等の管理の方向性については、引き続き検討を進める。</t>
    <rPh sb="0" eb="1">
      <t>ホン</t>
    </rPh>
    <rPh sb="1" eb="3">
      <t>ジギョウ</t>
    </rPh>
    <rPh sb="4" eb="6">
      <t>レイワ</t>
    </rPh>
    <rPh sb="7" eb="9">
      <t>ネンド</t>
    </rPh>
    <rPh sb="14" eb="16">
      <t>ジギョウ</t>
    </rPh>
    <rPh sb="17" eb="19">
      <t>シュウリョウ</t>
    </rPh>
    <rPh sb="63" eb="64">
      <t>ヒ</t>
    </rPh>
    <rPh sb="65" eb="66">
      <t>ツヅ</t>
    </rPh>
    <rPh sb="67" eb="69">
      <t>ケントウ</t>
    </rPh>
    <rPh sb="70" eb="71">
      <t>スス</t>
    </rPh>
    <phoneticPr fontId="9"/>
  </si>
  <si>
    <t>費目・使途は事業目的に即し必要なものに限定されている。</t>
  </si>
  <si>
    <t>-</t>
    <phoneticPr fontId="9"/>
  </si>
  <si>
    <t>終了予定</t>
  </si>
  <si>
    <t>点検対象外</t>
    <rPh sb="0" eb="2">
      <t>テンケン</t>
    </rPh>
    <rPh sb="2" eb="4">
      <t>タイショウ</t>
    </rPh>
    <rPh sb="4" eb="5">
      <t>ガイ</t>
    </rPh>
    <phoneticPr fontId="9"/>
  </si>
  <si>
    <t>本事業は令和2年度にて事業が終了しているため、令和4年度概算要求は行わない。</t>
    <rPh sb="0" eb="1">
      <t>ホン</t>
    </rPh>
    <rPh sb="1" eb="3">
      <t>ジギョウ</t>
    </rPh>
    <rPh sb="4" eb="6">
      <t>レイワ</t>
    </rPh>
    <rPh sb="7" eb="9">
      <t>ネンド</t>
    </rPh>
    <rPh sb="11" eb="13">
      <t>ジギョウ</t>
    </rPh>
    <rPh sb="14" eb="16">
      <t>シュウリョウ</t>
    </rPh>
    <rPh sb="23" eb="25">
      <t>レイワ</t>
    </rPh>
    <rPh sb="26" eb="28">
      <t>ネンド</t>
    </rPh>
    <rPh sb="28" eb="30">
      <t>ガイサン</t>
    </rPh>
    <rPh sb="30" eb="32">
      <t>ヨウキュウ</t>
    </rPh>
    <rPh sb="33" eb="34">
      <t>オコナ</t>
    </rPh>
    <phoneticPr fontId="9"/>
  </si>
  <si>
    <t>効率的に執行した実績を、引き続き類似事業の概算要求に反映させること。</t>
    <rPh sb="16" eb="18">
      <t>ルイジ</t>
    </rPh>
    <rPh sb="18" eb="20">
      <t>ジギョウ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</si>
</sst>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74">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pplyBorder="1" applyAlignment="1">
      <alignment horizontal="center" vertical="center"/>
    </xf>
    <xf numFmtId="176" fontId="7" fillId="0" borderId="0" xfId="0" applyNumberFormat="1" applyFont="1" applyBorder="1" applyAlignment="1">
      <alignment horizontal="right" vertical="center"/>
    </xf>
    <xf numFmtId="0" fontId="7" fillId="0" borderId="0" xfId="0" applyFont="1">
      <alignment vertical="center"/>
    </xf>
    <xf numFmtId="0" fontId="0" fillId="0" borderId="0" xfId="0" applyBorder="1">
      <alignment vertical="center"/>
    </xf>
    <xf numFmtId="0" fontId="10" fillId="0" borderId="0" xfId="0" applyFont="1" applyBorder="1" applyAlignment="1">
      <alignment vertical="center"/>
    </xf>
    <xf numFmtId="0" fontId="27" fillId="0" borderId="10" xfId="0" applyFont="1" applyBorder="1">
      <alignment vertical="center"/>
    </xf>
    <xf numFmtId="0" fontId="27" fillId="0" borderId="0" xfId="0" applyFont="1">
      <alignment vertical="center"/>
    </xf>
    <xf numFmtId="0" fontId="30" fillId="0" borderId="10" xfId="0" applyFont="1" applyBorder="1" applyAlignment="1">
      <alignment horizontal="justify" vertical="center" wrapText="1"/>
    </xf>
    <xf numFmtId="0" fontId="28" fillId="0" borderId="10" xfId="0" applyFont="1" applyBorder="1" applyAlignment="1" applyProtection="1">
      <alignment horizontal="center" vertical="center"/>
      <protection locked="0"/>
    </xf>
    <xf numFmtId="0" fontId="0" fillId="0" borderId="0" xfId="0" applyAlignment="1">
      <alignment horizontal="center" vertical="center"/>
    </xf>
    <xf numFmtId="0" fontId="27" fillId="0" borderId="10" xfId="0" applyFont="1" applyBorder="1" applyAlignment="1" applyProtection="1">
      <alignment horizontal="center" vertical="center"/>
      <protection locked="0"/>
    </xf>
    <xf numFmtId="0" fontId="27" fillId="0" borderId="10" xfId="4" applyFont="1" applyBorder="1" applyAlignment="1">
      <alignment vertical="center" wrapText="1"/>
    </xf>
    <xf numFmtId="0" fontId="27" fillId="0" borderId="0" xfId="0" applyFont="1" applyAlignment="1">
      <alignment horizontal="center" vertical="center"/>
    </xf>
    <xf numFmtId="0" fontId="27" fillId="0" borderId="0" xfId="0" applyFont="1" applyBorder="1">
      <alignment vertical="center"/>
    </xf>
    <xf numFmtId="0" fontId="7" fillId="5" borderId="75" xfId="0" applyFont="1" applyFill="1" applyBorder="1" applyAlignment="1">
      <alignment horizontal="center" vertical="center"/>
    </xf>
    <xf numFmtId="0" fontId="7" fillId="5" borderId="97" xfId="0" applyFont="1" applyFill="1" applyBorder="1" applyAlignment="1">
      <alignment horizontal="center"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28" fillId="7" borderId="10" xfId="0" applyFont="1" applyFill="1" applyBorder="1" applyAlignment="1">
      <alignment horizontal="center" vertical="center"/>
    </xf>
    <xf numFmtId="0" fontId="27" fillId="7" borderId="10" xfId="0" applyFont="1" applyFill="1" applyBorder="1" applyAlignment="1">
      <alignment horizontal="center" vertical="center"/>
    </xf>
    <xf numFmtId="0" fontId="30" fillId="7" borderId="10" xfId="0" applyFont="1" applyFill="1" applyBorder="1" applyAlignment="1">
      <alignment horizontal="center" vertical="center" wrapText="1"/>
    </xf>
    <xf numFmtId="0" fontId="0" fillId="3" borderId="0" xfId="0" applyFill="1">
      <alignment vertical="center"/>
    </xf>
    <xf numFmtId="0" fontId="27" fillId="3" borderId="10" xfId="0" applyFont="1" applyFill="1" applyBorder="1">
      <alignment vertical="center"/>
    </xf>
    <xf numFmtId="0" fontId="27" fillId="3" borderId="0" xfId="0" applyFont="1" applyFill="1">
      <alignment vertical="center"/>
    </xf>
    <xf numFmtId="0" fontId="9" fillId="3" borderId="0" xfId="0" applyFont="1" applyFill="1" applyBorder="1">
      <alignment vertical="center"/>
    </xf>
    <xf numFmtId="0" fontId="9" fillId="3" borderId="10" xfId="0" applyFont="1" applyFill="1" applyBorder="1">
      <alignment vertical="center"/>
    </xf>
    <xf numFmtId="0" fontId="9" fillId="3" borderId="0" xfId="0" applyFont="1" applyFill="1">
      <alignment vertical="center"/>
    </xf>
    <xf numFmtId="0" fontId="31" fillId="3" borderId="10" xfId="0" applyFont="1" applyFill="1" applyBorder="1">
      <alignment vertical="center"/>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7"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Alignment="1">
      <alignment horizontal="left" vertical="center" wrapText="1"/>
    </xf>
    <xf numFmtId="0" fontId="7"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9" fillId="3" borderId="40" xfId="0" applyFont="1" applyFill="1" applyBorder="1">
      <alignment vertical="center"/>
    </xf>
    <xf numFmtId="0" fontId="24" fillId="5" borderId="13" xfId="0" applyFont="1" applyFill="1" applyBorder="1" applyAlignment="1" applyProtection="1">
      <alignment horizontal="center" vertical="center" wrapText="1"/>
    </xf>
    <xf numFmtId="178" fontId="24" fillId="5" borderId="93" xfId="0" applyNumberFormat="1" applyFont="1" applyFill="1" applyBorder="1" applyAlignment="1" applyProtection="1">
      <alignment vertical="center" wrapText="1"/>
      <protection locked="0"/>
    </xf>
    <xf numFmtId="0" fontId="24" fillId="5" borderId="19" xfId="0" applyFont="1" applyFill="1" applyBorder="1" applyAlignment="1" applyProtection="1">
      <alignment horizontal="center" vertical="center" wrapText="1"/>
    </xf>
    <xf numFmtId="178" fontId="24"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8" fillId="0" borderId="0" xfId="0" applyFont="1" applyBorder="1" applyAlignment="1" applyProtection="1">
      <alignment horizontal="center" vertical="center"/>
      <protection locked="0"/>
    </xf>
    <xf numFmtId="0" fontId="27" fillId="0" borderId="0" xfId="0" applyFont="1" applyFill="1" applyBorder="1">
      <alignment vertical="center"/>
    </xf>
    <xf numFmtId="0" fontId="30" fillId="0" borderId="10" xfId="0" applyFont="1" applyFill="1" applyBorder="1" applyAlignment="1">
      <alignment horizontal="justify" vertical="center" wrapText="1"/>
    </xf>
    <xf numFmtId="0" fontId="28" fillId="0" borderId="40" xfId="0" applyFont="1" applyBorder="1" applyAlignment="1" applyProtection="1">
      <alignment horizontal="center" vertical="center"/>
      <protection locked="0"/>
    </xf>
    <xf numFmtId="0" fontId="27" fillId="0" borderId="40" xfId="0" applyFont="1" applyFill="1" applyBorder="1">
      <alignment vertical="center"/>
    </xf>
    <xf numFmtId="0" fontId="0" fillId="0" borderId="0" xfId="0" applyAlignment="1">
      <alignment horizontal="right" vertical="center"/>
    </xf>
    <xf numFmtId="0" fontId="9" fillId="3" borderId="25" xfId="0" applyFont="1" applyFill="1" applyBorder="1">
      <alignment vertical="center"/>
    </xf>
    <xf numFmtId="0" fontId="9" fillId="3" borderId="25" xfId="0" applyFont="1" applyFill="1" applyBorder="1" applyAlignment="1">
      <alignment vertical="center" wrapText="1"/>
    </xf>
    <xf numFmtId="0" fontId="35" fillId="0" borderId="0" xfId="0" applyFont="1" applyFill="1">
      <alignment vertical="center"/>
    </xf>
    <xf numFmtId="0" fontId="24" fillId="5" borderId="0" xfId="0" applyFont="1" applyFill="1" applyBorder="1" applyAlignment="1" applyProtection="1">
      <alignment vertical="center" wrapText="1"/>
      <protection locked="0"/>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7" fillId="0" borderId="24" xfId="0" applyFont="1" applyFill="1" applyBorder="1" applyAlignment="1" applyProtection="1">
      <alignment horizontal="center" vertical="center" wrapText="1"/>
    </xf>
    <xf numFmtId="0" fontId="9"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7" fillId="0" borderId="33" xfId="0" applyNumberFormat="1" applyFont="1" applyFill="1" applyBorder="1" applyAlignment="1" applyProtection="1">
      <alignment horizontal="center" vertical="center" wrapText="1"/>
      <protection locked="0"/>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19" fillId="3" borderId="136" xfId="0" applyFont="1" applyFill="1" applyBorder="1" applyAlignment="1">
      <alignment horizontal="center" vertical="center" textRotation="255" wrapText="1"/>
    </xf>
    <xf numFmtId="0" fontId="19" fillId="3" borderId="135" xfId="0" applyFont="1" applyFill="1" applyBorder="1" applyAlignment="1">
      <alignment horizontal="center" vertical="center" textRotation="255" wrapText="1"/>
    </xf>
    <xf numFmtId="0" fontId="19" fillId="3" borderId="62" xfId="0" applyFont="1" applyFill="1" applyBorder="1" applyAlignment="1">
      <alignment horizontal="center" vertical="center" textRotation="255" wrapText="1"/>
    </xf>
    <xf numFmtId="0" fontId="19" fillId="3" borderId="88" xfId="0" applyFont="1" applyFill="1" applyBorder="1" applyAlignment="1">
      <alignment horizontal="center" vertical="center" textRotation="255" wrapText="1"/>
    </xf>
    <xf numFmtId="0" fontId="19" fillId="3" borderId="80" xfId="0" applyFont="1" applyFill="1" applyBorder="1" applyAlignment="1">
      <alignment horizontal="center" vertical="center" textRotation="255" wrapText="1"/>
    </xf>
    <xf numFmtId="0" fontId="19" fillId="3" borderId="3"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4" fillId="5" borderId="107" xfId="0" applyFont="1" applyFill="1" applyBorder="1" applyAlignment="1" applyProtection="1">
      <alignment horizontal="right" vertical="center" wrapText="1"/>
      <protection locked="0"/>
    </xf>
    <xf numFmtId="0" fontId="24" fillId="5" borderId="13" xfId="0" applyFont="1" applyFill="1" applyBorder="1" applyAlignment="1" applyProtection="1">
      <alignment horizontal="right" vertical="center" wrapText="1"/>
      <protection locked="0"/>
    </xf>
    <xf numFmtId="0" fontId="24" fillId="5" borderId="73" xfId="0" applyFont="1" applyFill="1" applyBorder="1" applyAlignment="1" applyProtection="1">
      <alignment horizontal="right" vertical="center" wrapText="1"/>
      <protection locked="0"/>
    </xf>
    <xf numFmtId="0" fontId="24" fillId="5" borderId="19" xfId="0" applyFont="1" applyFill="1" applyBorder="1" applyAlignment="1" applyProtection="1">
      <alignment horizontal="right" vertical="center" wrapText="1"/>
      <protection locked="0"/>
    </xf>
    <xf numFmtId="179" fontId="24" fillId="5" borderId="13" xfId="0" applyNumberFormat="1" applyFont="1" applyFill="1" applyBorder="1" applyAlignment="1" applyProtection="1">
      <alignment horizontal="center" vertical="center" wrapText="1"/>
      <protection locked="0"/>
    </xf>
    <xf numFmtId="179" fontId="24" fillId="5" borderId="19" xfId="0" applyNumberFormat="1" applyFont="1" applyFill="1" applyBorder="1" applyAlignment="1" applyProtection="1">
      <alignment horizontal="center"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7" fillId="4" borderId="43"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4" fillId="5" borderId="107" xfId="0" applyFont="1" applyFill="1" applyBorder="1" applyAlignment="1" applyProtection="1">
      <alignment horizontal="left" vertical="center" wrapText="1"/>
      <protection locked="0"/>
    </xf>
    <xf numFmtId="0" fontId="24" fillId="5" borderId="13" xfId="0" applyFont="1" applyFill="1" applyBorder="1" applyAlignment="1" applyProtection="1">
      <alignment horizontal="left" vertical="center" wrapText="1"/>
      <protection locked="0"/>
    </xf>
    <xf numFmtId="0" fontId="24" fillId="5" borderId="14" xfId="0" applyFont="1" applyFill="1" applyBorder="1" applyAlignment="1" applyProtection="1">
      <alignment horizontal="left" vertical="center" wrapText="1"/>
      <protection locked="0"/>
    </xf>
    <xf numFmtId="0" fontId="24" fillId="5" borderId="71"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0" fontId="24" fillId="5" borderId="93"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33" fillId="2" borderId="89" xfId="3" applyFont="1" applyFill="1" applyBorder="1" applyAlignment="1" applyProtection="1">
      <alignment horizontal="center" vertical="center" wrapText="1"/>
    </xf>
    <xf numFmtId="0" fontId="33"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5" fillId="2" borderId="85" xfId="0" applyFont="1" applyFill="1" applyBorder="1" applyAlignment="1">
      <alignment horizontal="center" vertical="center" wrapText="1"/>
    </xf>
    <xf numFmtId="0" fontId="15" fillId="2" borderId="49" xfId="0" applyFont="1" applyFill="1" applyBorder="1" applyAlignment="1">
      <alignment horizontal="center" vertical="center"/>
    </xf>
    <xf numFmtId="0" fontId="15" fillId="2" borderId="84" xfId="0" applyFont="1" applyFill="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7" fillId="0" borderId="23" xfId="0" applyFont="1" applyFill="1" applyBorder="1" applyAlignment="1" applyProtection="1">
      <alignment vertical="center" wrapText="1"/>
      <protection locked="0"/>
    </xf>
    <xf numFmtId="0" fontId="27" fillId="0" borderId="24" xfId="0" applyFont="1" applyFill="1" applyBorder="1" applyAlignment="1" applyProtection="1">
      <alignment vertical="center" wrapText="1"/>
      <protection locked="0"/>
    </xf>
    <xf numFmtId="0" fontId="27" fillId="0" borderId="25"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16" fillId="0" borderId="32" xfId="1" applyFont="1" applyFill="1" applyBorder="1" applyAlignment="1" applyProtection="1">
      <alignment horizontal="left" vertical="center" wrapText="1" shrinkToFit="1"/>
    </xf>
    <xf numFmtId="0" fontId="16" fillId="0" borderId="24" xfId="1" applyFont="1" applyFill="1" applyBorder="1" applyAlignment="1" applyProtection="1">
      <alignment horizontal="left" vertical="center" wrapText="1" shrinkToFit="1"/>
    </xf>
    <xf numFmtId="0" fontId="16" fillId="0" borderId="33" xfId="1" applyFont="1" applyFill="1" applyBorder="1" applyAlignment="1" applyProtection="1">
      <alignment horizontal="left" vertical="center" wrapText="1" shrinkToFit="1"/>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7"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0" fillId="2" borderId="23" xfId="0" applyFont="1" applyFill="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15"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17" fillId="2" borderId="46" xfId="3" applyFont="1" applyFill="1" applyBorder="1" applyAlignment="1" applyProtection="1">
      <alignment horizontal="center" vertical="center" wrapText="1" shrinkToFit="1"/>
    </xf>
    <xf numFmtId="0" fontId="17" fillId="2" borderId="16" xfId="3" applyFont="1" applyFill="1" applyBorder="1" applyAlignment="1" applyProtection="1">
      <alignment horizontal="center" vertical="center" wrapText="1" shrinkToFit="1"/>
    </xf>
    <xf numFmtId="0" fontId="17"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7" fillId="3" borderId="80" xfId="0" applyFont="1" applyFill="1" applyBorder="1" applyAlignment="1">
      <alignment horizontal="center" vertical="center" wrapText="1"/>
    </xf>
    <xf numFmtId="0" fontId="17" fillId="3" borderId="81"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3" borderId="37"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15" xfId="0" applyFont="1" applyFill="1" applyBorder="1" applyAlignment="1">
      <alignment horizontal="center" vertical="center"/>
    </xf>
    <xf numFmtId="0" fontId="20"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17"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23" fillId="0" borderId="83" xfId="0" applyFont="1" applyFill="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84" xfId="0" applyFont="1" applyBorder="1" applyAlignment="1" applyProtection="1">
      <alignment horizontal="center" vertical="center" wrapText="1"/>
      <protection locked="0"/>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14" xfId="0" applyFont="1" applyFill="1" applyBorder="1" applyAlignment="1">
      <alignment vertical="center"/>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16"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3" fillId="2" borderId="31"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5" fillId="0" borderId="6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protection locked="0"/>
    </xf>
    <xf numFmtId="0" fontId="7"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92" xfId="0" applyFont="1" applyBorder="1" applyAlignment="1" applyProtection="1">
      <alignment horizontal="left" vertical="center" wrapText="1"/>
      <protection locked="0"/>
    </xf>
    <xf numFmtId="0" fontId="0" fillId="0" borderId="74" xfId="0" applyFont="1" applyFill="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23" xfId="0"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center" vertical="center" wrapText="1" shrinkToFit="1"/>
      <protection locked="0"/>
    </xf>
    <xf numFmtId="0" fontId="0" fillId="5" borderId="25" xfId="0" applyFont="1" applyFill="1" applyBorder="1" applyAlignment="1" applyProtection="1">
      <alignment horizontal="center" vertical="center" wrapText="1" shrinkToFit="1"/>
      <protection locked="0"/>
    </xf>
    <xf numFmtId="0" fontId="0" fillId="2" borderId="23"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17" fillId="2" borderId="80"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7" fillId="0" borderId="75"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17" fillId="2" borderId="43" xfId="0" applyFont="1" applyFill="1" applyBorder="1" applyAlignment="1">
      <alignment horizontal="center" vertical="center" textRotation="255" wrapText="1"/>
    </xf>
    <xf numFmtId="0" fontId="17" fillId="2" borderId="40"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14" fillId="6" borderId="43" xfId="3" applyFont="1" applyFill="1" applyBorder="1" applyAlignment="1" applyProtection="1">
      <alignment horizontal="center" vertical="center" wrapText="1" shrinkToFit="1"/>
    </xf>
    <xf numFmtId="0" fontId="14" fillId="6" borderId="40"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3"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6" fillId="0" borderId="39" xfId="2" applyFont="1" applyFill="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61" xfId="2" applyFont="1" applyFill="1" applyBorder="1" applyAlignment="1" applyProtection="1">
      <alignment horizontal="left" vertical="center" wrapText="1" shrinkToFit="1"/>
      <protection locked="0"/>
    </xf>
    <xf numFmtId="0" fontId="13" fillId="2" borderId="48" xfId="3" applyFont="1" applyFill="1" applyBorder="1" applyAlignment="1" applyProtection="1">
      <alignment horizontal="center" vertical="center"/>
    </xf>
    <xf numFmtId="0" fontId="13" fillId="2" borderId="49" xfId="3" applyFont="1" applyFill="1" applyBorder="1" applyAlignment="1" applyProtection="1">
      <alignment horizontal="center" vertical="center"/>
    </xf>
    <xf numFmtId="0" fontId="17" fillId="2" borderId="31"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6"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6" fillId="2" borderId="15" xfId="3" applyFont="1" applyFill="1" applyBorder="1" applyAlignment="1" applyProtection="1">
      <alignment horizontal="center" vertical="center" wrapText="1"/>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21" fillId="2" borderId="4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21" fillId="2" borderId="48"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24" fillId="5" borderId="107"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71" xfId="0" applyFont="1" applyFill="1" applyBorder="1" applyAlignment="1">
      <alignment horizontal="center" vertical="center" wrapText="1"/>
    </xf>
    <xf numFmtId="0" fontId="24" fillId="5" borderId="93" xfId="0" applyFont="1" applyFill="1" applyBorder="1" applyAlignment="1">
      <alignment horizontal="center" vertical="center" wrapText="1"/>
    </xf>
    <xf numFmtId="0" fontId="24" fillId="5" borderId="73" xfId="0" applyFont="1" applyFill="1" applyBorder="1" applyAlignment="1" applyProtection="1">
      <alignment horizontal="left" vertical="center" wrapText="1"/>
      <protection locked="0"/>
    </xf>
    <xf numFmtId="0" fontId="24" fillId="5" borderId="19" xfId="0" applyFont="1" applyFill="1" applyBorder="1" applyAlignment="1" applyProtection="1">
      <alignment horizontal="left" vertical="center" wrapText="1"/>
      <protection locked="0"/>
    </xf>
    <xf numFmtId="0" fontId="24" fillId="5" borderId="66" xfId="0" applyFont="1" applyFill="1" applyBorder="1" applyAlignment="1" applyProtection="1">
      <alignment horizontal="left" vertical="center" wrapText="1"/>
      <protection locked="0"/>
    </xf>
    <xf numFmtId="177" fontId="0" fillId="0" borderId="119"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16" fillId="2" borderId="13" xfId="3" applyFont="1" applyFill="1" applyBorder="1" applyAlignment="1" applyProtection="1">
      <alignment horizontal="center" vertical="center" wrapText="1"/>
    </xf>
    <xf numFmtId="0" fontId="16" fillId="2" borderId="14" xfId="3" applyFont="1" applyFill="1" applyBorder="1" applyAlignment="1" applyProtection="1">
      <alignment horizontal="center" vertical="center" wrapText="1"/>
    </xf>
    <xf numFmtId="0" fontId="16" fillId="2" borderId="39" xfId="3" applyFont="1" applyFill="1" applyBorder="1" applyAlignment="1" applyProtection="1">
      <alignment horizontal="center" vertical="center" wrapText="1"/>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7"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37" xfId="0" applyFont="1" applyFill="1" applyBorder="1" applyAlignment="1" applyProtection="1">
      <alignment horizontal="center" vertical="center" shrinkToFit="1"/>
      <protection locked="0"/>
    </xf>
    <xf numFmtId="0" fontId="20"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5" fillId="2" borderId="23" xfId="0" applyFont="1" applyFill="1" applyBorder="1" applyAlignment="1">
      <alignment horizontal="center" vertical="center" wrapText="1" shrinkToFit="1"/>
    </xf>
    <xf numFmtId="0" fontId="25" fillId="2" borderId="24" xfId="0" applyFont="1" applyFill="1" applyBorder="1" applyAlignment="1">
      <alignment horizontal="center" vertical="center" shrinkToFit="1"/>
    </xf>
    <xf numFmtId="0" fontId="25" fillId="2" borderId="25" xfId="0" applyFont="1" applyFill="1" applyBorder="1" applyAlignment="1">
      <alignment horizontal="center" vertical="center" shrinkToFit="1"/>
    </xf>
    <xf numFmtId="0" fontId="17"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0" xfId="0" applyFont="1" applyFill="1" applyBorder="1" applyAlignment="1" applyProtection="1">
      <alignment horizontal="center" vertical="center" shrinkToFi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3"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6" xfId="0" applyFont="1" applyFill="1" applyBorder="1" applyAlignment="1">
      <alignment horizontal="center" vertical="center"/>
    </xf>
    <xf numFmtId="0" fontId="15"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7"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19" fillId="3" borderId="10" xfId="0" applyFont="1" applyFill="1" applyBorder="1" applyAlignment="1">
      <alignment horizontal="center" vertical="center" textRotation="255" wrapText="1"/>
    </xf>
    <xf numFmtId="0" fontId="19" fillId="3" borderId="35" xfId="0" applyFont="1" applyFill="1" applyBorder="1" applyAlignment="1">
      <alignment horizontal="center" vertical="center" textRotation="255" wrapText="1"/>
    </xf>
    <xf numFmtId="0" fontId="13" fillId="2" borderId="4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5" fillId="0" borderId="65" xfId="1" applyFont="1" applyFill="1" applyBorder="1" applyAlignment="1" applyProtection="1">
      <alignment horizontal="left" vertical="top" wrapText="1"/>
      <protection locked="0"/>
    </xf>
    <xf numFmtId="0" fontId="15" fillId="0" borderId="16" xfId="1" applyFont="1" applyFill="1" applyBorder="1" applyAlignment="1" applyProtection="1">
      <alignment horizontal="left" vertical="top" wrapText="1"/>
      <protection locked="0"/>
    </xf>
    <xf numFmtId="0" fontId="15" fillId="0" borderId="30" xfId="1" applyFont="1" applyFill="1" applyBorder="1" applyAlignment="1" applyProtection="1">
      <alignment horizontal="left" vertical="top" wrapTex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5" fillId="0" borderId="32" xfId="1" applyFont="1" applyFill="1" applyBorder="1" applyAlignment="1" applyProtection="1">
      <alignment horizontal="left" vertical="top" wrapText="1"/>
      <protection locked="0"/>
    </xf>
    <xf numFmtId="0" fontId="15" fillId="0" borderId="24" xfId="1" applyFont="1" applyFill="1" applyBorder="1" applyAlignment="1" applyProtection="1">
      <alignment horizontal="left" vertical="top" wrapText="1"/>
      <protection locked="0"/>
    </xf>
    <xf numFmtId="0" fontId="15"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0" borderId="33" xfId="0" applyNumberFormat="1" applyFont="1" applyFill="1" applyBorder="1" applyAlignment="1" applyProtection="1">
      <alignment horizontal="center" vertical="center" shrinkToFit="1"/>
      <protection locked="0"/>
    </xf>
    <xf numFmtId="0" fontId="17" fillId="2" borderId="127" xfId="0" applyFont="1" applyFill="1" applyBorder="1" applyAlignment="1">
      <alignment horizontal="center" vertical="center" wrapText="1"/>
    </xf>
    <xf numFmtId="0" fontId="17" fillId="2" borderId="128" xfId="0" applyFont="1" applyFill="1" applyBorder="1" applyAlignment="1">
      <alignment horizontal="center" vertical="center"/>
    </xf>
    <xf numFmtId="0" fontId="17" fillId="2" borderId="140"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32" fillId="6" borderId="36" xfId="0" applyFont="1" applyFill="1" applyBorder="1" applyAlignment="1">
      <alignment horizontal="left" vertical="center" wrapText="1"/>
    </xf>
    <xf numFmtId="0" fontId="32" fillId="6" borderId="116" xfId="0" applyFont="1" applyFill="1" applyBorder="1" applyAlignment="1">
      <alignment horizontal="left" vertical="center" wrapText="1"/>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6" borderId="7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7" fillId="2" borderId="10" xfId="0" applyFont="1" applyFill="1" applyBorder="1" applyAlignment="1">
      <alignment vertical="center" wrapText="1"/>
    </xf>
    <xf numFmtId="0" fontId="7" fillId="2" borderId="10" xfId="0" applyFont="1" applyFill="1" applyBorder="1" applyAlignment="1">
      <alignment horizontal="center" vertical="center"/>
    </xf>
    <xf numFmtId="0" fontId="17"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6" fillId="2" borderId="89" xfId="3" applyFont="1" applyFill="1" applyBorder="1" applyAlignment="1" applyProtection="1">
      <alignment horizontal="center" vertical="center" wrapText="1"/>
    </xf>
    <xf numFmtId="0" fontId="16"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176" fontId="0" fillId="5" borderId="10" xfId="0" applyNumberFormat="1" applyFont="1" applyFill="1" applyBorder="1" applyAlignment="1" applyProtection="1">
      <alignment horizontal="left" vertical="center" wrapText="1"/>
      <protection locked="0"/>
    </xf>
    <xf numFmtId="176" fontId="7" fillId="5" borderId="10" xfId="0" applyNumberFormat="1" applyFont="1" applyFill="1" applyBorder="1" applyAlignment="1" applyProtection="1">
      <alignment horizontal="left" vertical="center" wrapText="1"/>
      <protection locked="0"/>
    </xf>
    <xf numFmtId="0" fontId="21" fillId="4" borderId="48"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3"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0" fontId="17" fillId="6" borderId="74" xfId="0" applyFont="1" applyFill="1" applyBorder="1" applyAlignment="1">
      <alignment horizontal="center" vertical="center" wrapText="1"/>
    </xf>
    <xf numFmtId="0" fontId="17" fillId="6" borderId="75" xfId="0" applyFont="1" applyFill="1" applyBorder="1" applyAlignment="1">
      <alignment horizontal="center" vertical="center" wrapText="1"/>
    </xf>
    <xf numFmtId="0" fontId="17" fillId="6" borderId="96" xfId="0" applyFont="1" applyFill="1" applyBorder="1" applyAlignment="1">
      <alignment horizontal="center" vertical="center" wrapText="1"/>
    </xf>
    <xf numFmtId="182" fontId="0" fillId="5" borderId="10" xfId="0" applyNumberFormat="1" applyFont="1" applyFill="1" applyBorder="1" applyAlignment="1" applyProtection="1">
      <alignment horizontal="right" vertical="center" wrapText="1"/>
      <protection locked="0"/>
    </xf>
    <xf numFmtId="182" fontId="7"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7"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17" fillId="3" borderId="23"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15" fillId="0" borderId="11"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5" borderId="10" xfId="0" applyNumberFormat="1" applyFont="1" applyFill="1" applyBorder="1" applyAlignment="1" applyProtection="1">
      <alignment horizontal="center" vertical="center" shrinkToFit="1"/>
      <protection locked="0"/>
    </xf>
    <xf numFmtId="0" fontId="0" fillId="3" borderId="10" xfId="0" applyFill="1" applyBorder="1" applyAlignment="1">
      <alignment horizontal="center" vertical="center" wrapText="1"/>
    </xf>
    <xf numFmtId="0" fontId="7" fillId="2" borderId="10" xfId="0" applyFont="1" applyFill="1" applyBorder="1" applyAlignment="1">
      <alignment horizontal="center" vertical="center" wrapText="1"/>
    </xf>
    <xf numFmtId="178" fontId="23" fillId="0" borderId="6" xfId="0" applyNumberFormat="1" applyFont="1" applyFill="1" applyBorder="1" applyAlignment="1" applyProtection="1">
      <alignment horizontal="center" vertical="center"/>
      <protection locked="0"/>
    </xf>
    <xf numFmtId="0" fontId="12" fillId="2" borderId="105" xfId="3" applyFont="1" applyFill="1" applyBorder="1" applyAlignment="1" applyProtection="1">
      <alignment horizontal="right" vertical="center"/>
    </xf>
    <xf numFmtId="0" fontId="12" fillId="2" borderId="8" xfId="3" applyFont="1" applyFill="1" applyBorder="1" applyAlignment="1" applyProtection="1">
      <alignment horizontal="right" vertical="center"/>
    </xf>
    <xf numFmtId="0" fontId="22"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6" fillId="0" borderId="72" xfId="3" applyFont="1" applyFill="1" applyBorder="1" applyAlignment="1" applyProtection="1">
      <alignment horizontal="center" vertical="center"/>
      <protection locked="0"/>
    </xf>
    <xf numFmtId="0" fontId="16" fillId="0" borderId="40" xfId="3" applyFont="1" applyFill="1" applyBorder="1" applyAlignment="1" applyProtection="1">
      <alignment horizontal="center" vertical="center"/>
      <protection locked="0"/>
    </xf>
    <xf numFmtId="0" fontId="14" fillId="6" borderId="39" xfId="3" applyFont="1" applyFill="1" applyBorder="1" applyAlignment="1" applyProtection="1">
      <alignment horizontal="center" vertical="center" wrapText="1"/>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6" fillId="0" borderId="39"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2" borderId="141"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9"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5" borderId="37" xfId="0" applyFont="1" applyFill="1" applyBorder="1" applyAlignment="1">
      <alignment horizontal="center" vertical="center"/>
    </xf>
    <xf numFmtId="0" fontId="17" fillId="3" borderId="42" xfId="0" applyFont="1" applyFill="1" applyBorder="1" applyAlignment="1">
      <alignment horizontal="center" vertical="center" wrapText="1"/>
    </xf>
    <xf numFmtId="0" fontId="0" fillId="5" borderId="30" xfId="0" applyFont="1" applyFill="1" applyBorder="1" applyAlignment="1" applyProtection="1">
      <alignment horizontal="left" vertical="center"/>
      <protection locked="0"/>
    </xf>
    <xf numFmtId="0" fontId="17" fillId="3" borderId="85" xfId="0" applyFont="1" applyFill="1" applyBorder="1" applyAlignment="1">
      <alignment horizontal="center" vertical="center" wrapText="1"/>
    </xf>
    <xf numFmtId="0" fontId="17"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9" fillId="3" borderId="39" xfId="0" applyFont="1" applyFill="1" applyBorder="1" applyAlignment="1">
      <alignment horizontal="center" vertical="center" textRotation="255" wrapText="1"/>
    </xf>
    <xf numFmtId="0" fontId="19" fillId="3" borderId="44" xfId="0" applyFont="1" applyFill="1" applyBorder="1" applyAlignment="1">
      <alignment horizontal="center" vertical="center" textRotation="255" wrapText="1"/>
    </xf>
    <xf numFmtId="0" fontId="19" fillId="3" borderId="45" xfId="0" applyFont="1" applyFill="1" applyBorder="1" applyAlignment="1">
      <alignment horizontal="center" vertical="center" textRotation="255" wrapText="1"/>
    </xf>
    <xf numFmtId="0" fontId="23" fillId="0" borderId="6" xfId="0" applyFont="1" applyFill="1" applyBorder="1" applyAlignment="1" applyProtection="1">
      <alignment horizontal="center" vertical="center"/>
      <protection locked="0"/>
    </xf>
    <xf numFmtId="179" fontId="23"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8"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3"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7" fillId="6" borderId="23" xfId="3" applyFont="1" applyFill="1" applyBorder="1" applyAlignment="1" applyProtection="1">
      <alignment horizontal="center" vertical="center" wrapText="1" shrinkToFit="1"/>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3" fillId="0" borderId="86" xfId="3" applyFont="1" applyFill="1" applyBorder="1" applyAlignment="1" applyProtection="1">
      <alignment horizontal="center" vertical="center" wrapText="1"/>
    </xf>
    <xf numFmtId="0" fontId="13" fillId="0" borderId="87" xfId="3" applyFont="1" applyFill="1" applyBorder="1" applyAlignment="1" applyProtection="1">
      <alignment horizontal="center" vertical="center" wrapText="1"/>
    </xf>
    <xf numFmtId="0" fontId="18"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3"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5"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3"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27" fillId="0" borderId="24" xfId="0" applyFont="1" applyFill="1" applyBorder="1" applyAlignment="1" applyProtection="1">
      <alignment horizontal="center" vertical="center" wrapText="1"/>
      <protection locked="0"/>
    </xf>
    <xf numFmtId="179" fontId="27" fillId="0" borderId="24" xfId="0" applyNumberFormat="1"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49" fontId="24" fillId="0" borderId="23" xfId="0" applyNumberFormat="1" applyFont="1" applyFill="1" applyBorder="1" applyAlignment="1" applyProtection="1">
      <alignment horizontal="left" vertical="center" wrapText="1"/>
      <protection locked="0"/>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13" fillId="2" borderId="43"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4"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9" fillId="2" borderId="43"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9" fillId="3" borderId="41" xfId="0" applyFont="1" applyFill="1" applyBorder="1" applyAlignment="1">
      <alignment horizontal="center" vertical="center" textRotation="255" wrapText="1"/>
    </xf>
    <xf numFmtId="178" fontId="27" fillId="0" borderId="24"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49" fontId="24" fillId="0" borderId="39" xfId="0" applyNumberFormat="1" applyFont="1" applyFill="1" applyBorder="1" applyAlignment="1" applyProtection="1">
      <alignment horizontal="left" vertical="center" wrapText="1"/>
      <protection locked="0"/>
    </xf>
    <xf numFmtId="49" fontId="24" fillId="0" borderId="40" xfId="0" applyNumberFormat="1" applyFont="1" applyFill="1" applyBorder="1" applyAlignment="1" applyProtection="1">
      <alignment horizontal="left" vertical="center" wrapText="1"/>
      <protection locked="0"/>
    </xf>
    <xf numFmtId="49" fontId="24" fillId="0" borderId="41" xfId="0" applyNumberFormat="1" applyFont="1" applyFill="1" applyBorder="1" applyAlignment="1" applyProtection="1">
      <alignment horizontal="left" vertical="center" wrapText="1"/>
      <protection locked="0"/>
    </xf>
    <xf numFmtId="0" fontId="27" fillId="0" borderId="39" xfId="0" applyFont="1" applyFill="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xf>
    <xf numFmtId="179" fontId="27" fillId="0" borderId="40"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41" xfId="0" applyNumberFormat="1" applyFont="1" applyFill="1" applyBorder="1" applyAlignment="1" applyProtection="1">
      <alignment horizontal="center" vertical="center" wrapText="1"/>
      <protection locked="0"/>
    </xf>
    <xf numFmtId="178" fontId="27" fillId="0" borderId="61" xfId="0" applyNumberFormat="1" applyFont="1" applyFill="1" applyBorder="1" applyAlignment="1" applyProtection="1">
      <alignment horizontal="center" vertical="center" wrapText="1"/>
      <protection locked="0"/>
    </xf>
    <xf numFmtId="0" fontId="13" fillId="2" borderId="80" xfId="3" applyFont="1" applyFill="1" applyBorder="1" applyAlignment="1" applyProtection="1">
      <alignment horizontal="center" vertical="center" wrapText="1"/>
    </xf>
    <xf numFmtId="0" fontId="13" fillId="2" borderId="81" xfId="3" applyFont="1" applyFill="1" applyBorder="1" applyAlignment="1" applyProtection="1">
      <alignment horizontal="center" vertical="center" wrapText="1"/>
    </xf>
    <xf numFmtId="0" fontId="13" fillId="2" borderId="82" xfId="3" applyFont="1" applyFill="1" applyBorder="1" applyAlignment="1" applyProtection="1">
      <alignment horizontal="center" vertical="center" wrapText="1"/>
    </xf>
    <xf numFmtId="0" fontId="15" fillId="0" borderId="138" xfId="1" applyFont="1" applyFill="1" applyBorder="1" applyAlignment="1" applyProtection="1">
      <alignment vertical="top"/>
    </xf>
    <xf numFmtId="0" fontId="15" fillId="0" borderId="81" xfId="1" applyFont="1" applyFill="1" applyBorder="1" applyAlignment="1" applyProtection="1">
      <alignment vertical="top"/>
      <protection locked="0"/>
    </xf>
    <xf numFmtId="0" fontId="15" fillId="0" borderId="139" xfId="1" applyFont="1" applyFill="1" applyBorder="1" applyAlignment="1" applyProtection="1">
      <alignment vertical="top"/>
      <protection locked="0"/>
    </xf>
    <xf numFmtId="0" fontId="13" fillId="2" borderId="67"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2" borderId="68" xfId="3" applyFont="1" applyFill="1" applyBorder="1" applyAlignment="1" applyProtection="1">
      <alignment horizontal="center" vertical="center" wrapText="1"/>
    </xf>
    <xf numFmtId="0" fontId="15" fillId="0" borderId="142"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32" fillId="6" borderId="143" xfId="0" applyFont="1" applyFill="1" applyBorder="1" applyAlignment="1">
      <alignment horizontal="left" vertical="center" wrapText="1"/>
    </xf>
    <xf numFmtId="0" fontId="17" fillId="6" borderId="6" xfId="0" applyFont="1" applyFill="1" applyBorder="1" applyAlignment="1">
      <alignment horizontal="center" vertical="center" wrapText="1"/>
    </xf>
    <xf numFmtId="0" fontId="17" fillId="6" borderId="68" xfId="0" applyFont="1" applyFill="1" applyBorder="1" applyAlignment="1">
      <alignment horizontal="center" vertical="center" wrapText="1"/>
    </xf>
    <xf numFmtId="0" fontId="0" fillId="5" borderId="142" xfId="0" applyFont="1" applyFill="1" applyBorder="1" applyAlignment="1" applyProtection="1">
      <alignment horizontal="left" vertical="center" wrapText="1"/>
      <protection locked="0"/>
    </xf>
    <xf numFmtId="0" fontId="0" fillId="5" borderId="144"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44" xfId="0" applyFont="1" applyFill="1" applyBorder="1" applyAlignment="1" applyProtection="1">
      <alignment horizontal="left" vertical="center"/>
      <protection locked="0"/>
    </xf>
    <xf numFmtId="0" fontId="0" fillId="6" borderId="95"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30"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shrinkToFit="1"/>
      <protection locked="0"/>
    </xf>
  </cellXfs>
  <cellStyles count="15">
    <cellStyle name="標準" xfId="0" builtinId="0"/>
    <cellStyle name="標準 2" xfId="4"/>
    <cellStyle name="標準 3" xfId="5"/>
    <cellStyle name="標準 3 2" xfId="6"/>
    <cellStyle name="標準 3 2 2" xfId="8"/>
    <cellStyle name="標準 3 2 3" xfId="10"/>
    <cellStyle name="標準 3 2 4" xfId="12"/>
    <cellStyle name="標準 3 2 5" xfId="14"/>
    <cellStyle name="標準 3 3" xfId="7"/>
    <cellStyle name="標準 3 4" xfId="9"/>
    <cellStyle name="標準 3 5" xfId="11"/>
    <cellStyle name="標準 3 6" xfId="13"/>
    <cellStyle name="標準_01【みんまち】（地区まちづくり推進事業）" xfId="1"/>
    <cellStyle name="標準_01【みんまち】（地区まちづくり推進事業） 2" xfId="2"/>
    <cellStyle name="標準_Sheet1" xfId="3"/>
  </cellStyles>
  <dxfs count="1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42636</xdr:colOff>
      <xdr:row>124</xdr:row>
      <xdr:rowOff>235853</xdr:rowOff>
    </xdr:from>
    <xdr:to>
      <xdr:col>17</xdr:col>
      <xdr:colOff>35143</xdr:colOff>
      <xdr:row>126</xdr:row>
      <xdr:rowOff>267800</xdr:rowOff>
    </xdr:to>
    <xdr:sp macro="" textlink="">
      <xdr:nvSpPr>
        <xdr:cNvPr id="33" name="テキスト ボックス 46">
          <a:extLst>
            <a:ext uri="{FF2B5EF4-FFF2-40B4-BE49-F238E27FC236}">
              <a16:creationId xmlns:a16="http://schemas.microsoft.com/office/drawing/2014/main" id="{00000000-0008-0000-0000-000021000000}"/>
            </a:ext>
          </a:extLst>
        </xdr:cNvPr>
        <xdr:cNvSpPr txBox="1"/>
      </xdr:nvSpPr>
      <xdr:spPr>
        <a:xfrm>
          <a:off x="1494065" y="48804282"/>
          <a:ext cx="1625364" cy="73951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600">
              <a:solidFill>
                <a:schemeClr val="tx1"/>
              </a:solidFill>
              <a:effectLst/>
              <a:latin typeface="+mn-lt"/>
              <a:ea typeface="+mn-ea"/>
              <a:cs typeface="+mn-cs"/>
            </a:rPr>
            <a:t>総務省</a:t>
          </a:r>
          <a:endParaRPr kumimoji="1" lang="en-US" altLang="ja-JP" sz="1600">
            <a:solidFill>
              <a:schemeClr val="tx1"/>
            </a:solidFill>
            <a:effectLst/>
            <a:latin typeface="+mn-lt"/>
            <a:ea typeface="+mn-ea"/>
            <a:cs typeface="+mn-cs"/>
          </a:endParaRPr>
        </a:p>
        <a:p>
          <a:pPr algn="ctr"/>
          <a:r>
            <a:rPr kumimoji="1" lang="en-US" altLang="ja-JP" sz="1600">
              <a:solidFill>
                <a:schemeClr val="tx1"/>
              </a:solidFill>
              <a:effectLst/>
              <a:latin typeface="+mn-lt"/>
              <a:ea typeface="+mn-ea"/>
              <a:cs typeface="+mn-cs"/>
            </a:rPr>
            <a:t>37</a:t>
          </a:r>
          <a:r>
            <a:rPr kumimoji="1" lang="ja-JP" altLang="en-US" sz="1600">
              <a:solidFill>
                <a:schemeClr val="tx1"/>
              </a:solidFill>
              <a:effectLst/>
              <a:latin typeface="+mn-lt"/>
              <a:ea typeface="+mn-ea"/>
              <a:cs typeface="+mn-cs"/>
            </a:rPr>
            <a:t>百万円</a:t>
          </a:r>
          <a:endParaRPr kumimoji="1" lang="en-US" altLang="ja-JP" sz="1600">
            <a:solidFill>
              <a:schemeClr val="tx1"/>
            </a:solidFill>
            <a:effectLst/>
            <a:latin typeface="+mn-lt"/>
            <a:ea typeface="+mn-ea"/>
            <a:cs typeface="+mn-cs"/>
          </a:endParaRPr>
        </a:p>
      </xdr:txBody>
    </xdr:sp>
    <xdr:clientData/>
  </xdr:twoCellAnchor>
  <xdr:twoCellAnchor editAs="oneCell">
    <xdr:from>
      <xdr:col>12</xdr:col>
      <xdr:colOff>129604</xdr:colOff>
      <xdr:row>122</xdr:row>
      <xdr:rowOff>220077</xdr:rowOff>
    </xdr:from>
    <xdr:to>
      <xdr:col>12</xdr:col>
      <xdr:colOff>130177</xdr:colOff>
      <xdr:row>124</xdr:row>
      <xdr:rowOff>239029</xdr:rowOff>
    </xdr:to>
    <xdr:cxnSp macro="">
      <xdr:nvCxnSpPr>
        <xdr:cNvPr id="34" name="直線矢印コネクタ 33">
          <a:extLst>
            <a:ext uri="{FF2B5EF4-FFF2-40B4-BE49-F238E27FC236}">
              <a16:creationId xmlns:a16="http://schemas.microsoft.com/office/drawing/2014/main" id="{00000000-0008-0000-0000-000022000000}"/>
            </a:ext>
          </a:extLst>
        </xdr:cNvPr>
        <xdr:cNvCxnSpPr>
          <a:stCxn id="48" idx="2"/>
          <a:endCxn id="33" idx="0"/>
        </xdr:cNvCxnSpPr>
      </xdr:nvCxnSpPr>
      <xdr:spPr>
        <a:xfrm flipH="1">
          <a:off x="2306747" y="48080934"/>
          <a:ext cx="573" cy="72334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40818</xdr:colOff>
      <xdr:row>125</xdr:row>
      <xdr:rowOff>244929</xdr:rowOff>
    </xdr:from>
    <xdr:to>
      <xdr:col>21</xdr:col>
      <xdr:colOff>0</xdr:colOff>
      <xdr:row>125</xdr:row>
      <xdr:rowOff>244929</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flipV="1">
          <a:off x="3125104" y="49167143"/>
          <a:ext cx="684896" cy="287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21</xdr:col>
      <xdr:colOff>19048</xdr:colOff>
      <xdr:row>124</xdr:row>
      <xdr:rowOff>223153</xdr:rowOff>
    </xdr:from>
    <xdr:to>
      <xdr:col>31</xdr:col>
      <xdr:colOff>26227</xdr:colOff>
      <xdr:row>126</xdr:row>
      <xdr:rowOff>285864</xdr:rowOff>
    </xdr:to>
    <xdr:sp macro="" textlink="">
      <xdr:nvSpPr>
        <xdr:cNvPr id="36" name="テキスト ボックス 65">
          <a:extLst>
            <a:ext uri="{FF2B5EF4-FFF2-40B4-BE49-F238E27FC236}">
              <a16:creationId xmlns:a16="http://schemas.microsoft.com/office/drawing/2014/main" id="{00000000-0008-0000-0000-000024000000}"/>
            </a:ext>
          </a:extLst>
        </xdr:cNvPr>
        <xdr:cNvSpPr txBox="1"/>
      </xdr:nvSpPr>
      <xdr:spPr>
        <a:xfrm>
          <a:off x="3829048" y="48791582"/>
          <a:ext cx="1818290" cy="77028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en-US" altLang="ja-JP" sz="1600">
              <a:solidFill>
                <a:schemeClr val="tx1"/>
              </a:solidFill>
              <a:effectLst/>
              <a:latin typeface="+mn-lt"/>
              <a:ea typeface="+mn-ea"/>
              <a:cs typeface="+mn-cs"/>
            </a:rPr>
            <a:t>A.</a:t>
          </a:r>
          <a:r>
            <a:rPr kumimoji="1" lang="ja-JP" altLang="en-US" sz="1600">
              <a:solidFill>
                <a:schemeClr val="tx1"/>
              </a:solidFill>
              <a:effectLst/>
              <a:latin typeface="+mn-lt"/>
              <a:ea typeface="+mn-ea"/>
              <a:cs typeface="+mn-cs"/>
            </a:rPr>
            <a:t>民間企業（１社）</a:t>
          </a:r>
        </a:p>
        <a:p>
          <a:pPr algn="ctr"/>
          <a:r>
            <a:rPr kumimoji="1" lang="en-US" altLang="ja-JP" sz="1600">
              <a:solidFill>
                <a:schemeClr val="tx1"/>
              </a:solidFill>
              <a:effectLst/>
              <a:latin typeface="+mn-lt"/>
              <a:ea typeface="+mn-ea"/>
              <a:cs typeface="+mn-cs"/>
            </a:rPr>
            <a:t>37</a:t>
          </a:r>
          <a:r>
            <a:rPr kumimoji="1" lang="ja-JP" altLang="en-US" sz="1600">
              <a:solidFill>
                <a:schemeClr val="tx1"/>
              </a:solidFill>
              <a:effectLst/>
              <a:latin typeface="+mn-lt"/>
              <a:ea typeface="+mn-ea"/>
              <a:cs typeface="+mn-cs"/>
            </a:rPr>
            <a:t>百万円</a:t>
          </a:r>
        </a:p>
      </xdr:txBody>
    </xdr:sp>
    <xdr:clientData/>
  </xdr:twoCellAnchor>
  <xdr:twoCellAnchor editAs="oneCell">
    <xdr:from>
      <xdr:col>13</xdr:col>
      <xdr:colOff>34476</xdr:colOff>
      <xdr:row>123</xdr:row>
      <xdr:rowOff>50792</xdr:rowOff>
    </xdr:from>
    <xdr:to>
      <xdr:col>18</xdr:col>
      <xdr:colOff>139701</xdr:colOff>
      <xdr:row>124</xdr:row>
      <xdr:rowOff>26308</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2393047" y="48265435"/>
          <a:ext cx="1009193" cy="3324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p>
      </xdr:txBody>
    </xdr:sp>
    <xdr:clientData/>
  </xdr:twoCellAnchor>
  <xdr:twoCellAnchor editAs="oneCell">
    <xdr:from>
      <xdr:col>8</xdr:col>
      <xdr:colOff>24497</xdr:colOff>
      <xdr:row>120</xdr:row>
      <xdr:rowOff>171446</xdr:rowOff>
    </xdr:from>
    <xdr:to>
      <xdr:col>17</xdr:col>
      <xdr:colOff>54428</xdr:colOff>
      <xdr:row>122</xdr:row>
      <xdr:rowOff>216902</xdr:rowOff>
    </xdr:to>
    <xdr:sp macro="" textlink="">
      <xdr:nvSpPr>
        <xdr:cNvPr id="48" name="テキスト ボックス 85">
          <a:extLst>
            <a:ext uri="{FF2B5EF4-FFF2-40B4-BE49-F238E27FC236}">
              <a16:creationId xmlns:a16="http://schemas.microsoft.com/office/drawing/2014/main" id="{00000000-0008-0000-0000-000030000000}"/>
            </a:ext>
          </a:extLst>
        </xdr:cNvPr>
        <xdr:cNvSpPr txBox="1"/>
      </xdr:nvSpPr>
      <xdr:spPr>
        <a:xfrm>
          <a:off x="1475926" y="47324732"/>
          <a:ext cx="1662788" cy="75620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600">
              <a:solidFill>
                <a:sysClr val="windowText" lastClr="000000"/>
              </a:solidFill>
            </a:rPr>
            <a:t>内閣官房</a:t>
          </a:r>
          <a:endParaRPr lang="ja-JP" altLang="ja-JP" sz="1600">
            <a:effectLst/>
          </a:endParaRPr>
        </a:p>
      </xdr:txBody>
    </xdr:sp>
    <xdr:clientData/>
  </xdr:twoCellAnchor>
  <xdr:twoCellAnchor>
    <xdr:from>
      <xdr:col>21</xdr:col>
      <xdr:colOff>108857</xdr:colOff>
      <xdr:row>123</xdr:row>
      <xdr:rowOff>235857</xdr:rowOff>
    </xdr:from>
    <xdr:to>
      <xdr:col>34</xdr:col>
      <xdr:colOff>122553</xdr:colOff>
      <xdr:row>124</xdr:row>
      <xdr:rowOff>260895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18857" y="47144214"/>
          <a:ext cx="2372267" cy="378824"/>
        </a:xfrm>
        <a:prstGeom prst="rect">
          <a:avLst/>
        </a:prstGeom>
        <a:noFill/>
        <a:ln w="12700" cap="flat" cmpd="sng" algn="ctr">
          <a:solidFill>
            <a:sysClr val="window" lastClr="FFFFFF"/>
          </a:solid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国庫債務負担行為</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21</xdr:col>
      <xdr:colOff>117929</xdr:colOff>
      <xdr:row>126</xdr:row>
      <xdr:rowOff>335644</xdr:rowOff>
    </xdr:from>
    <xdr:to>
      <xdr:col>30</xdr:col>
      <xdr:colOff>9072</xdr:colOff>
      <xdr:row>127</xdr:row>
      <xdr:rowOff>265376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3927929" y="49611644"/>
          <a:ext cx="1524000" cy="283518"/>
        </a:xfrm>
        <a:prstGeom prst="rect">
          <a:avLst/>
        </a:prstGeom>
        <a:solidFill>
          <a:schemeClr val="bg1"/>
        </a:solidFill>
        <a:ln w="12700" cap="flat" cmpd="sng" algn="ctr">
          <a:no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システム運用・保守</a:t>
          </a:r>
        </a:p>
      </xdr:txBody>
    </xdr:sp>
    <xdr:clientData/>
  </xdr:twoCellAnchor>
  <xdr:twoCellAnchor editAs="oneCell">
    <xdr:from>
      <xdr:col>31</xdr:col>
      <xdr:colOff>29932</xdr:colOff>
      <xdr:row>125</xdr:row>
      <xdr:rowOff>234044</xdr:rowOff>
    </xdr:from>
    <xdr:to>
      <xdr:col>34</xdr:col>
      <xdr:colOff>170543</xdr:colOff>
      <xdr:row>125</xdr:row>
      <xdr:rowOff>234044</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V="1">
          <a:off x="5654218" y="49156258"/>
          <a:ext cx="684896" cy="287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17234</xdr:colOff>
      <xdr:row>124</xdr:row>
      <xdr:rowOff>239482</xdr:rowOff>
    </xdr:from>
    <xdr:to>
      <xdr:col>46</xdr:col>
      <xdr:colOff>0</xdr:colOff>
      <xdr:row>126</xdr:row>
      <xdr:rowOff>302193</xdr:rowOff>
    </xdr:to>
    <xdr:sp macro="" textlink="">
      <xdr:nvSpPr>
        <xdr:cNvPr id="18" name="テキスト ボックス 65">
          <a:extLst>
            <a:ext uri="{FF2B5EF4-FFF2-40B4-BE49-F238E27FC236}">
              <a16:creationId xmlns:a16="http://schemas.microsoft.com/office/drawing/2014/main" id="{00000000-0008-0000-0000-000012000000}"/>
            </a:ext>
          </a:extLst>
        </xdr:cNvPr>
        <xdr:cNvSpPr txBox="1"/>
      </xdr:nvSpPr>
      <xdr:spPr>
        <a:xfrm>
          <a:off x="6367234" y="48807911"/>
          <a:ext cx="1978480" cy="77028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en-US" altLang="ja-JP" sz="1600">
              <a:solidFill>
                <a:schemeClr val="tx1"/>
              </a:solidFill>
              <a:effectLst/>
              <a:latin typeface="+mn-lt"/>
              <a:ea typeface="+mn-ea"/>
              <a:cs typeface="+mn-cs"/>
            </a:rPr>
            <a:t>B.</a:t>
          </a:r>
          <a:r>
            <a:rPr kumimoji="1" lang="ja-JP" altLang="en-US" sz="1600">
              <a:solidFill>
                <a:schemeClr val="tx1"/>
              </a:solidFill>
              <a:effectLst/>
              <a:latin typeface="+mn-lt"/>
              <a:ea typeface="+mn-ea"/>
              <a:cs typeface="+mn-cs"/>
            </a:rPr>
            <a:t>民間企業（３社）</a:t>
          </a:r>
        </a:p>
        <a:p>
          <a:pPr algn="ctr"/>
          <a:r>
            <a:rPr kumimoji="1" lang="en-US" altLang="ja-JP" sz="1600">
              <a:solidFill>
                <a:schemeClr val="tx1"/>
              </a:solidFill>
              <a:effectLst/>
              <a:latin typeface="+mn-lt"/>
              <a:ea typeface="+mn-ea"/>
              <a:cs typeface="+mn-cs"/>
            </a:rPr>
            <a:t>11</a:t>
          </a:r>
          <a:r>
            <a:rPr kumimoji="1" lang="ja-JP" altLang="en-US" sz="1600">
              <a:solidFill>
                <a:schemeClr val="tx1"/>
              </a:solidFill>
              <a:effectLst/>
              <a:latin typeface="+mn-lt"/>
              <a:ea typeface="+mn-ea"/>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45"/>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3"/>
      <c r="B2" s="53"/>
      <c r="C2" s="53"/>
      <c r="D2" s="53"/>
      <c r="E2" s="53"/>
      <c r="F2" s="53"/>
      <c r="G2" s="53"/>
      <c r="H2" s="53"/>
      <c r="I2" s="53"/>
      <c r="J2" s="53"/>
      <c r="K2" s="53"/>
      <c r="L2" s="53"/>
      <c r="M2" s="53"/>
      <c r="N2" s="53"/>
      <c r="O2" s="53"/>
      <c r="P2" s="53"/>
      <c r="Q2" s="53"/>
      <c r="R2" s="53"/>
      <c r="S2" s="53"/>
      <c r="T2" s="53"/>
      <c r="U2" s="53"/>
      <c r="V2" s="53"/>
      <c r="W2" s="53"/>
      <c r="X2" s="63" t="s">
        <v>0</v>
      </c>
      <c r="Y2" s="53"/>
      <c r="Z2" s="38"/>
      <c r="AA2" s="38"/>
      <c r="AB2" s="38"/>
      <c r="AC2" s="38"/>
      <c r="AD2" s="663">
        <v>2021</v>
      </c>
      <c r="AE2" s="663"/>
      <c r="AF2" s="663"/>
      <c r="AG2" s="663"/>
      <c r="AH2" s="663"/>
      <c r="AI2" s="65" t="s">
        <v>281</v>
      </c>
      <c r="AJ2" s="663" t="s">
        <v>584</v>
      </c>
      <c r="AK2" s="663"/>
      <c r="AL2" s="663"/>
      <c r="AM2" s="663"/>
      <c r="AN2" s="65" t="s">
        <v>281</v>
      </c>
      <c r="AO2" s="663">
        <v>20</v>
      </c>
      <c r="AP2" s="663"/>
      <c r="AQ2" s="663"/>
      <c r="AR2" s="66" t="s">
        <v>583</v>
      </c>
      <c r="AS2" s="664">
        <v>16</v>
      </c>
      <c r="AT2" s="664"/>
      <c r="AU2" s="664"/>
      <c r="AV2" s="65" t="str">
        <f>IF(AW2="","","-")</f>
        <v/>
      </c>
      <c r="AW2" s="625"/>
      <c r="AX2" s="625"/>
    </row>
    <row r="3" spans="1:50" ht="21" customHeight="1" thickBot="1" x14ac:dyDescent="0.25">
      <c r="A3" s="626" t="s">
        <v>576</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23" t="s">
        <v>62</v>
      </c>
      <c r="AJ3" s="628" t="s">
        <v>147</v>
      </c>
      <c r="AK3" s="628"/>
      <c r="AL3" s="628"/>
      <c r="AM3" s="628"/>
      <c r="AN3" s="628"/>
      <c r="AO3" s="628"/>
      <c r="AP3" s="628"/>
      <c r="AQ3" s="628"/>
      <c r="AR3" s="628"/>
      <c r="AS3" s="628"/>
      <c r="AT3" s="628"/>
      <c r="AU3" s="628"/>
      <c r="AV3" s="628"/>
      <c r="AW3" s="628"/>
      <c r="AX3" s="24" t="s">
        <v>63</v>
      </c>
    </row>
    <row r="4" spans="1:50" ht="24.75" customHeight="1" x14ac:dyDescent="0.2">
      <c r="A4" s="375" t="s">
        <v>25</v>
      </c>
      <c r="B4" s="376"/>
      <c r="C4" s="376"/>
      <c r="D4" s="376"/>
      <c r="E4" s="376"/>
      <c r="F4" s="376"/>
      <c r="G4" s="691" t="s">
        <v>590</v>
      </c>
      <c r="H4" s="692"/>
      <c r="I4" s="692"/>
      <c r="J4" s="692"/>
      <c r="K4" s="692"/>
      <c r="L4" s="692"/>
      <c r="M4" s="692"/>
      <c r="N4" s="692"/>
      <c r="O4" s="692"/>
      <c r="P4" s="692"/>
      <c r="Q4" s="692"/>
      <c r="R4" s="692"/>
      <c r="S4" s="692"/>
      <c r="T4" s="692"/>
      <c r="U4" s="692"/>
      <c r="V4" s="692"/>
      <c r="W4" s="692"/>
      <c r="X4" s="692"/>
      <c r="Y4" s="693" t="s">
        <v>1</v>
      </c>
      <c r="Z4" s="694"/>
      <c r="AA4" s="694"/>
      <c r="AB4" s="694"/>
      <c r="AC4" s="694"/>
      <c r="AD4" s="695"/>
      <c r="AE4" s="696" t="s">
        <v>585</v>
      </c>
      <c r="AF4" s="697"/>
      <c r="AG4" s="697"/>
      <c r="AH4" s="697"/>
      <c r="AI4" s="697"/>
      <c r="AJ4" s="697"/>
      <c r="AK4" s="697"/>
      <c r="AL4" s="697"/>
      <c r="AM4" s="697"/>
      <c r="AN4" s="697"/>
      <c r="AO4" s="697"/>
      <c r="AP4" s="698"/>
      <c r="AQ4" s="699" t="s">
        <v>2</v>
      </c>
      <c r="AR4" s="694"/>
      <c r="AS4" s="694"/>
      <c r="AT4" s="694"/>
      <c r="AU4" s="694"/>
      <c r="AV4" s="694"/>
      <c r="AW4" s="694"/>
      <c r="AX4" s="700"/>
    </row>
    <row r="5" spans="1:50" ht="30" customHeight="1" x14ac:dyDescent="0.2">
      <c r="A5" s="363" t="s">
        <v>65</v>
      </c>
      <c r="B5" s="364"/>
      <c r="C5" s="364"/>
      <c r="D5" s="364"/>
      <c r="E5" s="364"/>
      <c r="F5" s="365"/>
      <c r="G5" s="633" t="s">
        <v>383</v>
      </c>
      <c r="H5" s="634"/>
      <c r="I5" s="634"/>
      <c r="J5" s="634"/>
      <c r="K5" s="634"/>
      <c r="L5" s="634"/>
      <c r="M5" s="635" t="s">
        <v>64</v>
      </c>
      <c r="N5" s="636"/>
      <c r="O5" s="636"/>
      <c r="P5" s="636"/>
      <c r="Q5" s="636"/>
      <c r="R5" s="637"/>
      <c r="S5" s="638" t="s">
        <v>385</v>
      </c>
      <c r="T5" s="634"/>
      <c r="U5" s="634"/>
      <c r="V5" s="634"/>
      <c r="W5" s="634"/>
      <c r="X5" s="639"/>
      <c r="Y5" s="369" t="s">
        <v>3</v>
      </c>
      <c r="Z5" s="258"/>
      <c r="AA5" s="258"/>
      <c r="AB5" s="258"/>
      <c r="AC5" s="258"/>
      <c r="AD5" s="259"/>
      <c r="AE5" s="370" t="s">
        <v>586</v>
      </c>
      <c r="AF5" s="370"/>
      <c r="AG5" s="370"/>
      <c r="AH5" s="370"/>
      <c r="AI5" s="370"/>
      <c r="AJ5" s="370"/>
      <c r="AK5" s="370"/>
      <c r="AL5" s="370"/>
      <c r="AM5" s="370"/>
      <c r="AN5" s="370"/>
      <c r="AO5" s="370"/>
      <c r="AP5" s="371"/>
      <c r="AQ5" s="372" t="s">
        <v>587</v>
      </c>
      <c r="AR5" s="373"/>
      <c r="AS5" s="373"/>
      <c r="AT5" s="373"/>
      <c r="AU5" s="373"/>
      <c r="AV5" s="373"/>
      <c r="AW5" s="373"/>
      <c r="AX5" s="374"/>
    </row>
    <row r="6" spans="1:50" ht="39" customHeight="1" x14ac:dyDescent="0.2">
      <c r="A6" s="377" t="s">
        <v>4</v>
      </c>
      <c r="B6" s="378"/>
      <c r="C6" s="378"/>
      <c r="D6" s="378"/>
      <c r="E6" s="378"/>
      <c r="F6" s="378"/>
      <c r="G6" s="145" t="str">
        <f>入力規則等!F39</f>
        <v>一般会計</v>
      </c>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7"/>
    </row>
    <row r="7" spans="1:50" ht="101.1" customHeight="1" x14ac:dyDescent="0.2">
      <c r="A7" s="190" t="s">
        <v>22</v>
      </c>
      <c r="B7" s="191"/>
      <c r="C7" s="191"/>
      <c r="D7" s="191"/>
      <c r="E7" s="191"/>
      <c r="F7" s="192"/>
      <c r="G7" s="193" t="s">
        <v>591</v>
      </c>
      <c r="H7" s="194"/>
      <c r="I7" s="194"/>
      <c r="J7" s="194"/>
      <c r="K7" s="194"/>
      <c r="L7" s="194"/>
      <c r="M7" s="194"/>
      <c r="N7" s="194"/>
      <c r="O7" s="194"/>
      <c r="P7" s="194"/>
      <c r="Q7" s="194"/>
      <c r="R7" s="194"/>
      <c r="S7" s="194"/>
      <c r="T7" s="194"/>
      <c r="U7" s="194"/>
      <c r="V7" s="194"/>
      <c r="W7" s="194"/>
      <c r="X7" s="195"/>
      <c r="Y7" s="684" t="s">
        <v>266</v>
      </c>
      <c r="Z7" s="170"/>
      <c r="AA7" s="170"/>
      <c r="AB7" s="170"/>
      <c r="AC7" s="170"/>
      <c r="AD7" s="685"/>
      <c r="AE7" s="679" t="s">
        <v>592</v>
      </c>
      <c r="AF7" s="680"/>
      <c r="AG7" s="680"/>
      <c r="AH7" s="680"/>
      <c r="AI7" s="680"/>
      <c r="AJ7" s="680"/>
      <c r="AK7" s="680"/>
      <c r="AL7" s="680"/>
      <c r="AM7" s="680"/>
      <c r="AN7" s="680"/>
      <c r="AO7" s="680"/>
      <c r="AP7" s="680"/>
      <c r="AQ7" s="680"/>
      <c r="AR7" s="680"/>
      <c r="AS7" s="680"/>
      <c r="AT7" s="680"/>
      <c r="AU7" s="680"/>
      <c r="AV7" s="680"/>
      <c r="AW7" s="680"/>
      <c r="AX7" s="681"/>
    </row>
    <row r="8" spans="1:50" ht="53.25" customHeight="1" x14ac:dyDescent="0.2">
      <c r="A8" s="190" t="s">
        <v>195</v>
      </c>
      <c r="B8" s="191"/>
      <c r="C8" s="191"/>
      <c r="D8" s="191"/>
      <c r="E8" s="191"/>
      <c r="F8" s="192"/>
      <c r="G8" s="668" t="str">
        <f>入力規則等!A27</f>
        <v>ＩＴ戦略</v>
      </c>
      <c r="H8" s="391"/>
      <c r="I8" s="391"/>
      <c r="J8" s="391"/>
      <c r="K8" s="391"/>
      <c r="L8" s="391"/>
      <c r="M8" s="391"/>
      <c r="N8" s="391"/>
      <c r="O8" s="391"/>
      <c r="P8" s="391"/>
      <c r="Q8" s="391"/>
      <c r="R8" s="391"/>
      <c r="S8" s="391"/>
      <c r="T8" s="391"/>
      <c r="U8" s="391"/>
      <c r="V8" s="391"/>
      <c r="W8" s="391"/>
      <c r="X8" s="669"/>
      <c r="Y8" s="686" t="s">
        <v>196</v>
      </c>
      <c r="Z8" s="687"/>
      <c r="AA8" s="687"/>
      <c r="AB8" s="687"/>
      <c r="AC8" s="687"/>
      <c r="AD8" s="688"/>
      <c r="AE8" s="390" t="str">
        <f>入力規則等!K13</f>
        <v>その他の事項経費</v>
      </c>
      <c r="AF8" s="391"/>
      <c r="AG8" s="391"/>
      <c r="AH8" s="391"/>
      <c r="AI8" s="391"/>
      <c r="AJ8" s="391"/>
      <c r="AK8" s="391"/>
      <c r="AL8" s="391"/>
      <c r="AM8" s="391"/>
      <c r="AN8" s="391"/>
      <c r="AO8" s="391"/>
      <c r="AP8" s="391"/>
      <c r="AQ8" s="391"/>
      <c r="AR8" s="391"/>
      <c r="AS8" s="391"/>
      <c r="AT8" s="391"/>
      <c r="AU8" s="391"/>
      <c r="AV8" s="391"/>
      <c r="AW8" s="391"/>
      <c r="AX8" s="392"/>
    </row>
    <row r="9" spans="1:50" ht="58.5" customHeight="1" x14ac:dyDescent="0.2">
      <c r="A9" s="508" t="s">
        <v>23</v>
      </c>
      <c r="B9" s="509"/>
      <c r="C9" s="509"/>
      <c r="D9" s="509"/>
      <c r="E9" s="509"/>
      <c r="F9" s="509"/>
      <c r="G9" s="510" t="s">
        <v>593</v>
      </c>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1"/>
      <c r="AN9" s="511"/>
      <c r="AO9" s="511"/>
      <c r="AP9" s="511"/>
      <c r="AQ9" s="511"/>
      <c r="AR9" s="511"/>
      <c r="AS9" s="511"/>
      <c r="AT9" s="511"/>
      <c r="AU9" s="511"/>
      <c r="AV9" s="511"/>
      <c r="AW9" s="511"/>
      <c r="AX9" s="512"/>
    </row>
    <row r="10" spans="1:50" ht="80.25" customHeight="1" x14ac:dyDescent="0.2">
      <c r="A10" s="312" t="s">
        <v>28</v>
      </c>
      <c r="B10" s="313"/>
      <c r="C10" s="313"/>
      <c r="D10" s="313"/>
      <c r="E10" s="313"/>
      <c r="F10" s="313"/>
      <c r="G10" s="528" t="s">
        <v>594</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30"/>
    </row>
    <row r="11" spans="1:50" ht="42" customHeight="1" x14ac:dyDescent="0.2">
      <c r="A11" s="312" t="s">
        <v>5</v>
      </c>
      <c r="B11" s="313"/>
      <c r="C11" s="313"/>
      <c r="D11" s="313"/>
      <c r="E11" s="313"/>
      <c r="F11" s="314"/>
      <c r="G11" s="366" t="str">
        <f>入力規則等!P10</f>
        <v>委託・請負</v>
      </c>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8"/>
    </row>
    <row r="12" spans="1:50" ht="21" customHeight="1" x14ac:dyDescent="0.2">
      <c r="A12" s="709" t="s">
        <v>24</v>
      </c>
      <c r="B12" s="710"/>
      <c r="C12" s="710"/>
      <c r="D12" s="710"/>
      <c r="E12" s="710"/>
      <c r="F12" s="711"/>
      <c r="G12" s="689"/>
      <c r="H12" s="690"/>
      <c r="I12" s="690"/>
      <c r="J12" s="690"/>
      <c r="K12" s="690"/>
      <c r="L12" s="690"/>
      <c r="M12" s="690"/>
      <c r="N12" s="690"/>
      <c r="O12" s="690"/>
      <c r="P12" s="339" t="s">
        <v>267</v>
      </c>
      <c r="Q12" s="172"/>
      <c r="R12" s="172"/>
      <c r="S12" s="172"/>
      <c r="T12" s="172"/>
      <c r="U12" s="172"/>
      <c r="V12" s="173"/>
      <c r="W12" s="339" t="s">
        <v>286</v>
      </c>
      <c r="X12" s="172"/>
      <c r="Y12" s="172"/>
      <c r="Z12" s="172"/>
      <c r="AA12" s="172"/>
      <c r="AB12" s="172"/>
      <c r="AC12" s="173"/>
      <c r="AD12" s="339" t="s">
        <v>573</v>
      </c>
      <c r="AE12" s="172"/>
      <c r="AF12" s="172"/>
      <c r="AG12" s="172"/>
      <c r="AH12" s="172"/>
      <c r="AI12" s="172"/>
      <c r="AJ12" s="173"/>
      <c r="AK12" s="339" t="s">
        <v>577</v>
      </c>
      <c r="AL12" s="172"/>
      <c r="AM12" s="172"/>
      <c r="AN12" s="172"/>
      <c r="AO12" s="172"/>
      <c r="AP12" s="172"/>
      <c r="AQ12" s="173"/>
      <c r="AR12" s="339" t="s">
        <v>578</v>
      </c>
      <c r="AS12" s="172"/>
      <c r="AT12" s="172"/>
      <c r="AU12" s="172"/>
      <c r="AV12" s="172"/>
      <c r="AW12" s="172"/>
      <c r="AX12" s="393"/>
    </row>
    <row r="13" spans="1:50" ht="21" customHeight="1" x14ac:dyDescent="0.2">
      <c r="A13" s="283"/>
      <c r="B13" s="284"/>
      <c r="C13" s="284"/>
      <c r="D13" s="284"/>
      <c r="E13" s="284"/>
      <c r="F13" s="285"/>
      <c r="G13" s="294" t="s">
        <v>6</v>
      </c>
      <c r="H13" s="295"/>
      <c r="I13" s="436" t="s">
        <v>7</v>
      </c>
      <c r="J13" s="437"/>
      <c r="K13" s="437"/>
      <c r="L13" s="437"/>
      <c r="M13" s="437"/>
      <c r="N13" s="437"/>
      <c r="O13" s="438"/>
      <c r="P13" s="300" t="s">
        <v>589</v>
      </c>
      <c r="Q13" s="301"/>
      <c r="R13" s="301"/>
      <c r="S13" s="301"/>
      <c r="T13" s="301"/>
      <c r="U13" s="301"/>
      <c r="V13" s="302"/>
      <c r="W13" s="300" t="s">
        <v>589</v>
      </c>
      <c r="X13" s="301"/>
      <c r="Y13" s="301"/>
      <c r="Z13" s="301"/>
      <c r="AA13" s="301"/>
      <c r="AB13" s="301"/>
      <c r="AC13" s="302"/>
      <c r="AD13" s="300" t="s">
        <v>589</v>
      </c>
      <c r="AE13" s="301"/>
      <c r="AF13" s="301"/>
      <c r="AG13" s="301"/>
      <c r="AH13" s="301"/>
      <c r="AI13" s="301"/>
      <c r="AJ13" s="302"/>
      <c r="AK13" s="300" t="s">
        <v>589</v>
      </c>
      <c r="AL13" s="301"/>
      <c r="AM13" s="301"/>
      <c r="AN13" s="301"/>
      <c r="AO13" s="301"/>
      <c r="AP13" s="301"/>
      <c r="AQ13" s="302"/>
      <c r="AR13" s="300" t="s">
        <v>589</v>
      </c>
      <c r="AS13" s="301"/>
      <c r="AT13" s="301"/>
      <c r="AU13" s="301"/>
      <c r="AV13" s="301"/>
      <c r="AW13" s="301"/>
      <c r="AX13" s="302"/>
    </row>
    <row r="14" spans="1:50" ht="21" customHeight="1" x14ac:dyDescent="0.2">
      <c r="A14" s="283"/>
      <c r="B14" s="284"/>
      <c r="C14" s="284"/>
      <c r="D14" s="284"/>
      <c r="E14" s="284"/>
      <c r="F14" s="285"/>
      <c r="G14" s="296"/>
      <c r="H14" s="297"/>
      <c r="I14" s="382" t="s">
        <v>8</v>
      </c>
      <c r="J14" s="434"/>
      <c r="K14" s="434"/>
      <c r="L14" s="434"/>
      <c r="M14" s="434"/>
      <c r="N14" s="434"/>
      <c r="O14" s="435"/>
      <c r="P14" s="300" t="s">
        <v>589</v>
      </c>
      <c r="Q14" s="301"/>
      <c r="R14" s="301"/>
      <c r="S14" s="301"/>
      <c r="T14" s="301"/>
      <c r="U14" s="301"/>
      <c r="V14" s="302"/>
      <c r="W14" s="300" t="s">
        <v>589</v>
      </c>
      <c r="X14" s="301"/>
      <c r="Y14" s="301"/>
      <c r="Z14" s="301"/>
      <c r="AA14" s="301"/>
      <c r="AB14" s="301"/>
      <c r="AC14" s="302"/>
      <c r="AD14" s="300" t="s">
        <v>589</v>
      </c>
      <c r="AE14" s="301"/>
      <c r="AF14" s="301"/>
      <c r="AG14" s="301"/>
      <c r="AH14" s="301"/>
      <c r="AI14" s="301"/>
      <c r="AJ14" s="302"/>
      <c r="AK14" s="300" t="s">
        <v>589</v>
      </c>
      <c r="AL14" s="301"/>
      <c r="AM14" s="301"/>
      <c r="AN14" s="301"/>
      <c r="AO14" s="301"/>
      <c r="AP14" s="301"/>
      <c r="AQ14" s="302"/>
      <c r="AR14" s="465"/>
      <c r="AS14" s="465"/>
      <c r="AT14" s="465"/>
      <c r="AU14" s="465"/>
      <c r="AV14" s="465"/>
      <c r="AW14" s="465"/>
      <c r="AX14" s="466"/>
    </row>
    <row r="15" spans="1:50" ht="21" customHeight="1" x14ac:dyDescent="0.2">
      <c r="A15" s="283"/>
      <c r="B15" s="284"/>
      <c r="C15" s="284"/>
      <c r="D15" s="284"/>
      <c r="E15" s="284"/>
      <c r="F15" s="285"/>
      <c r="G15" s="296"/>
      <c r="H15" s="297"/>
      <c r="I15" s="382" t="s">
        <v>49</v>
      </c>
      <c r="J15" s="383"/>
      <c r="K15" s="383"/>
      <c r="L15" s="383"/>
      <c r="M15" s="383"/>
      <c r="N15" s="383"/>
      <c r="O15" s="384"/>
      <c r="P15" s="300" t="s">
        <v>589</v>
      </c>
      <c r="Q15" s="301"/>
      <c r="R15" s="301"/>
      <c r="S15" s="301"/>
      <c r="T15" s="301"/>
      <c r="U15" s="301"/>
      <c r="V15" s="302"/>
      <c r="W15" s="300" t="s">
        <v>589</v>
      </c>
      <c r="X15" s="301"/>
      <c r="Y15" s="301"/>
      <c r="Z15" s="301"/>
      <c r="AA15" s="301"/>
      <c r="AB15" s="301"/>
      <c r="AC15" s="302"/>
      <c r="AD15" s="300" t="s">
        <v>589</v>
      </c>
      <c r="AE15" s="301"/>
      <c r="AF15" s="301"/>
      <c r="AG15" s="301"/>
      <c r="AH15" s="301"/>
      <c r="AI15" s="301"/>
      <c r="AJ15" s="302"/>
      <c r="AK15" s="300" t="s">
        <v>589</v>
      </c>
      <c r="AL15" s="301"/>
      <c r="AM15" s="301"/>
      <c r="AN15" s="301"/>
      <c r="AO15" s="301"/>
      <c r="AP15" s="301"/>
      <c r="AQ15" s="302"/>
      <c r="AR15" s="300" t="s">
        <v>589</v>
      </c>
      <c r="AS15" s="301"/>
      <c r="AT15" s="301"/>
      <c r="AU15" s="301"/>
      <c r="AV15" s="301"/>
      <c r="AW15" s="301"/>
      <c r="AX15" s="433"/>
    </row>
    <row r="16" spans="1:50" ht="21" customHeight="1" x14ac:dyDescent="0.2">
      <c r="A16" s="283"/>
      <c r="B16" s="284"/>
      <c r="C16" s="284"/>
      <c r="D16" s="284"/>
      <c r="E16" s="284"/>
      <c r="F16" s="285"/>
      <c r="G16" s="296"/>
      <c r="H16" s="297"/>
      <c r="I16" s="382" t="s">
        <v>50</v>
      </c>
      <c r="J16" s="383"/>
      <c r="K16" s="383"/>
      <c r="L16" s="383"/>
      <c r="M16" s="383"/>
      <c r="N16" s="383"/>
      <c r="O16" s="384"/>
      <c r="P16" s="300" t="s">
        <v>589</v>
      </c>
      <c r="Q16" s="301"/>
      <c r="R16" s="301"/>
      <c r="S16" s="301"/>
      <c r="T16" s="301"/>
      <c r="U16" s="301"/>
      <c r="V16" s="302"/>
      <c r="W16" s="300" t="s">
        <v>589</v>
      </c>
      <c r="X16" s="301"/>
      <c r="Y16" s="301"/>
      <c r="Z16" s="301"/>
      <c r="AA16" s="301"/>
      <c r="AB16" s="301"/>
      <c r="AC16" s="302"/>
      <c r="AD16" s="300" t="s">
        <v>589</v>
      </c>
      <c r="AE16" s="301"/>
      <c r="AF16" s="301"/>
      <c r="AG16" s="301"/>
      <c r="AH16" s="301"/>
      <c r="AI16" s="301"/>
      <c r="AJ16" s="302"/>
      <c r="AK16" s="300" t="s">
        <v>589</v>
      </c>
      <c r="AL16" s="301"/>
      <c r="AM16" s="301"/>
      <c r="AN16" s="301"/>
      <c r="AO16" s="301"/>
      <c r="AP16" s="301"/>
      <c r="AQ16" s="302"/>
      <c r="AR16" s="531"/>
      <c r="AS16" s="532"/>
      <c r="AT16" s="532"/>
      <c r="AU16" s="532"/>
      <c r="AV16" s="532"/>
      <c r="AW16" s="532"/>
      <c r="AX16" s="533"/>
    </row>
    <row r="17" spans="1:51" ht="24.75" customHeight="1" x14ac:dyDescent="0.2">
      <c r="A17" s="283"/>
      <c r="B17" s="284"/>
      <c r="C17" s="284"/>
      <c r="D17" s="284"/>
      <c r="E17" s="284"/>
      <c r="F17" s="285"/>
      <c r="G17" s="296"/>
      <c r="H17" s="297"/>
      <c r="I17" s="382" t="s">
        <v>48</v>
      </c>
      <c r="J17" s="434"/>
      <c r="K17" s="434"/>
      <c r="L17" s="434"/>
      <c r="M17" s="434"/>
      <c r="N17" s="434"/>
      <c r="O17" s="435"/>
      <c r="P17" s="300" t="s">
        <v>589</v>
      </c>
      <c r="Q17" s="301"/>
      <c r="R17" s="301"/>
      <c r="S17" s="301"/>
      <c r="T17" s="301"/>
      <c r="U17" s="301"/>
      <c r="V17" s="302"/>
      <c r="W17" s="300" t="s">
        <v>589</v>
      </c>
      <c r="X17" s="301"/>
      <c r="Y17" s="301"/>
      <c r="Z17" s="301"/>
      <c r="AA17" s="301"/>
      <c r="AB17" s="301"/>
      <c r="AC17" s="302"/>
      <c r="AD17" s="300">
        <v>37</v>
      </c>
      <c r="AE17" s="301"/>
      <c r="AF17" s="301"/>
      <c r="AG17" s="301"/>
      <c r="AH17" s="301"/>
      <c r="AI17" s="301"/>
      <c r="AJ17" s="302"/>
      <c r="AK17" s="300" t="s">
        <v>589</v>
      </c>
      <c r="AL17" s="301"/>
      <c r="AM17" s="301"/>
      <c r="AN17" s="301"/>
      <c r="AO17" s="301"/>
      <c r="AP17" s="301"/>
      <c r="AQ17" s="302"/>
      <c r="AR17" s="682"/>
      <c r="AS17" s="682"/>
      <c r="AT17" s="682"/>
      <c r="AU17" s="682"/>
      <c r="AV17" s="682"/>
      <c r="AW17" s="682"/>
      <c r="AX17" s="683"/>
    </row>
    <row r="18" spans="1:51" ht="24.75" customHeight="1" x14ac:dyDescent="0.2">
      <c r="A18" s="283"/>
      <c r="B18" s="284"/>
      <c r="C18" s="284"/>
      <c r="D18" s="284"/>
      <c r="E18" s="284"/>
      <c r="F18" s="285"/>
      <c r="G18" s="298"/>
      <c r="H18" s="299"/>
      <c r="I18" s="387" t="s">
        <v>20</v>
      </c>
      <c r="J18" s="388"/>
      <c r="K18" s="388"/>
      <c r="L18" s="388"/>
      <c r="M18" s="388"/>
      <c r="N18" s="388"/>
      <c r="O18" s="389"/>
      <c r="P18" s="629">
        <f>SUM(P13:V17)</f>
        <v>0</v>
      </c>
      <c r="Q18" s="630"/>
      <c r="R18" s="630"/>
      <c r="S18" s="630"/>
      <c r="T18" s="630"/>
      <c r="U18" s="630"/>
      <c r="V18" s="631"/>
      <c r="W18" s="629">
        <f>SUM(W13:AC17)</f>
        <v>0</v>
      </c>
      <c r="X18" s="630"/>
      <c r="Y18" s="630"/>
      <c r="Z18" s="630"/>
      <c r="AA18" s="630"/>
      <c r="AB18" s="630"/>
      <c r="AC18" s="631"/>
      <c r="AD18" s="629">
        <f>SUM(AD13:AJ17)</f>
        <v>37</v>
      </c>
      <c r="AE18" s="630"/>
      <c r="AF18" s="630"/>
      <c r="AG18" s="630"/>
      <c r="AH18" s="630"/>
      <c r="AI18" s="630"/>
      <c r="AJ18" s="631"/>
      <c r="AK18" s="629">
        <f>SUM(AK13:AQ17)</f>
        <v>0</v>
      </c>
      <c r="AL18" s="630"/>
      <c r="AM18" s="630"/>
      <c r="AN18" s="630"/>
      <c r="AO18" s="630"/>
      <c r="AP18" s="630"/>
      <c r="AQ18" s="631"/>
      <c r="AR18" s="629">
        <f>SUM(AR13:AX17)</f>
        <v>0</v>
      </c>
      <c r="AS18" s="630"/>
      <c r="AT18" s="630"/>
      <c r="AU18" s="630"/>
      <c r="AV18" s="630"/>
      <c r="AW18" s="630"/>
      <c r="AX18" s="632"/>
    </row>
    <row r="19" spans="1:51" ht="24.75" customHeight="1" x14ac:dyDescent="0.2">
      <c r="A19" s="283"/>
      <c r="B19" s="284"/>
      <c r="C19" s="284"/>
      <c r="D19" s="284"/>
      <c r="E19" s="284"/>
      <c r="F19" s="285"/>
      <c r="G19" s="569" t="s">
        <v>9</v>
      </c>
      <c r="H19" s="570"/>
      <c r="I19" s="570"/>
      <c r="J19" s="570"/>
      <c r="K19" s="570"/>
      <c r="L19" s="570"/>
      <c r="M19" s="570"/>
      <c r="N19" s="570"/>
      <c r="O19" s="570"/>
      <c r="P19" s="300" t="s">
        <v>589</v>
      </c>
      <c r="Q19" s="301"/>
      <c r="R19" s="301"/>
      <c r="S19" s="301"/>
      <c r="T19" s="301"/>
      <c r="U19" s="301"/>
      <c r="V19" s="302"/>
      <c r="W19" s="300" t="s">
        <v>589</v>
      </c>
      <c r="X19" s="301"/>
      <c r="Y19" s="301"/>
      <c r="Z19" s="301"/>
      <c r="AA19" s="301"/>
      <c r="AB19" s="301"/>
      <c r="AC19" s="302"/>
      <c r="AD19" s="300">
        <v>37</v>
      </c>
      <c r="AE19" s="301"/>
      <c r="AF19" s="301"/>
      <c r="AG19" s="301"/>
      <c r="AH19" s="301"/>
      <c r="AI19" s="301"/>
      <c r="AJ19" s="302"/>
      <c r="AK19" s="106"/>
      <c r="AL19" s="106"/>
      <c r="AM19" s="106"/>
      <c r="AN19" s="106"/>
      <c r="AO19" s="106"/>
      <c r="AP19" s="106"/>
      <c r="AQ19" s="106"/>
      <c r="AR19" s="106"/>
      <c r="AS19" s="106"/>
      <c r="AT19" s="106"/>
      <c r="AU19" s="106"/>
      <c r="AV19" s="106"/>
      <c r="AW19" s="106"/>
      <c r="AX19" s="108"/>
    </row>
    <row r="20" spans="1:51" ht="24.75" customHeight="1" x14ac:dyDescent="0.2">
      <c r="A20" s="283"/>
      <c r="B20" s="284"/>
      <c r="C20" s="284"/>
      <c r="D20" s="284"/>
      <c r="E20" s="284"/>
      <c r="F20" s="285"/>
      <c r="G20" s="569" t="s">
        <v>10</v>
      </c>
      <c r="H20" s="570"/>
      <c r="I20" s="570"/>
      <c r="J20" s="570"/>
      <c r="K20" s="570"/>
      <c r="L20" s="570"/>
      <c r="M20" s="570"/>
      <c r="N20" s="570"/>
      <c r="O20" s="570"/>
      <c r="P20" s="132" t="str">
        <f>IF(P18=0, "-", SUM(P19)/P18)</f>
        <v>-</v>
      </c>
      <c r="Q20" s="132"/>
      <c r="R20" s="132"/>
      <c r="S20" s="132"/>
      <c r="T20" s="132"/>
      <c r="U20" s="132"/>
      <c r="V20" s="132"/>
      <c r="W20" s="132" t="str">
        <f t="shared" ref="W20" si="0">IF(W18=0, "-", SUM(W19)/W18)</f>
        <v>-</v>
      </c>
      <c r="X20" s="132"/>
      <c r="Y20" s="132"/>
      <c r="Z20" s="132"/>
      <c r="AA20" s="132"/>
      <c r="AB20" s="132"/>
      <c r="AC20" s="132"/>
      <c r="AD20" s="132">
        <f t="shared" ref="AD20" si="1">IF(AD18=0, "-", SUM(AD19)/AD18)</f>
        <v>1</v>
      </c>
      <c r="AE20" s="132"/>
      <c r="AF20" s="132"/>
      <c r="AG20" s="132"/>
      <c r="AH20" s="132"/>
      <c r="AI20" s="132"/>
      <c r="AJ20" s="132"/>
      <c r="AK20" s="106"/>
      <c r="AL20" s="106"/>
      <c r="AM20" s="106"/>
      <c r="AN20" s="106"/>
      <c r="AO20" s="106"/>
      <c r="AP20" s="106"/>
      <c r="AQ20" s="107"/>
      <c r="AR20" s="107"/>
      <c r="AS20" s="107"/>
      <c r="AT20" s="107"/>
      <c r="AU20" s="106"/>
      <c r="AV20" s="106"/>
      <c r="AW20" s="106"/>
      <c r="AX20" s="108"/>
    </row>
    <row r="21" spans="1:51" ht="25.5" customHeight="1" x14ac:dyDescent="0.2">
      <c r="A21" s="508"/>
      <c r="B21" s="509"/>
      <c r="C21" s="509"/>
      <c r="D21" s="509"/>
      <c r="E21" s="509"/>
      <c r="F21" s="712"/>
      <c r="G21" s="130" t="s">
        <v>241</v>
      </c>
      <c r="H21" s="131"/>
      <c r="I21" s="131"/>
      <c r="J21" s="131"/>
      <c r="K21" s="131"/>
      <c r="L21" s="131"/>
      <c r="M21" s="131"/>
      <c r="N21" s="131"/>
      <c r="O21" s="131"/>
      <c r="P21" s="132" t="e">
        <f>IF(P19=0, "-", SUM(P19)/SUM(P13,P14))</f>
        <v>#DIV/0!</v>
      </c>
      <c r="Q21" s="132"/>
      <c r="R21" s="132"/>
      <c r="S21" s="132"/>
      <c r="T21" s="132"/>
      <c r="U21" s="132"/>
      <c r="V21" s="132"/>
      <c r="W21" s="132" t="e">
        <f t="shared" ref="W21" si="2">IF(W19=0, "-", SUM(W19)/SUM(W13,W14))</f>
        <v>#DIV/0!</v>
      </c>
      <c r="X21" s="132"/>
      <c r="Y21" s="132"/>
      <c r="Z21" s="132"/>
      <c r="AA21" s="132"/>
      <c r="AB21" s="132"/>
      <c r="AC21" s="132"/>
      <c r="AD21" s="132" t="e">
        <f t="shared" ref="AD21" si="3">IF(AD19=0, "-", SUM(AD19)/SUM(AD13,AD14))</f>
        <v>#DIV/0!</v>
      </c>
      <c r="AE21" s="132"/>
      <c r="AF21" s="132"/>
      <c r="AG21" s="132"/>
      <c r="AH21" s="132"/>
      <c r="AI21" s="132"/>
      <c r="AJ21" s="132"/>
      <c r="AK21" s="106"/>
      <c r="AL21" s="106"/>
      <c r="AM21" s="106"/>
      <c r="AN21" s="106"/>
      <c r="AO21" s="106"/>
      <c r="AP21" s="106"/>
      <c r="AQ21" s="107"/>
      <c r="AR21" s="107"/>
      <c r="AS21" s="107"/>
      <c r="AT21" s="107"/>
      <c r="AU21" s="106"/>
      <c r="AV21" s="106"/>
      <c r="AW21" s="106"/>
      <c r="AX21" s="108"/>
    </row>
    <row r="22" spans="1:51" ht="18.75" customHeight="1" x14ac:dyDescent="0.2">
      <c r="A22" s="717" t="s">
        <v>581</v>
      </c>
      <c r="B22" s="718"/>
      <c r="C22" s="718"/>
      <c r="D22" s="718"/>
      <c r="E22" s="718"/>
      <c r="F22" s="719"/>
      <c r="G22" s="713" t="s">
        <v>227</v>
      </c>
      <c r="H22" s="671"/>
      <c r="I22" s="671"/>
      <c r="J22" s="671"/>
      <c r="K22" s="671"/>
      <c r="L22" s="671"/>
      <c r="M22" s="671"/>
      <c r="N22" s="671"/>
      <c r="O22" s="672"/>
      <c r="P22" s="670" t="s">
        <v>579</v>
      </c>
      <c r="Q22" s="671"/>
      <c r="R22" s="671"/>
      <c r="S22" s="671"/>
      <c r="T22" s="671"/>
      <c r="U22" s="671"/>
      <c r="V22" s="672"/>
      <c r="W22" s="670" t="s">
        <v>580</v>
      </c>
      <c r="X22" s="671"/>
      <c r="Y22" s="671"/>
      <c r="Z22" s="671"/>
      <c r="AA22" s="671"/>
      <c r="AB22" s="671"/>
      <c r="AC22" s="672"/>
      <c r="AD22" s="670" t="s">
        <v>226</v>
      </c>
      <c r="AE22" s="671"/>
      <c r="AF22" s="671"/>
      <c r="AG22" s="671"/>
      <c r="AH22" s="671"/>
      <c r="AI22" s="671"/>
      <c r="AJ22" s="671"/>
      <c r="AK22" s="671"/>
      <c r="AL22" s="671"/>
      <c r="AM22" s="671"/>
      <c r="AN22" s="671"/>
      <c r="AO22" s="671"/>
      <c r="AP22" s="671"/>
      <c r="AQ22" s="671"/>
      <c r="AR22" s="671"/>
      <c r="AS22" s="671"/>
      <c r="AT22" s="671"/>
      <c r="AU22" s="671"/>
      <c r="AV22" s="671"/>
      <c r="AW22" s="671"/>
      <c r="AX22" s="726"/>
    </row>
    <row r="23" spans="1:51" ht="25.5" customHeight="1" x14ac:dyDescent="0.2">
      <c r="A23" s="720"/>
      <c r="B23" s="721"/>
      <c r="C23" s="721"/>
      <c r="D23" s="721"/>
      <c r="E23" s="721"/>
      <c r="F23" s="722"/>
      <c r="G23" s="714" t="s">
        <v>589</v>
      </c>
      <c r="H23" s="715"/>
      <c r="I23" s="715"/>
      <c r="J23" s="715"/>
      <c r="K23" s="715"/>
      <c r="L23" s="715"/>
      <c r="M23" s="715"/>
      <c r="N23" s="715"/>
      <c r="O23" s="716"/>
      <c r="P23" s="673" t="s">
        <v>589</v>
      </c>
      <c r="Q23" s="674"/>
      <c r="R23" s="674"/>
      <c r="S23" s="674"/>
      <c r="T23" s="674"/>
      <c r="U23" s="674"/>
      <c r="V23" s="675"/>
      <c r="W23" s="673" t="s">
        <v>589</v>
      </c>
      <c r="X23" s="674"/>
      <c r="Y23" s="674"/>
      <c r="Z23" s="674"/>
      <c r="AA23" s="674"/>
      <c r="AB23" s="674"/>
      <c r="AC23" s="675"/>
      <c r="AD23" s="727"/>
      <c r="AE23" s="728"/>
      <c r="AF23" s="728"/>
      <c r="AG23" s="728"/>
      <c r="AH23" s="728"/>
      <c r="AI23" s="728"/>
      <c r="AJ23" s="728"/>
      <c r="AK23" s="728"/>
      <c r="AL23" s="728"/>
      <c r="AM23" s="728"/>
      <c r="AN23" s="728"/>
      <c r="AO23" s="728"/>
      <c r="AP23" s="728"/>
      <c r="AQ23" s="728"/>
      <c r="AR23" s="728"/>
      <c r="AS23" s="728"/>
      <c r="AT23" s="728"/>
      <c r="AU23" s="728"/>
      <c r="AV23" s="728"/>
      <c r="AW23" s="728"/>
      <c r="AX23" s="729"/>
    </row>
    <row r="24" spans="1:51" ht="25.5" customHeight="1" thickBot="1" x14ac:dyDescent="0.25">
      <c r="A24" s="723"/>
      <c r="B24" s="724"/>
      <c r="C24" s="724"/>
      <c r="D24" s="724"/>
      <c r="E24" s="724"/>
      <c r="F24" s="725"/>
      <c r="G24" s="676" t="s">
        <v>228</v>
      </c>
      <c r="H24" s="677"/>
      <c r="I24" s="677"/>
      <c r="J24" s="677"/>
      <c r="K24" s="677"/>
      <c r="L24" s="677"/>
      <c r="M24" s="677"/>
      <c r="N24" s="677"/>
      <c r="O24" s="678"/>
      <c r="P24" s="665" t="str">
        <f>AK13</f>
        <v>-</v>
      </c>
      <c r="Q24" s="666"/>
      <c r="R24" s="666"/>
      <c r="S24" s="666"/>
      <c r="T24" s="666"/>
      <c r="U24" s="666"/>
      <c r="V24" s="667"/>
      <c r="W24" s="665" t="str">
        <f>AR13</f>
        <v>-</v>
      </c>
      <c r="X24" s="666"/>
      <c r="Y24" s="666"/>
      <c r="Z24" s="666"/>
      <c r="AA24" s="666"/>
      <c r="AB24" s="666"/>
      <c r="AC24" s="667"/>
      <c r="AD24" s="730"/>
      <c r="AE24" s="730"/>
      <c r="AF24" s="730"/>
      <c r="AG24" s="730"/>
      <c r="AH24" s="730"/>
      <c r="AI24" s="730"/>
      <c r="AJ24" s="730"/>
      <c r="AK24" s="730"/>
      <c r="AL24" s="730"/>
      <c r="AM24" s="730"/>
      <c r="AN24" s="730"/>
      <c r="AO24" s="730"/>
      <c r="AP24" s="730"/>
      <c r="AQ24" s="730"/>
      <c r="AR24" s="730"/>
      <c r="AS24" s="730"/>
      <c r="AT24" s="730"/>
      <c r="AU24" s="730"/>
      <c r="AV24" s="730"/>
      <c r="AW24" s="730"/>
      <c r="AX24" s="731"/>
    </row>
    <row r="25" spans="1:51" ht="18.75" customHeight="1" x14ac:dyDescent="0.2">
      <c r="A25" s="542" t="s">
        <v>238</v>
      </c>
      <c r="B25" s="543"/>
      <c r="C25" s="543"/>
      <c r="D25" s="543"/>
      <c r="E25" s="543"/>
      <c r="F25" s="544"/>
      <c r="G25" s="442" t="s">
        <v>144</v>
      </c>
      <c r="H25" s="443"/>
      <c r="I25" s="443"/>
      <c r="J25" s="443"/>
      <c r="K25" s="443"/>
      <c r="L25" s="443"/>
      <c r="M25" s="443"/>
      <c r="N25" s="443"/>
      <c r="O25" s="444"/>
      <c r="P25" s="521" t="s">
        <v>57</v>
      </c>
      <c r="Q25" s="443"/>
      <c r="R25" s="443"/>
      <c r="S25" s="443"/>
      <c r="T25" s="443"/>
      <c r="U25" s="443"/>
      <c r="V25" s="443"/>
      <c r="W25" s="443"/>
      <c r="X25" s="444"/>
      <c r="Y25" s="513"/>
      <c r="Z25" s="514"/>
      <c r="AA25" s="515"/>
      <c r="AB25" s="522" t="s">
        <v>11</v>
      </c>
      <c r="AC25" s="523"/>
      <c r="AD25" s="524"/>
      <c r="AE25" s="522" t="s">
        <v>267</v>
      </c>
      <c r="AF25" s="523"/>
      <c r="AG25" s="523"/>
      <c r="AH25" s="524"/>
      <c r="AI25" s="645" t="s">
        <v>286</v>
      </c>
      <c r="AJ25" s="645"/>
      <c r="AK25" s="645"/>
      <c r="AL25" s="522"/>
      <c r="AM25" s="645" t="s">
        <v>383</v>
      </c>
      <c r="AN25" s="645"/>
      <c r="AO25" s="645"/>
      <c r="AP25" s="522"/>
      <c r="AQ25" s="439" t="s">
        <v>176</v>
      </c>
      <c r="AR25" s="440"/>
      <c r="AS25" s="440"/>
      <c r="AT25" s="441"/>
      <c r="AU25" s="443" t="s">
        <v>132</v>
      </c>
      <c r="AV25" s="443"/>
      <c r="AW25" s="443"/>
      <c r="AX25" s="647"/>
    </row>
    <row r="26" spans="1:51" ht="18.75" customHeight="1" x14ac:dyDescent="0.2">
      <c r="A26" s="545"/>
      <c r="B26" s="546"/>
      <c r="C26" s="546"/>
      <c r="D26" s="546"/>
      <c r="E26" s="546"/>
      <c r="F26" s="547"/>
      <c r="G26" s="445"/>
      <c r="H26" s="154"/>
      <c r="I26" s="154"/>
      <c r="J26" s="154"/>
      <c r="K26" s="154"/>
      <c r="L26" s="154"/>
      <c r="M26" s="154"/>
      <c r="N26" s="154"/>
      <c r="O26" s="279"/>
      <c r="P26" s="162"/>
      <c r="Q26" s="154"/>
      <c r="R26" s="154"/>
      <c r="S26" s="154"/>
      <c r="T26" s="154"/>
      <c r="U26" s="154"/>
      <c r="V26" s="154"/>
      <c r="W26" s="154"/>
      <c r="X26" s="279"/>
      <c r="Y26" s="516"/>
      <c r="Z26" s="517"/>
      <c r="AA26" s="518"/>
      <c r="AB26" s="525"/>
      <c r="AC26" s="526"/>
      <c r="AD26" s="527"/>
      <c r="AE26" s="525"/>
      <c r="AF26" s="526"/>
      <c r="AG26" s="526"/>
      <c r="AH26" s="527"/>
      <c r="AI26" s="646"/>
      <c r="AJ26" s="646"/>
      <c r="AK26" s="646"/>
      <c r="AL26" s="525"/>
      <c r="AM26" s="646"/>
      <c r="AN26" s="646"/>
      <c r="AO26" s="646"/>
      <c r="AP26" s="525"/>
      <c r="AQ26" s="292" t="s">
        <v>629</v>
      </c>
      <c r="AR26" s="293"/>
      <c r="AS26" s="334" t="s">
        <v>177</v>
      </c>
      <c r="AT26" s="335"/>
      <c r="AU26" s="281" t="s">
        <v>629</v>
      </c>
      <c r="AV26" s="281"/>
      <c r="AW26" s="154" t="s">
        <v>173</v>
      </c>
      <c r="AX26" s="155"/>
    </row>
    <row r="27" spans="1:51" ht="23.25" customHeight="1" x14ac:dyDescent="0.2">
      <c r="A27" s="548"/>
      <c r="B27" s="546"/>
      <c r="C27" s="546"/>
      <c r="D27" s="546"/>
      <c r="E27" s="546"/>
      <c r="F27" s="547"/>
      <c r="G27" s="303" t="s">
        <v>281</v>
      </c>
      <c r="H27" s="304"/>
      <c r="I27" s="304"/>
      <c r="J27" s="304"/>
      <c r="K27" s="304"/>
      <c r="L27" s="304"/>
      <c r="M27" s="304"/>
      <c r="N27" s="304"/>
      <c r="O27" s="305"/>
      <c r="P27" s="98" t="s">
        <v>281</v>
      </c>
      <c r="Q27" s="99"/>
      <c r="R27" s="99"/>
      <c r="S27" s="99"/>
      <c r="T27" s="99"/>
      <c r="U27" s="99"/>
      <c r="V27" s="99"/>
      <c r="W27" s="99"/>
      <c r="X27" s="242"/>
      <c r="Y27" s="136" t="s">
        <v>12</v>
      </c>
      <c r="Z27" s="519"/>
      <c r="AA27" s="520"/>
      <c r="AB27" s="222" t="s">
        <v>629</v>
      </c>
      <c r="AC27" s="222"/>
      <c r="AD27" s="222"/>
      <c r="AE27" s="187" t="s">
        <v>629</v>
      </c>
      <c r="AF27" s="188"/>
      <c r="AG27" s="188"/>
      <c r="AH27" s="188"/>
      <c r="AI27" s="187" t="s">
        <v>629</v>
      </c>
      <c r="AJ27" s="188"/>
      <c r="AK27" s="188"/>
      <c r="AL27" s="188"/>
      <c r="AM27" s="187" t="s">
        <v>629</v>
      </c>
      <c r="AN27" s="188"/>
      <c r="AO27" s="188"/>
      <c r="AP27" s="188"/>
      <c r="AQ27" s="148" t="s">
        <v>629</v>
      </c>
      <c r="AR27" s="95"/>
      <c r="AS27" s="95"/>
      <c r="AT27" s="149"/>
      <c r="AU27" s="188" t="s">
        <v>629</v>
      </c>
      <c r="AV27" s="188"/>
      <c r="AW27" s="188"/>
      <c r="AX27" s="541"/>
    </row>
    <row r="28" spans="1:51" ht="23.25" customHeight="1" x14ac:dyDescent="0.2">
      <c r="A28" s="549"/>
      <c r="B28" s="550"/>
      <c r="C28" s="550"/>
      <c r="D28" s="550"/>
      <c r="E28" s="550"/>
      <c r="F28" s="551"/>
      <c r="G28" s="306"/>
      <c r="H28" s="307"/>
      <c r="I28" s="307"/>
      <c r="J28" s="307"/>
      <c r="K28" s="307"/>
      <c r="L28" s="307"/>
      <c r="M28" s="307"/>
      <c r="N28" s="307"/>
      <c r="O28" s="308"/>
      <c r="P28" s="264"/>
      <c r="Q28" s="265"/>
      <c r="R28" s="265"/>
      <c r="S28" s="265"/>
      <c r="T28" s="265"/>
      <c r="U28" s="265"/>
      <c r="V28" s="265"/>
      <c r="W28" s="265"/>
      <c r="X28" s="534"/>
      <c r="Y28" s="339" t="s">
        <v>52</v>
      </c>
      <c r="Z28" s="172"/>
      <c r="AA28" s="173"/>
      <c r="AB28" s="250" t="s">
        <v>629</v>
      </c>
      <c r="AC28" s="250"/>
      <c r="AD28" s="250"/>
      <c r="AE28" s="187" t="s">
        <v>629</v>
      </c>
      <c r="AF28" s="188"/>
      <c r="AG28" s="188"/>
      <c r="AH28" s="188"/>
      <c r="AI28" s="187" t="s">
        <v>629</v>
      </c>
      <c r="AJ28" s="188"/>
      <c r="AK28" s="188"/>
      <c r="AL28" s="188"/>
      <c r="AM28" s="187" t="s">
        <v>629</v>
      </c>
      <c r="AN28" s="188"/>
      <c r="AO28" s="188"/>
      <c r="AP28" s="188"/>
      <c r="AQ28" s="148" t="s">
        <v>629</v>
      </c>
      <c r="AR28" s="95"/>
      <c r="AS28" s="95"/>
      <c r="AT28" s="149"/>
      <c r="AU28" s="188" t="s">
        <v>629</v>
      </c>
      <c r="AV28" s="188"/>
      <c r="AW28" s="188"/>
      <c r="AX28" s="541"/>
    </row>
    <row r="29" spans="1:51" ht="23.25" customHeight="1" x14ac:dyDescent="0.2">
      <c r="A29" s="548"/>
      <c r="B29" s="546"/>
      <c r="C29" s="546"/>
      <c r="D29" s="546"/>
      <c r="E29" s="546"/>
      <c r="F29" s="547"/>
      <c r="G29" s="309"/>
      <c r="H29" s="310"/>
      <c r="I29" s="310"/>
      <c r="J29" s="310"/>
      <c r="K29" s="310"/>
      <c r="L29" s="310"/>
      <c r="M29" s="310"/>
      <c r="N29" s="310"/>
      <c r="O29" s="311"/>
      <c r="P29" s="267"/>
      <c r="Q29" s="243"/>
      <c r="R29" s="243"/>
      <c r="S29" s="243"/>
      <c r="T29" s="243"/>
      <c r="U29" s="243"/>
      <c r="V29" s="243"/>
      <c r="W29" s="243"/>
      <c r="X29" s="244"/>
      <c r="Y29" s="339" t="s">
        <v>13</v>
      </c>
      <c r="Z29" s="172"/>
      <c r="AA29" s="173"/>
      <c r="AB29" s="343" t="s">
        <v>174</v>
      </c>
      <c r="AC29" s="343"/>
      <c r="AD29" s="343"/>
      <c r="AE29" s="187" t="s">
        <v>629</v>
      </c>
      <c r="AF29" s="188"/>
      <c r="AG29" s="188"/>
      <c r="AH29" s="188"/>
      <c r="AI29" s="187" t="s">
        <v>629</v>
      </c>
      <c r="AJ29" s="188"/>
      <c r="AK29" s="188"/>
      <c r="AL29" s="188"/>
      <c r="AM29" s="187" t="s">
        <v>629</v>
      </c>
      <c r="AN29" s="188"/>
      <c r="AO29" s="188"/>
      <c r="AP29" s="188"/>
      <c r="AQ29" s="148" t="s">
        <v>629</v>
      </c>
      <c r="AR29" s="95"/>
      <c r="AS29" s="95"/>
      <c r="AT29" s="149"/>
      <c r="AU29" s="188" t="s">
        <v>629</v>
      </c>
      <c r="AV29" s="188"/>
      <c r="AW29" s="188"/>
      <c r="AX29" s="541"/>
    </row>
    <row r="30" spans="1:51" ht="23.25" customHeight="1" x14ac:dyDescent="0.2">
      <c r="A30" s="109" t="s">
        <v>258</v>
      </c>
      <c r="B30" s="110"/>
      <c r="C30" s="110"/>
      <c r="D30" s="110"/>
      <c r="E30" s="110"/>
      <c r="F30" s="111"/>
      <c r="G30" s="115" t="s">
        <v>281</v>
      </c>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7"/>
    </row>
    <row r="31" spans="1:51" ht="23.25" customHeight="1" x14ac:dyDescent="0.2">
      <c r="A31" s="112"/>
      <c r="B31" s="113"/>
      <c r="C31" s="113"/>
      <c r="D31" s="113"/>
      <c r="E31" s="113"/>
      <c r="F31" s="114"/>
      <c r="G31" s="118"/>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20"/>
      <c r="AF31" s="120"/>
      <c r="AG31" s="120"/>
      <c r="AH31" s="120"/>
      <c r="AI31" s="120"/>
      <c r="AJ31" s="120"/>
      <c r="AK31" s="120"/>
      <c r="AL31" s="120"/>
      <c r="AM31" s="120"/>
      <c r="AN31" s="120"/>
      <c r="AO31" s="120"/>
      <c r="AP31" s="120"/>
      <c r="AQ31" s="119"/>
      <c r="AR31" s="119"/>
      <c r="AS31" s="119"/>
      <c r="AT31" s="119"/>
      <c r="AU31" s="119"/>
      <c r="AV31" s="119"/>
      <c r="AW31" s="119"/>
      <c r="AX31" s="121"/>
    </row>
    <row r="32" spans="1:51" ht="18.75" customHeight="1" x14ac:dyDescent="0.2">
      <c r="A32" s="552" t="s">
        <v>145</v>
      </c>
      <c r="B32" s="210" t="s">
        <v>232</v>
      </c>
      <c r="C32" s="211"/>
      <c r="D32" s="211"/>
      <c r="E32" s="211"/>
      <c r="F32" s="212"/>
      <c r="G32" s="160" t="s">
        <v>137</v>
      </c>
      <c r="H32" s="160"/>
      <c r="I32" s="160"/>
      <c r="J32" s="160"/>
      <c r="K32" s="160"/>
      <c r="L32" s="160"/>
      <c r="M32" s="160"/>
      <c r="N32" s="160"/>
      <c r="O32" s="160"/>
      <c r="P32" s="160"/>
      <c r="Q32" s="160"/>
      <c r="R32" s="160"/>
      <c r="S32" s="160"/>
      <c r="T32" s="160"/>
      <c r="U32" s="160"/>
      <c r="V32" s="160"/>
      <c r="W32" s="160"/>
      <c r="X32" s="160"/>
      <c r="Y32" s="160"/>
      <c r="Z32" s="160"/>
      <c r="AA32" s="278"/>
      <c r="AB32" s="159" t="s">
        <v>574</v>
      </c>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1"/>
      <c r="AY32">
        <f>COUNTA($G$34)</f>
        <v>1</v>
      </c>
    </row>
    <row r="33" spans="1:59" ht="22.5" customHeight="1" x14ac:dyDescent="0.2">
      <c r="A33" s="553"/>
      <c r="B33" s="213"/>
      <c r="C33" s="214"/>
      <c r="D33" s="214"/>
      <c r="E33" s="214"/>
      <c r="F33" s="215"/>
      <c r="G33" s="154"/>
      <c r="H33" s="154"/>
      <c r="I33" s="154"/>
      <c r="J33" s="154"/>
      <c r="K33" s="154"/>
      <c r="L33" s="154"/>
      <c r="M33" s="154"/>
      <c r="N33" s="154"/>
      <c r="O33" s="154"/>
      <c r="P33" s="154"/>
      <c r="Q33" s="154"/>
      <c r="R33" s="154"/>
      <c r="S33" s="154"/>
      <c r="T33" s="154"/>
      <c r="U33" s="154"/>
      <c r="V33" s="154"/>
      <c r="W33" s="154"/>
      <c r="X33" s="154"/>
      <c r="Y33" s="154"/>
      <c r="Z33" s="154"/>
      <c r="AA33" s="279"/>
      <c r="AB33" s="162"/>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5"/>
      <c r="AY33">
        <f>$AY$32</f>
        <v>1</v>
      </c>
    </row>
    <row r="34" spans="1:59" ht="22.5" customHeight="1" x14ac:dyDescent="0.2">
      <c r="A34" s="553"/>
      <c r="B34" s="213"/>
      <c r="C34" s="214"/>
      <c r="D34" s="214"/>
      <c r="E34" s="214"/>
      <c r="F34" s="215"/>
      <c r="G34" s="328" t="s">
        <v>595</v>
      </c>
      <c r="H34" s="328"/>
      <c r="I34" s="328"/>
      <c r="J34" s="328"/>
      <c r="K34" s="328"/>
      <c r="L34" s="328"/>
      <c r="M34" s="328"/>
      <c r="N34" s="328"/>
      <c r="O34" s="328"/>
      <c r="P34" s="328"/>
      <c r="Q34" s="328"/>
      <c r="R34" s="328"/>
      <c r="S34" s="328"/>
      <c r="T34" s="328"/>
      <c r="U34" s="328"/>
      <c r="V34" s="328"/>
      <c r="W34" s="328"/>
      <c r="X34" s="328"/>
      <c r="Y34" s="328"/>
      <c r="Z34" s="328"/>
      <c r="AA34" s="329"/>
      <c r="AB34" s="535" t="s">
        <v>596</v>
      </c>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536"/>
      <c r="AY34">
        <f t="shared" ref="AY34:AY41" si="4">$AY$32</f>
        <v>1</v>
      </c>
    </row>
    <row r="35" spans="1:59" ht="22.5" customHeight="1" x14ac:dyDescent="0.2">
      <c r="A35" s="553"/>
      <c r="B35" s="213"/>
      <c r="C35" s="214"/>
      <c r="D35" s="214"/>
      <c r="E35" s="214"/>
      <c r="F35" s="215"/>
      <c r="G35" s="330"/>
      <c r="H35" s="330"/>
      <c r="I35" s="330"/>
      <c r="J35" s="330"/>
      <c r="K35" s="330"/>
      <c r="L35" s="330"/>
      <c r="M35" s="330"/>
      <c r="N35" s="330"/>
      <c r="O35" s="330"/>
      <c r="P35" s="330"/>
      <c r="Q35" s="330"/>
      <c r="R35" s="330"/>
      <c r="S35" s="330"/>
      <c r="T35" s="330"/>
      <c r="U35" s="330"/>
      <c r="V35" s="330"/>
      <c r="W35" s="330"/>
      <c r="X35" s="330"/>
      <c r="Y35" s="330"/>
      <c r="Z35" s="330"/>
      <c r="AA35" s="331"/>
      <c r="AB35" s="537"/>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538"/>
      <c r="AY35">
        <f t="shared" si="4"/>
        <v>1</v>
      </c>
    </row>
    <row r="36" spans="1:59" ht="19.5" customHeight="1" x14ac:dyDescent="0.2">
      <c r="A36" s="553"/>
      <c r="B36" s="216"/>
      <c r="C36" s="217"/>
      <c r="D36" s="217"/>
      <c r="E36" s="217"/>
      <c r="F36" s="218"/>
      <c r="G36" s="332"/>
      <c r="H36" s="332"/>
      <c r="I36" s="332"/>
      <c r="J36" s="332"/>
      <c r="K36" s="332"/>
      <c r="L36" s="332"/>
      <c r="M36" s="332"/>
      <c r="N36" s="332"/>
      <c r="O36" s="332"/>
      <c r="P36" s="332"/>
      <c r="Q36" s="332"/>
      <c r="R36" s="332"/>
      <c r="S36" s="332"/>
      <c r="T36" s="332"/>
      <c r="U36" s="332"/>
      <c r="V36" s="332"/>
      <c r="W36" s="332"/>
      <c r="X36" s="332"/>
      <c r="Y36" s="332"/>
      <c r="Z36" s="332"/>
      <c r="AA36" s="333"/>
      <c r="AB36" s="539"/>
      <c r="AC36" s="332"/>
      <c r="AD36" s="332"/>
      <c r="AE36" s="332"/>
      <c r="AF36" s="332"/>
      <c r="AG36" s="332"/>
      <c r="AH36" s="332"/>
      <c r="AI36" s="332"/>
      <c r="AJ36" s="332"/>
      <c r="AK36" s="332"/>
      <c r="AL36" s="332"/>
      <c r="AM36" s="332"/>
      <c r="AN36" s="332"/>
      <c r="AO36" s="332"/>
      <c r="AP36" s="332"/>
      <c r="AQ36" s="330"/>
      <c r="AR36" s="330"/>
      <c r="AS36" s="330"/>
      <c r="AT36" s="330"/>
      <c r="AU36" s="332"/>
      <c r="AV36" s="332"/>
      <c r="AW36" s="332"/>
      <c r="AX36" s="540"/>
      <c r="AY36">
        <f t="shared" si="4"/>
        <v>1</v>
      </c>
    </row>
    <row r="37" spans="1:59" ht="18.75" customHeight="1" x14ac:dyDescent="0.2">
      <c r="A37" s="553"/>
      <c r="B37" s="214" t="s">
        <v>143</v>
      </c>
      <c r="C37" s="214"/>
      <c r="D37" s="214"/>
      <c r="E37" s="214"/>
      <c r="F37" s="215"/>
      <c r="G37" s="557" t="s">
        <v>59</v>
      </c>
      <c r="H37" s="160"/>
      <c r="I37" s="160"/>
      <c r="J37" s="160"/>
      <c r="K37" s="160"/>
      <c r="L37" s="160"/>
      <c r="M37" s="160"/>
      <c r="N37" s="160"/>
      <c r="O37" s="278"/>
      <c r="P37" s="159" t="s">
        <v>61</v>
      </c>
      <c r="Q37" s="160"/>
      <c r="R37" s="160"/>
      <c r="S37" s="160"/>
      <c r="T37" s="160"/>
      <c r="U37" s="160"/>
      <c r="V37" s="160"/>
      <c r="W37" s="160"/>
      <c r="X37" s="278"/>
      <c r="Y37" s="175"/>
      <c r="Z37" s="176"/>
      <c r="AA37" s="177"/>
      <c r="AB37" s="558" t="s">
        <v>11</v>
      </c>
      <c r="AC37" s="559"/>
      <c r="AD37" s="560"/>
      <c r="AE37" s="260" t="s">
        <v>267</v>
      </c>
      <c r="AF37" s="260"/>
      <c r="AG37" s="260"/>
      <c r="AH37" s="260"/>
      <c r="AI37" s="260" t="s">
        <v>286</v>
      </c>
      <c r="AJ37" s="260"/>
      <c r="AK37" s="260"/>
      <c r="AL37" s="260"/>
      <c r="AM37" s="260" t="s">
        <v>383</v>
      </c>
      <c r="AN37" s="260"/>
      <c r="AO37" s="260"/>
      <c r="AP37" s="260"/>
      <c r="AQ37" s="156" t="s">
        <v>176</v>
      </c>
      <c r="AR37" s="157"/>
      <c r="AS37" s="157"/>
      <c r="AT37" s="158"/>
      <c r="AU37" s="643" t="s">
        <v>132</v>
      </c>
      <c r="AV37" s="643"/>
      <c r="AW37" s="643"/>
      <c r="AX37" s="644"/>
      <c r="AY37">
        <f t="shared" si="4"/>
        <v>1</v>
      </c>
      <c r="AZ37" s="10"/>
      <c r="BA37" s="10"/>
      <c r="BB37" s="10"/>
      <c r="BC37" s="10"/>
    </row>
    <row r="38" spans="1:59" ht="18.75" customHeight="1" x14ac:dyDescent="0.2">
      <c r="A38" s="553"/>
      <c r="B38" s="214"/>
      <c r="C38" s="214"/>
      <c r="D38" s="214"/>
      <c r="E38" s="214"/>
      <c r="F38" s="215"/>
      <c r="G38" s="445"/>
      <c r="H38" s="154"/>
      <c r="I38" s="154"/>
      <c r="J38" s="154"/>
      <c r="K38" s="154"/>
      <c r="L38" s="154"/>
      <c r="M38" s="154"/>
      <c r="N38" s="154"/>
      <c r="O38" s="279"/>
      <c r="P38" s="162"/>
      <c r="Q38" s="154"/>
      <c r="R38" s="154"/>
      <c r="S38" s="154"/>
      <c r="T38" s="154"/>
      <c r="U38" s="154"/>
      <c r="V38" s="154"/>
      <c r="W38" s="154"/>
      <c r="X38" s="279"/>
      <c r="Y38" s="175"/>
      <c r="Z38" s="176"/>
      <c r="AA38" s="177"/>
      <c r="AB38" s="525"/>
      <c r="AC38" s="526"/>
      <c r="AD38" s="527"/>
      <c r="AE38" s="260"/>
      <c r="AF38" s="260"/>
      <c r="AG38" s="260"/>
      <c r="AH38" s="260"/>
      <c r="AI38" s="260"/>
      <c r="AJ38" s="260"/>
      <c r="AK38" s="260"/>
      <c r="AL38" s="260"/>
      <c r="AM38" s="260"/>
      <c r="AN38" s="260"/>
      <c r="AO38" s="260"/>
      <c r="AP38" s="260"/>
      <c r="AQ38" s="280" t="s">
        <v>281</v>
      </c>
      <c r="AR38" s="281"/>
      <c r="AS38" s="334" t="s">
        <v>177</v>
      </c>
      <c r="AT38" s="335"/>
      <c r="AU38" s="281">
        <v>2</v>
      </c>
      <c r="AV38" s="281"/>
      <c r="AW38" s="154" t="s">
        <v>173</v>
      </c>
      <c r="AX38" s="155"/>
      <c r="AY38">
        <f t="shared" si="4"/>
        <v>1</v>
      </c>
      <c r="AZ38" s="10"/>
      <c r="BA38" s="10"/>
      <c r="BB38" s="10"/>
      <c r="BC38" s="10"/>
      <c r="BD38" s="10"/>
      <c r="BE38" s="10"/>
      <c r="BF38" s="10"/>
      <c r="BG38" s="10"/>
    </row>
    <row r="39" spans="1:59" ht="23.25" customHeight="1" x14ac:dyDescent="0.2">
      <c r="A39" s="553"/>
      <c r="B39" s="214"/>
      <c r="C39" s="214"/>
      <c r="D39" s="214"/>
      <c r="E39" s="214"/>
      <c r="F39" s="215"/>
      <c r="G39" s="554" t="s">
        <v>597</v>
      </c>
      <c r="H39" s="99"/>
      <c r="I39" s="99"/>
      <c r="J39" s="99"/>
      <c r="K39" s="99"/>
      <c r="L39" s="99"/>
      <c r="M39" s="99"/>
      <c r="N39" s="99"/>
      <c r="O39" s="242"/>
      <c r="P39" s="99" t="s">
        <v>598</v>
      </c>
      <c r="Q39" s="245"/>
      <c r="R39" s="245"/>
      <c r="S39" s="245"/>
      <c r="T39" s="245"/>
      <c r="U39" s="245"/>
      <c r="V39" s="245"/>
      <c r="W39" s="245"/>
      <c r="X39" s="246"/>
      <c r="Y39" s="251" t="s">
        <v>60</v>
      </c>
      <c r="Z39" s="252"/>
      <c r="AA39" s="253"/>
      <c r="AB39" s="222" t="s">
        <v>14</v>
      </c>
      <c r="AC39" s="222"/>
      <c r="AD39" s="222"/>
      <c r="AE39" s="187" t="s">
        <v>599</v>
      </c>
      <c r="AF39" s="188"/>
      <c r="AG39" s="188"/>
      <c r="AH39" s="188"/>
      <c r="AI39" s="187" t="s">
        <v>599</v>
      </c>
      <c r="AJ39" s="188"/>
      <c r="AK39" s="188"/>
      <c r="AL39" s="188"/>
      <c r="AM39" s="207">
        <v>100</v>
      </c>
      <c r="AN39" s="208"/>
      <c r="AO39" s="208"/>
      <c r="AP39" s="209"/>
      <c r="AQ39" s="148" t="s">
        <v>281</v>
      </c>
      <c r="AR39" s="95"/>
      <c r="AS39" s="95"/>
      <c r="AT39" s="149"/>
      <c r="AU39" s="207">
        <v>100</v>
      </c>
      <c r="AV39" s="208"/>
      <c r="AW39" s="208"/>
      <c r="AX39" s="209"/>
      <c r="AY39">
        <f t="shared" si="4"/>
        <v>1</v>
      </c>
    </row>
    <row r="40" spans="1:59" ht="23.25" customHeight="1" x14ac:dyDescent="0.2">
      <c r="A40" s="553"/>
      <c r="B40" s="214"/>
      <c r="C40" s="214"/>
      <c r="D40" s="214"/>
      <c r="E40" s="214"/>
      <c r="F40" s="215"/>
      <c r="G40" s="555"/>
      <c r="H40" s="265"/>
      <c r="I40" s="265"/>
      <c r="J40" s="265"/>
      <c r="K40" s="265"/>
      <c r="L40" s="265"/>
      <c r="M40" s="265"/>
      <c r="N40" s="265"/>
      <c r="O40" s="534"/>
      <c r="P40" s="247"/>
      <c r="Q40" s="247"/>
      <c r="R40" s="247"/>
      <c r="S40" s="247"/>
      <c r="T40" s="247"/>
      <c r="U40" s="247"/>
      <c r="V40" s="247"/>
      <c r="W40" s="247"/>
      <c r="X40" s="248"/>
      <c r="Y40" s="219" t="s">
        <v>52</v>
      </c>
      <c r="Z40" s="220"/>
      <c r="AA40" s="221"/>
      <c r="AB40" s="250" t="s">
        <v>14</v>
      </c>
      <c r="AC40" s="250"/>
      <c r="AD40" s="250"/>
      <c r="AE40" s="187" t="s">
        <v>599</v>
      </c>
      <c r="AF40" s="188"/>
      <c r="AG40" s="188"/>
      <c r="AH40" s="188"/>
      <c r="AI40" s="187" t="s">
        <v>599</v>
      </c>
      <c r="AJ40" s="188"/>
      <c r="AK40" s="188"/>
      <c r="AL40" s="188"/>
      <c r="AM40" s="187">
        <v>99.4</v>
      </c>
      <c r="AN40" s="188"/>
      <c r="AO40" s="188"/>
      <c r="AP40" s="189"/>
      <c r="AQ40" s="187" t="s">
        <v>281</v>
      </c>
      <c r="AR40" s="188"/>
      <c r="AS40" s="188"/>
      <c r="AT40" s="189"/>
      <c r="AU40" s="188">
        <v>99.4</v>
      </c>
      <c r="AV40" s="188"/>
      <c r="AW40" s="188"/>
      <c r="AX40" s="541"/>
      <c r="AY40">
        <f t="shared" si="4"/>
        <v>1</v>
      </c>
      <c r="AZ40" s="10"/>
      <c r="BA40" s="10"/>
      <c r="BB40" s="10"/>
      <c r="BC40" s="10"/>
    </row>
    <row r="41" spans="1:59" ht="23.25" customHeight="1" thickBot="1" x14ac:dyDescent="0.25">
      <c r="A41" s="760"/>
      <c r="B41" s="761"/>
      <c r="C41" s="761"/>
      <c r="D41" s="761"/>
      <c r="E41" s="761"/>
      <c r="F41" s="762"/>
      <c r="G41" s="763"/>
      <c r="H41" s="102"/>
      <c r="I41" s="102"/>
      <c r="J41" s="102"/>
      <c r="K41" s="102"/>
      <c r="L41" s="102"/>
      <c r="M41" s="102"/>
      <c r="N41" s="102"/>
      <c r="O41" s="764"/>
      <c r="P41" s="765"/>
      <c r="Q41" s="765"/>
      <c r="R41" s="765"/>
      <c r="S41" s="765"/>
      <c r="T41" s="765"/>
      <c r="U41" s="765"/>
      <c r="V41" s="765"/>
      <c r="W41" s="765"/>
      <c r="X41" s="766"/>
      <c r="Y41" s="767" t="s">
        <v>13</v>
      </c>
      <c r="Z41" s="768"/>
      <c r="AA41" s="769"/>
      <c r="AB41" s="770" t="s">
        <v>14</v>
      </c>
      <c r="AC41" s="770"/>
      <c r="AD41" s="770"/>
      <c r="AE41" s="771" t="s">
        <v>599</v>
      </c>
      <c r="AF41" s="772"/>
      <c r="AG41" s="772"/>
      <c r="AH41" s="772"/>
      <c r="AI41" s="771" t="s">
        <v>599</v>
      </c>
      <c r="AJ41" s="772"/>
      <c r="AK41" s="772"/>
      <c r="AL41" s="772"/>
      <c r="AM41" s="771">
        <v>100</v>
      </c>
      <c r="AN41" s="772"/>
      <c r="AO41" s="772"/>
      <c r="AP41" s="773"/>
      <c r="AQ41" s="771" t="s">
        <v>281</v>
      </c>
      <c r="AR41" s="772"/>
      <c r="AS41" s="772"/>
      <c r="AT41" s="772"/>
      <c r="AU41" s="771">
        <v>100</v>
      </c>
      <c r="AV41" s="772"/>
      <c r="AW41" s="772"/>
      <c r="AX41" s="773"/>
      <c r="AY41">
        <f t="shared" si="4"/>
        <v>1</v>
      </c>
      <c r="AZ41" s="10"/>
      <c r="BA41" s="10"/>
      <c r="BB41" s="10"/>
      <c r="BC41" s="10"/>
      <c r="BD41" s="10"/>
      <c r="BE41" s="10"/>
      <c r="BF41" s="10"/>
      <c r="BG41" s="10"/>
    </row>
    <row r="42" spans="1:59" ht="31.5" customHeight="1" x14ac:dyDescent="0.2">
      <c r="A42" s="196" t="s">
        <v>239</v>
      </c>
      <c r="B42" s="197"/>
      <c r="C42" s="197"/>
      <c r="D42" s="197"/>
      <c r="E42" s="197"/>
      <c r="F42" s="198"/>
      <c r="G42" s="205" t="s">
        <v>58</v>
      </c>
      <c r="H42" s="205"/>
      <c r="I42" s="205"/>
      <c r="J42" s="205"/>
      <c r="K42" s="205"/>
      <c r="L42" s="205"/>
      <c r="M42" s="205"/>
      <c r="N42" s="205"/>
      <c r="O42" s="205"/>
      <c r="P42" s="205"/>
      <c r="Q42" s="205"/>
      <c r="R42" s="205"/>
      <c r="S42" s="205"/>
      <c r="T42" s="205"/>
      <c r="U42" s="205"/>
      <c r="V42" s="205"/>
      <c r="W42" s="205"/>
      <c r="X42" s="206"/>
      <c r="Y42" s="513"/>
      <c r="Z42" s="514"/>
      <c r="AA42" s="515"/>
      <c r="AB42" s="142" t="s">
        <v>11</v>
      </c>
      <c r="AC42" s="142"/>
      <c r="AD42" s="142"/>
      <c r="AE42" s="226" t="s">
        <v>267</v>
      </c>
      <c r="AF42" s="227"/>
      <c r="AG42" s="227"/>
      <c r="AH42" s="228"/>
      <c r="AI42" s="226" t="s">
        <v>286</v>
      </c>
      <c r="AJ42" s="227"/>
      <c r="AK42" s="227"/>
      <c r="AL42" s="228"/>
      <c r="AM42" s="226" t="s">
        <v>383</v>
      </c>
      <c r="AN42" s="227"/>
      <c r="AO42" s="227"/>
      <c r="AP42" s="228"/>
      <c r="AQ42" s="133" t="s">
        <v>291</v>
      </c>
      <c r="AR42" s="134"/>
      <c r="AS42" s="134"/>
      <c r="AT42" s="135"/>
      <c r="AU42" s="133" t="s">
        <v>415</v>
      </c>
      <c r="AV42" s="134"/>
      <c r="AW42" s="134"/>
      <c r="AX42" s="186"/>
    </row>
    <row r="43" spans="1:59" ht="23.25" customHeight="1" x14ac:dyDescent="0.2">
      <c r="A43" s="199"/>
      <c r="B43" s="200"/>
      <c r="C43" s="200"/>
      <c r="D43" s="200"/>
      <c r="E43" s="200"/>
      <c r="F43" s="201"/>
      <c r="G43" s="99" t="s">
        <v>600</v>
      </c>
      <c r="H43" s="99"/>
      <c r="I43" s="99"/>
      <c r="J43" s="99"/>
      <c r="K43" s="99"/>
      <c r="L43" s="99"/>
      <c r="M43" s="99"/>
      <c r="N43" s="99"/>
      <c r="O43" s="99"/>
      <c r="P43" s="99"/>
      <c r="Q43" s="99"/>
      <c r="R43" s="99"/>
      <c r="S43" s="99"/>
      <c r="T43" s="99"/>
      <c r="U43" s="99"/>
      <c r="V43" s="99"/>
      <c r="W43" s="99"/>
      <c r="X43" s="242"/>
      <c r="Y43" s="257" t="s">
        <v>53</v>
      </c>
      <c r="Z43" s="258"/>
      <c r="AA43" s="259"/>
      <c r="AB43" s="222" t="s">
        <v>601</v>
      </c>
      <c r="AC43" s="222"/>
      <c r="AD43" s="222"/>
      <c r="AE43" s="187" t="s">
        <v>599</v>
      </c>
      <c r="AF43" s="188"/>
      <c r="AG43" s="188"/>
      <c r="AH43" s="189"/>
      <c r="AI43" s="187" t="s">
        <v>599</v>
      </c>
      <c r="AJ43" s="188"/>
      <c r="AK43" s="188"/>
      <c r="AL43" s="189"/>
      <c r="AM43" s="187">
        <v>1809</v>
      </c>
      <c r="AN43" s="188"/>
      <c r="AO43" s="188"/>
      <c r="AP43" s="189"/>
      <c r="AQ43" s="187" t="s">
        <v>599</v>
      </c>
      <c r="AR43" s="188"/>
      <c r="AS43" s="188"/>
      <c r="AT43" s="189"/>
      <c r="AU43" s="187" t="s">
        <v>281</v>
      </c>
      <c r="AV43" s="188"/>
      <c r="AW43" s="188"/>
      <c r="AX43" s="189"/>
    </row>
    <row r="44" spans="1:59" ht="23.25" customHeight="1" x14ac:dyDescent="0.2">
      <c r="A44" s="202"/>
      <c r="B44" s="203"/>
      <c r="C44" s="203"/>
      <c r="D44" s="203"/>
      <c r="E44" s="203"/>
      <c r="F44" s="204"/>
      <c r="G44" s="243"/>
      <c r="H44" s="243"/>
      <c r="I44" s="243"/>
      <c r="J44" s="243"/>
      <c r="K44" s="243"/>
      <c r="L44" s="243"/>
      <c r="M44" s="243"/>
      <c r="N44" s="243"/>
      <c r="O44" s="243"/>
      <c r="P44" s="243"/>
      <c r="Q44" s="243"/>
      <c r="R44" s="243"/>
      <c r="S44" s="243"/>
      <c r="T44" s="243"/>
      <c r="U44" s="243"/>
      <c r="V44" s="243"/>
      <c r="W44" s="243"/>
      <c r="X44" s="244"/>
      <c r="Y44" s="174" t="s">
        <v>54</v>
      </c>
      <c r="Z44" s="137"/>
      <c r="AA44" s="138"/>
      <c r="AB44" s="222" t="s">
        <v>601</v>
      </c>
      <c r="AC44" s="222"/>
      <c r="AD44" s="222"/>
      <c r="AE44" s="229" t="s">
        <v>599</v>
      </c>
      <c r="AF44" s="229"/>
      <c r="AG44" s="229"/>
      <c r="AH44" s="229"/>
      <c r="AI44" s="229" t="s">
        <v>599</v>
      </c>
      <c r="AJ44" s="229"/>
      <c r="AK44" s="229"/>
      <c r="AL44" s="229"/>
      <c r="AM44" s="187">
        <v>1800</v>
      </c>
      <c r="AN44" s="188"/>
      <c r="AO44" s="188"/>
      <c r="AP44" s="189"/>
      <c r="AQ44" s="187" t="s">
        <v>599</v>
      </c>
      <c r="AR44" s="188"/>
      <c r="AS44" s="188"/>
      <c r="AT44" s="189"/>
      <c r="AU44" s="207" t="s">
        <v>281</v>
      </c>
      <c r="AV44" s="208"/>
      <c r="AW44" s="208"/>
      <c r="AX44" s="209"/>
    </row>
    <row r="45" spans="1:59" ht="23.25" customHeight="1" x14ac:dyDescent="0.2">
      <c r="A45" s="163" t="s">
        <v>15</v>
      </c>
      <c r="B45" s="164"/>
      <c r="C45" s="164"/>
      <c r="D45" s="164"/>
      <c r="E45" s="164"/>
      <c r="F45" s="165"/>
      <c r="G45" s="172" t="s">
        <v>16</v>
      </c>
      <c r="H45" s="172"/>
      <c r="I45" s="172"/>
      <c r="J45" s="172"/>
      <c r="K45" s="172"/>
      <c r="L45" s="172"/>
      <c r="M45" s="172"/>
      <c r="N45" s="172"/>
      <c r="O45" s="172"/>
      <c r="P45" s="172"/>
      <c r="Q45" s="172"/>
      <c r="R45" s="172"/>
      <c r="S45" s="172"/>
      <c r="T45" s="172"/>
      <c r="U45" s="172"/>
      <c r="V45" s="172"/>
      <c r="W45" s="172"/>
      <c r="X45" s="173"/>
      <c r="Y45" s="453"/>
      <c r="Z45" s="454"/>
      <c r="AA45" s="455"/>
      <c r="AB45" s="339" t="s">
        <v>11</v>
      </c>
      <c r="AC45" s="172"/>
      <c r="AD45" s="173"/>
      <c r="AE45" s="260" t="s">
        <v>267</v>
      </c>
      <c r="AF45" s="260"/>
      <c r="AG45" s="260"/>
      <c r="AH45" s="260"/>
      <c r="AI45" s="260" t="s">
        <v>286</v>
      </c>
      <c r="AJ45" s="260"/>
      <c r="AK45" s="260"/>
      <c r="AL45" s="260"/>
      <c r="AM45" s="260" t="s">
        <v>383</v>
      </c>
      <c r="AN45" s="260"/>
      <c r="AO45" s="260"/>
      <c r="AP45" s="260"/>
      <c r="AQ45" s="232" t="s">
        <v>416</v>
      </c>
      <c r="AR45" s="233"/>
      <c r="AS45" s="233"/>
      <c r="AT45" s="233"/>
      <c r="AU45" s="233"/>
      <c r="AV45" s="233"/>
      <c r="AW45" s="233"/>
      <c r="AX45" s="234"/>
    </row>
    <row r="46" spans="1:59" ht="23.25" customHeight="1" x14ac:dyDescent="0.2">
      <c r="A46" s="166"/>
      <c r="B46" s="167"/>
      <c r="C46" s="167"/>
      <c r="D46" s="167"/>
      <c r="E46" s="167"/>
      <c r="F46" s="168"/>
      <c r="G46" s="456" t="s">
        <v>599</v>
      </c>
      <c r="H46" s="456"/>
      <c r="I46" s="456"/>
      <c r="J46" s="456"/>
      <c r="K46" s="456"/>
      <c r="L46" s="456"/>
      <c r="M46" s="456"/>
      <c r="N46" s="456"/>
      <c r="O46" s="456"/>
      <c r="P46" s="456"/>
      <c r="Q46" s="456"/>
      <c r="R46" s="456"/>
      <c r="S46" s="456"/>
      <c r="T46" s="456"/>
      <c r="U46" s="456"/>
      <c r="V46" s="456"/>
      <c r="W46" s="456"/>
      <c r="X46" s="456"/>
      <c r="Y46" s="458" t="s">
        <v>15</v>
      </c>
      <c r="Z46" s="459"/>
      <c r="AA46" s="460"/>
      <c r="AB46" s="223" t="s">
        <v>602</v>
      </c>
      <c r="AC46" s="224"/>
      <c r="AD46" s="225"/>
      <c r="AE46" s="229" t="s">
        <v>281</v>
      </c>
      <c r="AF46" s="229"/>
      <c r="AG46" s="229"/>
      <c r="AH46" s="229"/>
      <c r="AI46" s="229" t="s">
        <v>281</v>
      </c>
      <c r="AJ46" s="229"/>
      <c r="AK46" s="229"/>
      <c r="AL46" s="229"/>
      <c r="AM46" s="229" t="s">
        <v>281</v>
      </c>
      <c r="AN46" s="229"/>
      <c r="AO46" s="229"/>
      <c r="AP46" s="229"/>
      <c r="AQ46" s="187" t="s">
        <v>281</v>
      </c>
      <c r="AR46" s="188"/>
      <c r="AS46" s="188"/>
      <c r="AT46" s="188"/>
      <c r="AU46" s="188"/>
      <c r="AV46" s="188"/>
      <c r="AW46" s="188"/>
      <c r="AX46" s="541"/>
    </row>
    <row r="47" spans="1:59" ht="46.5" customHeight="1" thickBot="1" x14ac:dyDescent="0.25">
      <c r="A47" s="169"/>
      <c r="B47" s="170"/>
      <c r="C47" s="170"/>
      <c r="D47" s="170"/>
      <c r="E47" s="170"/>
      <c r="F47" s="171"/>
      <c r="G47" s="457"/>
      <c r="H47" s="457"/>
      <c r="I47" s="457"/>
      <c r="J47" s="457"/>
      <c r="K47" s="457"/>
      <c r="L47" s="457"/>
      <c r="M47" s="457"/>
      <c r="N47" s="457"/>
      <c r="O47" s="457"/>
      <c r="P47" s="457"/>
      <c r="Q47" s="457"/>
      <c r="R47" s="457"/>
      <c r="S47" s="457"/>
      <c r="T47" s="457"/>
      <c r="U47" s="457"/>
      <c r="V47" s="457"/>
      <c r="W47" s="457"/>
      <c r="X47" s="457"/>
      <c r="Y47" s="136" t="s">
        <v>47</v>
      </c>
      <c r="Z47" s="137"/>
      <c r="AA47" s="138"/>
      <c r="AB47" s="139" t="s">
        <v>603</v>
      </c>
      <c r="AC47" s="140"/>
      <c r="AD47" s="141"/>
      <c r="AE47" s="229" t="s">
        <v>281</v>
      </c>
      <c r="AF47" s="229"/>
      <c r="AG47" s="229"/>
      <c r="AH47" s="229"/>
      <c r="AI47" s="229" t="s">
        <v>281</v>
      </c>
      <c r="AJ47" s="229"/>
      <c r="AK47" s="229"/>
      <c r="AL47" s="229"/>
      <c r="AM47" s="229" t="s">
        <v>281</v>
      </c>
      <c r="AN47" s="229"/>
      <c r="AO47" s="229"/>
      <c r="AP47" s="229"/>
      <c r="AQ47" s="230" t="s">
        <v>281</v>
      </c>
      <c r="AR47" s="230"/>
      <c r="AS47" s="230"/>
      <c r="AT47" s="230"/>
      <c r="AU47" s="230"/>
      <c r="AV47" s="230"/>
      <c r="AW47" s="230"/>
      <c r="AX47" s="231"/>
    </row>
    <row r="48" spans="1:59" ht="45" customHeight="1" x14ac:dyDescent="0.2">
      <c r="A48" s="78" t="s">
        <v>280</v>
      </c>
      <c r="B48" s="75"/>
      <c r="C48" s="74" t="s">
        <v>178</v>
      </c>
      <c r="D48" s="75"/>
      <c r="E48" s="655" t="s">
        <v>201</v>
      </c>
      <c r="F48" s="656"/>
      <c r="G48" s="657" t="s">
        <v>604</v>
      </c>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8"/>
      <c r="AH48" s="658"/>
      <c r="AI48" s="658"/>
      <c r="AJ48" s="658"/>
      <c r="AK48" s="658"/>
      <c r="AL48" s="658"/>
      <c r="AM48" s="658"/>
      <c r="AN48" s="658"/>
      <c r="AO48" s="658"/>
      <c r="AP48" s="658"/>
      <c r="AQ48" s="658"/>
      <c r="AR48" s="658"/>
      <c r="AS48" s="658"/>
      <c r="AT48" s="658"/>
      <c r="AU48" s="658"/>
      <c r="AV48" s="658"/>
      <c r="AW48" s="658"/>
      <c r="AX48" s="659"/>
      <c r="AY48">
        <f>COUNTA($G$48)</f>
        <v>1</v>
      </c>
    </row>
    <row r="49" spans="1:51" ht="45" customHeight="1" x14ac:dyDescent="0.2">
      <c r="A49" s="79"/>
      <c r="B49" s="77"/>
      <c r="C49" s="76"/>
      <c r="D49" s="77"/>
      <c r="E49" s="604" t="s">
        <v>200</v>
      </c>
      <c r="F49" s="653"/>
      <c r="G49" s="556" t="s">
        <v>605</v>
      </c>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654"/>
      <c r="AY49">
        <f>$AY$48</f>
        <v>1</v>
      </c>
    </row>
    <row r="50" spans="1:51" ht="18.75" customHeight="1" x14ac:dyDescent="0.2">
      <c r="A50" s="79"/>
      <c r="B50" s="77"/>
      <c r="C50" s="76"/>
      <c r="D50" s="77"/>
      <c r="E50" s="660" t="s">
        <v>179</v>
      </c>
      <c r="F50" s="661"/>
      <c r="G50" s="578" t="s">
        <v>188</v>
      </c>
      <c r="H50" s="579"/>
      <c r="I50" s="579"/>
      <c r="J50" s="579"/>
      <c r="K50" s="579"/>
      <c r="L50" s="579"/>
      <c r="M50" s="579"/>
      <c r="N50" s="579"/>
      <c r="O50" s="579"/>
      <c r="P50" s="579"/>
      <c r="Q50" s="579"/>
      <c r="R50" s="579"/>
      <c r="S50" s="579"/>
      <c r="T50" s="579"/>
      <c r="U50" s="579"/>
      <c r="V50" s="579"/>
      <c r="W50" s="579"/>
      <c r="X50" s="580"/>
      <c r="Y50" s="648"/>
      <c r="Z50" s="649"/>
      <c r="AA50" s="650"/>
      <c r="AB50" s="640" t="s">
        <v>11</v>
      </c>
      <c r="AC50" s="579"/>
      <c r="AD50" s="580"/>
      <c r="AE50" s="156" t="s">
        <v>267</v>
      </c>
      <c r="AF50" s="157"/>
      <c r="AG50" s="157"/>
      <c r="AH50" s="158"/>
      <c r="AI50" s="156" t="s">
        <v>286</v>
      </c>
      <c r="AJ50" s="157"/>
      <c r="AK50" s="157"/>
      <c r="AL50" s="158"/>
      <c r="AM50" s="156" t="s">
        <v>573</v>
      </c>
      <c r="AN50" s="157"/>
      <c r="AO50" s="157"/>
      <c r="AP50" s="158"/>
      <c r="AQ50" s="640" t="s">
        <v>176</v>
      </c>
      <c r="AR50" s="579"/>
      <c r="AS50" s="579"/>
      <c r="AT50" s="580"/>
      <c r="AU50" s="641" t="s">
        <v>190</v>
      </c>
      <c r="AV50" s="641"/>
      <c r="AW50" s="641"/>
      <c r="AX50" s="642"/>
      <c r="AY50">
        <f>COUNTA($G$52)</f>
        <v>1</v>
      </c>
    </row>
    <row r="51" spans="1:51" ht="18.75" customHeight="1" x14ac:dyDescent="0.2">
      <c r="A51" s="79"/>
      <c r="B51" s="77"/>
      <c r="C51" s="76"/>
      <c r="D51" s="77"/>
      <c r="E51" s="76"/>
      <c r="F51" s="662"/>
      <c r="G51" s="581"/>
      <c r="H51" s="334"/>
      <c r="I51" s="334"/>
      <c r="J51" s="334"/>
      <c r="K51" s="334"/>
      <c r="L51" s="334"/>
      <c r="M51" s="334"/>
      <c r="N51" s="334"/>
      <c r="O51" s="334"/>
      <c r="P51" s="334"/>
      <c r="Q51" s="334"/>
      <c r="R51" s="334"/>
      <c r="S51" s="334"/>
      <c r="T51" s="334"/>
      <c r="U51" s="334"/>
      <c r="V51" s="334"/>
      <c r="W51" s="334"/>
      <c r="X51" s="335"/>
      <c r="Y51" s="175"/>
      <c r="Z51" s="176"/>
      <c r="AA51" s="177"/>
      <c r="AB51" s="256"/>
      <c r="AC51" s="334"/>
      <c r="AD51" s="335"/>
      <c r="AE51" s="256"/>
      <c r="AF51" s="334"/>
      <c r="AG51" s="334"/>
      <c r="AH51" s="335"/>
      <c r="AI51" s="256"/>
      <c r="AJ51" s="334"/>
      <c r="AK51" s="334"/>
      <c r="AL51" s="335"/>
      <c r="AM51" s="256"/>
      <c r="AN51" s="334"/>
      <c r="AO51" s="334"/>
      <c r="AP51" s="335"/>
      <c r="AQ51" s="280" t="s">
        <v>606</v>
      </c>
      <c r="AR51" s="281"/>
      <c r="AS51" s="334" t="s">
        <v>177</v>
      </c>
      <c r="AT51" s="335"/>
      <c r="AU51" s="293" t="s">
        <v>606</v>
      </c>
      <c r="AV51" s="293"/>
      <c r="AW51" s="334" t="s">
        <v>173</v>
      </c>
      <c r="AX51" s="476"/>
      <c r="AY51">
        <f>$AY$50</f>
        <v>1</v>
      </c>
    </row>
    <row r="52" spans="1:51" ht="39.75" customHeight="1" x14ac:dyDescent="0.2">
      <c r="A52" s="79"/>
      <c r="B52" s="77"/>
      <c r="C52" s="76"/>
      <c r="D52" s="77"/>
      <c r="E52" s="76"/>
      <c r="F52" s="662"/>
      <c r="G52" s="554" t="s">
        <v>281</v>
      </c>
      <c r="H52" s="99"/>
      <c r="I52" s="99"/>
      <c r="J52" s="99"/>
      <c r="K52" s="99"/>
      <c r="L52" s="99"/>
      <c r="M52" s="99"/>
      <c r="N52" s="99"/>
      <c r="O52" s="99"/>
      <c r="P52" s="99"/>
      <c r="Q52" s="99"/>
      <c r="R52" s="99"/>
      <c r="S52" s="99"/>
      <c r="T52" s="99"/>
      <c r="U52" s="99"/>
      <c r="V52" s="99"/>
      <c r="W52" s="99"/>
      <c r="X52" s="242"/>
      <c r="Y52" s="403" t="s">
        <v>189</v>
      </c>
      <c r="Z52" s="404"/>
      <c r="AA52" s="405"/>
      <c r="AB52" s="336" t="s">
        <v>281</v>
      </c>
      <c r="AC52" s="337"/>
      <c r="AD52" s="338"/>
      <c r="AE52" s="94" t="s">
        <v>281</v>
      </c>
      <c r="AF52" s="95"/>
      <c r="AG52" s="95"/>
      <c r="AH52" s="95"/>
      <c r="AI52" s="94" t="s">
        <v>281</v>
      </c>
      <c r="AJ52" s="95"/>
      <c r="AK52" s="95"/>
      <c r="AL52" s="95"/>
      <c r="AM52" s="94" t="s">
        <v>281</v>
      </c>
      <c r="AN52" s="95"/>
      <c r="AO52" s="95"/>
      <c r="AP52" s="95"/>
      <c r="AQ52" s="94" t="s">
        <v>281</v>
      </c>
      <c r="AR52" s="95"/>
      <c r="AS52" s="95"/>
      <c r="AT52" s="95"/>
      <c r="AU52" s="94" t="s">
        <v>281</v>
      </c>
      <c r="AV52" s="95"/>
      <c r="AW52" s="95"/>
      <c r="AX52" s="150"/>
      <c r="AY52">
        <f t="shared" ref="AY52:AY53" si="5">$AY$50</f>
        <v>1</v>
      </c>
    </row>
    <row r="53" spans="1:51" ht="39.75" customHeight="1" x14ac:dyDescent="0.2">
      <c r="A53" s="79"/>
      <c r="B53" s="77"/>
      <c r="C53" s="76"/>
      <c r="D53" s="77"/>
      <c r="E53" s="76"/>
      <c r="F53" s="662"/>
      <c r="G53" s="556"/>
      <c r="H53" s="243"/>
      <c r="I53" s="243"/>
      <c r="J53" s="243"/>
      <c r="K53" s="243"/>
      <c r="L53" s="243"/>
      <c r="M53" s="243"/>
      <c r="N53" s="243"/>
      <c r="O53" s="243"/>
      <c r="P53" s="243"/>
      <c r="Q53" s="243"/>
      <c r="R53" s="243"/>
      <c r="S53" s="243"/>
      <c r="T53" s="243"/>
      <c r="U53" s="243"/>
      <c r="V53" s="243"/>
      <c r="W53" s="243"/>
      <c r="X53" s="244"/>
      <c r="Y53" s="151" t="s">
        <v>52</v>
      </c>
      <c r="Z53" s="152"/>
      <c r="AA53" s="153"/>
      <c r="AB53" s="336" t="s">
        <v>281</v>
      </c>
      <c r="AC53" s="337"/>
      <c r="AD53" s="338"/>
      <c r="AE53" s="94" t="s">
        <v>281</v>
      </c>
      <c r="AF53" s="95"/>
      <c r="AG53" s="95"/>
      <c r="AH53" s="95"/>
      <c r="AI53" s="94" t="s">
        <v>281</v>
      </c>
      <c r="AJ53" s="95"/>
      <c r="AK53" s="95"/>
      <c r="AL53" s="95"/>
      <c r="AM53" s="94" t="s">
        <v>281</v>
      </c>
      <c r="AN53" s="95"/>
      <c r="AO53" s="95"/>
      <c r="AP53" s="95"/>
      <c r="AQ53" s="94" t="s">
        <v>281</v>
      </c>
      <c r="AR53" s="95"/>
      <c r="AS53" s="95"/>
      <c r="AT53" s="95"/>
      <c r="AU53" s="94" t="s">
        <v>281</v>
      </c>
      <c r="AV53" s="95"/>
      <c r="AW53" s="95"/>
      <c r="AX53" s="150"/>
      <c r="AY53">
        <f t="shared" si="5"/>
        <v>1</v>
      </c>
    </row>
    <row r="54" spans="1:51" ht="23.25" customHeight="1" x14ac:dyDescent="0.2">
      <c r="A54" s="79"/>
      <c r="B54" s="77"/>
      <c r="C54" s="76"/>
      <c r="D54" s="77"/>
      <c r="E54" s="340" t="s">
        <v>203</v>
      </c>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2"/>
      <c r="AY54">
        <f>COUNTA($E$55)</f>
        <v>1</v>
      </c>
    </row>
    <row r="55" spans="1:51" ht="24.75" customHeight="1" x14ac:dyDescent="0.2">
      <c r="A55" s="79"/>
      <c r="B55" s="77"/>
      <c r="C55" s="76"/>
      <c r="D55" s="77"/>
      <c r="E55" s="98" t="s">
        <v>281</v>
      </c>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100"/>
      <c r="AY55">
        <f>$AY$54</f>
        <v>1</v>
      </c>
    </row>
    <row r="56" spans="1:51" ht="24.75" customHeight="1" x14ac:dyDescent="0.2">
      <c r="A56" s="79"/>
      <c r="B56" s="77"/>
      <c r="C56" s="76"/>
      <c r="D56" s="77"/>
      <c r="E56" s="264"/>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c r="AU56" s="265"/>
      <c r="AV56" s="265"/>
      <c r="AW56" s="265"/>
      <c r="AX56" s="266"/>
      <c r="AY56">
        <f>$AY$54</f>
        <v>1</v>
      </c>
    </row>
    <row r="57" spans="1:51" ht="34.5" customHeight="1" x14ac:dyDescent="0.2">
      <c r="A57" s="79"/>
      <c r="B57" s="77"/>
      <c r="C57" s="660" t="s">
        <v>545</v>
      </c>
      <c r="D57" s="735"/>
      <c r="E57" s="604" t="s">
        <v>276</v>
      </c>
      <c r="F57" s="605"/>
      <c r="G57" s="606" t="s">
        <v>191</v>
      </c>
      <c r="H57" s="341"/>
      <c r="I57" s="341"/>
      <c r="J57" s="607" t="s">
        <v>599</v>
      </c>
      <c r="K57" s="608"/>
      <c r="L57" s="608"/>
      <c r="M57" s="608"/>
      <c r="N57" s="608"/>
      <c r="O57" s="608"/>
      <c r="P57" s="608"/>
      <c r="Q57" s="608"/>
      <c r="R57" s="608"/>
      <c r="S57" s="608"/>
      <c r="T57" s="609"/>
      <c r="U57" s="610" t="s">
        <v>281</v>
      </c>
      <c r="V57" s="610"/>
      <c r="W57" s="610"/>
      <c r="X57" s="610"/>
      <c r="Y57" s="610"/>
      <c r="Z57" s="610"/>
      <c r="AA57" s="610"/>
      <c r="AB57" s="610"/>
      <c r="AC57" s="610"/>
      <c r="AD57" s="610"/>
      <c r="AE57" s="610"/>
      <c r="AF57" s="610"/>
      <c r="AG57" s="610"/>
      <c r="AH57" s="610"/>
      <c r="AI57" s="610"/>
      <c r="AJ57" s="610"/>
      <c r="AK57" s="610"/>
      <c r="AL57" s="610"/>
      <c r="AM57" s="610"/>
      <c r="AN57" s="610"/>
      <c r="AO57" s="610"/>
      <c r="AP57" s="610"/>
      <c r="AQ57" s="610"/>
      <c r="AR57" s="610"/>
      <c r="AS57" s="610"/>
      <c r="AT57" s="610"/>
      <c r="AU57" s="610"/>
      <c r="AV57" s="610"/>
      <c r="AW57" s="610"/>
      <c r="AX57" s="611"/>
      <c r="AY57" s="60" t="str">
        <f>IF(SUBSTITUTE($J$57,"-","")="","0","1")</f>
        <v>0</v>
      </c>
    </row>
    <row r="58" spans="1:51" ht="18.75" customHeight="1" x14ac:dyDescent="0.2">
      <c r="A58" s="79"/>
      <c r="B58" s="77"/>
      <c r="C58" s="76"/>
      <c r="D58" s="77"/>
      <c r="E58" s="506" t="s">
        <v>183</v>
      </c>
      <c r="F58" s="507"/>
      <c r="G58" s="587" t="s">
        <v>180</v>
      </c>
      <c r="H58" s="157"/>
      <c r="I58" s="157"/>
      <c r="J58" s="157"/>
      <c r="K58" s="157"/>
      <c r="L58" s="157"/>
      <c r="M58" s="157"/>
      <c r="N58" s="157"/>
      <c r="O58" s="157"/>
      <c r="P58" s="157"/>
      <c r="Q58" s="157"/>
      <c r="R58" s="157"/>
      <c r="S58" s="157"/>
      <c r="T58" s="157"/>
      <c r="U58" s="157"/>
      <c r="V58" s="157"/>
      <c r="W58" s="157"/>
      <c r="X58" s="158"/>
      <c r="Y58" s="175"/>
      <c r="Z58" s="176"/>
      <c r="AA58" s="177"/>
      <c r="AB58" s="156" t="s">
        <v>11</v>
      </c>
      <c r="AC58" s="157"/>
      <c r="AD58" s="158"/>
      <c r="AE58" s="239" t="s">
        <v>182</v>
      </c>
      <c r="AF58" s="240"/>
      <c r="AG58" s="240"/>
      <c r="AH58" s="241"/>
      <c r="AI58" s="254" t="s">
        <v>417</v>
      </c>
      <c r="AJ58" s="254"/>
      <c r="AK58" s="254"/>
      <c r="AL58" s="156"/>
      <c r="AM58" s="254" t="s">
        <v>418</v>
      </c>
      <c r="AN58" s="254"/>
      <c r="AO58" s="254"/>
      <c r="AP58" s="156"/>
      <c r="AQ58" s="156" t="s">
        <v>176</v>
      </c>
      <c r="AR58" s="157"/>
      <c r="AS58" s="157"/>
      <c r="AT58" s="158"/>
      <c r="AU58" s="184" t="s">
        <v>132</v>
      </c>
      <c r="AV58" s="184"/>
      <c r="AW58" s="184"/>
      <c r="AX58" s="185"/>
      <c r="AY58">
        <f>COUNTA($G$60)</f>
        <v>1</v>
      </c>
    </row>
    <row r="59" spans="1:51" ht="18.75" customHeight="1" x14ac:dyDescent="0.2">
      <c r="A59" s="79"/>
      <c r="B59" s="77"/>
      <c r="C59" s="76"/>
      <c r="D59" s="77"/>
      <c r="E59" s="506"/>
      <c r="F59" s="507"/>
      <c r="G59" s="581"/>
      <c r="H59" s="334"/>
      <c r="I59" s="334"/>
      <c r="J59" s="334"/>
      <c r="K59" s="334"/>
      <c r="L59" s="334"/>
      <c r="M59" s="334"/>
      <c r="N59" s="334"/>
      <c r="O59" s="334"/>
      <c r="P59" s="334"/>
      <c r="Q59" s="334"/>
      <c r="R59" s="334"/>
      <c r="S59" s="334"/>
      <c r="T59" s="334"/>
      <c r="U59" s="334"/>
      <c r="V59" s="334"/>
      <c r="W59" s="334"/>
      <c r="X59" s="335"/>
      <c r="Y59" s="175"/>
      <c r="Z59" s="176"/>
      <c r="AA59" s="177"/>
      <c r="AB59" s="256"/>
      <c r="AC59" s="334"/>
      <c r="AD59" s="335"/>
      <c r="AE59" s="293" t="s">
        <v>606</v>
      </c>
      <c r="AF59" s="293"/>
      <c r="AG59" s="334" t="s">
        <v>177</v>
      </c>
      <c r="AH59" s="335"/>
      <c r="AI59" s="255"/>
      <c r="AJ59" s="255"/>
      <c r="AK59" s="255"/>
      <c r="AL59" s="256"/>
      <c r="AM59" s="255"/>
      <c r="AN59" s="255"/>
      <c r="AO59" s="255"/>
      <c r="AP59" s="256"/>
      <c r="AQ59" s="292" t="s">
        <v>606</v>
      </c>
      <c r="AR59" s="293"/>
      <c r="AS59" s="334" t="s">
        <v>177</v>
      </c>
      <c r="AT59" s="335"/>
      <c r="AU59" s="293" t="s">
        <v>606</v>
      </c>
      <c r="AV59" s="293"/>
      <c r="AW59" s="334" t="s">
        <v>173</v>
      </c>
      <c r="AX59" s="476"/>
      <c r="AY59">
        <f>$AY$58</f>
        <v>1</v>
      </c>
    </row>
    <row r="60" spans="1:51" ht="23.25" customHeight="1" x14ac:dyDescent="0.2">
      <c r="A60" s="79"/>
      <c r="B60" s="77"/>
      <c r="C60" s="76"/>
      <c r="D60" s="77"/>
      <c r="E60" s="506"/>
      <c r="F60" s="507"/>
      <c r="G60" s="554" t="s">
        <v>281</v>
      </c>
      <c r="H60" s="99"/>
      <c r="I60" s="99"/>
      <c r="J60" s="99"/>
      <c r="K60" s="99"/>
      <c r="L60" s="99"/>
      <c r="M60" s="99"/>
      <c r="N60" s="99"/>
      <c r="O60" s="99"/>
      <c r="P60" s="99"/>
      <c r="Q60" s="99"/>
      <c r="R60" s="99"/>
      <c r="S60" s="99"/>
      <c r="T60" s="99"/>
      <c r="U60" s="99"/>
      <c r="V60" s="99"/>
      <c r="W60" s="99"/>
      <c r="X60" s="242"/>
      <c r="Y60" s="403" t="s">
        <v>12</v>
      </c>
      <c r="Z60" s="404"/>
      <c r="AA60" s="405"/>
      <c r="AB60" s="477" t="s">
        <v>606</v>
      </c>
      <c r="AC60" s="477"/>
      <c r="AD60" s="477"/>
      <c r="AE60" s="148" t="s">
        <v>606</v>
      </c>
      <c r="AF60" s="95"/>
      <c r="AG60" s="95"/>
      <c r="AH60" s="95"/>
      <c r="AI60" s="148" t="s">
        <v>606</v>
      </c>
      <c r="AJ60" s="95"/>
      <c r="AK60" s="95"/>
      <c r="AL60" s="95"/>
      <c r="AM60" s="148" t="s">
        <v>606</v>
      </c>
      <c r="AN60" s="95"/>
      <c r="AO60" s="95"/>
      <c r="AP60" s="149"/>
      <c r="AQ60" s="148" t="s">
        <v>606</v>
      </c>
      <c r="AR60" s="95"/>
      <c r="AS60" s="95"/>
      <c r="AT60" s="149"/>
      <c r="AU60" s="95" t="s">
        <v>606</v>
      </c>
      <c r="AV60" s="95"/>
      <c r="AW60" s="95"/>
      <c r="AX60" s="150"/>
      <c r="AY60">
        <f t="shared" ref="AY60:AY62" si="6">$AY$58</f>
        <v>1</v>
      </c>
    </row>
    <row r="61" spans="1:51" ht="23.25" customHeight="1" x14ac:dyDescent="0.2">
      <c r="A61" s="79"/>
      <c r="B61" s="77"/>
      <c r="C61" s="76"/>
      <c r="D61" s="77"/>
      <c r="E61" s="506"/>
      <c r="F61" s="507"/>
      <c r="G61" s="555"/>
      <c r="H61" s="265"/>
      <c r="I61" s="265"/>
      <c r="J61" s="265"/>
      <c r="K61" s="265"/>
      <c r="L61" s="265"/>
      <c r="M61" s="265"/>
      <c r="N61" s="265"/>
      <c r="O61" s="265"/>
      <c r="P61" s="265"/>
      <c r="Q61" s="265"/>
      <c r="R61" s="265"/>
      <c r="S61" s="265"/>
      <c r="T61" s="265"/>
      <c r="U61" s="265"/>
      <c r="V61" s="265"/>
      <c r="W61" s="265"/>
      <c r="X61" s="534"/>
      <c r="Y61" s="151" t="s">
        <v>52</v>
      </c>
      <c r="Z61" s="152"/>
      <c r="AA61" s="153"/>
      <c r="AB61" s="452" t="s">
        <v>606</v>
      </c>
      <c r="AC61" s="452"/>
      <c r="AD61" s="452"/>
      <c r="AE61" s="148" t="s">
        <v>606</v>
      </c>
      <c r="AF61" s="95"/>
      <c r="AG61" s="95"/>
      <c r="AH61" s="149"/>
      <c r="AI61" s="148" t="s">
        <v>606</v>
      </c>
      <c r="AJ61" s="95"/>
      <c r="AK61" s="95"/>
      <c r="AL61" s="95"/>
      <c r="AM61" s="148" t="s">
        <v>606</v>
      </c>
      <c r="AN61" s="95"/>
      <c r="AO61" s="95"/>
      <c r="AP61" s="149"/>
      <c r="AQ61" s="148" t="s">
        <v>606</v>
      </c>
      <c r="AR61" s="95"/>
      <c r="AS61" s="95"/>
      <c r="AT61" s="149"/>
      <c r="AU61" s="95" t="s">
        <v>606</v>
      </c>
      <c r="AV61" s="95"/>
      <c r="AW61" s="95"/>
      <c r="AX61" s="150"/>
      <c r="AY61">
        <f t="shared" si="6"/>
        <v>1</v>
      </c>
    </row>
    <row r="62" spans="1:51" ht="23.25" customHeight="1" x14ac:dyDescent="0.2">
      <c r="A62" s="79"/>
      <c r="B62" s="77"/>
      <c r="C62" s="76"/>
      <c r="D62" s="77"/>
      <c r="E62" s="506"/>
      <c r="F62" s="507"/>
      <c r="G62" s="556"/>
      <c r="H62" s="243"/>
      <c r="I62" s="243"/>
      <c r="J62" s="243"/>
      <c r="K62" s="243"/>
      <c r="L62" s="243"/>
      <c r="M62" s="243"/>
      <c r="N62" s="243"/>
      <c r="O62" s="243"/>
      <c r="P62" s="243"/>
      <c r="Q62" s="243"/>
      <c r="R62" s="243"/>
      <c r="S62" s="243"/>
      <c r="T62" s="243"/>
      <c r="U62" s="243"/>
      <c r="V62" s="243"/>
      <c r="W62" s="243"/>
      <c r="X62" s="244"/>
      <c r="Y62" s="151" t="s">
        <v>13</v>
      </c>
      <c r="Z62" s="152"/>
      <c r="AA62" s="153"/>
      <c r="AB62" s="652" t="s">
        <v>174</v>
      </c>
      <c r="AC62" s="652"/>
      <c r="AD62" s="652"/>
      <c r="AE62" s="148" t="s">
        <v>606</v>
      </c>
      <c r="AF62" s="95"/>
      <c r="AG62" s="95"/>
      <c r="AH62" s="149"/>
      <c r="AI62" s="148" t="s">
        <v>606</v>
      </c>
      <c r="AJ62" s="95"/>
      <c r="AK62" s="95"/>
      <c r="AL62" s="95"/>
      <c r="AM62" s="148" t="s">
        <v>606</v>
      </c>
      <c r="AN62" s="95"/>
      <c r="AO62" s="95"/>
      <c r="AP62" s="149"/>
      <c r="AQ62" s="148" t="s">
        <v>606</v>
      </c>
      <c r="AR62" s="95"/>
      <c r="AS62" s="95"/>
      <c r="AT62" s="149"/>
      <c r="AU62" s="95" t="s">
        <v>606</v>
      </c>
      <c r="AV62" s="95"/>
      <c r="AW62" s="95"/>
      <c r="AX62" s="150"/>
      <c r="AY62">
        <f t="shared" si="6"/>
        <v>1</v>
      </c>
    </row>
    <row r="63" spans="1:51" ht="18.75" customHeight="1" x14ac:dyDescent="0.2">
      <c r="A63" s="79"/>
      <c r="B63" s="77"/>
      <c r="C63" s="76"/>
      <c r="D63" s="77"/>
      <c r="E63" s="506" t="s">
        <v>184</v>
      </c>
      <c r="F63" s="507"/>
      <c r="G63" s="587" t="s">
        <v>181</v>
      </c>
      <c r="H63" s="157"/>
      <c r="I63" s="157"/>
      <c r="J63" s="157"/>
      <c r="K63" s="157"/>
      <c r="L63" s="157"/>
      <c r="M63" s="157"/>
      <c r="N63" s="157"/>
      <c r="O63" s="157"/>
      <c r="P63" s="157"/>
      <c r="Q63" s="157"/>
      <c r="R63" s="157"/>
      <c r="S63" s="157"/>
      <c r="T63" s="157"/>
      <c r="U63" s="157"/>
      <c r="V63" s="157"/>
      <c r="W63" s="157"/>
      <c r="X63" s="158"/>
      <c r="Y63" s="175"/>
      <c r="Z63" s="176"/>
      <c r="AA63" s="177"/>
      <c r="AB63" s="156" t="s">
        <v>11</v>
      </c>
      <c r="AC63" s="157"/>
      <c r="AD63" s="158"/>
      <c r="AE63" s="239" t="s">
        <v>182</v>
      </c>
      <c r="AF63" s="240"/>
      <c r="AG63" s="240"/>
      <c r="AH63" s="241"/>
      <c r="AI63" s="254" t="s">
        <v>417</v>
      </c>
      <c r="AJ63" s="254"/>
      <c r="AK63" s="254"/>
      <c r="AL63" s="156"/>
      <c r="AM63" s="254" t="s">
        <v>418</v>
      </c>
      <c r="AN63" s="254"/>
      <c r="AO63" s="254"/>
      <c r="AP63" s="156"/>
      <c r="AQ63" s="156" t="s">
        <v>176</v>
      </c>
      <c r="AR63" s="157"/>
      <c r="AS63" s="157"/>
      <c r="AT63" s="158"/>
      <c r="AU63" s="184" t="s">
        <v>132</v>
      </c>
      <c r="AV63" s="184"/>
      <c r="AW63" s="184"/>
      <c r="AX63" s="185"/>
      <c r="AY63">
        <f>COUNTA($G$65)</f>
        <v>1</v>
      </c>
    </row>
    <row r="64" spans="1:51" ht="18.75" customHeight="1" x14ac:dyDescent="0.2">
      <c r="A64" s="79"/>
      <c r="B64" s="77"/>
      <c r="C64" s="76"/>
      <c r="D64" s="77"/>
      <c r="E64" s="506"/>
      <c r="F64" s="507"/>
      <c r="G64" s="581"/>
      <c r="H64" s="334"/>
      <c r="I64" s="334"/>
      <c r="J64" s="334"/>
      <c r="K64" s="334"/>
      <c r="L64" s="334"/>
      <c r="M64" s="334"/>
      <c r="N64" s="334"/>
      <c r="O64" s="334"/>
      <c r="P64" s="334"/>
      <c r="Q64" s="334"/>
      <c r="R64" s="334"/>
      <c r="S64" s="334"/>
      <c r="T64" s="334"/>
      <c r="U64" s="334"/>
      <c r="V64" s="334"/>
      <c r="W64" s="334"/>
      <c r="X64" s="335"/>
      <c r="Y64" s="175"/>
      <c r="Z64" s="176"/>
      <c r="AA64" s="177"/>
      <c r="AB64" s="256"/>
      <c r="AC64" s="334"/>
      <c r="AD64" s="335"/>
      <c r="AE64" s="293" t="s">
        <v>606</v>
      </c>
      <c r="AF64" s="293"/>
      <c r="AG64" s="334" t="s">
        <v>177</v>
      </c>
      <c r="AH64" s="335"/>
      <c r="AI64" s="255"/>
      <c r="AJ64" s="255"/>
      <c r="AK64" s="255"/>
      <c r="AL64" s="256"/>
      <c r="AM64" s="255"/>
      <c r="AN64" s="255"/>
      <c r="AO64" s="255"/>
      <c r="AP64" s="256"/>
      <c r="AQ64" s="292" t="s">
        <v>606</v>
      </c>
      <c r="AR64" s="293"/>
      <c r="AS64" s="334" t="s">
        <v>177</v>
      </c>
      <c r="AT64" s="335"/>
      <c r="AU64" s="293" t="s">
        <v>606</v>
      </c>
      <c r="AV64" s="293"/>
      <c r="AW64" s="334" t="s">
        <v>173</v>
      </c>
      <c r="AX64" s="476"/>
      <c r="AY64">
        <f>$AY$63</f>
        <v>1</v>
      </c>
    </row>
    <row r="65" spans="1:51" ht="23.25" customHeight="1" x14ac:dyDescent="0.2">
      <c r="A65" s="79"/>
      <c r="B65" s="77"/>
      <c r="C65" s="76"/>
      <c r="D65" s="77"/>
      <c r="E65" s="506"/>
      <c r="F65" s="507"/>
      <c r="G65" s="554" t="s">
        <v>606</v>
      </c>
      <c r="H65" s="99"/>
      <c r="I65" s="99"/>
      <c r="J65" s="99"/>
      <c r="K65" s="99"/>
      <c r="L65" s="99"/>
      <c r="M65" s="99"/>
      <c r="N65" s="99"/>
      <c r="O65" s="99"/>
      <c r="P65" s="99"/>
      <c r="Q65" s="99"/>
      <c r="R65" s="99"/>
      <c r="S65" s="99"/>
      <c r="T65" s="99"/>
      <c r="U65" s="99"/>
      <c r="V65" s="99"/>
      <c r="W65" s="99"/>
      <c r="X65" s="242"/>
      <c r="Y65" s="403" t="s">
        <v>12</v>
      </c>
      <c r="Z65" s="404"/>
      <c r="AA65" s="405"/>
      <c r="AB65" s="477" t="s">
        <v>606</v>
      </c>
      <c r="AC65" s="477"/>
      <c r="AD65" s="477"/>
      <c r="AE65" s="148" t="s">
        <v>606</v>
      </c>
      <c r="AF65" s="95"/>
      <c r="AG65" s="95"/>
      <c r="AH65" s="95"/>
      <c r="AI65" s="148" t="s">
        <v>606</v>
      </c>
      <c r="AJ65" s="95"/>
      <c r="AK65" s="95"/>
      <c r="AL65" s="95"/>
      <c r="AM65" s="148" t="s">
        <v>606</v>
      </c>
      <c r="AN65" s="95"/>
      <c r="AO65" s="95"/>
      <c r="AP65" s="149"/>
      <c r="AQ65" s="148" t="s">
        <v>606</v>
      </c>
      <c r="AR65" s="95"/>
      <c r="AS65" s="95"/>
      <c r="AT65" s="149"/>
      <c r="AU65" s="95" t="s">
        <v>606</v>
      </c>
      <c r="AV65" s="95"/>
      <c r="AW65" s="95"/>
      <c r="AX65" s="150"/>
      <c r="AY65">
        <f t="shared" ref="AY65:AY67" si="7">$AY$63</f>
        <v>1</v>
      </c>
    </row>
    <row r="66" spans="1:51" ht="23.25" customHeight="1" x14ac:dyDescent="0.2">
      <c r="A66" s="79"/>
      <c r="B66" s="77"/>
      <c r="C66" s="76"/>
      <c r="D66" s="77"/>
      <c r="E66" s="506"/>
      <c r="F66" s="507"/>
      <c r="G66" s="555"/>
      <c r="H66" s="265"/>
      <c r="I66" s="265"/>
      <c r="J66" s="265"/>
      <c r="K66" s="265"/>
      <c r="L66" s="265"/>
      <c r="M66" s="265"/>
      <c r="N66" s="265"/>
      <c r="O66" s="265"/>
      <c r="P66" s="265"/>
      <c r="Q66" s="265"/>
      <c r="R66" s="265"/>
      <c r="S66" s="265"/>
      <c r="T66" s="265"/>
      <c r="U66" s="265"/>
      <c r="V66" s="265"/>
      <c r="W66" s="265"/>
      <c r="X66" s="534"/>
      <c r="Y66" s="151" t="s">
        <v>52</v>
      </c>
      <c r="Z66" s="152"/>
      <c r="AA66" s="153"/>
      <c r="AB66" s="452" t="s">
        <v>606</v>
      </c>
      <c r="AC66" s="452"/>
      <c r="AD66" s="452"/>
      <c r="AE66" s="148" t="s">
        <v>606</v>
      </c>
      <c r="AF66" s="95"/>
      <c r="AG66" s="95"/>
      <c r="AH66" s="149"/>
      <c r="AI66" s="148" t="s">
        <v>606</v>
      </c>
      <c r="AJ66" s="95"/>
      <c r="AK66" s="95"/>
      <c r="AL66" s="95"/>
      <c r="AM66" s="148" t="s">
        <v>606</v>
      </c>
      <c r="AN66" s="95"/>
      <c r="AO66" s="95"/>
      <c r="AP66" s="149"/>
      <c r="AQ66" s="148" t="s">
        <v>606</v>
      </c>
      <c r="AR66" s="95"/>
      <c r="AS66" s="95"/>
      <c r="AT66" s="149"/>
      <c r="AU66" s="95" t="s">
        <v>606</v>
      </c>
      <c r="AV66" s="95"/>
      <c r="AW66" s="95"/>
      <c r="AX66" s="150"/>
      <c r="AY66">
        <f t="shared" si="7"/>
        <v>1</v>
      </c>
    </row>
    <row r="67" spans="1:51" ht="23.25" customHeight="1" x14ac:dyDescent="0.2">
      <c r="A67" s="79"/>
      <c r="B67" s="77"/>
      <c r="C67" s="76"/>
      <c r="D67" s="77"/>
      <c r="E67" s="506"/>
      <c r="F67" s="507"/>
      <c r="G67" s="556"/>
      <c r="H67" s="243"/>
      <c r="I67" s="243"/>
      <c r="J67" s="243"/>
      <c r="K67" s="243"/>
      <c r="L67" s="243"/>
      <c r="M67" s="243"/>
      <c r="N67" s="243"/>
      <c r="O67" s="243"/>
      <c r="P67" s="243"/>
      <c r="Q67" s="243"/>
      <c r="R67" s="243"/>
      <c r="S67" s="243"/>
      <c r="T67" s="243"/>
      <c r="U67" s="243"/>
      <c r="V67" s="243"/>
      <c r="W67" s="243"/>
      <c r="X67" s="244"/>
      <c r="Y67" s="151" t="s">
        <v>13</v>
      </c>
      <c r="Z67" s="152"/>
      <c r="AA67" s="153"/>
      <c r="AB67" s="652" t="s">
        <v>14</v>
      </c>
      <c r="AC67" s="652"/>
      <c r="AD67" s="652"/>
      <c r="AE67" s="148" t="s">
        <v>606</v>
      </c>
      <c r="AF67" s="95"/>
      <c r="AG67" s="95"/>
      <c r="AH67" s="149"/>
      <c r="AI67" s="148" t="s">
        <v>606</v>
      </c>
      <c r="AJ67" s="95"/>
      <c r="AK67" s="95"/>
      <c r="AL67" s="95"/>
      <c r="AM67" s="148" t="s">
        <v>606</v>
      </c>
      <c r="AN67" s="95"/>
      <c r="AO67" s="95"/>
      <c r="AP67" s="149"/>
      <c r="AQ67" s="148" t="s">
        <v>606</v>
      </c>
      <c r="AR67" s="95"/>
      <c r="AS67" s="95"/>
      <c r="AT67" s="149"/>
      <c r="AU67" s="95" t="s">
        <v>606</v>
      </c>
      <c r="AV67" s="95"/>
      <c r="AW67" s="95"/>
      <c r="AX67" s="150"/>
      <c r="AY67">
        <f t="shared" si="7"/>
        <v>1</v>
      </c>
    </row>
    <row r="68" spans="1:51" ht="23.85" customHeight="1" x14ac:dyDescent="0.2">
      <c r="A68" s="79"/>
      <c r="B68" s="77"/>
      <c r="C68" s="76"/>
      <c r="D68" s="77"/>
      <c r="E68" s="340" t="s">
        <v>282</v>
      </c>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2"/>
      <c r="AY68">
        <f>COUNTA($E$69)</f>
        <v>1</v>
      </c>
    </row>
    <row r="69" spans="1:51" ht="24.6" customHeight="1" x14ac:dyDescent="0.2">
      <c r="A69" s="79"/>
      <c r="B69" s="77"/>
      <c r="C69" s="76"/>
      <c r="D69" s="77"/>
      <c r="E69" s="98" t="s">
        <v>281</v>
      </c>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100"/>
      <c r="AY69">
        <f>$AY$68</f>
        <v>1</v>
      </c>
    </row>
    <row r="70" spans="1:51" ht="24.75" customHeight="1" thickBot="1" x14ac:dyDescent="0.25">
      <c r="A70" s="79"/>
      <c r="B70" s="77"/>
      <c r="C70" s="76"/>
      <c r="D70" s="77"/>
      <c r="E70" s="101"/>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3"/>
      <c r="AY70">
        <f>$AY$69</f>
        <v>1</v>
      </c>
    </row>
    <row r="71" spans="1:51" ht="27" customHeight="1" x14ac:dyDescent="0.2">
      <c r="A71" s="584" t="s">
        <v>45</v>
      </c>
      <c r="B71" s="585"/>
      <c r="C71" s="585"/>
      <c r="D71" s="585"/>
      <c r="E71" s="585"/>
      <c r="F71" s="585"/>
      <c r="G71" s="585"/>
      <c r="H71" s="585"/>
      <c r="I71" s="585"/>
      <c r="J71" s="585"/>
      <c r="K71" s="585"/>
      <c r="L71" s="585"/>
      <c r="M71" s="585"/>
      <c r="N71" s="585"/>
      <c r="O71" s="585"/>
      <c r="P71" s="585"/>
      <c r="Q71" s="585"/>
      <c r="R71" s="585"/>
      <c r="S71" s="585"/>
      <c r="T71" s="585"/>
      <c r="U71" s="585"/>
      <c r="V71" s="585"/>
      <c r="W71" s="585"/>
      <c r="X71" s="585"/>
      <c r="Y71" s="585"/>
      <c r="Z71" s="585"/>
      <c r="AA71" s="585"/>
      <c r="AB71" s="585"/>
      <c r="AC71" s="585"/>
      <c r="AD71" s="585"/>
      <c r="AE71" s="585"/>
      <c r="AF71" s="585"/>
      <c r="AG71" s="585"/>
      <c r="AH71" s="585"/>
      <c r="AI71" s="585"/>
      <c r="AJ71" s="585"/>
      <c r="AK71" s="585"/>
      <c r="AL71" s="585"/>
      <c r="AM71" s="585"/>
      <c r="AN71" s="585"/>
      <c r="AO71" s="585"/>
      <c r="AP71" s="585"/>
      <c r="AQ71" s="585"/>
      <c r="AR71" s="585"/>
      <c r="AS71" s="585"/>
      <c r="AT71" s="585"/>
      <c r="AU71" s="585"/>
      <c r="AV71" s="585"/>
      <c r="AW71" s="585"/>
      <c r="AX71" s="586"/>
    </row>
    <row r="72" spans="1:51" ht="27" customHeight="1" x14ac:dyDescent="0.2">
      <c r="A72" s="5"/>
      <c r="B72" s="6"/>
      <c r="C72" s="179" t="s">
        <v>30</v>
      </c>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80"/>
      <c r="AD72" s="178" t="s">
        <v>34</v>
      </c>
      <c r="AE72" s="178"/>
      <c r="AF72" s="178"/>
      <c r="AG72" s="486" t="s">
        <v>29</v>
      </c>
      <c r="AH72" s="178"/>
      <c r="AI72" s="178"/>
      <c r="AJ72" s="178"/>
      <c r="AK72" s="178"/>
      <c r="AL72" s="178"/>
      <c r="AM72" s="178"/>
      <c r="AN72" s="178"/>
      <c r="AO72" s="178"/>
      <c r="AP72" s="178"/>
      <c r="AQ72" s="178"/>
      <c r="AR72" s="178"/>
      <c r="AS72" s="178"/>
      <c r="AT72" s="178"/>
      <c r="AU72" s="178"/>
      <c r="AV72" s="178"/>
      <c r="AW72" s="178"/>
      <c r="AX72" s="487"/>
    </row>
    <row r="73" spans="1:51" ht="118.5" customHeight="1" x14ac:dyDescent="0.2">
      <c r="A73" s="563" t="s">
        <v>138</v>
      </c>
      <c r="B73" s="564"/>
      <c r="C73" s="379" t="s">
        <v>139</v>
      </c>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1"/>
      <c r="AD73" s="104" t="s">
        <v>588</v>
      </c>
      <c r="AE73" s="105"/>
      <c r="AF73" s="105"/>
      <c r="AG73" s="181" t="s">
        <v>607</v>
      </c>
      <c r="AH73" s="182"/>
      <c r="AI73" s="182"/>
      <c r="AJ73" s="182"/>
      <c r="AK73" s="182"/>
      <c r="AL73" s="182"/>
      <c r="AM73" s="182"/>
      <c r="AN73" s="182"/>
      <c r="AO73" s="182"/>
      <c r="AP73" s="182"/>
      <c r="AQ73" s="182"/>
      <c r="AR73" s="182"/>
      <c r="AS73" s="182"/>
      <c r="AT73" s="182"/>
      <c r="AU73" s="182"/>
      <c r="AV73" s="182"/>
      <c r="AW73" s="182"/>
      <c r="AX73" s="183"/>
    </row>
    <row r="74" spans="1:51" ht="27" customHeight="1" x14ac:dyDescent="0.2">
      <c r="A74" s="565"/>
      <c r="B74" s="566"/>
      <c r="C74" s="478" t="s">
        <v>35</v>
      </c>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144"/>
      <c r="AD74" s="128" t="s">
        <v>588</v>
      </c>
      <c r="AE74" s="129"/>
      <c r="AF74" s="129"/>
      <c r="AG74" s="80" t="s">
        <v>608</v>
      </c>
      <c r="AH74" s="81"/>
      <c r="AI74" s="81"/>
      <c r="AJ74" s="81"/>
      <c r="AK74" s="81"/>
      <c r="AL74" s="81"/>
      <c r="AM74" s="81"/>
      <c r="AN74" s="81"/>
      <c r="AO74" s="81"/>
      <c r="AP74" s="81"/>
      <c r="AQ74" s="81"/>
      <c r="AR74" s="81"/>
      <c r="AS74" s="81"/>
      <c r="AT74" s="81"/>
      <c r="AU74" s="81"/>
      <c r="AV74" s="81"/>
      <c r="AW74" s="81"/>
      <c r="AX74" s="82"/>
    </row>
    <row r="75" spans="1:51" ht="59.1" customHeight="1" x14ac:dyDescent="0.2">
      <c r="A75" s="567"/>
      <c r="B75" s="568"/>
      <c r="C75" s="480" t="s">
        <v>140</v>
      </c>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2"/>
      <c r="AD75" s="575" t="s">
        <v>588</v>
      </c>
      <c r="AE75" s="576"/>
      <c r="AF75" s="576"/>
      <c r="AG75" s="264" t="s">
        <v>609</v>
      </c>
      <c r="AH75" s="265"/>
      <c r="AI75" s="265"/>
      <c r="AJ75" s="265"/>
      <c r="AK75" s="265"/>
      <c r="AL75" s="265"/>
      <c r="AM75" s="265"/>
      <c r="AN75" s="265"/>
      <c r="AO75" s="265"/>
      <c r="AP75" s="265"/>
      <c r="AQ75" s="265"/>
      <c r="AR75" s="265"/>
      <c r="AS75" s="265"/>
      <c r="AT75" s="265"/>
      <c r="AU75" s="265"/>
      <c r="AV75" s="265"/>
      <c r="AW75" s="265"/>
      <c r="AX75" s="266"/>
    </row>
    <row r="76" spans="1:51" ht="27" customHeight="1" x14ac:dyDescent="0.2">
      <c r="A76" s="356" t="s">
        <v>37</v>
      </c>
      <c r="B76" s="357"/>
      <c r="C76" s="483" t="s">
        <v>39</v>
      </c>
      <c r="D76" s="484"/>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485"/>
      <c r="AD76" s="385" t="s">
        <v>610</v>
      </c>
      <c r="AE76" s="386"/>
      <c r="AF76" s="386"/>
      <c r="AG76" s="98" t="s">
        <v>632</v>
      </c>
      <c r="AH76" s="99"/>
      <c r="AI76" s="99"/>
      <c r="AJ76" s="99"/>
      <c r="AK76" s="99"/>
      <c r="AL76" s="99"/>
      <c r="AM76" s="99"/>
      <c r="AN76" s="99"/>
      <c r="AO76" s="99"/>
      <c r="AP76" s="99"/>
      <c r="AQ76" s="99"/>
      <c r="AR76" s="99"/>
      <c r="AS76" s="99"/>
      <c r="AT76" s="99"/>
      <c r="AU76" s="99"/>
      <c r="AV76" s="99"/>
      <c r="AW76" s="99"/>
      <c r="AX76" s="100"/>
    </row>
    <row r="77" spans="1:51" ht="35.25" customHeight="1" x14ac:dyDescent="0.2">
      <c r="A77" s="358"/>
      <c r="B77" s="359"/>
      <c r="C77" s="492"/>
      <c r="D77" s="493"/>
      <c r="E77" s="397" t="s">
        <v>259</v>
      </c>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9"/>
      <c r="AD77" s="128"/>
      <c r="AE77" s="129"/>
      <c r="AF77" s="315"/>
      <c r="AG77" s="264"/>
      <c r="AH77" s="265"/>
      <c r="AI77" s="265"/>
      <c r="AJ77" s="265"/>
      <c r="AK77" s="265"/>
      <c r="AL77" s="265"/>
      <c r="AM77" s="265"/>
      <c r="AN77" s="265"/>
      <c r="AO77" s="265"/>
      <c r="AP77" s="265"/>
      <c r="AQ77" s="265"/>
      <c r="AR77" s="265"/>
      <c r="AS77" s="265"/>
      <c r="AT77" s="265"/>
      <c r="AU77" s="265"/>
      <c r="AV77" s="265"/>
      <c r="AW77" s="265"/>
      <c r="AX77" s="266"/>
    </row>
    <row r="78" spans="1:51" ht="26.25" customHeight="1" x14ac:dyDescent="0.2">
      <c r="A78" s="358"/>
      <c r="B78" s="359"/>
      <c r="C78" s="494"/>
      <c r="D78" s="495"/>
      <c r="E78" s="400" t="s">
        <v>221</v>
      </c>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2"/>
      <c r="AD78" s="573"/>
      <c r="AE78" s="574"/>
      <c r="AF78" s="574"/>
      <c r="AG78" s="267"/>
      <c r="AH78" s="243"/>
      <c r="AI78" s="243"/>
      <c r="AJ78" s="243"/>
      <c r="AK78" s="243"/>
      <c r="AL78" s="243"/>
      <c r="AM78" s="243"/>
      <c r="AN78" s="243"/>
      <c r="AO78" s="243"/>
      <c r="AP78" s="243"/>
      <c r="AQ78" s="243"/>
      <c r="AR78" s="243"/>
      <c r="AS78" s="243"/>
      <c r="AT78" s="243"/>
      <c r="AU78" s="243"/>
      <c r="AV78" s="243"/>
      <c r="AW78" s="243"/>
      <c r="AX78" s="268"/>
    </row>
    <row r="79" spans="1:51" ht="26.25" customHeight="1" x14ac:dyDescent="0.2">
      <c r="A79" s="358"/>
      <c r="B79" s="360"/>
      <c r="C79" s="473" t="s">
        <v>40</v>
      </c>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272" t="s">
        <v>610</v>
      </c>
      <c r="AE79" s="273"/>
      <c r="AF79" s="273"/>
      <c r="AG79" s="412" t="s">
        <v>281</v>
      </c>
      <c r="AH79" s="413"/>
      <c r="AI79" s="413"/>
      <c r="AJ79" s="413"/>
      <c r="AK79" s="413"/>
      <c r="AL79" s="413"/>
      <c r="AM79" s="413"/>
      <c r="AN79" s="413"/>
      <c r="AO79" s="413"/>
      <c r="AP79" s="413"/>
      <c r="AQ79" s="413"/>
      <c r="AR79" s="413"/>
      <c r="AS79" s="413"/>
      <c r="AT79" s="413"/>
      <c r="AU79" s="413"/>
      <c r="AV79" s="413"/>
      <c r="AW79" s="413"/>
      <c r="AX79" s="414"/>
    </row>
    <row r="80" spans="1:51" ht="26.25" customHeight="1" x14ac:dyDescent="0.2">
      <c r="A80" s="358"/>
      <c r="B80" s="360"/>
      <c r="C80" s="143" t="s">
        <v>141</v>
      </c>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28" t="s">
        <v>610</v>
      </c>
      <c r="AE80" s="129"/>
      <c r="AF80" s="129"/>
      <c r="AG80" s="80" t="s">
        <v>281</v>
      </c>
      <c r="AH80" s="81"/>
      <c r="AI80" s="81"/>
      <c r="AJ80" s="81"/>
      <c r="AK80" s="81"/>
      <c r="AL80" s="81"/>
      <c r="AM80" s="81"/>
      <c r="AN80" s="81"/>
      <c r="AO80" s="81"/>
      <c r="AP80" s="81"/>
      <c r="AQ80" s="81"/>
      <c r="AR80" s="81"/>
      <c r="AS80" s="81"/>
      <c r="AT80" s="81"/>
      <c r="AU80" s="81"/>
      <c r="AV80" s="81"/>
      <c r="AW80" s="81"/>
      <c r="AX80" s="82"/>
    </row>
    <row r="81" spans="1:50" ht="26.25" customHeight="1" x14ac:dyDescent="0.2">
      <c r="A81" s="358"/>
      <c r="B81" s="360"/>
      <c r="C81" s="143" t="s">
        <v>36</v>
      </c>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28" t="s">
        <v>610</v>
      </c>
      <c r="AE81" s="129"/>
      <c r="AF81" s="129"/>
      <c r="AG81" s="80" t="s">
        <v>281</v>
      </c>
      <c r="AH81" s="81"/>
      <c r="AI81" s="81"/>
      <c r="AJ81" s="81"/>
      <c r="AK81" s="81"/>
      <c r="AL81" s="81"/>
      <c r="AM81" s="81"/>
      <c r="AN81" s="81"/>
      <c r="AO81" s="81"/>
      <c r="AP81" s="81"/>
      <c r="AQ81" s="81"/>
      <c r="AR81" s="81"/>
      <c r="AS81" s="81"/>
      <c r="AT81" s="81"/>
      <c r="AU81" s="81"/>
      <c r="AV81" s="81"/>
      <c r="AW81" s="81"/>
      <c r="AX81" s="82"/>
    </row>
    <row r="82" spans="1:50" ht="27.6" customHeight="1" x14ac:dyDescent="0.2">
      <c r="A82" s="358"/>
      <c r="B82" s="360"/>
      <c r="C82" s="143" t="s">
        <v>41</v>
      </c>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282"/>
      <c r="AD82" s="128" t="s">
        <v>588</v>
      </c>
      <c r="AE82" s="129"/>
      <c r="AF82" s="129"/>
      <c r="AG82" s="80" t="s">
        <v>635</v>
      </c>
      <c r="AH82" s="81"/>
      <c r="AI82" s="81"/>
      <c r="AJ82" s="81"/>
      <c r="AK82" s="81"/>
      <c r="AL82" s="81"/>
      <c r="AM82" s="81"/>
      <c r="AN82" s="81"/>
      <c r="AO82" s="81"/>
      <c r="AP82" s="81"/>
      <c r="AQ82" s="81"/>
      <c r="AR82" s="81"/>
      <c r="AS82" s="81"/>
      <c r="AT82" s="81"/>
      <c r="AU82" s="81"/>
      <c r="AV82" s="81"/>
      <c r="AW82" s="81"/>
      <c r="AX82" s="82"/>
    </row>
    <row r="83" spans="1:50" ht="26.25" customHeight="1" x14ac:dyDescent="0.2">
      <c r="A83" s="358"/>
      <c r="B83" s="360"/>
      <c r="C83" s="143" t="s">
        <v>236</v>
      </c>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282"/>
      <c r="AD83" s="128" t="s">
        <v>610</v>
      </c>
      <c r="AE83" s="129"/>
      <c r="AF83" s="129"/>
      <c r="AG83" s="470" t="s">
        <v>281</v>
      </c>
      <c r="AH83" s="471"/>
      <c r="AI83" s="471"/>
      <c r="AJ83" s="471"/>
      <c r="AK83" s="471"/>
      <c r="AL83" s="471"/>
      <c r="AM83" s="471"/>
      <c r="AN83" s="471"/>
      <c r="AO83" s="471"/>
      <c r="AP83" s="471"/>
      <c r="AQ83" s="471"/>
      <c r="AR83" s="471"/>
      <c r="AS83" s="471"/>
      <c r="AT83" s="471"/>
      <c r="AU83" s="471"/>
      <c r="AV83" s="471"/>
      <c r="AW83" s="471"/>
      <c r="AX83" s="472"/>
    </row>
    <row r="84" spans="1:50" ht="26.25" customHeight="1" x14ac:dyDescent="0.2">
      <c r="A84" s="358"/>
      <c r="B84" s="360"/>
      <c r="C84" s="732" t="s">
        <v>237</v>
      </c>
      <c r="D84" s="733"/>
      <c r="E84" s="733"/>
      <c r="F84" s="733"/>
      <c r="G84" s="733"/>
      <c r="H84" s="733"/>
      <c r="I84" s="733"/>
      <c r="J84" s="733"/>
      <c r="K84" s="733"/>
      <c r="L84" s="733"/>
      <c r="M84" s="733"/>
      <c r="N84" s="733"/>
      <c r="O84" s="733"/>
      <c r="P84" s="733"/>
      <c r="Q84" s="733"/>
      <c r="R84" s="733"/>
      <c r="S84" s="733"/>
      <c r="T84" s="733"/>
      <c r="U84" s="733"/>
      <c r="V84" s="733"/>
      <c r="W84" s="733"/>
      <c r="X84" s="733"/>
      <c r="Y84" s="733"/>
      <c r="Z84" s="733"/>
      <c r="AA84" s="733"/>
      <c r="AB84" s="733"/>
      <c r="AC84" s="734"/>
      <c r="AD84" s="128" t="s">
        <v>610</v>
      </c>
      <c r="AE84" s="129"/>
      <c r="AF84" s="129"/>
      <c r="AG84" s="80" t="s">
        <v>281</v>
      </c>
      <c r="AH84" s="81"/>
      <c r="AI84" s="81"/>
      <c r="AJ84" s="81"/>
      <c r="AK84" s="81"/>
      <c r="AL84" s="81"/>
      <c r="AM84" s="81"/>
      <c r="AN84" s="81"/>
      <c r="AO84" s="81"/>
      <c r="AP84" s="81"/>
      <c r="AQ84" s="81"/>
      <c r="AR84" s="81"/>
      <c r="AS84" s="81"/>
      <c r="AT84" s="81"/>
      <c r="AU84" s="81"/>
      <c r="AV84" s="81"/>
      <c r="AW84" s="81"/>
      <c r="AX84" s="82"/>
    </row>
    <row r="85" spans="1:50" ht="26.25" customHeight="1" x14ac:dyDescent="0.2">
      <c r="A85" s="361"/>
      <c r="B85" s="362"/>
      <c r="C85" s="421" t="s">
        <v>222</v>
      </c>
      <c r="D85" s="422"/>
      <c r="E85" s="422"/>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3"/>
      <c r="AD85" s="467" t="s">
        <v>610</v>
      </c>
      <c r="AE85" s="468"/>
      <c r="AF85" s="469"/>
      <c r="AG85" s="406" t="s">
        <v>281</v>
      </c>
      <c r="AH85" s="407"/>
      <c r="AI85" s="407"/>
      <c r="AJ85" s="407"/>
      <c r="AK85" s="407"/>
      <c r="AL85" s="407"/>
      <c r="AM85" s="407"/>
      <c r="AN85" s="407"/>
      <c r="AO85" s="407"/>
      <c r="AP85" s="407"/>
      <c r="AQ85" s="407"/>
      <c r="AR85" s="407"/>
      <c r="AS85" s="407"/>
      <c r="AT85" s="407"/>
      <c r="AU85" s="407"/>
      <c r="AV85" s="407"/>
      <c r="AW85" s="407"/>
      <c r="AX85" s="408"/>
    </row>
    <row r="86" spans="1:50" ht="27" customHeight="1" x14ac:dyDescent="0.2">
      <c r="A86" s="356" t="s">
        <v>38</v>
      </c>
      <c r="B86" s="461"/>
      <c r="C86" s="462" t="s">
        <v>223</v>
      </c>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464"/>
      <c r="AD86" s="272" t="s">
        <v>610</v>
      </c>
      <c r="AE86" s="273"/>
      <c r="AF86" s="274"/>
      <c r="AG86" s="412" t="s">
        <v>281</v>
      </c>
      <c r="AH86" s="413"/>
      <c r="AI86" s="413"/>
      <c r="AJ86" s="413"/>
      <c r="AK86" s="413"/>
      <c r="AL86" s="413"/>
      <c r="AM86" s="413"/>
      <c r="AN86" s="413"/>
      <c r="AO86" s="413"/>
      <c r="AP86" s="413"/>
      <c r="AQ86" s="413"/>
      <c r="AR86" s="413"/>
      <c r="AS86" s="413"/>
      <c r="AT86" s="413"/>
      <c r="AU86" s="413"/>
      <c r="AV86" s="413"/>
      <c r="AW86" s="413"/>
      <c r="AX86" s="414"/>
    </row>
    <row r="87" spans="1:50" ht="35.25" customHeight="1" x14ac:dyDescent="0.2">
      <c r="A87" s="358"/>
      <c r="B87" s="360"/>
      <c r="C87" s="286" t="s">
        <v>43</v>
      </c>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8"/>
      <c r="AD87" s="128" t="s">
        <v>610</v>
      </c>
      <c r="AE87" s="129"/>
      <c r="AF87" s="129"/>
      <c r="AG87" s="80" t="s">
        <v>281</v>
      </c>
      <c r="AH87" s="81"/>
      <c r="AI87" s="81"/>
      <c r="AJ87" s="81"/>
      <c r="AK87" s="81"/>
      <c r="AL87" s="81"/>
      <c r="AM87" s="81"/>
      <c r="AN87" s="81"/>
      <c r="AO87" s="81"/>
      <c r="AP87" s="81"/>
      <c r="AQ87" s="81"/>
      <c r="AR87" s="81"/>
      <c r="AS87" s="81"/>
      <c r="AT87" s="81"/>
      <c r="AU87" s="81"/>
      <c r="AV87" s="81"/>
      <c r="AW87" s="81"/>
      <c r="AX87" s="82"/>
    </row>
    <row r="88" spans="1:50" ht="59.4" customHeight="1" x14ac:dyDescent="0.2">
      <c r="A88" s="358"/>
      <c r="B88" s="360"/>
      <c r="C88" s="143" t="s">
        <v>185</v>
      </c>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28" t="s">
        <v>588</v>
      </c>
      <c r="AE88" s="129"/>
      <c r="AF88" s="129"/>
      <c r="AG88" s="80" t="s">
        <v>631</v>
      </c>
      <c r="AH88" s="81"/>
      <c r="AI88" s="81"/>
      <c r="AJ88" s="81"/>
      <c r="AK88" s="81"/>
      <c r="AL88" s="81"/>
      <c r="AM88" s="81"/>
      <c r="AN88" s="81"/>
      <c r="AO88" s="81"/>
      <c r="AP88" s="81"/>
      <c r="AQ88" s="81"/>
      <c r="AR88" s="81"/>
      <c r="AS88" s="81"/>
      <c r="AT88" s="81"/>
      <c r="AU88" s="81"/>
      <c r="AV88" s="81"/>
      <c r="AW88" s="81"/>
      <c r="AX88" s="82"/>
    </row>
    <row r="89" spans="1:50" ht="27" customHeight="1" x14ac:dyDescent="0.2">
      <c r="A89" s="361"/>
      <c r="B89" s="362"/>
      <c r="C89" s="143" t="s">
        <v>42</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28" t="s">
        <v>610</v>
      </c>
      <c r="AE89" s="129"/>
      <c r="AF89" s="129"/>
      <c r="AG89" s="267" t="s">
        <v>281</v>
      </c>
      <c r="AH89" s="243"/>
      <c r="AI89" s="243"/>
      <c r="AJ89" s="243"/>
      <c r="AK89" s="243"/>
      <c r="AL89" s="243"/>
      <c r="AM89" s="243"/>
      <c r="AN89" s="243"/>
      <c r="AO89" s="243"/>
      <c r="AP89" s="243"/>
      <c r="AQ89" s="243"/>
      <c r="AR89" s="243"/>
      <c r="AS89" s="243"/>
      <c r="AT89" s="243"/>
      <c r="AU89" s="243"/>
      <c r="AV89" s="243"/>
      <c r="AW89" s="243"/>
      <c r="AX89" s="268"/>
    </row>
    <row r="90" spans="1:50" ht="41.25" customHeight="1" x14ac:dyDescent="0.2">
      <c r="A90" s="446" t="s">
        <v>56</v>
      </c>
      <c r="B90" s="447"/>
      <c r="C90" s="289" t="s">
        <v>142</v>
      </c>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1"/>
      <c r="AD90" s="272" t="s">
        <v>610</v>
      </c>
      <c r="AE90" s="273"/>
      <c r="AF90" s="273"/>
      <c r="AG90" s="98" t="s">
        <v>281</v>
      </c>
      <c r="AH90" s="99"/>
      <c r="AI90" s="99"/>
      <c r="AJ90" s="99"/>
      <c r="AK90" s="99"/>
      <c r="AL90" s="99"/>
      <c r="AM90" s="99"/>
      <c r="AN90" s="99"/>
      <c r="AO90" s="99"/>
      <c r="AP90" s="99"/>
      <c r="AQ90" s="99"/>
      <c r="AR90" s="99"/>
      <c r="AS90" s="99"/>
      <c r="AT90" s="99"/>
      <c r="AU90" s="99"/>
      <c r="AV90" s="99"/>
      <c r="AW90" s="99"/>
      <c r="AX90" s="100"/>
    </row>
    <row r="91" spans="1:50" ht="19.649999999999999" customHeight="1" x14ac:dyDescent="0.2">
      <c r="A91" s="448"/>
      <c r="B91" s="449"/>
      <c r="C91" s="427" t="s">
        <v>230</v>
      </c>
      <c r="D91" s="425"/>
      <c r="E91" s="425"/>
      <c r="F91" s="428"/>
      <c r="G91" s="424" t="s">
        <v>231</v>
      </c>
      <c r="H91" s="425"/>
      <c r="I91" s="425"/>
      <c r="J91" s="425"/>
      <c r="K91" s="425"/>
      <c r="L91" s="425"/>
      <c r="M91" s="425"/>
      <c r="N91" s="424" t="s">
        <v>234</v>
      </c>
      <c r="O91" s="425"/>
      <c r="P91" s="425"/>
      <c r="Q91" s="425"/>
      <c r="R91" s="425"/>
      <c r="S91" s="425"/>
      <c r="T91" s="425"/>
      <c r="U91" s="425"/>
      <c r="V91" s="425"/>
      <c r="W91" s="425"/>
      <c r="X91" s="425"/>
      <c r="Y91" s="425"/>
      <c r="Z91" s="425"/>
      <c r="AA91" s="425"/>
      <c r="AB91" s="425"/>
      <c r="AC91" s="425"/>
      <c r="AD91" s="425"/>
      <c r="AE91" s="425"/>
      <c r="AF91" s="426"/>
      <c r="AG91" s="264"/>
      <c r="AH91" s="265"/>
      <c r="AI91" s="265"/>
      <c r="AJ91" s="265"/>
      <c r="AK91" s="265"/>
      <c r="AL91" s="265"/>
      <c r="AM91" s="265"/>
      <c r="AN91" s="265"/>
      <c r="AO91" s="265"/>
      <c r="AP91" s="265"/>
      <c r="AQ91" s="265"/>
      <c r="AR91" s="265"/>
      <c r="AS91" s="265"/>
      <c r="AT91" s="265"/>
      <c r="AU91" s="265"/>
      <c r="AV91" s="265"/>
      <c r="AW91" s="265"/>
      <c r="AX91" s="266"/>
    </row>
    <row r="92" spans="1:50" ht="24.75" customHeight="1" x14ac:dyDescent="0.2">
      <c r="A92" s="448"/>
      <c r="B92" s="449"/>
      <c r="C92" s="125"/>
      <c r="D92" s="126"/>
      <c r="E92" s="126"/>
      <c r="F92" s="127"/>
      <c r="G92" s="85"/>
      <c r="H92" s="86"/>
      <c r="I92" s="47" t="str">
        <f>IF(OR(G92="　", G92=""), "", "-")</f>
        <v/>
      </c>
      <c r="J92" s="89"/>
      <c r="K92" s="89"/>
      <c r="L92" s="47" t="str">
        <f>IF(M92="","","-")</f>
        <v/>
      </c>
      <c r="M92" s="48"/>
      <c r="N92" s="122"/>
      <c r="O92" s="123"/>
      <c r="P92" s="123"/>
      <c r="Q92" s="123"/>
      <c r="R92" s="123"/>
      <c r="S92" s="123"/>
      <c r="T92" s="123"/>
      <c r="U92" s="123"/>
      <c r="V92" s="123"/>
      <c r="W92" s="123"/>
      <c r="X92" s="123"/>
      <c r="Y92" s="123"/>
      <c r="Z92" s="123"/>
      <c r="AA92" s="123"/>
      <c r="AB92" s="123"/>
      <c r="AC92" s="123"/>
      <c r="AD92" s="123"/>
      <c r="AE92" s="123"/>
      <c r="AF92" s="124"/>
      <c r="AG92" s="264"/>
      <c r="AH92" s="265"/>
      <c r="AI92" s="265"/>
      <c r="AJ92" s="265"/>
      <c r="AK92" s="265"/>
      <c r="AL92" s="265"/>
      <c r="AM92" s="265"/>
      <c r="AN92" s="265"/>
      <c r="AO92" s="265"/>
      <c r="AP92" s="265"/>
      <c r="AQ92" s="265"/>
      <c r="AR92" s="265"/>
      <c r="AS92" s="265"/>
      <c r="AT92" s="265"/>
      <c r="AU92" s="265"/>
      <c r="AV92" s="265"/>
      <c r="AW92" s="265"/>
      <c r="AX92" s="266"/>
    </row>
    <row r="93" spans="1:50" ht="24.75" customHeight="1" x14ac:dyDescent="0.2">
      <c r="A93" s="448"/>
      <c r="B93" s="449"/>
      <c r="C93" s="125"/>
      <c r="D93" s="126"/>
      <c r="E93" s="126"/>
      <c r="F93" s="127"/>
      <c r="G93" s="85"/>
      <c r="H93" s="86"/>
      <c r="I93" s="47" t="str">
        <f t="shared" ref="I93:I96" si="8">IF(OR(G93="　", G93=""), "", "-")</f>
        <v/>
      </c>
      <c r="J93" s="89"/>
      <c r="K93" s="89"/>
      <c r="L93" s="47" t="str">
        <f t="shared" ref="L93:L96" si="9">IF(M93="","","-")</f>
        <v/>
      </c>
      <c r="M93" s="48"/>
      <c r="N93" s="122"/>
      <c r="O93" s="123"/>
      <c r="P93" s="123"/>
      <c r="Q93" s="123"/>
      <c r="R93" s="123"/>
      <c r="S93" s="123"/>
      <c r="T93" s="123"/>
      <c r="U93" s="123"/>
      <c r="V93" s="123"/>
      <c r="W93" s="123"/>
      <c r="X93" s="123"/>
      <c r="Y93" s="123"/>
      <c r="Z93" s="123"/>
      <c r="AA93" s="123"/>
      <c r="AB93" s="123"/>
      <c r="AC93" s="123"/>
      <c r="AD93" s="123"/>
      <c r="AE93" s="123"/>
      <c r="AF93" s="124"/>
      <c r="AG93" s="264"/>
      <c r="AH93" s="265"/>
      <c r="AI93" s="265"/>
      <c r="AJ93" s="265"/>
      <c r="AK93" s="265"/>
      <c r="AL93" s="265"/>
      <c r="AM93" s="265"/>
      <c r="AN93" s="265"/>
      <c r="AO93" s="265"/>
      <c r="AP93" s="265"/>
      <c r="AQ93" s="265"/>
      <c r="AR93" s="265"/>
      <c r="AS93" s="265"/>
      <c r="AT93" s="265"/>
      <c r="AU93" s="265"/>
      <c r="AV93" s="265"/>
      <c r="AW93" s="265"/>
      <c r="AX93" s="266"/>
    </row>
    <row r="94" spans="1:50" ht="24.75" customHeight="1" x14ac:dyDescent="0.2">
      <c r="A94" s="448"/>
      <c r="B94" s="449"/>
      <c r="C94" s="125"/>
      <c r="D94" s="126"/>
      <c r="E94" s="126"/>
      <c r="F94" s="127"/>
      <c r="G94" s="85"/>
      <c r="H94" s="86"/>
      <c r="I94" s="47" t="str">
        <f t="shared" si="8"/>
        <v/>
      </c>
      <c r="J94" s="89"/>
      <c r="K94" s="89"/>
      <c r="L94" s="47" t="str">
        <f t="shared" si="9"/>
        <v/>
      </c>
      <c r="M94" s="48"/>
      <c r="N94" s="122"/>
      <c r="O94" s="123"/>
      <c r="P94" s="123"/>
      <c r="Q94" s="123"/>
      <c r="R94" s="123"/>
      <c r="S94" s="123"/>
      <c r="T94" s="123"/>
      <c r="U94" s="123"/>
      <c r="V94" s="123"/>
      <c r="W94" s="123"/>
      <c r="X94" s="123"/>
      <c r="Y94" s="123"/>
      <c r="Z94" s="123"/>
      <c r="AA94" s="123"/>
      <c r="AB94" s="123"/>
      <c r="AC94" s="123"/>
      <c r="AD94" s="123"/>
      <c r="AE94" s="123"/>
      <c r="AF94" s="124"/>
      <c r="AG94" s="264"/>
      <c r="AH94" s="265"/>
      <c r="AI94" s="265"/>
      <c r="AJ94" s="265"/>
      <c r="AK94" s="265"/>
      <c r="AL94" s="265"/>
      <c r="AM94" s="265"/>
      <c r="AN94" s="265"/>
      <c r="AO94" s="265"/>
      <c r="AP94" s="265"/>
      <c r="AQ94" s="265"/>
      <c r="AR94" s="265"/>
      <c r="AS94" s="265"/>
      <c r="AT94" s="265"/>
      <c r="AU94" s="265"/>
      <c r="AV94" s="265"/>
      <c r="AW94" s="265"/>
      <c r="AX94" s="266"/>
    </row>
    <row r="95" spans="1:50" ht="24.75" customHeight="1" x14ac:dyDescent="0.2">
      <c r="A95" s="448"/>
      <c r="B95" s="449"/>
      <c r="C95" s="125"/>
      <c r="D95" s="126"/>
      <c r="E95" s="126"/>
      <c r="F95" s="127"/>
      <c r="G95" s="85"/>
      <c r="H95" s="86"/>
      <c r="I95" s="47" t="str">
        <f t="shared" si="8"/>
        <v/>
      </c>
      <c r="J95" s="89"/>
      <c r="K95" s="89"/>
      <c r="L95" s="47" t="str">
        <f t="shared" si="9"/>
        <v/>
      </c>
      <c r="M95" s="48"/>
      <c r="N95" s="122"/>
      <c r="O95" s="123"/>
      <c r="P95" s="123"/>
      <c r="Q95" s="123"/>
      <c r="R95" s="123"/>
      <c r="S95" s="123"/>
      <c r="T95" s="123"/>
      <c r="U95" s="123"/>
      <c r="V95" s="123"/>
      <c r="W95" s="123"/>
      <c r="X95" s="123"/>
      <c r="Y95" s="123"/>
      <c r="Z95" s="123"/>
      <c r="AA95" s="123"/>
      <c r="AB95" s="123"/>
      <c r="AC95" s="123"/>
      <c r="AD95" s="123"/>
      <c r="AE95" s="123"/>
      <c r="AF95" s="124"/>
      <c r="AG95" s="264"/>
      <c r="AH95" s="265"/>
      <c r="AI95" s="265"/>
      <c r="AJ95" s="265"/>
      <c r="AK95" s="265"/>
      <c r="AL95" s="265"/>
      <c r="AM95" s="265"/>
      <c r="AN95" s="265"/>
      <c r="AO95" s="265"/>
      <c r="AP95" s="265"/>
      <c r="AQ95" s="265"/>
      <c r="AR95" s="265"/>
      <c r="AS95" s="265"/>
      <c r="AT95" s="265"/>
      <c r="AU95" s="265"/>
      <c r="AV95" s="265"/>
      <c r="AW95" s="265"/>
      <c r="AX95" s="266"/>
    </row>
    <row r="96" spans="1:50" ht="24.75" customHeight="1" x14ac:dyDescent="0.2">
      <c r="A96" s="450"/>
      <c r="B96" s="451"/>
      <c r="C96" s="125"/>
      <c r="D96" s="126"/>
      <c r="E96" s="126"/>
      <c r="F96" s="127"/>
      <c r="G96" s="87"/>
      <c r="H96" s="88"/>
      <c r="I96" s="49" t="str">
        <f t="shared" si="8"/>
        <v/>
      </c>
      <c r="J96" s="90"/>
      <c r="K96" s="90"/>
      <c r="L96" s="49" t="str">
        <f t="shared" si="9"/>
        <v/>
      </c>
      <c r="M96" s="50"/>
      <c r="N96" s="429"/>
      <c r="O96" s="430"/>
      <c r="P96" s="430"/>
      <c r="Q96" s="430"/>
      <c r="R96" s="430"/>
      <c r="S96" s="430"/>
      <c r="T96" s="430"/>
      <c r="U96" s="430"/>
      <c r="V96" s="430"/>
      <c r="W96" s="430"/>
      <c r="X96" s="430"/>
      <c r="Y96" s="430"/>
      <c r="Z96" s="430"/>
      <c r="AA96" s="430"/>
      <c r="AB96" s="430"/>
      <c r="AC96" s="430"/>
      <c r="AD96" s="430"/>
      <c r="AE96" s="430"/>
      <c r="AF96" s="431"/>
      <c r="AG96" s="267"/>
      <c r="AH96" s="243"/>
      <c r="AI96" s="243"/>
      <c r="AJ96" s="243"/>
      <c r="AK96" s="243"/>
      <c r="AL96" s="243"/>
      <c r="AM96" s="243"/>
      <c r="AN96" s="243"/>
      <c r="AO96" s="243"/>
      <c r="AP96" s="243"/>
      <c r="AQ96" s="243"/>
      <c r="AR96" s="243"/>
      <c r="AS96" s="243"/>
      <c r="AT96" s="243"/>
      <c r="AU96" s="243"/>
      <c r="AV96" s="243"/>
      <c r="AW96" s="243"/>
      <c r="AX96" s="268"/>
    </row>
    <row r="97" spans="1:52" ht="67.5" customHeight="1" x14ac:dyDescent="0.2">
      <c r="A97" s="356" t="s">
        <v>46</v>
      </c>
      <c r="B97" s="500"/>
      <c r="C97" s="475" t="s">
        <v>51</v>
      </c>
      <c r="D97" s="571"/>
      <c r="E97" s="571"/>
      <c r="F97" s="572"/>
      <c r="G97" s="237" t="s">
        <v>633</v>
      </c>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8"/>
    </row>
    <row r="98" spans="1:52" ht="67.5" customHeight="1" thickBot="1" x14ac:dyDescent="0.25">
      <c r="A98" s="501"/>
      <c r="B98" s="502"/>
      <c r="C98" s="418" t="s">
        <v>55</v>
      </c>
      <c r="D98" s="419"/>
      <c r="E98" s="419"/>
      <c r="F98" s="420"/>
      <c r="G98" s="235" t="s">
        <v>634</v>
      </c>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5"/>
      <c r="AP98" s="235"/>
      <c r="AQ98" s="235"/>
      <c r="AR98" s="235"/>
      <c r="AS98" s="235"/>
      <c r="AT98" s="235"/>
      <c r="AU98" s="235"/>
      <c r="AV98" s="235"/>
      <c r="AW98" s="235"/>
      <c r="AX98" s="236"/>
    </row>
    <row r="99" spans="1:52" ht="24" customHeight="1" x14ac:dyDescent="0.2">
      <c r="A99" s="415" t="s">
        <v>31</v>
      </c>
      <c r="B99" s="416"/>
      <c r="C99" s="416"/>
      <c r="D99" s="416"/>
      <c r="E99" s="416"/>
      <c r="F99" s="416"/>
      <c r="G99" s="416"/>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7"/>
    </row>
    <row r="100" spans="1:52" ht="67.5" customHeight="1" thickBot="1" x14ac:dyDescent="0.25">
      <c r="A100" s="350" t="s">
        <v>638</v>
      </c>
      <c r="B100" s="351"/>
      <c r="C100" s="351"/>
      <c r="D100" s="351"/>
      <c r="E100" s="351"/>
      <c r="F100" s="351"/>
      <c r="G100" s="351"/>
      <c r="H100" s="351"/>
      <c r="I100" s="351"/>
      <c r="J100" s="351"/>
      <c r="K100" s="351"/>
      <c r="L100" s="351"/>
      <c r="M100" s="351"/>
      <c r="N100" s="351"/>
      <c r="O100" s="351"/>
      <c r="P100" s="351"/>
      <c r="Q100" s="351"/>
      <c r="R100" s="351"/>
      <c r="S100" s="351"/>
      <c r="T100" s="351"/>
      <c r="U100" s="351"/>
      <c r="V100" s="351"/>
      <c r="W100" s="351"/>
      <c r="X100" s="351"/>
      <c r="Y100" s="351"/>
      <c r="Z100" s="351"/>
      <c r="AA100" s="351"/>
      <c r="AB100" s="351"/>
      <c r="AC100" s="351"/>
      <c r="AD100" s="351"/>
      <c r="AE100" s="351"/>
      <c r="AF100" s="351"/>
      <c r="AG100" s="351"/>
      <c r="AH100" s="351"/>
      <c r="AI100" s="351"/>
      <c r="AJ100" s="351"/>
      <c r="AK100" s="351"/>
      <c r="AL100" s="351"/>
      <c r="AM100" s="351"/>
      <c r="AN100" s="351"/>
      <c r="AO100" s="351"/>
      <c r="AP100" s="351"/>
      <c r="AQ100" s="351"/>
      <c r="AR100" s="351"/>
      <c r="AS100" s="351"/>
      <c r="AT100" s="351"/>
      <c r="AU100" s="351"/>
      <c r="AV100" s="351"/>
      <c r="AW100" s="351"/>
      <c r="AX100" s="352"/>
    </row>
    <row r="101" spans="1:52" ht="24.75" customHeight="1" x14ac:dyDescent="0.2">
      <c r="A101" s="409" t="s">
        <v>32</v>
      </c>
      <c r="B101" s="410"/>
      <c r="C101" s="410"/>
      <c r="D101" s="410"/>
      <c r="E101" s="410"/>
      <c r="F101" s="410"/>
      <c r="G101" s="410"/>
      <c r="H101" s="410"/>
      <c r="I101" s="410"/>
      <c r="J101" s="410"/>
      <c r="K101" s="410"/>
      <c r="L101" s="410"/>
      <c r="M101" s="410"/>
      <c r="N101" s="410"/>
      <c r="O101" s="410"/>
      <c r="P101" s="410"/>
      <c r="Q101" s="410"/>
      <c r="R101" s="410"/>
      <c r="S101" s="410"/>
      <c r="T101" s="410"/>
      <c r="U101" s="410"/>
      <c r="V101" s="410"/>
      <c r="W101" s="410"/>
      <c r="X101" s="410"/>
      <c r="Y101" s="410"/>
      <c r="Z101" s="410"/>
      <c r="AA101" s="410"/>
      <c r="AB101" s="410"/>
      <c r="AC101" s="410"/>
      <c r="AD101" s="410"/>
      <c r="AE101" s="410"/>
      <c r="AF101" s="410"/>
      <c r="AG101" s="410"/>
      <c r="AH101" s="410"/>
      <c r="AI101" s="410"/>
      <c r="AJ101" s="410"/>
      <c r="AK101" s="410"/>
      <c r="AL101" s="410"/>
      <c r="AM101" s="410"/>
      <c r="AN101" s="410"/>
      <c r="AO101" s="410"/>
      <c r="AP101" s="410"/>
      <c r="AQ101" s="410"/>
      <c r="AR101" s="410"/>
      <c r="AS101" s="410"/>
      <c r="AT101" s="410"/>
      <c r="AU101" s="410"/>
      <c r="AV101" s="410"/>
      <c r="AW101" s="410"/>
      <c r="AX101" s="411"/>
    </row>
    <row r="102" spans="1:52" ht="67.5" customHeight="1" thickBot="1" x14ac:dyDescent="0.25">
      <c r="A102" s="497" t="s">
        <v>637</v>
      </c>
      <c r="B102" s="498"/>
      <c r="C102" s="498"/>
      <c r="D102" s="498"/>
      <c r="E102" s="499"/>
      <c r="F102" s="394" t="s">
        <v>640</v>
      </c>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6"/>
    </row>
    <row r="103" spans="1:52" ht="24.75" customHeight="1" x14ac:dyDescent="0.2">
      <c r="A103" s="409" t="s">
        <v>44</v>
      </c>
      <c r="B103" s="410"/>
      <c r="C103" s="410"/>
      <c r="D103" s="410"/>
      <c r="E103" s="410"/>
      <c r="F103" s="410"/>
      <c r="G103" s="410"/>
      <c r="H103" s="410"/>
      <c r="I103" s="410"/>
      <c r="J103" s="410"/>
      <c r="K103" s="410"/>
      <c r="L103" s="410"/>
      <c r="M103" s="410"/>
      <c r="N103" s="410"/>
      <c r="O103" s="410"/>
      <c r="P103" s="410"/>
      <c r="Q103" s="410"/>
      <c r="R103" s="410"/>
      <c r="S103" s="410"/>
      <c r="T103" s="410"/>
      <c r="U103" s="410"/>
      <c r="V103" s="410"/>
      <c r="W103" s="410"/>
      <c r="X103" s="410"/>
      <c r="Y103" s="410"/>
      <c r="Z103" s="410"/>
      <c r="AA103" s="410"/>
      <c r="AB103" s="410"/>
      <c r="AC103" s="410"/>
      <c r="AD103" s="410"/>
      <c r="AE103" s="410"/>
      <c r="AF103" s="410"/>
      <c r="AG103" s="410"/>
      <c r="AH103" s="410"/>
      <c r="AI103" s="410"/>
      <c r="AJ103" s="410"/>
      <c r="AK103" s="410"/>
      <c r="AL103" s="410"/>
      <c r="AM103" s="410"/>
      <c r="AN103" s="410"/>
      <c r="AO103" s="410"/>
      <c r="AP103" s="410"/>
      <c r="AQ103" s="410"/>
      <c r="AR103" s="410"/>
      <c r="AS103" s="410"/>
      <c r="AT103" s="410"/>
      <c r="AU103" s="410"/>
      <c r="AV103" s="410"/>
      <c r="AW103" s="410"/>
      <c r="AX103" s="411"/>
    </row>
    <row r="104" spans="1:52" ht="66" customHeight="1" thickBot="1" x14ac:dyDescent="0.25">
      <c r="A104" s="325" t="s">
        <v>260</v>
      </c>
      <c r="B104" s="326"/>
      <c r="C104" s="326"/>
      <c r="D104" s="326"/>
      <c r="E104" s="327"/>
      <c r="F104" s="353" t="s">
        <v>639</v>
      </c>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4"/>
      <c r="AK104" s="354"/>
      <c r="AL104" s="354"/>
      <c r="AM104" s="354"/>
      <c r="AN104" s="354"/>
      <c r="AO104" s="354"/>
      <c r="AP104" s="354"/>
      <c r="AQ104" s="354"/>
      <c r="AR104" s="354"/>
      <c r="AS104" s="354"/>
      <c r="AT104" s="354"/>
      <c r="AU104" s="354"/>
      <c r="AV104" s="354"/>
      <c r="AW104" s="354"/>
      <c r="AX104" s="355"/>
    </row>
    <row r="105" spans="1:52" ht="24.75" customHeight="1" x14ac:dyDescent="0.2">
      <c r="A105" s="503" t="s">
        <v>33</v>
      </c>
      <c r="B105" s="504"/>
      <c r="C105" s="504"/>
      <c r="D105" s="504"/>
      <c r="E105" s="504"/>
      <c r="F105" s="504"/>
      <c r="G105" s="504"/>
      <c r="H105" s="504"/>
      <c r="I105" s="504"/>
      <c r="J105" s="504"/>
      <c r="K105" s="504"/>
      <c r="L105" s="504"/>
      <c r="M105" s="504"/>
      <c r="N105" s="504"/>
      <c r="O105" s="504"/>
      <c r="P105" s="504"/>
      <c r="Q105" s="504"/>
      <c r="R105" s="504"/>
      <c r="S105" s="504"/>
      <c r="T105" s="504"/>
      <c r="U105" s="504"/>
      <c r="V105" s="504"/>
      <c r="W105" s="504"/>
      <c r="X105" s="504"/>
      <c r="Y105" s="504"/>
      <c r="Z105" s="504"/>
      <c r="AA105" s="504"/>
      <c r="AB105" s="504"/>
      <c r="AC105" s="504"/>
      <c r="AD105" s="504"/>
      <c r="AE105" s="504"/>
      <c r="AF105" s="504"/>
      <c r="AG105" s="504"/>
      <c r="AH105" s="504"/>
      <c r="AI105" s="504"/>
      <c r="AJ105" s="504"/>
      <c r="AK105" s="504"/>
      <c r="AL105" s="504"/>
      <c r="AM105" s="504"/>
      <c r="AN105" s="504"/>
      <c r="AO105" s="504"/>
      <c r="AP105" s="504"/>
      <c r="AQ105" s="504"/>
      <c r="AR105" s="504"/>
      <c r="AS105" s="504"/>
      <c r="AT105" s="504"/>
      <c r="AU105" s="504"/>
      <c r="AV105" s="504"/>
      <c r="AW105" s="504"/>
      <c r="AX105" s="505"/>
    </row>
    <row r="106" spans="1:52" ht="67.5" customHeight="1" thickBot="1" x14ac:dyDescent="0.25">
      <c r="A106" s="488" t="s">
        <v>636</v>
      </c>
      <c r="B106" s="489"/>
      <c r="C106" s="489"/>
      <c r="D106" s="489"/>
      <c r="E106" s="489"/>
      <c r="F106" s="489"/>
      <c r="G106" s="489"/>
      <c r="H106" s="489"/>
      <c r="I106" s="489"/>
      <c r="J106" s="489"/>
      <c r="K106" s="489"/>
      <c r="L106" s="489"/>
      <c r="M106" s="489"/>
      <c r="N106" s="489"/>
      <c r="O106" s="489"/>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89"/>
      <c r="AM106" s="489"/>
      <c r="AN106" s="489"/>
      <c r="AO106" s="489"/>
      <c r="AP106" s="489"/>
      <c r="AQ106" s="489"/>
      <c r="AR106" s="489"/>
      <c r="AS106" s="489"/>
      <c r="AT106" s="489"/>
      <c r="AU106" s="489"/>
      <c r="AV106" s="489"/>
      <c r="AW106" s="489"/>
      <c r="AX106" s="490"/>
    </row>
    <row r="107" spans="1:52" ht="24.75" customHeight="1" x14ac:dyDescent="0.2">
      <c r="A107" s="261" t="s">
        <v>240</v>
      </c>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3"/>
      <c r="AZ107" s="10"/>
    </row>
    <row r="108" spans="1:52" ht="24.75" customHeight="1" x14ac:dyDescent="0.2">
      <c r="A108" s="708" t="s">
        <v>546</v>
      </c>
      <c r="B108" s="152"/>
      <c r="C108" s="152"/>
      <c r="D108" s="153"/>
      <c r="E108" s="704" t="s">
        <v>611</v>
      </c>
      <c r="F108" s="705"/>
      <c r="G108" s="705"/>
      <c r="H108" s="705"/>
      <c r="I108" s="705"/>
      <c r="J108" s="705"/>
      <c r="K108" s="705"/>
      <c r="L108" s="705"/>
      <c r="M108" s="705"/>
      <c r="N108" s="705"/>
      <c r="O108" s="705"/>
      <c r="P108" s="706"/>
      <c r="Q108" s="704"/>
      <c r="R108" s="705"/>
      <c r="S108" s="705"/>
      <c r="T108" s="705"/>
      <c r="U108" s="705"/>
      <c r="V108" s="705"/>
      <c r="W108" s="705"/>
      <c r="X108" s="705"/>
      <c r="Y108" s="705"/>
      <c r="Z108" s="705"/>
      <c r="AA108" s="705"/>
      <c r="AB108" s="706"/>
      <c r="AC108" s="704"/>
      <c r="AD108" s="705"/>
      <c r="AE108" s="705"/>
      <c r="AF108" s="705"/>
      <c r="AG108" s="705"/>
      <c r="AH108" s="705"/>
      <c r="AI108" s="705"/>
      <c r="AJ108" s="705"/>
      <c r="AK108" s="705"/>
      <c r="AL108" s="705"/>
      <c r="AM108" s="705"/>
      <c r="AN108" s="706"/>
      <c r="AO108" s="704"/>
      <c r="AP108" s="705"/>
      <c r="AQ108" s="705"/>
      <c r="AR108" s="705"/>
      <c r="AS108" s="705"/>
      <c r="AT108" s="705"/>
      <c r="AU108" s="705"/>
      <c r="AV108" s="705"/>
      <c r="AW108" s="705"/>
      <c r="AX108" s="707"/>
      <c r="AY108" s="64"/>
    </row>
    <row r="109" spans="1:52" ht="24.75" customHeight="1" x14ac:dyDescent="0.2">
      <c r="A109" s="598" t="s">
        <v>274</v>
      </c>
      <c r="B109" s="598"/>
      <c r="C109" s="598"/>
      <c r="D109" s="598"/>
      <c r="E109" s="704" t="s">
        <v>612</v>
      </c>
      <c r="F109" s="705"/>
      <c r="G109" s="705"/>
      <c r="H109" s="705"/>
      <c r="I109" s="705"/>
      <c r="J109" s="705"/>
      <c r="K109" s="705"/>
      <c r="L109" s="705"/>
      <c r="M109" s="705"/>
      <c r="N109" s="705"/>
      <c r="O109" s="705"/>
      <c r="P109" s="706"/>
      <c r="Q109" s="704"/>
      <c r="R109" s="705"/>
      <c r="S109" s="705"/>
      <c r="T109" s="705"/>
      <c r="U109" s="705"/>
      <c r="V109" s="705"/>
      <c r="W109" s="705"/>
      <c r="X109" s="705"/>
      <c r="Y109" s="705"/>
      <c r="Z109" s="705"/>
      <c r="AA109" s="705"/>
      <c r="AB109" s="706"/>
      <c r="AC109" s="704"/>
      <c r="AD109" s="705"/>
      <c r="AE109" s="705"/>
      <c r="AF109" s="705"/>
      <c r="AG109" s="705"/>
      <c r="AH109" s="705"/>
      <c r="AI109" s="705"/>
      <c r="AJ109" s="705"/>
      <c r="AK109" s="705"/>
      <c r="AL109" s="705"/>
      <c r="AM109" s="705"/>
      <c r="AN109" s="706"/>
      <c r="AO109" s="704"/>
      <c r="AP109" s="705"/>
      <c r="AQ109" s="705"/>
      <c r="AR109" s="705"/>
      <c r="AS109" s="705"/>
      <c r="AT109" s="705"/>
      <c r="AU109" s="705"/>
      <c r="AV109" s="705"/>
      <c r="AW109" s="705"/>
      <c r="AX109" s="707"/>
    </row>
    <row r="110" spans="1:52" ht="24.75" customHeight="1" x14ac:dyDescent="0.2">
      <c r="A110" s="598" t="s">
        <v>273</v>
      </c>
      <c r="B110" s="598"/>
      <c r="C110" s="598"/>
      <c r="D110" s="598"/>
      <c r="E110" s="704" t="s">
        <v>613</v>
      </c>
      <c r="F110" s="705"/>
      <c r="G110" s="705"/>
      <c r="H110" s="705"/>
      <c r="I110" s="705"/>
      <c r="J110" s="705"/>
      <c r="K110" s="705"/>
      <c r="L110" s="705"/>
      <c r="M110" s="705"/>
      <c r="N110" s="705"/>
      <c r="O110" s="705"/>
      <c r="P110" s="706"/>
      <c r="Q110" s="704"/>
      <c r="R110" s="705"/>
      <c r="S110" s="705"/>
      <c r="T110" s="705"/>
      <c r="U110" s="705"/>
      <c r="V110" s="705"/>
      <c r="W110" s="705"/>
      <c r="X110" s="705"/>
      <c r="Y110" s="705"/>
      <c r="Z110" s="705"/>
      <c r="AA110" s="705"/>
      <c r="AB110" s="706"/>
      <c r="AC110" s="704"/>
      <c r="AD110" s="705"/>
      <c r="AE110" s="705"/>
      <c r="AF110" s="705"/>
      <c r="AG110" s="705"/>
      <c r="AH110" s="705"/>
      <c r="AI110" s="705"/>
      <c r="AJ110" s="705"/>
      <c r="AK110" s="705"/>
      <c r="AL110" s="705"/>
      <c r="AM110" s="705"/>
      <c r="AN110" s="706"/>
      <c r="AO110" s="704"/>
      <c r="AP110" s="705"/>
      <c r="AQ110" s="705"/>
      <c r="AR110" s="705"/>
      <c r="AS110" s="705"/>
      <c r="AT110" s="705"/>
      <c r="AU110" s="705"/>
      <c r="AV110" s="705"/>
      <c r="AW110" s="705"/>
      <c r="AX110" s="707"/>
    </row>
    <row r="111" spans="1:52" ht="24.75" customHeight="1" x14ac:dyDescent="0.2">
      <c r="A111" s="598" t="s">
        <v>272</v>
      </c>
      <c r="B111" s="598"/>
      <c r="C111" s="598"/>
      <c r="D111" s="598"/>
      <c r="E111" s="704" t="s">
        <v>612</v>
      </c>
      <c r="F111" s="705"/>
      <c r="G111" s="705"/>
      <c r="H111" s="705"/>
      <c r="I111" s="705"/>
      <c r="J111" s="705"/>
      <c r="K111" s="705"/>
      <c r="L111" s="705"/>
      <c r="M111" s="705"/>
      <c r="N111" s="705"/>
      <c r="O111" s="705"/>
      <c r="P111" s="706"/>
      <c r="Q111" s="704"/>
      <c r="R111" s="705"/>
      <c r="S111" s="705"/>
      <c r="T111" s="705"/>
      <c r="U111" s="705"/>
      <c r="V111" s="705"/>
      <c r="W111" s="705"/>
      <c r="X111" s="705"/>
      <c r="Y111" s="705"/>
      <c r="Z111" s="705"/>
      <c r="AA111" s="705"/>
      <c r="AB111" s="706"/>
      <c r="AC111" s="704"/>
      <c r="AD111" s="705"/>
      <c r="AE111" s="705"/>
      <c r="AF111" s="705"/>
      <c r="AG111" s="705"/>
      <c r="AH111" s="705"/>
      <c r="AI111" s="705"/>
      <c r="AJ111" s="705"/>
      <c r="AK111" s="705"/>
      <c r="AL111" s="705"/>
      <c r="AM111" s="705"/>
      <c r="AN111" s="706"/>
      <c r="AO111" s="704"/>
      <c r="AP111" s="705"/>
      <c r="AQ111" s="705"/>
      <c r="AR111" s="705"/>
      <c r="AS111" s="705"/>
      <c r="AT111" s="705"/>
      <c r="AU111" s="705"/>
      <c r="AV111" s="705"/>
      <c r="AW111" s="705"/>
      <c r="AX111" s="707"/>
    </row>
    <row r="112" spans="1:52" ht="24.75" customHeight="1" x14ac:dyDescent="0.2">
      <c r="A112" s="598" t="s">
        <v>271</v>
      </c>
      <c r="B112" s="598"/>
      <c r="C112" s="598"/>
      <c r="D112" s="598"/>
      <c r="E112" s="704" t="s">
        <v>614</v>
      </c>
      <c r="F112" s="705"/>
      <c r="G112" s="705"/>
      <c r="H112" s="705"/>
      <c r="I112" s="705"/>
      <c r="J112" s="705"/>
      <c r="K112" s="705"/>
      <c r="L112" s="705"/>
      <c r="M112" s="705"/>
      <c r="N112" s="705"/>
      <c r="O112" s="705"/>
      <c r="P112" s="706"/>
      <c r="Q112" s="704"/>
      <c r="R112" s="705"/>
      <c r="S112" s="705"/>
      <c r="T112" s="705"/>
      <c r="U112" s="705"/>
      <c r="V112" s="705"/>
      <c r="W112" s="705"/>
      <c r="X112" s="705"/>
      <c r="Y112" s="705"/>
      <c r="Z112" s="705"/>
      <c r="AA112" s="705"/>
      <c r="AB112" s="706"/>
      <c r="AC112" s="704"/>
      <c r="AD112" s="705"/>
      <c r="AE112" s="705"/>
      <c r="AF112" s="705"/>
      <c r="AG112" s="705"/>
      <c r="AH112" s="705"/>
      <c r="AI112" s="705"/>
      <c r="AJ112" s="705"/>
      <c r="AK112" s="705"/>
      <c r="AL112" s="705"/>
      <c r="AM112" s="705"/>
      <c r="AN112" s="706"/>
      <c r="AO112" s="704"/>
      <c r="AP112" s="705"/>
      <c r="AQ112" s="705"/>
      <c r="AR112" s="705"/>
      <c r="AS112" s="705"/>
      <c r="AT112" s="705"/>
      <c r="AU112" s="705"/>
      <c r="AV112" s="705"/>
      <c r="AW112" s="705"/>
      <c r="AX112" s="707"/>
    </row>
    <row r="113" spans="1:50" ht="24.75" customHeight="1" x14ac:dyDescent="0.2">
      <c r="A113" s="598" t="s">
        <v>270</v>
      </c>
      <c r="B113" s="598"/>
      <c r="C113" s="598"/>
      <c r="D113" s="598"/>
      <c r="E113" s="704" t="s">
        <v>615</v>
      </c>
      <c r="F113" s="705"/>
      <c r="G113" s="705"/>
      <c r="H113" s="705"/>
      <c r="I113" s="705"/>
      <c r="J113" s="705"/>
      <c r="K113" s="705"/>
      <c r="L113" s="705"/>
      <c r="M113" s="705"/>
      <c r="N113" s="705"/>
      <c r="O113" s="705"/>
      <c r="P113" s="706"/>
      <c r="Q113" s="704"/>
      <c r="R113" s="705"/>
      <c r="S113" s="705"/>
      <c r="T113" s="705"/>
      <c r="U113" s="705"/>
      <c r="V113" s="705"/>
      <c r="W113" s="705"/>
      <c r="X113" s="705"/>
      <c r="Y113" s="705"/>
      <c r="Z113" s="705"/>
      <c r="AA113" s="705"/>
      <c r="AB113" s="706"/>
      <c r="AC113" s="704"/>
      <c r="AD113" s="705"/>
      <c r="AE113" s="705"/>
      <c r="AF113" s="705"/>
      <c r="AG113" s="705"/>
      <c r="AH113" s="705"/>
      <c r="AI113" s="705"/>
      <c r="AJ113" s="705"/>
      <c r="AK113" s="705"/>
      <c r="AL113" s="705"/>
      <c r="AM113" s="705"/>
      <c r="AN113" s="706"/>
      <c r="AO113" s="704"/>
      <c r="AP113" s="705"/>
      <c r="AQ113" s="705"/>
      <c r="AR113" s="705"/>
      <c r="AS113" s="705"/>
      <c r="AT113" s="705"/>
      <c r="AU113" s="705"/>
      <c r="AV113" s="705"/>
      <c r="AW113" s="705"/>
      <c r="AX113" s="707"/>
    </row>
    <row r="114" spans="1:50" ht="24.75" customHeight="1" x14ac:dyDescent="0.2">
      <c r="A114" s="598" t="s">
        <v>269</v>
      </c>
      <c r="B114" s="598"/>
      <c r="C114" s="598"/>
      <c r="D114" s="598"/>
      <c r="E114" s="704" t="s">
        <v>616</v>
      </c>
      <c r="F114" s="705"/>
      <c r="G114" s="705"/>
      <c r="H114" s="705"/>
      <c r="I114" s="705"/>
      <c r="J114" s="705"/>
      <c r="K114" s="705"/>
      <c r="L114" s="705"/>
      <c r="M114" s="705"/>
      <c r="N114" s="705"/>
      <c r="O114" s="705"/>
      <c r="P114" s="706"/>
      <c r="Q114" s="704"/>
      <c r="R114" s="705"/>
      <c r="S114" s="705"/>
      <c r="T114" s="705"/>
      <c r="U114" s="705"/>
      <c r="V114" s="705"/>
      <c r="W114" s="705"/>
      <c r="X114" s="705"/>
      <c r="Y114" s="705"/>
      <c r="Z114" s="705"/>
      <c r="AA114" s="705"/>
      <c r="AB114" s="706"/>
      <c r="AC114" s="704"/>
      <c r="AD114" s="705"/>
      <c r="AE114" s="705"/>
      <c r="AF114" s="705"/>
      <c r="AG114" s="705"/>
      <c r="AH114" s="705"/>
      <c r="AI114" s="705"/>
      <c r="AJ114" s="705"/>
      <c r="AK114" s="705"/>
      <c r="AL114" s="705"/>
      <c r="AM114" s="705"/>
      <c r="AN114" s="706"/>
      <c r="AO114" s="704"/>
      <c r="AP114" s="705"/>
      <c r="AQ114" s="705"/>
      <c r="AR114" s="705"/>
      <c r="AS114" s="705"/>
      <c r="AT114" s="705"/>
      <c r="AU114" s="705"/>
      <c r="AV114" s="705"/>
      <c r="AW114" s="705"/>
      <c r="AX114" s="707"/>
    </row>
    <row r="115" spans="1:50" ht="24.75" customHeight="1" x14ac:dyDescent="0.2">
      <c r="A115" s="598" t="s">
        <v>268</v>
      </c>
      <c r="B115" s="598"/>
      <c r="C115" s="598"/>
      <c r="D115" s="598"/>
      <c r="E115" s="704" t="s">
        <v>621</v>
      </c>
      <c r="F115" s="705"/>
      <c r="G115" s="705"/>
      <c r="H115" s="705"/>
      <c r="I115" s="705"/>
      <c r="J115" s="705"/>
      <c r="K115" s="705"/>
      <c r="L115" s="705"/>
      <c r="M115" s="705"/>
      <c r="N115" s="705"/>
      <c r="O115" s="705"/>
      <c r="P115" s="706"/>
      <c r="Q115" s="704"/>
      <c r="R115" s="705"/>
      <c r="S115" s="705"/>
      <c r="T115" s="705"/>
      <c r="U115" s="705"/>
      <c r="V115" s="705"/>
      <c r="W115" s="705"/>
      <c r="X115" s="705"/>
      <c r="Y115" s="705"/>
      <c r="Z115" s="705"/>
      <c r="AA115" s="705"/>
      <c r="AB115" s="706"/>
      <c r="AC115" s="704"/>
      <c r="AD115" s="705"/>
      <c r="AE115" s="705"/>
      <c r="AF115" s="705"/>
      <c r="AG115" s="705"/>
      <c r="AH115" s="705"/>
      <c r="AI115" s="705"/>
      <c r="AJ115" s="705"/>
      <c r="AK115" s="705"/>
      <c r="AL115" s="705"/>
      <c r="AM115" s="705"/>
      <c r="AN115" s="706"/>
      <c r="AO115" s="704"/>
      <c r="AP115" s="705"/>
      <c r="AQ115" s="705"/>
      <c r="AR115" s="705"/>
      <c r="AS115" s="705"/>
      <c r="AT115" s="705"/>
      <c r="AU115" s="705"/>
      <c r="AV115" s="705"/>
      <c r="AW115" s="705"/>
      <c r="AX115" s="707"/>
    </row>
    <row r="116" spans="1:50" ht="24.75" customHeight="1" x14ac:dyDescent="0.2">
      <c r="A116" s="598" t="s">
        <v>267</v>
      </c>
      <c r="B116" s="598"/>
      <c r="C116" s="598"/>
      <c r="D116" s="598"/>
      <c r="E116" s="738" t="s">
        <v>616</v>
      </c>
      <c r="F116" s="739"/>
      <c r="G116" s="739"/>
      <c r="H116" s="739"/>
      <c r="I116" s="739"/>
      <c r="J116" s="739"/>
      <c r="K116" s="739"/>
      <c r="L116" s="739"/>
      <c r="M116" s="739"/>
      <c r="N116" s="739"/>
      <c r="O116" s="739"/>
      <c r="P116" s="740"/>
      <c r="Q116" s="738"/>
      <c r="R116" s="739"/>
      <c r="S116" s="739"/>
      <c r="T116" s="739"/>
      <c r="U116" s="739"/>
      <c r="V116" s="739"/>
      <c r="W116" s="739"/>
      <c r="X116" s="739"/>
      <c r="Y116" s="739"/>
      <c r="Z116" s="739"/>
      <c r="AA116" s="739"/>
      <c r="AB116" s="740"/>
      <c r="AC116" s="738"/>
      <c r="AD116" s="739"/>
      <c r="AE116" s="739"/>
      <c r="AF116" s="739"/>
      <c r="AG116" s="739"/>
      <c r="AH116" s="739"/>
      <c r="AI116" s="739"/>
      <c r="AJ116" s="739"/>
      <c r="AK116" s="739"/>
      <c r="AL116" s="739"/>
      <c r="AM116" s="739"/>
      <c r="AN116" s="740"/>
      <c r="AO116" s="704"/>
      <c r="AP116" s="705"/>
      <c r="AQ116" s="705"/>
      <c r="AR116" s="705"/>
      <c r="AS116" s="705"/>
      <c r="AT116" s="705"/>
      <c r="AU116" s="705"/>
      <c r="AV116" s="705"/>
      <c r="AW116" s="705"/>
      <c r="AX116" s="707"/>
    </row>
    <row r="117" spans="1:50" ht="24.75" customHeight="1" x14ac:dyDescent="0.2">
      <c r="A117" s="598" t="s">
        <v>419</v>
      </c>
      <c r="B117" s="598"/>
      <c r="C117" s="598"/>
      <c r="D117" s="598"/>
      <c r="E117" s="703" t="s">
        <v>617</v>
      </c>
      <c r="F117" s="701"/>
      <c r="G117" s="701"/>
      <c r="H117" s="67" t="str">
        <f>IF(E117="","","-")</f>
        <v>-</v>
      </c>
      <c r="I117" s="701"/>
      <c r="J117" s="701"/>
      <c r="K117" s="67" t="str">
        <f>IF(I117="","","-")</f>
        <v/>
      </c>
      <c r="L117" s="702">
        <v>34</v>
      </c>
      <c r="M117" s="702"/>
      <c r="N117" s="67" t="str">
        <f>IF(O117="","","-")</f>
        <v/>
      </c>
      <c r="O117" s="736"/>
      <c r="P117" s="737"/>
      <c r="Q117" s="703"/>
      <c r="R117" s="701"/>
      <c r="S117" s="701"/>
      <c r="T117" s="67" t="str">
        <f>IF(Q117="","","-")</f>
        <v/>
      </c>
      <c r="U117" s="701"/>
      <c r="V117" s="701"/>
      <c r="W117" s="67" t="str">
        <f>IF(U117="","","-")</f>
        <v/>
      </c>
      <c r="X117" s="702"/>
      <c r="Y117" s="702"/>
      <c r="Z117" s="67" t="str">
        <f>IF(AA117="","","-")</f>
        <v/>
      </c>
      <c r="AA117" s="736"/>
      <c r="AB117" s="737"/>
      <c r="AC117" s="703"/>
      <c r="AD117" s="701"/>
      <c r="AE117" s="701"/>
      <c r="AF117" s="67" t="str">
        <f>IF(AC117="","","-")</f>
        <v/>
      </c>
      <c r="AG117" s="701"/>
      <c r="AH117" s="701"/>
      <c r="AI117" s="67" t="str">
        <f>IF(AG117="","","-")</f>
        <v/>
      </c>
      <c r="AJ117" s="702"/>
      <c r="AK117" s="702"/>
      <c r="AL117" s="67" t="str">
        <f>IF(AM117="","","-")</f>
        <v/>
      </c>
      <c r="AM117" s="736"/>
      <c r="AN117" s="737"/>
      <c r="AO117" s="703"/>
      <c r="AP117" s="701"/>
      <c r="AQ117" s="67" t="str">
        <f>IF(AO117="","","-")</f>
        <v/>
      </c>
      <c r="AR117" s="701"/>
      <c r="AS117" s="701"/>
      <c r="AT117" s="67" t="str">
        <f>IF(AR117="","","-")</f>
        <v/>
      </c>
      <c r="AU117" s="702"/>
      <c r="AV117" s="702"/>
      <c r="AW117" s="67" t="str">
        <f>IF(AX117="","","-")</f>
        <v/>
      </c>
      <c r="AX117" s="70"/>
    </row>
    <row r="118" spans="1:50" ht="24.75" customHeight="1" thickBot="1" x14ac:dyDescent="0.25">
      <c r="A118" s="254" t="s">
        <v>383</v>
      </c>
      <c r="B118" s="254"/>
      <c r="C118" s="254"/>
      <c r="D118" s="254"/>
      <c r="E118" s="741" t="s">
        <v>147</v>
      </c>
      <c r="F118" s="742"/>
      <c r="G118" s="742"/>
      <c r="H118" s="743" t="str">
        <f>IF(E118="","","-")</f>
        <v>-</v>
      </c>
      <c r="I118" s="742" t="s">
        <v>287</v>
      </c>
      <c r="J118" s="742"/>
      <c r="K118" s="743" t="str">
        <f>IF(I118="","","-")</f>
        <v>-</v>
      </c>
      <c r="L118" s="744">
        <v>13</v>
      </c>
      <c r="M118" s="744"/>
      <c r="N118" s="743" t="str">
        <f>IF(O118="","","-")</f>
        <v/>
      </c>
      <c r="O118" s="745"/>
      <c r="P118" s="746"/>
      <c r="Q118" s="741" t="s">
        <v>617</v>
      </c>
      <c r="R118" s="742"/>
      <c r="S118" s="742"/>
      <c r="T118" s="743" t="str">
        <f>IF(Q118="","","-")</f>
        <v>-</v>
      </c>
      <c r="U118" s="742"/>
      <c r="V118" s="742"/>
      <c r="W118" s="743" t="str">
        <f>IF(U118="","","-")</f>
        <v/>
      </c>
      <c r="X118" s="744">
        <v>34</v>
      </c>
      <c r="Y118" s="744"/>
      <c r="Z118" s="743" t="str">
        <f>IF(AA118="","","-")</f>
        <v/>
      </c>
      <c r="AA118" s="745"/>
      <c r="AB118" s="746"/>
      <c r="AC118" s="741"/>
      <c r="AD118" s="742"/>
      <c r="AE118" s="742"/>
      <c r="AF118" s="743" t="str">
        <f>IF(AC118="","","-")</f>
        <v/>
      </c>
      <c r="AG118" s="742"/>
      <c r="AH118" s="742"/>
      <c r="AI118" s="743" t="str">
        <f>IF(AG118="","","-")</f>
        <v/>
      </c>
      <c r="AJ118" s="744"/>
      <c r="AK118" s="744"/>
      <c r="AL118" s="743" t="str">
        <f>IF(AM118="","","-")</f>
        <v/>
      </c>
      <c r="AM118" s="745"/>
      <c r="AN118" s="746"/>
      <c r="AO118" s="741"/>
      <c r="AP118" s="742"/>
      <c r="AQ118" s="743" t="str">
        <f>IF(AO118="","","-")</f>
        <v/>
      </c>
      <c r="AR118" s="742"/>
      <c r="AS118" s="742"/>
      <c r="AT118" s="743" t="str">
        <f>IF(AR118="","","-")</f>
        <v/>
      </c>
      <c r="AU118" s="744"/>
      <c r="AV118" s="744"/>
      <c r="AW118" s="743" t="str">
        <f>IF(AX118="","","-")</f>
        <v/>
      </c>
      <c r="AX118" s="747"/>
    </row>
    <row r="119" spans="1:50" ht="28.35" customHeight="1" x14ac:dyDescent="0.2">
      <c r="A119" s="748" t="s">
        <v>261</v>
      </c>
      <c r="B119" s="749"/>
      <c r="C119" s="749"/>
      <c r="D119" s="749"/>
      <c r="E119" s="749"/>
      <c r="F119" s="750"/>
      <c r="G119" s="751" t="s">
        <v>582</v>
      </c>
      <c r="H119" s="752"/>
      <c r="I119" s="752"/>
      <c r="J119" s="752"/>
      <c r="K119" s="752"/>
      <c r="L119" s="752"/>
      <c r="M119" s="752"/>
      <c r="N119" s="752"/>
      <c r="O119" s="752"/>
      <c r="P119" s="752"/>
      <c r="Q119" s="752"/>
      <c r="R119" s="752"/>
      <c r="S119" s="752"/>
      <c r="T119" s="752"/>
      <c r="U119" s="752"/>
      <c r="V119" s="752"/>
      <c r="W119" s="752"/>
      <c r="X119" s="752"/>
      <c r="Y119" s="752"/>
      <c r="Z119" s="752"/>
      <c r="AA119" s="752"/>
      <c r="AB119" s="752"/>
      <c r="AC119" s="752"/>
      <c r="AD119" s="752"/>
      <c r="AE119" s="752"/>
      <c r="AF119" s="752"/>
      <c r="AG119" s="752"/>
      <c r="AH119" s="752"/>
      <c r="AI119" s="752"/>
      <c r="AJ119" s="752"/>
      <c r="AK119" s="752"/>
      <c r="AL119" s="752"/>
      <c r="AM119" s="752"/>
      <c r="AN119" s="752"/>
      <c r="AO119" s="752"/>
      <c r="AP119" s="752"/>
      <c r="AQ119" s="752"/>
      <c r="AR119" s="752"/>
      <c r="AS119" s="752"/>
      <c r="AT119" s="752"/>
      <c r="AU119" s="752"/>
      <c r="AV119" s="752"/>
      <c r="AW119" s="752"/>
      <c r="AX119" s="753"/>
    </row>
    <row r="120" spans="1:50" ht="28.35" customHeight="1" x14ac:dyDescent="0.2">
      <c r="A120" s="283"/>
      <c r="B120" s="284"/>
      <c r="C120" s="284"/>
      <c r="D120" s="284"/>
      <c r="E120" s="284"/>
      <c r="F120" s="285"/>
      <c r="G120" s="71"/>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3"/>
    </row>
    <row r="121" spans="1:50" ht="28.35" customHeight="1" x14ac:dyDescent="0.2">
      <c r="A121" s="283"/>
      <c r="B121" s="284"/>
      <c r="C121" s="284"/>
      <c r="D121" s="284"/>
      <c r="E121" s="284"/>
      <c r="F121" s="285"/>
      <c r="G121" s="71"/>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3"/>
    </row>
    <row r="122" spans="1:50" ht="28.35" customHeight="1" x14ac:dyDescent="0.2">
      <c r="A122" s="283"/>
      <c r="B122" s="284"/>
      <c r="C122" s="284"/>
      <c r="D122" s="284"/>
      <c r="E122" s="284"/>
      <c r="F122" s="285"/>
      <c r="G122" s="71"/>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3"/>
    </row>
    <row r="123" spans="1:50" ht="27.75" customHeight="1" x14ac:dyDescent="0.2">
      <c r="A123" s="283"/>
      <c r="B123" s="284"/>
      <c r="C123" s="284"/>
      <c r="D123" s="284"/>
      <c r="E123" s="284"/>
      <c r="F123" s="285"/>
      <c r="G123" s="71"/>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3"/>
    </row>
    <row r="124" spans="1:50" ht="28.35" customHeight="1" x14ac:dyDescent="0.2">
      <c r="A124" s="283"/>
      <c r="B124" s="284"/>
      <c r="C124" s="284"/>
      <c r="D124" s="284"/>
      <c r="E124" s="284"/>
      <c r="F124" s="285"/>
      <c r="G124" s="71"/>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3"/>
    </row>
    <row r="125" spans="1:50" ht="27.9" customHeight="1" x14ac:dyDescent="0.2">
      <c r="A125" s="283"/>
      <c r="B125" s="284"/>
      <c r="C125" s="284"/>
      <c r="D125" s="284"/>
      <c r="E125" s="284"/>
      <c r="F125" s="285"/>
      <c r="G125" s="71"/>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3"/>
    </row>
    <row r="126" spans="1:50" ht="27.75" customHeight="1" x14ac:dyDescent="0.2">
      <c r="A126" s="283"/>
      <c r="B126" s="284"/>
      <c r="C126" s="284"/>
      <c r="D126" s="284"/>
      <c r="E126" s="284"/>
      <c r="F126" s="285"/>
      <c r="G126" s="71"/>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3"/>
    </row>
    <row r="127" spans="1:50" ht="28.35" customHeight="1" x14ac:dyDescent="0.2">
      <c r="A127" s="283"/>
      <c r="B127" s="284"/>
      <c r="C127" s="284"/>
      <c r="D127" s="284"/>
      <c r="E127" s="284"/>
      <c r="F127" s="285"/>
      <c r="G127" s="71"/>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3"/>
    </row>
    <row r="128" spans="1:50" ht="28.35" customHeight="1" thickBot="1" x14ac:dyDescent="0.25">
      <c r="A128" s="754"/>
      <c r="B128" s="755"/>
      <c r="C128" s="755"/>
      <c r="D128" s="755"/>
      <c r="E128" s="755"/>
      <c r="F128" s="756"/>
      <c r="G128" s="757"/>
      <c r="H128" s="758"/>
      <c r="I128" s="758"/>
      <c r="J128" s="758"/>
      <c r="K128" s="758"/>
      <c r="L128" s="758"/>
      <c r="M128" s="758"/>
      <c r="N128" s="758"/>
      <c r="O128" s="758"/>
      <c r="P128" s="758"/>
      <c r="Q128" s="758"/>
      <c r="R128" s="758"/>
      <c r="S128" s="758"/>
      <c r="T128" s="758"/>
      <c r="U128" s="758"/>
      <c r="V128" s="758"/>
      <c r="W128" s="758"/>
      <c r="X128" s="758"/>
      <c r="Y128" s="758"/>
      <c r="Z128" s="758"/>
      <c r="AA128" s="758"/>
      <c r="AB128" s="758"/>
      <c r="AC128" s="758"/>
      <c r="AD128" s="758"/>
      <c r="AE128" s="758"/>
      <c r="AF128" s="758"/>
      <c r="AG128" s="758"/>
      <c r="AH128" s="758"/>
      <c r="AI128" s="758"/>
      <c r="AJ128" s="758"/>
      <c r="AK128" s="758"/>
      <c r="AL128" s="758"/>
      <c r="AM128" s="758"/>
      <c r="AN128" s="758"/>
      <c r="AO128" s="758"/>
      <c r="AP128" s="758"/>
      <c r="AQ128" s="758"/>
      <c r="AR128" s="758"/>
      <c r="AS128" s="758"/>
      <c r="AT128" s="758"/>
      <c r="AU128" s="758"/>
      <c r="AV128" s="758"/>
      <c r="AW128" s="758"/>
      <c r="AX128" s="759"/>
    </row>
    <row r="129" spans="1:51" ht="24.75" customHeight="1" x14ac:dyDescent="0.2">
      <c r="A129" s="344" t="s">
        <v>263</v>
      </c>
      <c r="B129" s="345"/>
      <c r="C129" s="345"/>
      <c r="D129" s="345"/>
      <c r="E129" s="345"/>
      <c r="F129" s="346"/>
      <c r="G129" s="275" t="s">
        <v>623</v>
      </c>
      <c r="H129" s="276"/>
      <c r="I129" s="276"/>
      <c r="J129" s="276"/>
      <c r="K129" s="276"/>
      <c r="L129" s="276"/>
      <c r="M129" s="276"/>
      <c r="N129" s="276"/>
      <c r="O129" s="276"/>
      <c r="P129" s="276"/>
      <c r="Q129" s="276"/>
      <c r="R129" s="276"/>
      <c r="S129" s="276"/>
      <c r="T129" s="276"/>
      <c r="U129" s="276"/>
      <c r="V129" s="276"/>
      <c r="W129" s="276"/>
      <c r="X129" s="276"/>
      <c r="Y129" s="276"/>
      <c r="Z129" s="276"/>
      <c r="AA129" s="276"/>
      <c r="AB129" s="277"/>
      <c r="AC129" s="275" t="s">
        <v>624</v>
      </c>
      <c r="AD129" s="276"/>
      <c r="AE129" s="276"/>
      <c r="AF129" s="276"/>
      <c r="AG129" s="276"/>
      <c r="AH129" s="276"/>
      <c r="AI129" s="276"/>
      <c r="AJ129" s="276"/>
      <c r="AK129" s="276"/>
      <c r="AL129" s="276"/>
      <c r="AM129" s="276"/>
      <c r="AN129" s="276"/>
      <c r="AO129" s="276"/>
      <c r="AP129" s="276"/>
      <c r="AQ129" s="276"/>
      <c r="AR129" s="276"/>
      <c r="AS129" s="276"/>
      <c r="AT129" s="276"/>
      <c r="AU129" s="276"/>
      <c r="AV129" s="276"/>
      <c r="AW129" s="276"/>
      <c r="AX129" s="491"/>
    </row>
    <row r="130" spans="1:51" ht="24.75" customHeight="1" x14ac:dyDescent="0.2">
      <c r="A130" s="347"/>
      <c r="B130" s="348"/>
      <c r="C130" s="348"/>
      <c r="D130" s="348"/>
      <c r="E130" s="348"/>
      <c r="F130" s="349"/>
      <c r="G130" s="475" t="s">
        <v>17</v>
      </c>
      <c r="H130" s="320"/>
      <c r="I130" s="320"/>
      <c r="J130" s="320"/>
      <c r="K130" s="320"/>
      <c r="L130" s="319" t="s">
        <v>18</v>
      </c>
      <c r="M130" s="320"/>
      <c r="N130" s="320"/>
      <c r="O130" s="320"/>
      <c r="P130" s="320"/>
      <c r="Q130" s="320"/>
      <c r="R130" s="320"/>
      <c r="S130" s="320"/>
      <c r="T130" s="320"/>
      <c r="U130" s="320"/>
      <c r="V130" s="320"/>
      <c r="W130" s="320"/>
      <c r="X130" s="321"/>
      <c r="Y130" s="269" t="s">
        <v>19</v>
      </c>
      <c r="Z130" s="270"/>
      <c r="AA130" s="270"/>
      <c r="AB130" s="496"/>
      <c r="AC130" s="475" t="s">
        <v>17</v>
      </c>
      <c r="AD130" s="320"/>
      <c r="AE130" s="320"/>
      <c r="AF130" s="320"/>
      <c r="AG130" s="320"/>
      <c r="AH130" s="319" t="s">
        <v>18</v>
      </c>
      <c r="AI130" s="320"/>
      <c r="AJ130" s="320"/>
      <c r="AK130" s="320"/>
      <c r="AL130" s="320"/>
      <c r="AM130" s="320"/>
      <c r="AN130" s="320"/>
      <c r="AO130" s="320"/>
      <c r="AP130" s="320"/>
      <c r="AQ130" s="320"/>
      <c r="AR130" s="320"/>
      <c r="AS130" s="320"/>
      <c r="AT130" s="321"/>
      <c r="AU130" s="269" t="s">
        <v>19</v>
      </c>
      <c r="AV130" s="270"/>
      <c r="AW130" s="270"/>
      <c r="AX130" s="271"/>
    </row>
    <row r="131" spans="1:51" ht="64.5" customHeight="1" x14ac:dyDescent="0.2">
      <c r="A131" s="347"/>
      <c r="B131" s="348"/>
      <c r="C131" s="348"/>
      <c r="D131" s="348"/>
      <c r="E131" s="348"/>
      <c r="F131" s="349"/>
      <c r="G131" s="322" t="s">
        <v>618</v>
      </c>
      <c r="H131" s="323"/>
      <c r="I131" s="323"/>
      <c r="J131" s="323"/>
      <c r="K131" s="324"/>
      <c r="L131" s="316" t="s">
        <v>619</v>
      </c>
      <c r="M131" s="317"/>
      <c r="N131" s="317"/>
      <c r="O131" s="317"/>
      <c r="P131" s="317"/>
      <c r="Q131" s="317"/>
      <c r="R131" s="317"/>
      <c r="S131" s="317"/>
      <c r="T131" s="317"/>
      <c r="U131" s="317"/>
      <c r="V131" s="317"/>
      <c r="W131" s="317"/>
      <c r="X131" s="318"/>
      <c r="Y131" s="91">
        <v>37</v>
      </c>
      <c r="Z131" s="92"/>
      <c r="AA131" s="92"/>
      <c r="AB131" s="432"/>
      <c r="AC131" s="322" t="s">
        <v>618</v>
      </c>
      <c r="AD131" s="323"/>
      <c r="AE131" s="323"/>
      <c r="AF131" s="323"/>
      <c r="AG131" s="324"/>
      <c r="AH131" s="316" t="s">
        <v>619</v>
      </c>
      <c r="AI131" s="317"/>
      <c r="AJ131" s="317"/>
      <c r="AK131" s="317"/>
      <c r="AL131" s="317"/>
      <c r="AM131" s="317"/>
      <c r="AN131" s="317"/>
      <c r="AO131" s="317"/>
      <c r="AP131" s="317"/>
      <c r="AQ131" s="317"/>
      <c r="AR131" s="317"/>
      <c r="AS131" s="317"/>
      <c r="AT131" s="318"/>
      <c r="AU131" s="91">
        <v>6</v>
      </c>
      <c r="AV131" s="92"/>
      <c r="AW131" s="92"/>
      <c r="AX131" s="93"/>
    </row>
    <row r="132" spans="1:51" ht="24.75" customHeight="1" x14ac:dyDescent="0.2">
      <c r="A132" s="347"/>
      <c r="B132" s="348"/>
      <c r="C132" s="348"/>
      <c r="D132" s="348"/>
      <c r="E132" s="348"/>
      <c r="F132" s="349"/>
      <c r="G132" s="614" t="s">
        <v>20</v>
      </c>
      <c r="H132" s="615"/>
      <c r="I132" s="615"/>
      <c r="J132" s="615"/>
      <c r="K132" s="615"/>
      <c r="L132" s="616"/>
      <c r="M132" s="617"/>
      <c r="N132" s="617"/>
      <c r="O132" s="617"/>
      <c r="P132" s="617"/>
      <c r="Q132" s="617"/>
      <c r="R132" s="617"/>
      <c r="S132" s="617"/>
      <c r="T132" s="617"/>
      <c r="U132" s="617"/>
      <c r="V132" s="617"/>
      <c r="W132" s="617"/>
      <c r="X132" s="618"/>
      <c r="Y132" s="619">
        <f>SUM(Y131:AB131)</f>
        <v>37</v>
      </c>
      <c r="Z132" s="620"/>
      <c r="AA132" s="620"/>
      <c r="AB132" s="621"/>
      <c r="AC132" s="614" t="s">
        <v>20</v>
      </c>
      <c r="AD132" s="615"/>
      <c r="AE132" s="615"/>
      <c r="AF132" s="615"/>
      <c r="AG132" s="615"/>
      <c r="AH132" s="616"/>
      <c r="AI132" s="617"/>
      <c r="AJ132" s="617"/>
      <c r="AK132" s="617"/>
      <c r="AL132" s="617"/>
      <c r="AM132" s="617"/>
      <c r="AN132" s="617"/>
      <c r="AO132" s="617"/>
      <c r="AP132" s="617"/>
      <c r="AQ132" s="617"/>
      <c r="AR132" s="617"/>
      <c r="AS132" s="617"/>
      <c r="AT132" s="618"/>
      <c r="AU132" s="619">
        <f>SUM(AU131:AX131)</f>
        <v>6</v>
      </c>
      <c r="AV132" s="620"/>
      <c r="AW132" s="620"/>
      <c r="AX132" s="651"/>
    </row>
    <row r="133" spans="1:51" ht="24.75" customHeight="1" thickBot="1" x14ac:dyDescent="0.25">
      <c r="A133" s="590" t="s">
        <v>146</v>
      </c>
      <c r="B133" s="591"/>
      <c r="C133" s="591"/>
      <c r="D133" s="591"/>
      <c r="E133" s="591"/>
      <c r="F133" s="591"/>
      <c r="G133" s="591"/>
      <c r="H133" s="591"/>
      <c r="I133" s="591"/>
      <c r="J133" s="591"/>
      <c r="K133" s="591"/>
      <c r="L133" s="591"/>
      <c r="M133" s="591"/>
      <c r="N133" s="591"/>
      <c r="O133" s="591"/>
      <c r="P133" s="591"/>
      <c r="Q133" s="591"/>
      <c r="R133" s="591"/>
      <c r="S133" s="591"/>
      <c r="T133" s="591"/>
      <c r="U133" s="591"/>
      <c r="V133" s="591"/>
      <c r="W133" s="591"/>
      <c r="X133" s="591"/>
      <c r="Y133" s="591"/>
      <c r="Z133" s="591"/>
      <c r="AA133" s="591"/>
      <c r="AB133" s="591"/>
      <c r="AC133" s="591"/>
      <c r="AD133" s="591"/>
      <c r="AE133" s="591"/>
      <c r="AF133" s="591"/>
      <c r="AG133" s="591"/>
      <c r="AH133" s="591"/>
      <c r="AI133" s="591"/>
      <c r="AJ133" s="591"/>
      <c r="AK133" s="592"/>
      <c r="AL133" s="83" t="s">
        <v>235</v>
      </c>
      <c r="AM133" s="84"/>
      <c r="AN133" s="84"/>
      <c r="AO133" s="69" t="s">
        <v>233</v>
      </c>
      <c r="AP133" s="21"/>
      <c r="AQ133" s="21"/>
      <c r="AR133" s="21"/>
      <c r="AS133" s="21"/>
      <c r="AT133" s="21"/>
      <c r="AU133" s="21"/>
      <c r="AV133" s="21"/>
      <c r="AW133" s="21"/>
      <c r="AX133" s="22"/>
      <c r="AY133">
        <f>COUNTIF($AO$133,"☑")</f>
        <v>0</v>
      </c>
    </row>
    <row r="134" spans="1:51" ht="24.75" customHeight="1" x14ac:dyDescent="0.2">
      <c r="A134" s="4"/>
      <c r="B134" s="4"/>
      <c r="C134" s="4"/>
      <c r="D134" s="4"/>
      <c r="E134" s="4"/>
      <c r="F134" s="4"/>
      <c r="G134" s="7"/>
      <c r="H134" s="7"/>
      <c r="I134" s="7"/>
      <c r="J134" s="7"/>
      <c r="K134" s="7"/>
      <c r="L134" s="3"/>
      <c r="M134" s="7"/>
      <c r="N134" s="7"/>
      <c r="O134" s="7"/>
      <c r="P134" s="7"/>
      <c r="Q134" s="7"/>
      <c r="R134" s="7"/>
      <c r="S134" s="7"/>
      <c r="T134" s="7"/>
      <c r="U134" s="7"/>
      <c r="V134" s="7"/>
      <c r="W134" s="7"/>
      <c r="X134" s="7"/>
      <c r="Y134" s="8"/>
      <c r="Z134" s="8"/>
      <c r="AA134" s="8"/>
      <c r="AB134" s="8"/>
      <c r="AC134" s="7"/>
      <c r="AD134" s="7"/>
      <c r="AE134" s="7"/>
      <c r="AF134" s="7"/>
      <c r="AG134" s="7"/>
      <c r="AH134" s="3"/>
      <c r="AI134" s="7"/>
      <c r="AJ134" s="7"/>
      <c r="AK134" s="7"/>
      <c r="AL134" s="7"/>
      <c r="AM134" s="7"/>
      <c r="AN134" s="7"/>
      <c r="AO134" s="7"/>
      <c r="AP134" s="7"/>
      <c r="AQ134" s="7"/>
      <c r="AR134" s="7"/>
      <c r="AS134" s="7"/>
      <c r="AT134" s="7"/>
      <c r="AU134" s="8"/>
      <c r="AV134" s="8"/>
      <c r="AW134" s="8"/>
      <c r="AX134" s="8"/>
    </row>
    <row r="135" spans="1:51" ht="24.75" customHeight="1" x14ac:dyDescent="0.2"/>
    <row r="136" spans="1:51" ht="24.75" customHeight="1" x14ac:dyDescent="0.2">
      <c r="A136" s="9"/>
      <c r="B136" s="1" t="s">
        <v>27</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24.75" customHeight="1" x14ac:dyDescent="0.2">
      <c r="A137" s="9"/>
      <c r="B137" s="35" t="s">
        <v>244</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59.25" customHeight="1" x14ac:dyDescent="0.2">
      <c r="A138" s="562"/>
      <c r="B138" s="562"/>
      <c r="C138" s="562" t="s">
        <v>26</v>
      </c>
      <c r="D138" s="562"/>
      <c r="E138" s="562"/>
      <c r="F138" s="562"/>
      <c r="G138" s="562"/>
      <c r="H138" s="562"/>
      <c r="I138" s="562"/>
      <c r="J138" s="588" t="s">
        <v>204</v>
      </c>
      <c r="K138" s="598"/>
      <c r="L138" s="598"/>
      <c r="M138" s="598"/>
      <c r="N138" s="598"/>
      <c r="O138" s="598"/>
      <c r="P138" s="260" t="s">
        <v>186</v>
      </c>
      <c r="Q138" s="260"/>
      <c r="R138" s="260"/>
      <c r="S138" s="260"/>
      <c r="T138" s="260"/>
      <c r="U138" s="260"/>
      <c r="V138" s="260"/>
      <c r="W138" s="260"/>
      <c r="X138" s="260"/>
      <c r="Y138" s="612" t="s">
        <v>202</v>
      </c>
      <c r="Z138" s="624"/>
      <c r="AA138" s="624"/>
      <c r="AB138" s="624"/>
      <c r="AC138" s="588" t="s">
        <v>229</v>
      </c>
      <c r="AD138" s="588"/>
      <c r="AE138" s="588"/>
      <c r="AF138" s="588"/>
      <c r="AG138" s="588"/>
      <c r="AH138" s="612" t="s">
        <v>249</v>
      </c>
      <c r="AI138" s="562"/>
      <c r="AJ138" s="562"/>
      <c r="AK138" s="562"/>
      <c r="AL138" s="562" t="s">
        <v>21</v>
      </c>
      <c r="AM138" s="562"/>
      <c r="AN138" s="562"/>
      <c r="AO138" s="613"/>
      <c r="AP138" s="623" t="s">
        <v>205</v>
      </c>
      <c r="AQ138" s="623"/>
      <c r="AR138" s="623"/>
      <c r="AS138" s="623"/>
      <c r="AT138" s="623"/>
      <c r="AU138" s="623"/>
      <c r="AV138" s="623"/>
      <c r="AW138" s="623"/>
      <c r="AX138" s="623"/>
    </row>
    <row r="139" spans="1:51" ht="55.5" customHeight="1" x14ac:dyDescent="0.2">
      <c r="A139" s="561">
        <v>1</v>
      </c>
      <c r="B139" s="561">
        <v>1</v>
      </c>
      <c r="C139" s="96" t="s">
        <v>625</v>
      </c>
      <c r="D139" s="97"/>
      <c r="E139" s="97"/>
      <c r="F139" s="97"/>
      <c r="G139" s="97"/>
      <c r="H139" s="97"/>
      <c r="I139" s="97"/>
      <c r="J139" s="599">
        <v>9010601021385</v>
      </c>
      <c r="K139" s="600"/>
      <c r="L139" s="600"/>
      <c r="M139" s="600"/>
      <c r="N139" s="600"/>
      <c r="O139" s="600"/>
      <c r="P139" s="582" t="s">
        <v>620</v>
      </c>
      <c r="Q139" s="583"/>
      <c r="R139" s="583"/>
      <c r="S139" s="583"/>
      <c r="T139" s="583"/>
      <c r="U139" s="583"/>
      <c r="V139" s="583"/>
      <c r="W139" s="583"/>
      <c r="X139" s="583"/>
      <c r="Y139" s="601">
        <v>37</v>
      </c>
      <c r="Z139" s="602"/>
      <c r="AA139" s="602"/>
      <c r="AB139" s="603"/>
      <c r="AC139" s="589" t="s">
        <v>630</v>
      </c>
      <c r="AD139" s="589"/>
      <c r="AE139" s="589"/>
      <c r="AF139" s="589"/>
      <c r="AG139" s="589"/>
      <c r="AH139" s="593">
        <v>1</v>
      </c>
      <c r="AI139" s="594"/>
      <c r="AJ139" s="594"/>
      <c r="AK139" s="594"/>
      <c r="AL139" s="595">
        <v>99.5</v>
      </c>
      <c r="AM139" s="596"/>
      <c r="AN139" s="596"/>
      <c r="AO139" s="597"/>
      <c r="AP139" s="577"/>
      <c r="AQ139" s="577"/>
      <c r="AR139" s="577"/>
      <c r="AS139" s="577"/>
      <c r="AT139" s="577"/>
      <c r="AU139" s="577"/>
      <c r="AV139" s="577"/>
      <c r="AW139" s="577"/>
      <c r="AX139" s="577"/>
    </row>
    <row r="140" spans="1:51" ht="24.75" customHeight="1" x14ac:dyDescent="0.2">
      <c r="A140" s="39"/>
      <c r="B140" s="39"/>
      <c r="C140" s="39"/>
      <c r="D140" s="39"/>
      <c r="E140" s="39"/>
      <c r="F140" s="39"/>
      <c r="G140" s="39"/>
      <c r="H140" s="39"/>
      <c r="I140" s="39"/>
      <c r="J140" s="40"/>
      <c r="K140" s="40"/>
      <c r="L140" s="40"/>
      <c r="M140" s="40"/>
      <c r="N140" s="40"/>
      <c r="O140" s="40"/>
      <c r="P140" s="41"/>
      <c r="Q140" s="41"/>
      <c r="R140" s="41"/>
      <c r="S140" s="41"/>
      <c r="T140" s="41"/>
      <c r="U140" s="41"/>
      <c r="V140" s="41"/>
      <c r="W140" s="41"/>
      <c r="X140" s="41"/>
      <c r="Y140" s="42"/>
      <c r="Z140" s="42"/>
      <c r="AA140" s="42"/>
      <c r="AB140" s="42"/>
      <c r="AC140" s="42"/>
      <c r="AD140" s="42"/>
      <c r="AE140" s="42"/>
      <c r="AF140" s="42"/>
      <c r="AG140" s="42"/>
      <c r="AH140" s="42"/>
      <c r="AI140" s="42"/>
      <c r="AJ140" s="42"/>
      <c r="AK140" s="42"/>
      <c r="AL140" s="42"/>
      <c r="AM140" s="42"/>
      <c r="AN140" s="42"/>
      <c r="AO140" s="42"/>
      <c r="AP140" s="41"/>
      <c r="AQ140" s="41"/>
      <c r="AR140" s="41"/>
      <c r="AS140" s="41"/>
      <c r="AT140" s="41"/>
      <c r="AU140" s="41"/>
      <c r="AV140" s="41"/>
      <c r="AW140" s="41"/>
      <c r="AX140" s="41"/>
      <c r="AY140">
        <f>COUNTA($C$143)</f>
        <v>1</v>
      </c>
    </row>
    <row r="141" spans="1:51" ht="24.75" customHeight="1" x14ac:dyDescent="0.2">
      <c r="A141" s="39"/>
      <c r="B141" s="43" t="s">
        <v>175</v>
      </c>
      <c r="C141" s="39"/>
      <c r="D141" s="39"/>
      <c r="E141" s="39"/>
      <c r="F141" s="39"/>
      <c r="G141" s="39"/>
      <c r="H141" s="39"/>
      <c r="I141" s="39"/>
      <c r="J141" s="39"/>
      <c r="K141" s="39"/>
      <c r="L141" s="39"/>
      <c r="M141" s="39"/>
      <c r="N141" s="39"/>
      <c r="O141" s="39"/>
      <c r="P141" s="44"/>
      <c r="Q141" s="44"/>
      <c r="R141" s="44"/>
      <c r="S141" s="44"/>
      <c r="T141" s="44"/>
      <c r="U141" s="44"/>
      <c r="V141" s="44"/>
      <c r="W141" s="44"/>
      <c r="X141" s="44"/>
      <c r="Y141" s="45"/>
      <c r="Z141" s="45"/>
      <c r="AA141" s="45"/>
      <c r="AB141" s="45"/>
      <c r="AC141" s="45"/>
      <c r="AD141" s="45"/>
      <c r="AE141" s="45"/>
      <c r="AF141" s="45"/>
      <c r="AG141" s="45"/>
      <c r="AH141" s="45"/>
      <c r="AI141" s="45"/>
      <c r="AJ141" s="45"/>
      <c r="AK141" s="45"/>
      <c r="AL141" s="45"/>
      <c r="AM141" s="45"/>
      <c r="AN141" s="45"/>
      <c r="AO141" s="45"/>
      <c r="AP141" s="44"/>
      <c r="AQ141" s="44"/>
      <c r="AR141" s="44"/>
      <c r="AS141" s="44"/>
      <c r="AT141" s="44"/>
      <c r="AU141" s="44"/>
      <c r="AV141" s="44"/>
      <c r="AW141" s="44"/>
      <c r="AX141" s="44"/>
      <c r="AY141">
        <f>$AY$140</f>
        <v>1</v>
      </c>
    </row>
    <row r="142" spans="1:51" ht="59.25" customHeight="1" x14ac:dyDescent="0.2">
      <c r="A142" s="562"/>
      <c r="B142" s="562"/>
      <c r="C142" s="562" t="s">
        <v>26</v>
      </c>
      <c r="D142" s="562"/>
      <c r="E142" s="562"/>
      <c r="F142" s="562"/>
      <c r="G142" s="562"/>
      <c r="H142" s="562"/>
      <c r="I142" s="562"/>
      <c r="J142" s="588" t="s">
        <v>204</v>
      </c>
      <c r="K142" s="598"/>
      <c r="L142" s="598"/>
      <c r="M142" s="598"/>
      <c r="N142" s="598"/>
      <c r="O142" s="598"/>
      <c r="P142" s="260" t="s">
        <v>186</v>
      </c>
      <c r="Q142" s="260"/>
      <c r="R142" s="260"/>
      <c r="S142" s="260"/>
      <c r="T142" s="260"/>
      <c r="U142" s="260"/>
      <c r="V142" s="260"/>
      <c r="W142" s="260"/>
      <c r="X142" s="260"/>
      <c r="Y142" s="612" t="s">
        <v>202</v>
      </c>
      <c r="Z142" s="624"/>
      <c r="AA142" s="624"/>
      <c r="AB142" s="624"/>
      <c r="AC142" s="588" t="s">
        <v>229</v>
      </c>
      <c r="AD142" s="588"/>
      <c r="AE142" s="588"/>
      <c r="AF142" s="588"/>
      <c r="AG142" s="588"/>
      <c r="AH142" s="612" t="s">
        <v>249</v>
      </c>
      <c r="AI142" s="562"/>
      <c r="AJ142" s="562"/>
      <c r="AK142" s="562"/>
      <c r="AL142" s="562" t="s">
        <v>21</v>
      </c>
      <c r="AM142" s="562"/>
      <c r="AN142" s="562"/>
      <c r="AO142" s="613"/>
      <c r="AP142" s="623" t="s">
        <v>205</v>
      </c>
      <c r="AQ142" s="623"/>
      <c r="AR142" s="623"/>
      <c r="AS142" s="623"/>
      <c r="AT142" s="623"/>
      <c r="AU142" s="623"/>
      <c r="AV142" s="623"/>
      <c r="AW142" s="623"/>
      <c r="AX142" s="623"/>
      <c r="AY142">
        <f t="shared" ref="AY142:AY143" si="10">$AY$140</f>
        <v>1</v>
      </c>
    </row>
    <row r="143" spans="1:51" ht="63.6" customHeight="1" x14ac:dyDescent="0.2">
      <c r="A143" s="561">
        <v>1</v>
      </c>
      <c r="B143" s="561">
        <v>1</v>
      </c>
      <c r="C143" s="96" t="s">
        <v>626</v>
      </c>
      <c r="D143" s="97"/>
      <c r="E143" s="97"/>
      <c r="F143" s="97"/>
      <c r="G143" s="97"/>
      <c r="H143" s="97"/>
      <c r="I143" s="97"/>
      <c r="J143" s="599">
        <v>6290001049738</v>
      </c>
      <c r="K143" s="600"/>
      <c r="L143" s="600"/>
      <c r="M143" s="600"/>
      <c r="N143" s="600"/>
      <c r="O143" s="600"/>
      <c r="P143" s="582" t="s">
        <v>619</v>
      </c>
      <c r="Q143" s="583"/>
      <c r="R143" s="583"/>
      <c r="S143" s="583"/>
      <c r="T143" s="583"/>
      <c r="U143" s="583"/>
      <c r="V143" s="583"/>
      <c r="W143" s="583"/>
      <c r="X143" s="583"/>
      <c r="Y143" s="601">
        <v>6</v>
      </c>
      <c r="Z143" s="602"/>
      <c r="AA143" s="602"/>
      <c r="AB143" s="603"/>
      <c r="AC143" s="589" t="s">
        <v>78</v>
      </c>
      <c r="AD143" s="622"/>
      <c r="AE143" s="622"/>
      <c r="AF143" s="622"/>
      <c r="AG143" s="622"/>
      <c r="AH143" s="593" t="s">
        <v>622</v>
      </c>
      <c r="AI143" s="594"/>
      <c r="AJ143" s="594"/>
      <c r="AK143" s="594"/>
      <c r="AL143" s="595" t="s">
        <v>622</v>
      </c>
      <c r="AM143" s="596"/>
      <c r="AN143" s="596"/>
      <c r="AO143" s="597"/>
      <c r="AP143" s="577"/>
      <c r="AQ143" s="577"/>
      <c r="AR143" s="577"/>
      <c r="AS143" s="577"/>
      <c r="AT143" s="577"/>
      <c r="AU143" s="577"/>
      <c r="AV143" s="577"/>
      <c r="AW143" s="577"/>
      <c r="AX143" s="577"/>
      <c r="AY143">
        <f t="shared" si="10"/>
        <v>1</v>
      </c>
    </row>
    <row r="144" spans="1:51" ht="63.6" customHeight="1" x14ac:dyDescent="0.2">
      <c r="A144" s="561">
        <v>2</v>
      </c>
      <c r="B144" s="561">
        <v>1</v>
      </c>
      <c r="C144" s="96" t="s">
        <v>627</v>
      </c>
      <c r="D144" s="97"/>
      <c r="E144" s="97"/>
      <c r="F144" s="97"/>
      <c r="G144" s="97"/>
      <c r="H144" s="97"/>
      <c r="I144" s="97"/>
      <c r="J144" s="599">
        <v>1040001009432</v>
      </c>
      <c r="K144" s="600"/>
      <c r="L144" s="600"/>
      <c r="M144" s="600"/>
      <c r="N144" s="600"/>
      <c r="O144" s="600"/>
      <c r="P144" s="582" t="s">
        <v>619</v>
      </c>
      <c r="Q144" s="583"/>
      <c r="R144" s="583"/>
      <c r="S144" s="583"/>
      <c r="T144" s="583"/>
      <c r="U144" s="583"/>
      <c r="V144" s="583"/>
      <c r="W144" s="583"/>
      <c r="X144" s="583"/>
      <c r="Y144" s="601">
        <v>3</v>
      </c>
      <c r="Z144" s="602"/>
      <c r="AA144" s="602"/>
      <c r="AB144" s="603"/>
      <c r="AC144" s="589" t="s">
        <v>78</v>
      </c>
      <c r="AD144" s="622"/>
      <c r="AE144" s="622"/>
      <c r="AF144" s="622"/>
      <c r="AG144" s="622"/>
      <c r="AH144" s="593" t="s">
        <v>622</v>
      </c>
      <c r="AI144" s="594"/>
      <c r="AJ144" s="594"/>
      <c r="AK144" s="594"/>
      <c r="AL144" s="595" t="s">
        <v>622</v>
      </c>
      <c r="AM144" s="596"/>
      <c r="AN144" s="596"/>
      <c r="AO144" s="597"/>
      <c r="AP144" s="577"/>
      <c r="AQ144" s="577"/>
      <c r="AR144" s="577"/>
      <c r="AS144" s="577"/>
      <c r="AT144" s="577"/>
      <c r="AU144" s="577"/>
      <c r="AV144" s="577"/>
      <c r="AW144" s="577"/>
      <c r="AX144" s="577"/>
      <c r="AY144">
        <f>COUNTA($C$144)</f>
        <v>1</v>
      </c>
    </row>
    <row r="145" spans="1:51" ht="63.6" customHeight="1" x14ac:dyDescent="0.2">
      <c r="A145" s="561">
        <v>3</v>
      </c>
      <c r="B145" s="561">
        <v>1</v>
      </c>
      <c r="C145" s="96" t="s">
        <v>628</v>
      </c>
      <c r="D145" s="97"/>
      <c r="E145" s="97"/>
      <c r="F145" s="97"/>
      <c r="G145" s="97"/>
      <c r="H145" s="97"/>
      <c r="I145" s="97"/>
      <c r="J145" s="599">
        <v>2010401069169</v>
      </c>
      <c r="K145" s="600"/>
      <c r="L145" s="600"/>
      <c r="M145" s="600"/>
      <c r="N145" s="600"/>
      <c r="O145" s="600"/>
      <c r="P145" s="582" t="s">
        <v>619</v>
      </c>
      <c r="Q145" s="583"/>
      <c r="R145" s="583"/>
      <c r="S145" s="583"/>
      <c r="T145" s="583"/>
      <c r="U145" s="583"/>
      <c r="V145" s="583"/>
      <c r="W145" s="583"/>
      <c r="X145" s="583"/>
      <c r="Y145" s="601">
        <v>3</v>
      </c>
      <c r="Z145" s="602"/>
      <c r="AA145" s="602"/>
      <c r="AB145" s="603"/>
      <c r="AC145" s="589" t="s">
        <v>78</v>
      </c>
      <c r="AD145" s="622"/>
      <c r="AE145" s="622"/>
      <c r="AF145" s="622"/>
      <c r="AG145" s="622"/>
      <c r="AH145" s="593" t="s">
        <v>622</v>
      </c>
      <c r="AI145" s="594"/>
      <c r="AJ145" s="594"/>
      <c r="AK145" s="594"/>
      <c r="AL145" s="595" t="s">
        <v>622</v>
      </c>
      <c r="AM145" s="596"/>
      <c r="AN145" s="596"/>
      <c r="AO145" s="597"/>
      <c r="AP145" s="577"/>
      <c r="AQ145" s="577"/>
      <c r="AR145" s="577"/>
      <c r="AS145" s="577"/>
      <c r="AT145" s="577"/>
      <c r="AU145" s="577"/>
      <c r="AV145" s="577"/>
      <c r="AW145" s="577"/>
      <c r="AX145" s="577"/>
      <c r="AY145">
        <f>COUNTA($C$145)</f>
        <v>1</v>
      </c>
    </row>
  </sheetData>
  <sheetProtection formatRows="0"/>
  <dataConsolidate/>
  <mergeCells count="608">
    <mergeCell ref="AO113:AX113"/>
    <mergeCell ref="E114:P114"/>
    <mergeCell ref="Q114:AB114"/>
    <mergeCell ref="AC114:AN114"/>
    <mergeCell ref="AO114:AX114"/>
    <mergeCell ref="X117:Y117"/>
    <mergeCell ref="AA117:AB117"/>
    <mergeCell ref="AC117:AE117"/>
    <mergeCell ref="AG117:AH117"/>
    <mergeCell ref="AJ117:AK117"/>
    <mergeCell ref="AM117:AN117"/>
    <mergeCell ref="AO117:AP117"/>
    <mergeCell ref="AR117:AS117"/>
    <mergeCell ref="AO118:AP118"/>
    <mergeCell ref="AR118:AS118"/>
    <mergeCell ref="AU118:AV118"/>
    <mergeCell ref="A115:D115"/>
    <mergeCell ref="E115:P115"/>
    <mergeCell ref="Q115:AB115"/>
    <mergeCell ref="AC115:AN115"/>
    <mergeCell ref="AO115:AX115"/>
    <mergeCell ref="A116:D116"/>
    <mergeCell ref="E116:P116"/>
    <mergeCell ref="Q116:AB116"/>
    <mergeCell ref="AC116:AN116"/>
    <mergeCell ref="AO116:AX116"/>
    <mergeCell ref="A117:D117"/>
    <mergeCell ref="E117:G117"/>
    <mergeCell ref="I117:J117"/>
    <mergeCell ref="L117:M117"/>
    <mergeCell ref="O117:P117"/>
    <mergeCell ref="Q117:S117"/>
    <mergeCell ref="U117:V117"/>
    <mergeCell ref="AU117:AV117"/>
    <mergeCell ref="A12:F21"/>
    <mergeCell ref="G22:O22"/>
    <mergeCell ref="G23:O23"/>
    <mergeCell ref="A22:F24"/>
    <mergeCell ref="AD22:AX22"/>
    <mergeCell ref="AD23:AX24"/>
    <mergeCell ref="W22:AC22"/>
    <mergeCell ref="A111:D111"/>
    <mergeCell ref="E111:P111"/>
    <mergeCell ref="Q111:AB111"/>
    <mergeCell ref="AC111:AN111"/>
    <mergeCell ref="AO111:AX111"/>
    <mergeCell ref="W23:AC23"/>
    <mergeCell ref="C84:AC84"/>
    <mergeCell ref="AD84:AF84"/>
    <mergeCell ref="C57:D70"/>
    <mergeCell ref="AM65:AP65"/>
    <mergeCell ref="AQ65:AT65"/>
    <mergeCell ref="AU65:AX65"/>
    <mergeCell ref="Y66:AA66"/>
    <mergeCell ref="AB66:AD66"/>
    <mergeCell ref="AE66:AH66"/>
    <mergeCell ref="AI66:AL66"/>
    <mergeCell ref="AM66:AP66"/>
    <mergeCell ref="AO112:AX112"/>
    <mergeCell ref="A108:D108"/>
    <mergeCell ref="E108:P108"/>
    <mergeCell ref="Q108:AB108"/>
    <mergeCell ref="AC108:AN108"/>
    <mergeCell ref="AO108:AX108"/>
    <mergeCell ref="A109:D109"/>
    <mergeCell ref="E109:P109"/>
    <mergeCell ref="Q109:AB109"/>
    <mergeCell ref="AC109:AN109"/>
    <mergeCell ref="AO109:AX109"/>
    <mergeCell ref="A110:D110"/>
    <mergeCell ref="E110:P110"/>
    <mergeCell ref="Q110:AB110"/>
    <mergeCell ref="AC110:AN110"/>
    <mergeCell ref="AO110:AX110"/>
    <mergeCell ref="AG118:AH118"/>
    <mergeCell ref="AJ118:AK118"/>
    <mergeCell ref="A113:D113"/>
    <mergeCell ref="A112:D112"/>
    <mergeCell ref="A118:D118"/>
    <mergeCell ref="E118:G118"/>
    <mergeCell ref="I118:J118"/>
    <mergeCell ref="L118:M118"/>
    <mergeCell ref="Q118:S118"/>
    <mergeCell ref="U118:V118"/>
    <mergeCell ref="X118:Y118"/>
    <mergeCell ref="AC118:AE118"/>
    <mergeCell ref="E112:P112"/>
    <mergeCell ref="Q112:AB112"/>
    <mergeCell ref="AC112:AN112"/>
    <mergeCell ref="A114:D114"/>
    <mergeCell ref="O118:P118"/>
    <mergeCell ref="AA118:AB118"/>
    <mergeCell ref="AM118:AN118"/>
    <mergeCell ref="E113:P113"/>
    <mergeCell ref="Q113:AB113"/>
    <mergeCell ref="AC113:AN113"/>
    <mergeCell ref="AJ2:AM2"/>
    <mergeCell ref="G8:X8"/>
    <mergeCell ref="P22:V22"/>
    <mergeCell ref="P23:V23"/>
    <mergeCell ref="G24:O24"/>
    <mergeCell ref="AE7:AX7"/>
    <mergeCell ref="AD17:AJ17"/>
    <mergeCell ref="AK17:AQ17"/>
    <mergeCell ref="AR17:AX17"/>
    <mergeCell ref="AK13:AQ13"/>
    <mergeCell ref="AR13:AX13"/>
    <mergeCell ref="Y7:AD7"/>
    <mergeCell ref="Y8:AD8"/>
    <mergeCell ref="G12:O12"/>
    <mergeCell ref="P14:V14"/>
    <mergeCell ref="G4:X4"/>
    <mergeCell ref="Y4:AD4"/>
    <mergeCell ref="AE4:AP4"/>
    <mergeCell ref="AQ4:AX4"/>
    <mergeCell ref="Y65:AA65"/>
    <mergeCell ref="AB65:AD65"/>
    <mergeCell ref="AE65:AH65"/>
    <mergeCell ref="AI65:AL65"/>
    <mergeCell ref="AQ66:AT66"/>
    <mergeCell ref="AU66:AX66"/>
    <mergeCell ref="Y67:AA67"/>
    <mergeCell ref="AB67:AD67"/>
    <mergeCell ref="AE67:AH67"/>
    <mergeCell ref="AI67:AL67"/>
    <mergeCell ref="AM67:AP67"/>
    <mergeCell ref="AQ67:AT67"/>
    <mergeCell ref="AU67:AX67"/>
    <mergeCell ref="G52:X53"/>
    <mergeCell ref="E49:F49"/>
    <mergeCell ref="G49:AX49"/>
    <mergeCell ref="E48:F48"/>
    <mergeCell ref="G48:AX48"/>
    <mergeCell ref="E50:F53"/>
    <mergeCell ref="AM50:AP51"/>
    <mergeCell ref="AB58:AD59"/>
    <mergeCell ref="E63:F67"/>
    <mergeCell ref="G63:X64"/>
    <mergeCell ref="Y63:AA64"/>
    <mergeCell ref="AB63:AD64"/>
    <mergeCell ref="AE63:AH63"/>
    <mergeCell ref="AI63:AL64"/>
    <mergeCell ref="AM63:AP64"/>
    <mergeCell ref="AQ63:AT63"/>
    <mergeCell ref="AU63:AX63"/>
    <mergeCell ref="AE64:AF64"/>
    <mergeCell ref="AG64:AH64"/>
    <mergeCell ref="AQ64:AR64"/>
    <mergeCell ref="AS64:AT64"/>
    <mergeCell ref="AU64:AV64"/>
    <mergeCell ref="AW64:AX64"/>
    <mergeCell ref="G65:X67"/>
    <mergeCell ref="Y138:AB138"/>
    <mergeCell ref="C138:I138"/>
    <mergeCell ref="P138:X138"/>
    <mergeCell ref="Y52:AA52"/>
    <mergeCell ref="AB52:AD52"/>
    <mergeCell ref="AE52:AH52"/>
    <mergeCell ref="Y50:AA51"/>
    <mergeCell ref="AB50:AD51"/>
    <mergeCell ref="AW51:AX51"/>
    <mergeCell ref="AS51:AT51"/>
    <mergeCell ref="AQ60:AT60"/>
    <mergeCell ref="E54:AX54"/>
    <mergeCell ref="E55:AX56"/>
    <mergeCell ref="AU62:AX62"/>
    <mergeCell ref="AP138:AX138"/>
    <mergeCell ref="AU51:AV51"/>
    <mergeCell ref="AC132:AG132"/>
    <mergeCell ref="AH132:AT132"/>
    <mergeCell ref="AU132:AX132"/>
    <mergeCell ref="AU59:AV59"/>
    <mergeCell ref="AE59:AF59"/>
    <mergeCell ref="AU52:AX52"/>
    <mergeCell ref="AG59:AH59"/>
    <mergeCell ref="C82:AC82"/>
    <mergeCell ref="AQ50:AT50"/>
    <mergeCell ref="AU50:AX50"/>
    <mergeCell ref="AE45:AH45"/>
    <mergeCell ref="AE50:AH51"/>
    <mergeCell ref="AU37:AX37"/>
    <mergeCell ref="AS38:AT38"/>
    <mergeCell ref="AW26:AX26"/>
    <mergeCell ref="AU26:AV26"/>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Q51:AR51"/>
    <mergeCell ref="AW2:AX2"/>
    <mergeCell ref="AU27:AX27"/>
    <mergeCell ref="AU28:AX28"/>
    <mergeCell ref="AU29:AX29"/>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O2:AQ2"/>
    <mergeCell ref="AS2:AU2"/>
    <mergeCell ref="P24:V24"/>
    <mergeCell ref="W24:AC24"/>
    <mergeCell ref="AD2:AH2"/>
    <mergeCell ref="A145:B145"/>
    <mergeCell ref="A142:B142"/>
    <mergeCell ref="A143:B143"/>
    <mergeCell ref="C142:I142"/>
    <mergeCell ref="J142:O142"/>
    <mergeCell ref="P142:X142"/>
    <mergeCell ref="Y142:AB142"/>
    <mergeCell ref="AC142:AG142"/>
    <mergeCell ref="AH142:AK142"/>
    <mergeCell ref="AC144:AG144"/>
    <mergeCell ref="AH144:AK144"/>
    <mergeCell ref="A144:B144"/>
    <mergeCell ref="AL142:AO142"/>
    <mergeCell ref="AP142:AX142"/>
    <mergeCell ref="C143:I143"/>
    <mergeCell ref="J143:O143"/>
    <mergeCell ref="P143:X143"/>
    <mergeCell ref="Y143:AB143"/>
    <mergeCell ref="AC143:AG143"/>
    <mergeCell ref="AH143:AK143"/>
    <mergeCell ref="AP143:AX143"/>
    <mergeCell ref="AL143:AO143"/>
    <mergeCell ref="AL144:AO144"/>
    <mergeCell ref="AP144:AX144"/>
    <mergeCell ref="C145:I145"/>
    <mergeCell ref="J145:O145"/>
    <mergeCell ref="P145:X145"/>
    <mergeCell ref="Y145:AB145"/>
    <mergeCell ref="AC145:AG145"/>
    <mergeCell ref="AH145:AK145"/>
    <mergeCell ref="AL145:AO145"/>
    <mergeCell ref="AP145:AX145"/>
    <mergeCell ref="C144:I144"/>
    <mergeCell ref="J144:O144"/>
    <mergeCell ref="P144:X144"/>
    <mergeCell ref="Y144:AB144"/>
    <mergeCell ref="AP139:AX139"/>
    <mergeCell ref="G50:X51"/>
    <mergeCell ref="P139:X139"/>
    <mergeCell ref="AI52:AL52"/>
    <mergeCell ref="A71:AX71"/>
    <mergeCell ref="G58:X59"/>
    <mergeCell ref="G60:X62"/>
    <mergeCell ref="AC138:AG138"/>
    <mergeCell ref="AC139:AG139"/>
    <mergeCell ref="A133:AK133"/>
    <mergeCell ref="AH139:AK139"/>
    <mergeCell ref="AL139:AO139"/>
    <mergeCell ref="J138:O138"/>
    <mergeCell ref="J139:O139"/>
    <mergeCell ref="Y139:AB139"/>
    <mergeCell ref="E57:F57"/>
    <mergeCell ref="G57:I57"/>
    <mergeCell ref="J57:T57"/>
    <mergeCell ref="U57:AX57"/>
    <mergeCell ref="AH138:AK138"/>
    <mergeCell ref="AL138:AO138"/>
    <mergeCell ref="G132:K132"/>
    <mergeCell ref="L132:X132"/>
    <mergeCell ref="Y132:AB132"/>
    <mergeCell ref="AE47:AH47"/>
    <mergeCell ref="AI45:AL45"/>
    <mergeCell ref="AM47:AP47"/>
    <mergeCell ref="AM40:AP40"/>
    <mergeCell ref="A139:B139"/>
    <mergeCell ref="A138:B138"/>
    <mergeCell ref="Y42:AA42"/>
    <mergeCell ref="AK20:AQ20"/>
    <mergeCell ref="AM39:AP39"/>
    <mergeCell ref="AE44:AH44"/>
    <mergeCell ref="AI44:AL44"/>
    <mergeCell ref="AM44:AP44"/>
    <mergeCell ref="AG79:AX79"/>
    <mergeCell ref="A73:B75"/>
    <mergeCell ref="G20:O20"/>
    <mergeCell ref="P20:V20"/>
    <mergeCell ref="W20:AC20"/>
    <mergeCell ref="AD20:AJ20"/>
    <mergeCell ref="C97:F97"/>
    <mergeCell ref="AD78:AF78"/>
    <mergeCell ref="AD75:AF75"/>
    <mergeCell ref="AC131:AG131"/>
    <mergeCell ref="L131:X131"/>
    <mergeCell ref="AC130:AG130"/>
    <mergeCell ref="AU38:AV38"/>
    <mergeCell ref="AE37:AH38"/>
    <mergeCell ref="AI37:AL38"/>
    <mergeCell ref="AM37:AP38"/>
    <mergeCell ref="AB34:AX36"/>
    <mergeCell ref="AQ40:AT40"/>
    <mergeCell ref="AU40:AX40"/>
    <mergeCell ref="AE41:AH41"/>
    <mergeCell ref="A25:F29"/>
    <mergeCell ref="A32:A41"/>
    <mergeCell ref="AB28:AD28"/>
    <mergeCell ref="G39:O41"/>
    <mergeCell ref="B37:F41"/>
    <mergeCell ref="G37:O38"/>
    <mergeCell ref="G32:AA33"/>
    <mergeCell ref="AB37:AD38"/>
    <mergeCell ref="Y29:AA29"/>
    <mergeCell ref="AE27:AH27"/>
    <mergeCell ref="AQ26:AR26"/>
    <mergeCell ref="AE28:AH28"/>
    <mergeCell ref="AS26:AT26"/>
    <mergeCell ref="A9:F9"/>
    <mergeCell ref="G9:AX9"/>
    <mergeCell ref="I15:O15"/>
    <mergeCell ref="P15:V15"/>
    <mergeCell ref="W15:AC15"/>
    <mergeCell ref="Y25:AA26"/>
    <mergeCell ref="Y27:AA27"/>
    <mergeCell ref="Y28:AA28"/>
    <mergeCell ref="P25:X26"/>
    <mergeCell ref="AB25:AD26"/>
    <mergeCell ref="AB27:AD27"/>
    <mergeCell ref="AD15:AJ15"/>
    <mergeCell ref="P19:V19"/>
    <mergeCell ref="W12:AC12"/>
    <mergeCell ref="G10:AX10"/>
    <mergeCell ref="AD14:AJ14"/>
    <mergeCell ref="AK14:AQ14"/>
    <mergeCell ref="P13:V13"/>
    <mergeCell ref="P17:V17"/>
    <mergeCell ref="W17:AC17"/>
    <mergeCell ref="AD16:AJ16"/>
    <mergeCell ref="AR16:AX16"/>
    <mergeCell ref="AK16:AQ16"/>
    <mergeCell ref="P27:X29"/>
    <mergeCell ref="G130:K130"/>
    <mergeCell ref="L130:X130"/>
    <mergeCell ref="AW59:AX59"/>
    <mergeCell ref="AB60:AD60"/>
    <mergeCell ref="C74:AC74"/>
    <mergeCell ref="C75:AC75"/>
    <mergeCell ref="C76:AC76"/>
    <mergeCell ref="AG72:AX72"/>
    <mergeCell ref="AU61:AX61"/>
    <mergeCell ref="A106:AX106"/>
    <mergeCell ref="AC129:AX129"/>
    <mergeCell ref="AE60:AH60"/>
    <mergeCell ref="C77:D78"/>
    <mergeCell ref="Y130:AB130"/>
    <mergeCell ref="A102:E102"/>
    <mergeCell ref="A97:B98"/>
    <mergeCell ref="A105:AX105"/>
    <mergeCell ref="AD81:AF81"/>
    <mergeCell ref="C89:AC89"/>
    <mergeCell ref="E58:F62"/>
    <mergeCell ref="AI62:AL62"/>
    <mergeCell ref="AQ61:AT61"/>
    <mergeCell ref="Y62:AA62"/>
    <mergeCell ref="AB62:AD62"/>
    <mergeCell ref="Y131:AB131"/>
    <mergeCell ref="A103:AX103"/>
    <mergeCell ref="AR15:AX15"/>
    <mergeCell ref="I14:O14"/>
    <mergeCell ref="I17:O17"/>
    <mergeCell ref="I13:O13"/>
    <mergeCell ref="AQ25:AT25"/>
    <mergeCell ref="G25:O26"/>
    <mergeCell ref="AD13:AJ13"/>
    <mergeCell ref="A90:B96"/>
    <mergeCell ref="AD83:AF83"/>
    <mergeCell ref="AB61:AD61"/>
    <mergeCell ref="Y45:AA45"/>
    <mergeCell ref="AB45:AD45"/>
    <mergeCell ref="G46:X47"/>
    <mergeCell ref="Y46:AA46"/>
    <mergeCell ref="A86:B89"/>
    <mergeCell ref="C86:AC86"/>
    <mergeCell ref="AR14:AX14"/>
    <mergeCell ref="AK15:AQ15"/>
    <mergeCell ref="AG88:AX88"/>
    <mergeCell ref="AD79:AF79"/>
    <mergeCell ref="AR20:AX20"/>
    <mergeCell ref="AI50:AL51"/>
    <mergeCell ref="Y60:AA60"/>
    <mergeCell ref="AG85:AX85"/>
    <mergeCell ref="A101:AX101"/>
    <mergeCell ref="AG86:AX86"/>
    <mergeCell ref="AI61:AL61"/>
    <mergeCell ref="AM61:AP61"/>
    <mergeCell ref="AD74:AF74"/>
    <mergeCell ref="AG82:AX82"/>
    <mergeCell ref="A99:AX99"/>
    <mergeCell ref="C98:F98"/>
    <mergeCell ref="C85:AC85"/>
    <mergeCell ref="C92:F92"/>
    <mergeCell ref="G91:M91"/>
    <mergeCell ref="N91:AF91"/>
    <mergeCell ref="C91:F91"/>
    <mergeCell ref="G92:H92"/>
    <mergeCell ref="N93:AF93"/>
    <mergeCell ref="N94:AF94"/>
    <mergeCell ref="N95:AF95"/>
    <mergeCell ref="N96:AF96"/>
    <mergeCell ref="AD85:AF85"/>
    <mergeCell ref="AG83:AX83"/>
    <mergeCell ref="C79:AC79"/>
    <mergeCell ref="AE62:AH62"/>
    <mergeCell ref="A5:F5"/>
    <mergeCell ref="C80:AC80"/>
    <mergeCell ref="G11:AX11"/>
    <mergeCell ref="Y5:AD5"/>
    <mergeCell ref="AE5:AP5"/>
    <mergeCell ref="AQ5:AX5"/>
    <mergeCell ref="A4:F4"/>
    <mergeCell ref="A6:F6"/>
    <mergeCell ref="AK12:AQ12"/>
    <mergeCell ref="W14:AC14"/>
    <mergeCell ref="AG75:AX75"/>
    <mergeCell ref="AG80:AX80"/>
    <mergeCell ref="AI60:AL60"/>
    <mergeCell ref="AM60:AP60"/>
    <mergeCell ref="C73:AC73"/>
    <mergeCell ref="I16:O16"/>
    <mergeCell ref="P16:V16"/>
    <mergeCell ref="AD76:AF76"/>
    <mergeCell ref="I18:O18"/>
    <mergeCell ref="AD12:AJ12"/>
    <mergeCell ref="AE8:AX8"/>
    <mergeCell ref="W16:AC16"/>
    <mergeCell ref="A10:F10"/>
    <mergeCell ref="AR12:AX12"/>
    <mergeCell ref="G13:H18"/>
    <mergeCell ref="W13:AC13"/>
    <mergeCell ref="G27:O29"/>
    <mergeCell ref="A11:F11"/>
    <mergeCell ref="AD77:AF77"/>
    <mergeCell ref="AH131:AT131"/>
    <mergeCell ref="AH130:AT130"/>
    <mergeCell ref="G131:K131"/>
    <mergeCell ref="A104:E104"/>
    <mergeCell ref="G34:AA36"/>
    <mergeCell ref="AS59:AT59"/>
    <mergeCell ref="AM52:AP52"/>
    <mergeCell ref="AQ52:AT52"/>
    <mergeCell ref="Y53:AA53"/>
    <mergeCell ref="AB53:AD53"/>
    <mergeCell ref="AM62:AP62"/>
    <mergeCell ref="P12:V12"/>
    <mergeCell ref="E68:AX68"/>
    <mergeCell ref="AB29:AD29"/>
    <mergeCell ref="AD87:AF87"/>
    <mergeCell ref="A129:F132"/>
    <mergeCell ref="A100:AX100"/>
    <mergeCell ref="F104:AX104"/>
    <mergeCell ref="A76:B85"/>
    <mergeCell ref="C81:AC81"/>
    <mergeCell ref="AU130:AX130"/>
    <mergeCell ref="AD86:AF86"/>
    <mergeCell ref="G129:AB129"/>
    <mergeCell ref="P37:X38"/>
    <mergeCell ref="Y37:AA38"/>
    <mergeCell ref="AQ37:AT37"/>
    <mergeCell ref="AQ38:AR38"/>
    <mergeCell ref="AD90:AF90"/>
    <mergeCell ref="AG89:AX89"/>
    <mergeCell ref="C83:AC83"/>
    <mergeCell ref="A119:F128"/>
    <mergeCell ref="AG90:AX96"/>
    <mergeCell ref="C87:AC87"/>
    <mergeCell ref="AG87:AX87"/>
    <mergeCell ref="C90:AC90"/>
    <mergeCell ref="AD88:AF88"/>
    <mergeCell ref="AE61:AH61"/>
    <mergeCell ref="AD80:AF80"/>
    <mergeCell ref="AQ59:AR59"/>
    <mergeCell ref="AB44:AD44"/>
    <mergeCell ref="F102:AX102"/>
    <mergeCell ref="E77:AC77"/>
    <mergeCell ref="E78:AC78"/>
    <mergeCell ref="AI47:AL47"/>
    <mergeCell ref="AB39:AD39"/>
    <mergeCell ref="AB41:AD41"/>
    <mergeCell ref="AQ47:AX47"/>
    <mergeCell ref="AQ45:AX45"/>
    <mergeCell ref="AE46:AH46"/>
    <mergeCell ref="AI46:AL46"/>
    <mergeCell ref="G98:AX98"/>
    <mergeCell ref="G97:AX97"/>
    <mergeCell ref="AE58:AH58"/>
    <mergeCell ref="G43:X44"/>
    <mergeCell ref="P39:X41"/>
    <mergeCell ref="AB40:AD40"/>
    <mergeCell ref="Y40:AA40"/>
    <mergeCell ref="AE39:AH39"/>
    <mergeCell ref="AI39:AL39"/>
    <mergeCell ref="AE40:AH40"/>
    <mergeCell ref="AI40:AL40"/>
    <mergeCell ref="Y39:AA39"/>
    <mergeCell ref="AI58:AL59"/>
    <mergeCell ref="AM58:AP59"/>
    <mergeCell ref="AM46:AP46"/>
    <mergeCell ref="Y43:AA43"/>
    <mergeCell ref="AM45:AP45"/>
    <mergeCell ref="AB43:AD43"/>
    <mergeCell ref="AQ44:AT44"/>
    <mergeCell ref="AU43:AX43"/>
    <mergeCell ref="AU44:AX44"/>
    <mergeCell ref="AB46:AD46"/>
    <mergeCell ref="AE43:AH43"/>
    <mergeCell ref="AI43:AL43"/>
    <mergeCell ref="AM43:AP43"/>
    <mergeCell ref="AU41:AX41"/>
    <mergeCell ref="AE42:AH42"/>
    <mergeCell ref="AI42:AL42"/>
    <mergeCell ref="AM42:AP42"/>
    <mergeCell ref="AI41:AL41"/>
    <mergeCell ref="AM41:AP41"/>
    <mergeCell ref="AQ41:AT41"/>
    <mergeCell ref="AQ46:AX46"/>
    <mergeCell ref="G6:AX6"/>
    <mergeCell ref="AQ62:AT62"/>
    <mergeCell ref="AU60:AX60"/>
    <mergeCell ref="Y61:AA61"/>
    <mergeCell ref="AW38:AX38"/>
    <mergeCell ref="AQ58:AT58"/>
    <mergeCell ref="AB32:AX33"/>
    <mergeCell ref="A45:F47"/>
    <mergeCell ref="G45:X45"/>
    <mergeCell ref="Y44:AA44"/>
    <mergeCell ref="Y58:AA59"/>
    <mergeCell ref="AU53:AX53"/>
    <mergeCell ref="AU58:AX58"/>
    <mergeCell ref="AU42:AX42"/>
    <mergeCell ref="AQ43:AT43"/>
    <mergeCell ref="A7:F7"/>
    <mergeCell ref="G7:X7"/>
    <mergeCell ref="A8:F8"/>
    <mergeCell ref="A42:F44"/>
    <mergeCell ref="G42:X42"/>
    <mergeCell ref="AQ39:AT39"/>
    <mergeCell ref="AU39:AX39"/>
    <mergeCell ref="B32:F36"/>
    <mergeCell ref="Y41:AA41"/>
    <mergeCell ref="C139:I139"/>
    <mergeCell ref="E69:AX70"/>
    <mergeCell ref="AG74:AX74"/>
    <mergeCell ref="AD73:AF73"/>
    <mergeCell ref="AK21:AQ21"/>
    <mergeCell ref="AR21:AX21"/>
    <mergeCell ref="A30:F31"/>
    <mergeCell ref="G30:AX31"/>
    <mergeCell ref="N92:AF92"/>
    <mergeCell ref="J92:K92"/>
    <mergeCell ref="C93:F93"/>
    <mergeCell ref="C94:F94"/>
    <mergeCell ref="C95:F95"/>
    <mergeCell ref="C96:F96"/>
    <mergeCell ref="AD82:AF82"/>
    <mergeCell ref="AG81:AX81"/>
    <mergeCell ref="G21:O21"/>
    <mergeCell ref="P21:V21"/>
    <mergeCell ref="W21:AC21"/>
    <mergeCell ref="AD21:AJ21"/>
    <mergeCell ref="AQ42:AT42"/>
    <mergeCell ref="Y47:AA47"/>
    <mergeCell ref="AB47:AD47"/>
    <mergeCell ref="AB42:AD42"/>
    <mergeCell ref="C48:D56"/>
    <mergeCell ref="A48:B70"/>
    <mergeCell ref="AG84:AX84"/>
    <mergeCell ref="AL133:AN133"/>
    <mergeCell ref="G93:H93"/>
    <mergeCell ref="G94:H94"/>
    <mergeCell ref="G95:H95"/>
    <mergeCell ref="G96:H96"/>
    <mergeCell ref="J93:K93"/>
    <mergeCell ref="J94:K94"/>
    <mergeCell ref="J95:K95"/>
    <mergeCell ref="J96:K96"/>
    <mergeCell ref="AU131:AX131"/>
    <mergeCell ref="AM53:AP53"/>
    <mergeCell ref="AQ53:AT53"/>
    <mergeCell ref="C88:AC88"/>
    <mergeCell ref="AE53:AH53"/>
    <mergeCell ref="AI53:AL53"/>
    <mergeCell ref="AD72:AF72"/>
    <mergeCell ref="C72:AC72"/>
    <mergeCell ref="AG73:AX73"/>
    <mergeCell ref="A107:AX107"/>
    <mergeCell ref="AD89:AF89"/>
    <mergeCell ref="AG76:AX78"/>
  </mergeCells>
  <phoneticPr fontId="9"/>
  <conditionalFormatting sqref="P14:AQ17">
    <cfRule type="expression" dxfId="193" priority="14107">
      <formula>IF(RIGHT(TEXT(P14,"0.#"),1)=".",FALSE,TRUE)</formula>
    </cfRule>
    <cfRule type="expression" dxfId="192" priority="14108">
      <formula>IF(RIGHT(TEXT(P14,"0.#"),1)=".",TRUE,FALSE)</formula>
    </cfRule>
  </conditionalFormatting>
  <conditionalFormatting sqref="AE27">
    <cfRule type="expression" dxfId="191" priority="14097">
      <formula>IF(RIGHT(TEXT(AE27,"0.#"),1)=".",FALSE,TRUE)</formula>
    </cfRule>
    <cfRule type="expression" dxfId="190" priority="14098">
      <formula>IF(RIGHT(TEXT(AE27,"0.#"),1)=".",TRUE,FALSE)</formula>
    </cfRule>
  </conditionalFormatting>
  <conditionalFormatting sqref="P18:AX18">
    <cfRule type="expression" dxfId="189" priority="13983">
      <formula>IF(RIGHT(TEXT(P18,"0.#"),1)=".",FALSE,TRUE)</formula>
    </cfRule>
    <cfRule type="expression" dxfId="188" priority="13984">
      <formula>IF(RIGHT(TEXT(P18,"0.#"),1)=".",TRUE,FALSE)</formula>
    </cfRule>
  </conditionalFormatting>
  <conditionalFormatting sqref="Y132">
    <cfRule type="expression" dxfId="187" priority="13975">
      <formula>IF(RIGHT(TEXT(Y132,"0.#"),1)=".",FALSE,TRUE)</formula>
    </cfRule>
    <cfRule type="expression" dxfId="186" priority="13976">
      <formula>IF(RIGHT(TEXT(Y132,"0.#"),1)=".",TRUE,FALSE)</formula>
    </cfRule>
  </conditionalFormatting>
  <conditionalFormatting sqref="AR15:AX15 P13:AX13">
    <cfRule type="expression" dxfId="185" priority="13805">
      <formula>IF(RIGHT(TEXT(P13,"0.#"),1)=".",FALSE,TRUE)</formula>
    </cfRule>
    <cfRule type="expression" dxfId="184" priority="13806">
      <formula>IF(RIGHT(TEXT(P13,"0.#"),1)=".",TRUE,FALSE)</formula>
    </cfRule>
  </conditionalFormatting>
  <conditionalFormatting sqref="P19:AJ19">
    <cfRule type="expression" dxfId="183" priority="13803">
      <formula>IF(RIGHT(TEXT(P19,"0.#"),1)=".",FALSE,TRUE)</formula>
    </cfRule>
    <cfRule type="expression" dxfId="182" priority="13804">
      <formula>IF(RIGHT(TEXT(P19,"0.#"),1)=".",TRUE,FALSE)</formula>
    </cfRule>
  </conditionalFormatting>
  <conditionalFormatting sqref="Y131">
    <cfRule type="expression" dxfId="181" priority="13781">
      <formula>IF(RIGHT(TEXT(Y131,"0.#"),1)=".",FALSE,TRUE)</formula>
    </cfRule>
    <cfRule type="expression" dxfId="180" priority="13782">
      <formula>IF(RIGHT(TEXT(Y131,"0.#"),1)=".",TRUE,FALSE)</formula>
    </cfRule>
  </conditionalFormatting>
  <conditionalFormatting sqref="AU132">
    <cfRule type="expression" dxfId="179" priority="13777">
      <formula>IF(RIGHT(TEXT(AU132,"0.#"),1)=".",FALSE,TRUE)</formula>
    </cfRule>
    <cfRule type="expression" dxfId="178" priority="13778">
      <formula>IF(RIGHT(TEXT(AU132,"0.#"),1)=".",TRUE,FALSE)</formula>
    </cfRule>
  </conditionalFormatting>
  <conditionalFormatting sqref="AU131">
    <cfRule type="expression" dxfId="177" priority="13775">
      <formula>IF(RIGHT(TEXT(AU131,"0.#"),1)=".",FALSE,TRUE)</formula>
    </cfRule>
    <cfRule type="expression" dxfId="176" priority="13776">
      <formula>IF(RIGHT(TEXT(AU131,"0.#"),1)=".",TRUE,FALSE)</formula>
    </cfRule>
  </conditionalFormatting>
  <conditionalFormatting sqref="AM29">
    <cfRule type="expression" dxfId="175" priority="13551">
      <formula>IF(RIGHT(TEXT(AM29,"0.#"),1)=".",FALSE,TRUE)</formula>
    </cfRule>
    <cfRule type="expression" dxfId="174" priority="13552">
      <formula>IF(RIGHT(TEXT(AM29,"0.#"),1)=".",TRUE,FALSE)</formula>
    </cfRule>
  </conditionalFormatting>
  <conditionalFormatting sqref="AE28">
    <cfRule type="expression" dxfId="173" priority="13565">
      <formula>IF(RIGHT(TEXT(AE28,"0.#"),1)=".",FALSE,TRUE)</formula>
    </cfRule>
    <cfRule type="expression" dxfId="172" priority="13566">
      <formula>IF(RIGHT(TEXT(AE28,"0.#"),1)=".",TRUE,FALSE)</formula>
    </cfRule>
  </conditionalFormatting>
  <conditionalFormatting sqref="AE29">
    <cfRule type="expression" dxfId="171" priority="13563">
      <formula>IF(RIGHT(TEXT(AE29,"0.#"),1)=".",FALSE,TRUE)</formula>
    </cfRule>
    <cfRule type="expression" dxfId="170" priority="13564">
      <formula>IF(RIGHT(TEXT(AE29,"0.#"),1)=".",TRUE,FALSE)</formula>
    </cfRule>
  </conditionalFormatting>
  <conditionalFormatting sqref="AI29">
    <cfRule type="expression" dxfId="169" priority="13561">
      <formula>IF(RIGHT(TEXT(AI29,"0.#"),1)=".",FALSE,TRUE)</formula>
    </cfRule>
    <cfRule type="expression" dxfId="168" priority="13562">
      <formula>IF(RIGHT(TEXT(AI29,"0.#"),1)=".",TRUE,FALSE)</formula>
    </cfRule>
  </conditionalFormatting>
  <conditionalFormatting sqref="AI28">
    <cfRule type="expression" dxfId="167" priority="13559">
      <formula>IF(RIGHT(TEXT(AI28,"0.#"),1)=".",FALSE,TRUE)</formula>
    </cfRule>
    <cfRule type="expression" dxfId="166" priority="13560">
      <formula>IF(RIGHT(TEXT(AI28,"0.#"),1)=".",TRUE,FALSE)</formula>
    </cfRule>
  </conditionalFormatting>
  <conditionalFormatting sqref="AI27">
    <cfRule type="expression" dxfId="165" priority="13557">
      <formula>IF(RIGHT(TEXT(AI27,"0.#"),1)=".",FALSE,TRUE)</formula>
    </cfRule>
    <cfRule type="expression" dxfId="164" priority="13558">
      <formula>IF(RIGHT(TEXT(AI27,"0.#"),1)=".",TRUE,FALSE)</formula>
    </cfRule>
  </conditionalFormatting>
  <conditionalFormatting sqref="AM27">
    <cfRule type="expression" dxfId="163" priority="13555">
      <formula>IF(RIGHT(TEXT(AM27,"0.#"),1)=".",FALSE,TRUE)</formula>
    </cfRule>
    <cfRule type="expression" dxfId="162" priority="13556">
      <formula>IF(RIGHT(TEXT(AM27,"0.#"),1)=".",TRUE,FALSE)</formula>
    </cfRule>
  </conditionalFormatting>
  <conditionalFormatting sqref="AM28">
    <cfRule type="expression" dxfId="161" priority="13553">
      <formula>IF(RIGHT(TEXT(AM28,"0.#"),1)=".",FALSE,TRUE)</formula>
    </cfRule>
    <cfRule type="expression" dxfId="160" priority="13554">
      <formula>IF(RIGHT(TEXT(AM28,"0.#"),1)=".",TRUE,FALSE)</formula>
    </cfRule>
  </conditionalFormatting>
  <conditionalFormatting sqref="AQ27:AQ29">
    <cfRule type="expression" dxfId="159" priority="13545">
      <formula>IF(RIGHT(TEXT(AQ27,"0.#"),1)=".",FALSE,TRUE)</formula>
    </cfRule>
    <cfRule type="expression" dxfId="158" priority="13546">
      <formula>IF(RIGHT(TEXT(AQ27,"0.#"),1)=".",TRUE,FALSE)</formula>
    </cfRule>
  </conditionalFormatting>
  <conditionalFormatting sqref="AU27:AU29">
    <cfRule type="expression" dxfId="157" priority="13543">
      <formula>IF(RIGHT(TEXT(AU27,"0.#"),1)=".",FALSE,TRUE)</formula>
    </cfRule>
    <cfRule type="expression" dxfId="156" priority="13544">
      <formula>IF(RIGHT(TEXT(AU27,"0.#"),1)=".",TRUE,FALSE)</formula>
    </cfRule>
  </conditionalFormatting>
  <conditionalFormatting sqref="AE60">
    <cfRule type="expression" dxfId="155" priority="13129">
      <formula>IF(RIGHT(TEXT(AE60,"0.#"),1)=".",FALSE,TRUE)</formula>
    </cfRule>
    <cfRule type="expression" dxfId="154" priority="13130">
      <formula>IF(RIGHT(TEXT(AE60,"0.#"),1)=".",TRUE,FALSE)</formula>
    </cfRule>
  </conditionalFormatting>
  <conditionalFormatting sqref="AM62">
    <cfRule type="expression" dxfId="153" priority="13113">
      <formula>IF(RIGHT(TEXT(AM62,"0.#"),1)=".",FALSE,TRUE)</formula>
    </cfRule>
    <cfRule type="expression" dxfId="152" priority="13114">
      <formula>IF(RIGHT(TEXT(AM62,"0.#"),1)=".",TRUE,FALSE)</formula>
    </cfRule>
  </conditionalFormatting>
  <conditionalFormatting sqref="AE61">
    <cfRule type="expression" dxfId="151" priority="13127">
      <formula>IF(RIGHT(TEXT(AE61,"0.#"),1)=".",FALSE,TRUE)</formula>
    </cfRule>
    <cfRule type="expression" dxfId="150" priority="13128">
      <formula>IF(RIGHT(TEXT(AE61,"0.#"),1)=".",TRUE,FALSE)</formula>
    </cfRule>
  </conditionalFormatting>
  <conditionalFormatting sqref="AE62">
    <cfRule type="expression" dxfId="149" priority="13125">
      <formula>IF(RIGHT(TEXT(AE62,"0.#"),1)=".",FALSE,TRUE)</formula>
    </cfRule>
    <cfRule type="expression" dxfId="148" priority="13126">
      <formula>IF(RIGHT(TEXT(AE62,"0.#"),1)=".",TRUE,FALSE)</formula>
    </cfRule>
  </conditionalFormatting>
  <conditionalFormatting sqref="AM60">
    <cfRule type="expression" dxfId="147" priority="13117">
      <formula>IF(RIGHT(TEXT(AM60,"0.#"),1)=".",FALSE,TRUE)</formula>
    </cfRule>
    <cfRule type="expression" dxfId="146" priority="13118">
      <formula>IF(RIGHT(TEXT(AM60,"0.#"),1)=".",TRUE,FALSE)</formula>
    </cfRule>
  </conditionalFormatting>
  <conditionalFormatting sqref="AM61">
    <cfRule type="expression" dxfId="145" priority="13115">
      <formula>IF(RIGHT(TEXT(AM61,"0.#"),1)=".",FALSE,TRUE)</formula>
    </cfRule>
    <cfRule type="expression" dxfId="144" priority="13116">
      <formula>IF(RIGHT(TEXT(AM61,"0.#"),1)=".",TRUE,FALSE)</formula>
    </cfRule>
  </conditionalFormatting>
  <conditionalFormatting sqref="AU60">
    <cfRule type="expression" dxfId="143" priority="13105">
      <formula>IF(RIGHT(TEXT(AU60,"0.#"),1)=".",FALSE,TRUE)</formula>
    </cfRule>
    <cfRule type="expression" dxfId="142" priority="13106">
      <formula>IF(RIGHT(TEXT(AU60,"0.#"),1)=".",TRUE,FALSE)</formula>
    </cfRule>
  </conditionalFormatting>
  <conditionalFormatting sqref="AU61">
    <cfRule type="expression" dxfId="141" priority="13103">
      <formula>IF(RIGHT(TEXT(AU61,"0.#"),1)=".",FALSE,TRUE)</formula>
    </cfRule>
    <cfRule type="expression" dxfId="140" priority="13104">
      <formula>IF(RIGHT(TEXT(AU61,"0.#"),1)=".",TRUE,FALSE)</formula>
    </cfRule>
  </conditionalFormatting>
  <conditionalFormatting sqref="AU62">
    <cfRule type="expression" dxfId="139" priority="13101">
      <formula>IF(RIGHT(TEXT(AU62,"0.#"),1)=".",FALSE,TRUE)</formula>
    </cfRule>
    <cfRule type="expression" dxfId="138" priority="13102">
      <formula>IF(RIGHT(TEXT(AU62,"0.#"),1)=".",TRUE,FALSE)</formula>
    </cfRule>
  </conditionalFormatting>
  <conditionalFormatting sqref="AI62">
    <cfRule type="expression" dxfId="137" priority="13035">
      <formula>IF(RIGHT(TEXT(AI62,"0.#"),1)=".",FALSE,TRUE)</formula>
    </cfRule>
    <cfRule type="expression" dxfId="136" priority="13036">
      <formula>IF(RIGHT(TEXT(AI62,"0.#"),1)=".",TRUE,FALSE)</formula>
    </cfRule>
  </conditionalFormatting>
  <conditionalFormatting sqref="AI60">
    <cfRule type="expression" dxfId="135" priority="13039">
      <formula>IF(RIGHT(TEXT(AI60,"0.#"),1)=".",FALSE,TRUE)</formula>
    </cfRule>
    <cfRule type="expression" dxfId="134" priority="13040">
      <formula>IF(RIGHT(TEXT(AI60,"0.#"),1)=".",TRUE,FALSE)</formula>
    </cfRule>
  </conditionalFormatting>
  <conditionalFormatting sqref="AI61">
    <cfRule type="expression" dxfId="133" priority="13037">
      <formula>IF(RIGHT(TEXT(AI61,"0.#"),1)=".",FALSE,TRUE)</formula>
    </cfRule>
    <cfRule type="expression" dxfId="132" priority="13038">
      <formula>IF(RIGHT(TEXT(AI61,"0.#"),1)=".",TRUE,FALSE)</formula>
    </cfRule>
  </conditionalFormatting>
  <conditionalFormatting sqref="AQ61">
    <cfRule type="expression" dxfId="131" priority="13021">
      <formula>IF(RIGHT(TEXT(AQ61,"0.#"),1)=".",FALSE,TRUE)</formula>
    </cfRule>
    <cfRule type="expression" dxfId="130" priority="13022">
      <formula>IF(RIGHT(TEXT(AQ61,"0.#"),1)=".",TRUE,FALSE)</formula>
    </cfRule>
  </conditionalFormatting>
  <conditionalFormatting sqref="AQ62">
    <cfRule type="expression" dxfId="129" priority="13007">
      <formula>IF(RIGHT(TEXT(AQ62,"0.#"),1)=".",FALSE,TRUE)</formula>
    </cfRule>
    <cfRule type="expression" dxfId="128" priority="13008">
      <formula>IF(RIGHT(TEXT(AQ62,"0.#"),1)=".",TRUE,FALSE)</formula>
    </cfRule>
  </conditionalFormatting>
  <conditionalFormatting sqref="AQ60">
    <cfRule type="expression" dxfId="127" priority="13005">
      <formula>IF(RIGHT(TEXT(AQ60,"0.#"),1)=".",FALSE,TRUE)</formula>
    </cfRule>
    <cfRule type="expression" dxfId="126" priority="13006">
      <formula>IF(RIGHT(TEXT(AQ60,"0.#"),1)=".",TRUE,FALSE)</formula>
    </cfRule>
  </conditionalFormatting>
  <conditionalFormatting sqref="AE65">
    <cfRule type="expression" dxfId="125" priority="4423">
      <formula>IF(RIGHT(TEXT(AE65,"0.#"),1)=".",FALSE,TRUE)</formula>
    </cfRule>
    <cfRule type="expression" dxfId="124" priority="4424">
      <formula>IF(RIGHT(TEXT(AE65,"0.#"),1)=".",TRUE,FALSE)</formula>
    </cfRule>
  </conditionalFormatting>
  <conditionalFormatting sqref="AM67">
    <cfRule type="expression" dxfId="123" priority="4413">
      <formula>IF(RIGHT(TEXT(AM67,"0.#"),1)=".",FALSE,TRUE)</formula>
    </cfRule>
    <cfRule type="expression" dxfId="122" priority="4414">
      <formula>IF(RIGHT(TEXT(AM67,"0.#"),1)=".",TRUE,FALSE)</formula>
    </cfRule>
  </conditionalFormatting>
  <conditionalFormatting sqref="AE66">
    <cfRule type="expression" dxfId="121" priority="4421">
      <formula>IF(RIGHT(TEXT(AE66,"0.#"),1)=".",FALSE,TRUE)</formula>
    </cfRule>
    <cfRule type="expression" dxfId="120" priority="4422">
      <formula>IF(RIGHT(TEXT(AE66,"0.#"),1)=".",TRUE,FALSE)</formula>
    </cfRule>
  </conditionalFormatting>
  <conditionalFormatting sqref="AE67">
    <cfRule type="expression" dxfId="119" priority="4419">
      <formula>IF(RIGHT(TEXT(AE67,"0.#"),1)=".",FALSE,TRUE)</formula>
    </cfRule>
    <cfRule type="expression" dxfId="118" priority="4420">
      <formula>IF(RIGHT(TEXT(AE67,"0.#"),1)=".",TRUE,FALSE)</formula>
    </cfRule>
  </conditionalFormatting>
  <conditionalFormatting sqref="AM65">
    <cfRule type="expression" dxfId="117" priority="4417">
      <formula>IF(RIGHT(TEXT(AM65,"0.#"),1)=".",FALSE,TRUE)</formula>
    </cfRule>
    <cfRule type="expression" dxfId="116" priority="4418">
      <formula>IF(RIGHT(TEXT(AM65,"0.#"),1)=".",TRUE,FALSE)</formula>
    </cfRule>
  </conditionalFormatting>
  <conditionalFormatting sqref="AM66">
    <cfRule type="expression" dxfId="115" priority="4415">
      <formula>IF(RIGHT(TEXT(AM66,"0.#"),1)=".",FALSE,TRUE)</formula>
    </cfRule>
    <cfRule type="expression" dxfId="114" priority="4416">
      <formula>IF(RIGHT(TEXT(AM66,"0.#"),1)=".",TRUE,FALSE)</formula>
    </cfRule>
  </conditionalFormatting>
  <conditionalFormatting sqref="AU65">
    <cfRule type="expression" dxfId="113" priority="4411">
      <formula>IF(RIGHT(TEXT(AU65,"0.#"),1)=".",FALSE,TRUE)</formula>
    </cfRule>
    <cfRule type="expression" dxfId="112" priority="4412">
      <formula>IF(RIGHT(TEXT(AU65,"0.#"),1)=".",TRUE,FALSE)</formula>
    </cfRule>
  </conditionalFormatting>
  <conditionalFormatting sqref="AU66">
    <cfRule type="expression" dxfId="111" priority="4409">
      <formula>IF(RIGHT(TEXT(AU66,"0.#"),1)=".",FALSE,TRUE)</formula>
    </cfRule>
    <cfRule type="expression" dxfId="110" priority="4410">
      <formula>IF(RIGHT(TEXT(AU66,"0.#"),1)=".",TRUE,FALSE)</formula>
    </cfRule>
  </conditionalFormatting>
  <conditionalFormatting sqref="AU67">
    <cfRule type="expression" dxfId="109" priority="4407">
      <formula>IF(RIGHT(TEXT(AU67,"0.#"),1)=".",FALSE,TRUE)</formula>
    </cfRule>
    <cfRule type="expression" dxfId="108" priority="4408">
      <formula>IF(RIGHT(TEXT(AU67,"0.#"),1)=".",TRUE,FALSE)</formula>
    </cfRule>
  </conditionalFormatting>
  <conditionalFormatting sqref="AI67">
    <cfRule type="expression" dxfId="107" priority="4401">
      <formula>IF(RIGHT(TEXT(AI67,"0.#"),1)=".",FALSE,TRUE)</formula>
    </cfRule>
    <cfRule type="expression" dxfId="106" priority="4402">
      <formula>IF(RIGHT(TEXT(AI67,"0.#"),1)=".",TRUE,FALSE)</formula>
    </cfRule>
  </conditionalFormatting>
  <conditionalFormatting sqref="AI65">
    <cfRule type="expression" dxfId="105" priority="4405">
      <formula>IF(RIGHT(TEXT(AI65,"0.#"),1)=".",FALSE,TRUE)</formula>
    </cfRule>
    <cfRule type="expression" dxfId="104" priority="4406">
      <formula>IF(RIGHT(TEXT(AI65,"0.#"),1)=".",TRUE,FALSE)</formula>
    </cfRule>
  </conditionalFormatting>
  <conditionalFormatting sqref="AI66">
    <cfRule type="expression" dxfId="103" priority="4403">
      <formula>IF(RIGHT(TEXT(AI66,"0.#"),1)=".",FALSE,TRUE)</formula>
    </cfRule>
    <cfRule type="expression" dxfId="102" priority="4404">
      <formula>IF(RIGHT(TEXT(AI66,"0.#"),1)=".",TRUE,FALSE)</formula>
    </cfRule>
  </conditionalFormatting>
  <conditionalFormatting sqref="AQ66">
    <cfRule type="expression" dxfId="101" priority="4399">
      <formula>IF(RIGHT(TEXT(AQ66,"0.#"),1)=".",FALSE,TRUE)</formula>
    </cfRule>
    <cfRule type="expression" dxfId="100" priority="4400">
      <formula>IF(RIGHT(TEXT(AQ66,"0.#"),1)=".",TRUE,FALSE)</formula>
    </cfRule>
  </conditionalFormatting>
  <conditionalFormatting sqref="AQ67">
    <cfRule type="expression" dxfId="99" priority="4397">
      <formula>IF(RIGHT(TEXT(AQ67,"0.#"),1)=".",FALSE,TRUE)</formula>
    </cfRule>
    <cfRule type="expression" dxfId="98" priority="4398">
      <formula>IF(RIGHT(TEXT(AQ67,"0.#"),1)=".",TRUE,FALSE)</formula>
    </cfRule>
  </conditionalFormatting>
  <conditionalFormatting sqref="AQ65">
    <cfRule type="expression" dxfId="97" priority="4395">
      <formula>IF(RIGHT(TEXT(AQ65,"0.#"),1)=".",FALSE,TRUE)</formula>
    </cfRule>
    <cfRule type="expression" dxfId="96" priority="4396">
      <formula>IF(RIGHT(TEXT(AQ65,"0.#"),1)=".",TRUE,FALSE)</formula>
    </cfRule>
  </conditionalFormatting>
  <conditionalFormatting sqref="W23">
    <cfRule type="expression" dxfId="95" priority="2409">
      <formula>IF(RIGHT(TEXT(W23,"0.#"),1)=".",FALSE,TRUE)</formula>
    </cfRule>
    <cfRule type="expression" dxfId="94" priority="2410">
      <formula>IF(RIGHT(TEXT(W23,"0.#"),1)=".",TRUE,FALSE)</formula>
    </cfRule>
  </conditionalFormatting>
  <conditionalFormatting sqref="P23">
    <cfRule type="expression" dxfId="93" priority="2397">
      <formula>IF(RIGHT(TEXT(P23,"0.#"),1)=".",FALSE,TRUE)</formula>
    </cfRule>
    <cfRule type="expression" dxfId="92" priority="2398">
      <formula>IF(RIGHT(TEXT(P23,"0.#"),1)=".",TRUE,FALSE)</formula>
    </cfRule>
  </conditionalFormatting>
  <conditionalFormatting sqref="P24:AC24">
    <cfRule type="expression" dxfId="91" priority="105">
      <formula>IF(RIGHT(TEXT(P24,"0.#"),1)=".",FALSE,TRUE)</formula>
    </cfRule>
    <cfRule type="expression" dxfId="90" priority="106">
      <formula>IF(RIGHT(TEXT(P24,"0.#"),1)=".",TRUE,FALSE)</formula>
    </cfRule>
  </conditionalFormatting>
  <conditionalFormatting sqref="AE39">
    <cfRule type="expression" dxfId="89" priority="103">
      <formula>IF(RIGHT(TEXT(AE39,"0.#"),1)=".",FALSE,TRUE)</formula>
    </cfRule>
    <cfRule type="expression" dxfId="88" priority="104">
      <formula>IF(RIGHT(TEXT(AE39,"0.#"),1)=".",TRUE,FALSE)</formula>
    </cfRule>
  </conditionalFormatting>
  <conditionalFormatting sqref="AE41">
    <cfRule type="expression" dxfId="87" priority="101">
      <formula>IF(RIGHT(TEXT(AE41,"0.#"),1)=".",FALSE,TRUE)</formula>
    </cfRule>
    <cfRule type="expression" dxfId="86" priority="102">
      <formula>IF(RIGHT(TEXT(AE41,"0.#"),1)=".",TRUE,FALSE)</formula>
    </cfRule>
  </conditionalFormatting>
  <conditionalFormatting sqref="AI41">
    <cfRule type="expression" dxfId="85" priority="99">
      <formula>IF(RIGHT(TEXT(AI41,"0.#"),1)=".",FALSE,TRUE)</formula>
    </cfRule>
    <cfRule type="expression" dxfId="84" priority="100">
      <formula>IF(RIGHT(TEXT(AI41,"0.#"),1)=".",TRUE,FALSE)</formula>
    </cfRule>
  </conditionalFormatting>
  <conditionalFormatting sqref="AI39">
    <cfRule type="expression" dxfId="83" priority="97">
      <formula>IF(RIGHT(TEXT(AI39,"0.#"),1)=".",FALSE,TRUE)</formula>
    </cfRule>
    <cfRule type="expression" dxfId="82" priority="98">
      <formula>IF(RIGHT(TEXT(AI39,"0.#"),1)=".",TRUE,FALSE)</formula>
    </cfRule>
  </conditionalFormatting>
  <conditionalFormatting sqref="AQ39">
    <cfRule type="expression" dxfId="81" priority="91">
      <formula>IF(RIGHT(TEXT(AQ39,"0.#"),1)=".",FALSE,TRUE)</formula>
    </cfRule>
    <cfRule type="expression" dxfId="80" priority="92">
      <formula>IF(RIGHT(TEXT(AQ39,"0.#"),1)=".",TRUE,FALSE)</formula>
    </cfRule>
  </conditionalFormatting>
  <conditionalFormatting sqref="AQ41">
    <cfRule type="expression" dxfId="79" priority="87">
      <formula>IF(RIGHT(TEXT(AQ41,"0.#"),1)=".",FALSE,TRUE)</formula>
    </cfRule>
    <cfRule type="expression" dxfId="78" priority="88">
      <formula>IF(RIGHT(TEXT(AQ41,"0.#"),1)=".",TRUE,FALSE)</formula>
    </cfRule>
  </conditionalFormatting>
  <conditionalFormatting sqref="AQ40">
    <cfRule type="expression" dxfId="77" priority="85">
      <formula>IF(RIGHT(TEXT(AQ40,"0.#"),1)=".",FALSE,TRUE)</formula>
    </cfRule>
    <cfRule type="expression" dxfId="76" priority="86">
      <formula>IF(RIGHT(TEXT(AQ40,"0.#"),1)=".",TRUE,FALSE)</formula>
    </cfRule>
  </conditionalFormatting>
  <conditionalFormatting sqref="AE40 AI40">
    <cfRule type="expression" dxfId="75" priority="83">
      <formula>IF(RIGHT(TEXT(AE40,"0.#"),1)=".",FALSE,TRUE)</formula>
    </cfRule>
    <cfRule type="expression" dxfId="74" priority="84">
      <formula>IF(RIGHT(TEXT(AE40,"0.#"),1)=".",TRUE,FALSE)</formula>
    </cfRule>
  </conditionalFormatting>
  <conditionalFormatting sqref="AU41">
    <cfRule type="expression" dxfId="73" priority="81">
      <formula>IF(RIGHT(TEXT(AU41,"0.#"),1)=".",FALSE,TRUE)</formula>
    </cfRule>
    <cfRule type="expression" dxfId="72" priority="82">
      <formula>IF(RIGHT(TEXT(AU41,"0.#"),1)=".",TRUE,FALSE)</formula>
    </cfRule>
  </conditionalFormatting>
  <conditionalFormatting sqref="AU40">
    <cfRule type="expression" dxfId="71" priority="79">
      <formula>IF(RIGHT(TEXT(AU40,"0.#"),1)=".",FALSE,TRUE)</formula>
    </cfRule>
    <cfRule type="expression" dxfId="70" priority="80">
      <formula>IF(RIGHT(TEXT(AU40,"0.#"),1)=".",TRUE,FALSE)</formula>
    </cfRule>
  </conditionalFormatting>
  <conditionalFormatting sqref="AE43">
    <cfRule type="expression" dxfId="69" priority="77">
      <formula>IF(RIGHT(TEXT(AE43,"0.#"),1)=".",FALSE,TRUE)</formula>
    </cfRule>
    <cfRule type="expression" dxfId="68" priority="78">
      <formula>IF(RIGHT(TEXT(AE43,"0.#"),1)=".",TRUE,FALSE)</formula>
    </cfRule>
  </conditionalFormatting>
  <conditionalFormatting sqref="AI43">
    <cfRule type="expression" dxfId="67" priority="75">
      <formula>IF(RIGHT(TEXT(AI43,"0.#"),1)=".",FALSE,TRUE)</formula>
    </cfRule>
    <cfRule type="expression" dxfId="66" priority="76">
      <formula>IF(RIGHT(TEXT(AI43,"0.#"),1)=".",TRUE,FALSE)</formula>
    </cfRule>
  </conditionalFormatting>
  <conditionalFormatting sqref="AM43">
    <cfRule type="expression" dxfId="65" priority="73">
      <formula>IF(RIGHT(TEXT(AM43,"0.#"),1)=".",FALSE,TRUE)</formula>
    </cfRule>
    <cfRule type="expression" dxfId="64" priority="74">
      <formula>IF(RIGHT(TEXT(AM43,"0.#"),1)=".",TRUE,FALSE)</formula>
    </cfRule>
  </conditionalFormatting>
  <conditionalFormatting sqref="AE44">
    <cfRule type="expression" dxfId="63" priority="71">
      <formula>IF(RIGHT(TEXT(AE44,"0.#"),1)=".",FALSE,TRUE)</formula>
    </cfRule>
    <cfRule type="expression" dxfId="62" priority="72">
      <formula>IF(RIGHT(TEXT(AE44,"0.#"),1)=".",TRUE,FALSE)</formula>
    </cfRule>
  </conditionalFormatting>
  <conditionalFormatting sqref="AI44">
    <cfRule type="expression" dxfId="61" priority="69">
      <formula>IF(RIGHT(TEXT(AI44,"0.#"),1)=".",FALSE,TRUE)</formula>
    </cfRule>
    <cfRule type="expression" dxfId="60" priority="70">
      <formula>IF(RIGHT(TEXT(AI44,"0.#"),1)=".",TRUE,FALSE)</formula>
    </cfRule>
  </conditionalFormatting>
  <conditionalFormatting sqref="AU43">
    <cfRule type="expression" dxfId="59" priority="65">
      <formula>IF(RIGHT(TEXT(AU43,"0.#"),1)=".",FALSE,TRUE)</formula>
    </cfRule>
    <cfRule type="expression" dxfId="58" priority="66">
      <formula>IF(RIGHT(TEXT(AU43,"0.#"),1)=".",TRUE,FALSE)</formula>
    </cfRule>
  </conditionalFormatting>
  <conditionalFormatting sqref="AU44">
    <cfRule type="expression" dxfId="57" priority="63">
      <formula>IF(RIGHT(TEXT(AU44,"0.#"),1)=".",FALSE,TRUE)</formula>
    </cfRule>
    <cfRule type="expression" dxfId="56" priority="64">
      <formula>IF(RIGHT(TEXT(AU44,"0.#"),1)=".",TRUE,FALSE)</formula>
    </cfRule>
  </conditionalFormatting>
  <conditionalFormatting sqref="AE46 AQ46">
    <cfRule type="expression" dxfId="55" priority="59">
      <formula>IF(RIGHT(TEXT(AE46,"0.#"),1)=".",FALSE,TRUE)</formula>
    </cfRule>
    <cfRule type="expression" dxfId="54" priority="60">
      <formula>IF(RIGHT(TEXT(AE46,"0.#"),1)=".",TRUE,FALSE)</formula>
    </cfRule>
  </conditionalFormatting>
  <conditionalFormatting sqref="AQ47">
    <cfRule type="expression" dxfId="53" priority="57">
      <formula>IF(RIGHT(TEXT(AQ47,"0.#"),1)=".",FALSE,TRUE)</formula>
    </cfRule>
    <cfRule type="expression" dxfId="52" priority="58">
      <formula>IF(RIGHT(TEXT(AQ47,"0.#"),1)=".",TRUE,FALSE)</formula>
    </cfRule>
  </conditionalFormatting>
  <conditionalFormatting sqref="AE47">
    <cfRule type="expression" dxfId="51" priority="55">
      <formula>IF(RIGHT(TEXT(AE47,"0.#"),1)=".",FALSE,TRUE)</formula>
    </cfRule>
    <cfRule type="expression" dxfId="50" priority="56">
      <formula>IF(RIGHT(TEXT(AE47,"0.#"),1)=".",TRUE,FALSE)</formula>
    </cfRule>
  </conditionalFormatting>
  <conditionalFormatting sqref="AI47">
    <cfRule type="expression" dxfId="49" priority="53">
      <formula>IF(RIGHT(TEXT(AI47,"0.#"),1)=".",FALSE,TRUE)</formula>
    </cfRule>
    <cfRule type="expression" dxfId="48" priority="54">
      <formula>IF(RIGHT(TEXT(AI47,"0.#"),1)=".",TRUE,FALSE)</formula>
    </cfRule>
  </conditionalFormatting>
  <conditionalFormatting sqref="AM47">
    <cfRule type="expression" dxfId="47" priority="51">
      <formula>IF(RIGHT(TEXT(AM47,"0.#"),1)=".",FALSE,TRUE)</formula>
    </cfRule>
    <cfRule type="expression" dxfId="46" priority="52">
      <formula>IF(RIGHT(TEXT(AM47,"0.#"),1)=".",TRUE,FALSE)</formula>
    </cfRule>
  </conditionalFormatting>
  <conditionalFormatting sqref="AM46">
    <cfRule type="expression" dxfId="45" priority="49">
      <formula>IF(RIGHT(TEXT(AM46,"0.#"),1)=".",FALSE,TRUE)</formula>
    </cfRule>
    <cfRule type="expression" dxfId="44" priority="50">
      <formula>IF(RIGHT(TEXT(AM46,"0.#"),1)=".",TRUE,FALSE)</formula>
    </cfRule>
  </conditionalFormatting>
  <conditionalFormatting sqref="AI46">
    <cfRule type="expression" dxfId="43" priority="47">
      <formula>IF(RIGHT(TEXT(AI46,"0.#"),1)=".",FALSE,TRUE)</formula>
    </cfRule>
    <cfRule type="expression" dxfId="42" priority="48">
      <formula>IF(RIGHT(TEXT(AI46,"0.#"),1)=".",TRUE,FALSE)</formula>
    </cfRule>
  </conditionalFormatting>
  <conditionalFormatting sqref="AE52 AI52 AM52 AQ52 AU52">
    <cfRule type="expression" dxfId="41" priority="45">
      <formula>IF(RIGHT(TEXT(AE52,"0.#"),1)=".",FALSE,TRUE)</formula>
    </cfRule>
    <cfRule type="expression" dxfId="40" priority="46">
      <formula>IF(RIGHT(TEXT(AE52,"0.#"),1)=".",TRUE,FALSE)</formula>
    </cfRule>
  </conditionalFormatting>
  <conditionalFormatting sqref="AE53 AI53 AM53 AQ53 AU53">
    <cfRule type="expression" dxfId="39" priority="43">
      <formula>IF(RIGHT(TEXT(AE53,"0.#"),1)=".",FALSE,TRUE)</formula>
    </cfRule>
    <cfRule type="expression" dxfId="38" priority="44">
      <formula>IF(RIGHT(TEXT(AE53,"0.#"),1)=".",TRUE,FALSE)</formula>
    </cfRule>
  </conditionalFormatting>
  <conditionalFormatting sqref="Y139">
    <cfRule type="expression" dxfId="37" priority="37">
      <formula>IF(RIGHT(TEXT(Y139,"0.#"),1)=".",FALSE,TRUE)</formula>
    </cfRule>
    <cfRule type="expression" dxfId="36" priority="38">
      <formula>IF(RIGHT(TEXT(Y139,"0.#"),1)=".",TRUE,FALSE)</formula>
    </cfRule>
  </conditionalFormatting>
  <conditionalFormatting sqref="AL139:AO139">
    <cfRule type="expression" dxfId="35" priority="39">
      <formula>IF(AND(AL139&gt;=0, RIGHT(TEXT(AL139,"0.#"),1)&lt;&gt;"."),TRUE,FALSE)</formula>
    </cfRule>
    <cfRule type="expression" dxfId="34" priority="40">
      <formula>IF(AND(AL139&gt;=0, RIGHT(TEXT(AL139,"0.#"),1)="."),TRUE,FALSE)</formula>
    </cfRule>
    <cfRule type="expression" dxfId="33" priority="41">
      <formula>IF(AND(AL139&lt;0, RIGHT(TEXT(AL139,"0.#"),1)&lt;&gt;"."),TRUE,FALSE)</formula>
    </cfRule>
    <cfRule type="expression" dxfId="32" priority="42">
      <formula>IF(AND(AL139&lt;0, RIGHT(TEXT(AL139,"0.#"),1)="."),TRUE,FALSE)</formula>
    </cfRule>
  </conditionalFormatting>
  <conditionalFormatting sqref="Y143">
    <cfRule type="expression" dxfId="31" priority="35">
      <formula>IF(RIGHT(TEXT(Y143,"0.#"),1)=".",FALSE,TRUE)</formula>
    </cfRule>
    <cfRule type="expression" dxfId="30" priority="36">
      <formula>IF(RIGHT(TEXT(Y143,"0.#"),1)=".",TRUE,FALSE)</formula>
    </cfRule>
  </conditionalFormatting>
  <conditionalFormatting sqref="AL143:AO143">
    <cfRule type="expression" dxfId="29" priority="31">
      <formula>IF(AND(AL143&gt;=0, RIGHT(TEXT(AL143,"0.#"),1)&lt;&gt;"."),TRUE,FALSE)</formula>
    </cfRule>
    <cfRule type="expression" dxfId="28" priority="32">
      <formula>IF(AND(AL143&gt;=0, RIGHT(TEXT(AL143,"0.#"),1)="."),TRUE,FALSE)</formula>
    </cfRule>
    <cfRule type="expression" dxfId="27" priority="33">
      <formula>IF(AND(AL143&lt;0, RIGHT(TEXT(AL143,"0.#"),1)&lt;&gt;"."),TRUE,FALSE)</formula>
    </cfRule>
    <cfRule type="expression" dxfId="26" priority="34">
      <formula>IF(AND(AL143&lt;0, RIGHT(TEXT(AL143,"0.#"),1)="."),TRUE,FALSE)</formula>
    </cfRule>
  </conditionalFormatting>
  <conditionalFormatting sqref="Y144">
    <cfRule type="expression" dxfId="25" priority="29">
      <formula>IF(RIGHT(TEXT(Y144,"0.#"),1)=".",FALSE,TRUE)</formula>
    </cfRule>
    <cfRule type="expression" dxfId="24" priority="30">
      <formula>IF(RIGHT(TEXT(Y144,"0.#"),1)=".",TRUE,FALSE)</formula>
    </cfRule>
  </conditionalFormatting>
  <conditionalFormatting sqref="AL144:AO144">
    <cfRule type="expression" dxfId="23" priority="25">
      <formula>IF(AND(AL144&gt;=0, RIGHT(TEXT(AL144,"0.#"),1)&lt;&gt;"."),TRUE,FALSE)</formula>
    </cfRule>
    <cfRule type="expression" dxfId="22" priority="26">
      <formula>IF(AND(AL144&gt;=0, RIGHT(TEXT(AL144,"0.#"),1)="."),TRUE,FALSE)</formula>
    </cfRule>
    <cfRule type="expression" dxfId="21" priority="27">
      <formula>IF(AND(AL144&lt;0, RIGHT(TEXT(AL144,"0.#"),1)&lt;&gt;"."),TRUE,FALSE)</formula>
    </cfRule>
    <cfRule type="expression" dxfId="20" priority="28">
      <formula>IF(AND(AL144&lt;0, RIGHT(TEXT(AL144,"0.#"),1)="."),TRUE,FALSE)</formula>
    </cfRule>
  </conditionalFormatting>
  <conditionalFormatting sqref="Y145">
    <cfRule type="expression" dxfId="19" priority="23">
      <formula>IF(RIGHT(TEXT(Y145,"0.#"),1)=".",FALSE,TRUE)</formula>
    </cfRule>
    <cfRule type="expression" dxfId="18" priority="24">
      <formula>IF(RIGHT(TEXT(Y145,"0.#"),1)=".",TRUE,FALSE)</formula>
    </cfRule>
  </conditionalFormatting>
  <conditionalFormatting sqref="AL145:AO145">
    <cfRule type="expression" dxfId="17" priority="19">
      <formula>IF(AND(AL145&gt;=0, RIGHT(TEXT(AL145,"0.#"),1)&lt;&gt;"."),TRUE,FALSE)</formula>
    </cfRule>
    <cfRule type="expression" dxfId="16" priority="20">
      <formula>IF(AND(AL145&gt;=0, RIGHT(TEXT(AL145,"0.#"),1)="."),TRUE,FALSE)</formula>
    </cfRule>
    <cfRule type="expression" dxfId="15" priority="21">
      <formula>IF(AND(AL145&lt;0, RIGHT(TEXT(AL145,"0.#"),1)&lt;&gt;"."),TRUE,FALSE)</formula>
    </cfRule>
    <cfRule type="expression" dxfId="14" priority="22">
      <formula>IF(AND(AL145&lt;0, RIGHT(TEXT(AL145,"0.#"),1)="."),TRUE,FALSE)</formula>
    </cfRule>
  </conditionalFormatting>
  <conditionalFormatting sqref="AM44">
    <cfRule type="expression" dxfId="13" priority="17">
      <formula>IF(RIGHT(TEXT(AM44,"0.#"),1)=".",FALSE,TRUE)</formula>
    </cfRule>
    <cfRule type="expression" dxfId="12" priority="18">
      <formula>IF(RIGHT(TEXT(AM44,"0.#"),1)=".",TRUE,FALSE)</formula>
    </cfRule>
  </conditionalFormatting>
  <conditionalFormatting sqref="AQ43">
    <cfRule type="expression" dxfId="11" priority="13">
      <formula>IF(RIGHT(TEXT(AQ43,"0.#"),1)=".",FALSE,TRUE)</formula>
    </cfRule>
    <cfRule type="expression" dxfId="10" priority="14">
      <formula>IF(RIGHT(TEXT(AQ43,"0.#"),1)=".",TRUE,FALSE)</formula>
    </cfRule>
  </conditionalFormatting>
  <conditionalFormatting sqref="AQ44">
    <cfRule type="expression" dxfId="9" priority="11">
      <formula>IF(RIGHT(TEXT(AQ44,"0.#"),1)=".",FALSE,TRUE)</formula>
    </cfRule>
    <cfRule type="expression" dxfId="8" priority="12">
      <formula>IF(RIGHT(TEXT(AQ44,"0.#"),1)=".",TRUE,FALSE)</formula>
    </cfRule>
  </conditionalFormatting>
  <conditionalFormatting sqref="AU39">
    <cfRule type="expression" dxfId="7" priority="9">
      <formula>IF(RIGHT(TEXT(AU39,"0.#"),1)=".",FALSE,TRUE)</formula>
    </cfRule>
    <cfRule type="expression" dxfId="6" priority="10">
      <formula>IF(RIGHT(TEXT(AU39,"0.#"),1)=".",TRUE,FALSE)</formula>
    </cfRule>
  </conditionalFormatting>
  <conditionalFormatting sqref="AM41">
    <cfRule type="expression" dxfId="5" priority="7">
      <formula>IF(RIGHT(TEXT(AM41,"0.#"),1)=".",FALSE,TRUE)</formula>
    </cfRule>
    <cfRule type="expression" dxfId="4" priority="8">
      <formula>IF(RIGHT(TEXT(AM41,"0.#"),1)=".",TRUE,FALSE)</formula>
    </cfRule>
  </conditionalFormatting>
  <conditionalFormatting sqref="AM39">
    <cfRule type="expression" dxfId="3" priority="3">
      <formula>IF(RIGHT(TEXT(AM39,"0.#"),1)=".",FALSE,TRUE)</formula>
    </cfRule>
    <cfRule type="expression" dxfId="2" priority="4">
      <formula>IF(RIGHT(TEXT(AM39,"0.#"),1)=".",TRUE,FALSE)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8">
    <dataValidation type="custom" imeMode="disabled" allowBlank="1" showInputMessage="1" showErrorMessage="1" sqref="AY23 AY51:AY53 J92:K96 P13:AX13 AR15:AX15 P14:AQ18 AR18:AX18 P19:AJ19 AQ26:AR26 AU26:AX26 AE27:AX29 AQ38:AR38 AU38:AX38 AE39:AX41 AE43:AX44 AE46:AX46 AQ51:AR51 AU51:AX51 AE52:AX53 AY56 AY58 AE59:AF59 AQ59:AR59 AU59:AX59 AE60:AX62 AY63 AE64:AF64 AQ64:AR64 AU64:AX64 AE65:AX67 Y131:AB131 AU131:AX131 Y139:AB139 AL139:AO139 Y143:AB145 AL143:AO145 P23:AC24">
      <formula1>OR(ISNUMBER(J13), J13="-")</formula1>
    </dataValidation>
    <dataValidation type="list" allowBlank="1" showInputMessage="1" showErrorMessage="1" sqref="G92:H96">
      <formula1>T事業番号</formula1>
    </dataValidation>
    <dataValidation type="list" allowBlank="1" showInputMessage="1" showErrorMessage="1" sqref="S5:X5">
      <formula1>T終了年度</formula1>
    </dataValidation>
    <dataValidation type="list" allowBlank="1" showInputMessage="1" showErrorMessage="1" sqref="AO133">
      <formula1>"　, ☑"</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4:E104">
      <formula1>T所見を踏まえた改善点</formula1>
    </dataValidation>
    <dataValidation imeMode="disabled" allowBlank="1" showInputMessage="1" showErrorMessage="1" sqref="L92:L96"/>
    <dataValidation type="whole" imeMode="disabled" allowBlank="1" showInputMessage="1" showErrorMessage="1" sqref="M92:M96 AW2:AX2">
      <formula1>0</formula1>
      <formula2>99</formula2>
    </dataValidation>
    <dataValidation type="custom" imeMode="off" allowBlank="1" showInputMessage="1" showErrorMessage="1" sqref="J139:O139 J143:O145">
      <formula1>OR(ISNUMBER(J139), J139="-")</formula1>
    </dataValidation>
    <dataValidation type="custom" imeMode="disabled" allowBlank="1" showInputMessage="1" showErrorMessage="1" sqref="AH139:AK139 AH143:AK145">
      <formula1>OR(AND(MOD(IF(ISNUMBER(AH139), AH139, 0.5),1)=0, 0&lt;=AH139), AH139="-")</formula1>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2:F96">
      <formula1>T省庁</formula1>
    </dataValidation>
    <dataValidation type="whole" imeMode="disabled" allowBlank="1" showInputMessage="1" showErrorMessage="1" sqref="AS2:AU2">
      <formula1>0</formula1>
      <formula2>9999</formula2>
    </dataValidation>
    <dataValidation type="whole" allowBlank="1" showInputMessage="1" showErrorMessage="1" sqref="L117:M118 X117:Y118 AJ117:AK118 AU117:AV118">
      <formula1>0</formula1>
      <formula2>9999</formula2>
    </dataValidation>
    <dataValidation type="whole" allowBlank="1" showInputMessage="1" showErrorMessage="1" sqref="O117:P118 AA117:AB118 AM117:AN118 AX117:AX11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41" max="50" man="1"/>
    <brk id="70" max="50" man="1"/>
    <brk id="98" max="50" man="1"/>
    <brk id="128" max="50"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AO118 E117:G118 Q117:S118 AC117:AE118 AO117:AP117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AC139:AG139 AC143:AG145</xm:sqref>
        </x14:dataValidation>
        <x14:dataValidation type="list" allowBlank="1" showInputMessage="1" showErrorMessage="1">
          <x14:formula1>
            <xm:f>入力規則等!$U$37:$U$39</xm:f>
          </x14:formula1>
          <xm:sqref>I117:J117 U117:V117 AG117:AH117 AR117:AS117</xm:sqref>
        </x14:dataValidation>
        <x14:dataValidation type="list" allowBlank="1" showInputMessage="1" showErrorMessage="1">
          <x14:formula1>
            <xm:f>入力規則等!$U$7:$U$9</xm:f>
          </x14:formula1>
          <xm:sqref>I118:J118 U118:V118 AG118:AH118 AR118:AS118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167</v>
      </c>
      <c r="W1" s="29" t="s">
        <v>166</v>
      </c>
      <c r="Y1" s="29" t="s">
        <v>79</v>
      </c>
      <c r="Z1" s="29" t="s">
        <v>420</v>
      </c>
      <c r="AA1" s="29" t="s">
        <v>80</v>
      </c>
      <c r="AB1" s="29" t="s">
        <v>421</v>
      </c>
      <c r="AC1" s="29" t="s">
        <v>32</v>
      </c>
      <c r="AD1" s="28"/>
      <c r="AE1" s="29" t="s">
        <v>44</v>
      </c>
      <c r="AF1" s="30"/>
      <c r="AG1" s="36" t="s">
        <v>187</v>
      </c>
      <c r="AI1" s="36" t="s">
        <v>193</v>
      </c>
      <c r="AK1" s="36" t="s">
        <v>197</v>
      </c>
      <c r="AM1" s="52"/>
      <c r="AN1" s="52"/>
      <c r="AP1" s="28" t="s">
        <v>242</v>
      </c>
    </row>
    <row r="2" spans="1:42" ht="13.5" customHeight="1" x14ac:dyDescent="0.2">
      <c r="A2" s="14" t="s">
        <v>83</v>
      </c>
      <c r="B2" s="15"/>
      <c r="C2" s="13" t="str">
        <f>IF(B2="","",A2)</f>
        <v/>
      </c>
      <c r="D2" s="13" t="str">
        <f>IF(C2="","",IF(D1&lt;&gt;"",CONCATENATE(D1,"、",C2),C2))</f>
        <v/>
      </c>
      <c r="F2" s="12" t="s">
        <v>70</v>
      </c>
      <c r="G2" s="17" t="s">
        <v>588</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68">
        <v>20</v>
      </c>
      <c r="W2" s="32" t="s">
        <v>172</v>
      </c>
      <c r="Y2" s="32" t="s">
        <v>66</v>
      </c>
      <c r="Z2" s="32" t="s">
        <v>66</v>
      </c>
      <c r="AA2" s="61" t="s">
        <v>285</v>
      </c>
      <c r="AB2" s="61" t="s">
        <v>515</v>
      </c>
      <c r="AC2" s="62" t="s">
        <v>133</v>
      </c>
      <c r="AD2" s="28"/>
      <c r="AE2" s="34" t="s">
        <v>168</v>
      </c>
      <c r="AF2" s="30"/>
      <c r="AG2" s="37" t="s">
        <v>250</v>
      </c>
      <c r="AI2" s="36" t="s">
        <v>281</v>
      </c>
      <c r="AK2" s="36" t="s">
        <v>198</v>
      </c>
      <c r="AM2" s="52"/>
      <c r="AN2" s="52"/>
      <c r="AP2" s="37" t="s">
        <v>250</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588</v>
      </c>
      <c r="R3" s="13" t="str">
        <f t="shared" ref="R3:R8" si="3">IF(Q3="","",P3)</f>
        <v>委託・請負</v>
      </c>
      <c r="S3" s="13" t="str">
        <f t="shared" ref="S3:S8" si="4">IF(R3="",S2,IF(S2&lt;&gt;"",CONCATENATE(S2,"、",R3),R3))</f>
        <v>委託・請負</v>
      </c>
      <c r="T3" s="13"/>
      <c r="U3" s="32" t="s">
        <v>547</v>
      </c>
      <c r="W3" s="32" t="s">
        <v>147</v>
      </c>
      <c r="Y3" s="32" t="s">
        <v>67</v>
      </c>
      <c r="Z3" s="32" t="s">
        <v>422</v>
      </c>
      <c r="AA3" s="61" t="s">
        <v>385</v>
      </c>
      <c r="AB3" s="61" t="s">
        <v>516</v>
      </c>
      <c r="AC3" s="62" t="s">
        <v>134</v>
      </c>
      <c r="AD3" s="28"/>
      <c r="AE3" s="34" t="s">
        <v>169</v>
      </c>
      <c r="AF3" s="30"/>
      <c r="AG3" s="37" t="s">
        <v>251</v>
      </c>
      <c r="AI3" s="36" t="s">
        <v>192</v>
      </c>
      <c r="AK3" s="36" t="str">
        <f>CHAR(CODE(AK2)+1)</f>
        <v>B</v>
      </c>
      <c r="AM3" s="52"/>
      <c r="AN3" s="52"/>
      <c r="AP3" s="37" t="s">
        <v>251</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2" t="s">
        <v>548</v>
      </c>
      <c r="W4" s="32" t="s">
        <v>148</v>
      </c>
      <c r="Y4" s="32" t="s">
        <v>292</v>
      </c>
      <c r="Z4" s="32" t="s">
        <v>423</v>
      </c>
      <c r="AA4" s="61" t="s">
        <v>386</v>
      </c>
      <c r="AB4" s="61" t="s">
        <v>517</v>
      </c>
      <c r="AC4" s="61" t="s">
        <v>135</v>
      </c>
      <c r="AD4" s="28"/>
      <c r="AE4" s="34" t="s">
        <v>170</v>
      </c>
      <c r="AF4" s="30"/>
      <c r="AG4" s="37" t="s">
        <v>252</v>
      </c>
      <c r="AI4" s="36" t="s">
        <v>194</v>
      </c>
      <c r="AK4" s="36" t="str">
        <f t="shared" ref="AK4:AK49" si="7">CHAR(CODE(AK3)+1)</f>
        <v>C</v>
      </c>
      <c r="AM4" s="52"/>
      <c r="AN4" s="52"/>
      <c r="AP4" s="37" t="s">
        <v>252</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2" t="s">
        <v>572</v>
      </c>
      <c r="Y5" s="32" t="s">
        <v>293</v>
      </c>
      <c r="Z5" s="32" t="s">
        <v>424</v>
      </c>
      <c r="AA5" s="61" t="s">
        <v>387</v>
      </c>
      <c r="AB5" s="61" t="s">
        <v>518</v>
      </c>
      <c r="AC5" s="61" t="s">
        <v>171</v>
      </c>
      <c r="AD5" s="31"/>
      <c r="AE5" s="34" t="s">
        <v>262</v>
      </c>
      <c r="AF5" s="30"/>
      <c r="AG5" s="37" t="s">
        <v>253</v>
      </c>
      <c r="AI5" s="36" t="s">
        <v>289</v>
      </c>
      <c r="AK5" s="36" t="str">
        <f t="shared" si="7"/>
        <v>D</v>
      </c>
      <c r="AP5" s="37" t="s">
        <v>253</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2" t="s">
        <v>264</v>
      </c>
      <c r="W6" s="32" t="s">
        <v>149</v>
      </c>
      <c r="Y6" s="32" t="s">
        <v>294</v>
      </c>
      <c r="Z6" s="32" t="s">
        <v>425</v>
      </c>
      <c r="AA6" s="61" t="s">
        <v>388</v>
      </c>
      <c r="AB6" s="61" t="s">
        <v>519</v>
      </c>
      <c r="AC6" s="61" t="s">
        <v>136</v>
      </c>
      <c r="AD6" s="31"/>
      <c r="AE6" s="34" t="s">
        <v>260</v>
      </c>
      <c r="AF6" s="30"/>
      <c r="AG6" s="37" t="s">
        <v>254</v>
      </c>
      <c r="AI6" s="36" t="s">
        <v>290</v>
      </c>
      <c r="AK6" s="36" t="str">
        <f>CHAR(CODE(AK5)+1)</f>
        <v>E</v>
      </c>
      <c r="AP6" s="37" t="s">
        <v>254</v>
      </c>
    </row>
    <row r="7" spans="1:42" ht="13.5" customHeight="1" x14ac:dyDescent="0.2">
      <c r="A7" s="14" t="s">
        <v>88</v>
      </c>
      <c r="B7" s="15"/>
      <c r="C7" s="13" t="str">
        <f t="shared" si="0"/>
        <v/>
      </c>
      <c r="D7" s="13" t="str">
        <f t="shared" si="8"/>
        <v/>
      </c>
      <c r="F7" s="18" t="s">
        <v>206</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2"/>
      <c r="W7" s="32" t="s">
        <v>150</v>
      </c>
      <c r="Y7" s="32" t="s">
        <v>295</v>
      </c>
      <c r="Z7" s="32" t="s">
        <v>426</v>
      </c>
      <c r="AA7" s="61" t="s">
        <v>389</v>
      </c>
      <c r="AB7" s="61" t="s">
        <v>520</v>
      </c>
      <c r="AC7" s="31"/>
      <c r="AD7" s="31"/>
      <c r="AE7" s="32" t="s">
        <v>136</v>
      </c>
      <c r="AF7" s="30"/>
      <c r="AG7" s="37" t="s">
        <v>255</v>
      </c>
      <c r="AH7" s="54"/>
      <c r="AI7" s="37" t="s">
        <v>277</v>
      </c>
      <c r="AK7" s="36" t="str">
        <f>CHAR(CODE(AK6)+1)</f>
        <v>F</v>
      </c>
      <c r="AP7" s="37" t="s">
        <v>255</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2" t="s">
        <v>287</v>
      </c>
      <c r="W8" s="32" t="s">
        <v>151</v>
      </c>
      <c r="Y8" s="32" t="s">
        <v>296</v>
      </c>
      <c r="Z8" s="32" t="s">
        <v>427</v>
      </c>
      <c r="AA8" s="61" t="s">
        <v>390</v>
      </c>
      <c r="AB8" s="61" t="s">
        <v>521</v>
      </c>
      <c r="AC8" s="31"/>
      <c r="AD8" s="31"/>
      <c r="AE8" s="31"/>
      <c r="AF8" s="30"/>
      <c r="AG8" s="37" t="s">
        <v>256</v>
      </c>
      <c r="AI8" s="36" t="s">
        <v>278</v>
      </c>
      <c r="AK8" s="36" t="str">
        <f t="shared" si="7"/>
        <v>G</v>
      </c>
      <c r="AP8" s="37" t="s">
        <v>256</v>
      </c>
    </row>
    <row r="9" spans="1:42" ht="13.5" customHeight="1" x14ac:dyDescent="0.2">
      <c r="A9" s="14" t="s">
        <v>90</v>
      </c>
      <c r="B9" s="15"/>
      <c r="C9" s="13" t="str">
        <f t="shared" si="0"/>
        <v/>
      </c>
      <c r="D9" s="13" t="str">
        <f t="shared" si="8"/>
        <v/>
      </c>
      <c r="F9" s="18" t="s">
        <v>207</v>
      </c>
      <c r="G9" s="17"/>
      <c r="H9" s="13" t="str">
        <f t="shared" si="1"/>
        <v/>
      </c>
      <c r="I9" s="13" t="str">
        <f t="shared" si="5"/>
        <v>一般会計</v>
      </c>
      <c r="K9" s="14" t="s">
        <v>108</v>
      </c>
      <c r="L9" s="15"/>
      <c r="M9" s="13" t="str">
        <f t="shared" si="2"/>
        <v/>
      </c>
      <c r="N9" s="13" t="str">
        <f t="shared" si="6"/>
        <v/>
      </c>
      <c r="O9" s="13"/>
      <c r="P9" s="13"/>
      <c r="Q9" s="19"/>
      <c r="T9" s="13"/>
      <c r="U9" s="32" t="s">
        <v>288</v>
      </c>
      <c r="W9" s="32" t="s">
        <v>152</v>
      </c>
      <c r="Y9" s="32" t="s">
        <v>297</v>
      </c>
      <c r="Z9" s="32" t="s">
        <v>428</v>
      </c>
      <c r="AA9" s="61" t="s">
        <v>391</v>
      </c>
      <c r="AB9" s="61" t="s">
        <v>522</v>
      </c>
      <c r="AC9" s="31"/>
      <c r="AD9" s="31"/>
      <c r="AE9" s="31"/>
      <c r="AF9" s="30"/>
      <c r="AG9" s="37" t="s">
        <v>257</v>
      </c>
      <c r="AI9" s="51"/>
      <c r="AK9" s="36" t="str">
        <f t="shared" si="7"/>
        <v>H</v>
      </c>
      <c r="AP9" s="37" t="s">
        <v>257</v>
      </c>
    </row>
    <row r="10" spans="1:42" ht="13.5" customHeight="1" x14ac:dyDescent="0.2">
      <c r="A10" s="14" t="s">
        <v>224</v>
      </c>
      <c r="B10" s="15"/>
      <c r="C10" s="13" t="str">
        <f t="shared" si="0"/>
        <v/>
      </c>
      <c r="D10" s="13" t="str">
        <f t="shared" si="8"/>
        <v/>
      </c>
      <c r="F10" s="18" t="s">
        <v>115</v>
      </c>
      <c r="G10" s="17"/>
      <c r="H10" s="13" t="str">
        <f t="shared" si="1"/>
        <v/>
      </c>
      <c r="I10" s="13" t="str">
        <f t="shared" si="5"/>
        <v>一般会計</v>
      </c>
      <c r="K10" s="14" t="s">
        <v>225</v>
      </c>
      <c r="L10" s="15"/>
      <c r="M10" s="13" t="str">
        <f t="shared" si="2"/>
        <v/>
      </c>
      <c r="N10" s="13" t="str">
        <f t="shared" si="6"/>
        <v/>
      </c>
      <c r="O10" s="13"/>
      <c r="P10" s="13" t="str">
        <f>S8</f>
        <v>委託・請負</v>
      </c>
      <c r="Q10" s="19"/>
      <c r="T10" s="13"/>
      <c r="W10" s="32" t="s">
        <v>153</v>
      </c>
      <c r="Y10" s="32" t="s">
        <v>298</v>
      </c>
      <c r="Z10" s="32" t="s">
        <v>429</v>
      </c>
      <c r="AA10" s="61" t="s">
        <v>392</v>
      </c>
      <c r="AB10" s="61" t="s">
        <v>523</v>
      </c>
      <c r="AC10" s="31"/>
      <c r="AD10" s="31"/>
      <c r="AE10" s="31"/>
      <c r="AF10" s="30"/>
      <c r="AG10" s="37" t="s">
        <v>245</v>
      </c>
      <c r="AK10" s="36" t="str">
        <f t="shared" si="7"/>
        <v>I</v>
      </c>
      <c r="AP10" s="36" t="s">
        <v>243</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588</v>
      </c>
      <c r="M11" s="13" t="str">
        <f t="shared" si="2"/>
        <v>その他の事項経費</v>
      </c>
      <c r="N11" s="13" t="str">
        <f t="shared" si="6"/>
        <v>その他の事項経費</v>
      </c>
      <c r="O11" s="13"/>
      <c r="P11" s="13"/>
      <c r="Q11" s="19"/>
      <c r="T11" s="13"/>
      <c r="W11" s="32" t="s">
        <v>154</v>
      </c>
      <c r="Y11" s="32" t="s">
        <v>299</v>
      </c>
      <c r="Z11" s="32" t="s">
        <v>430</v>
      </c>
      <c r="AA11" s="61" t="s">
        <v>393</v>
      </c>
      <c r="AB11" s="61" t="s">
        <v>524</v>
      </c>
      <c r="AC11" s="31"/>
      <c r="AD11" s="31"/>
      <c r="AE11" s="31"/>
      <c r="AF11" s="30"/>
      <c r="AG11" s="36" t="s">
        <v>248</v>
      </c>
      <c r="AK11" s="36"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549</v>
      </c>
      <c r="W12" s="32" t="s">
        <v>155</v>
      </c>
      <c r="Y12" s="32" t="s">
        <v>300</v>
      </c>
      <c r="Z12" s="32" t="s">
        <v>431</v>
      </c>
      <c r="AA12" s="61" t="s">
        <v>394</v>
      </c>
      <c r="AB12" s="61" t="s">
        <v>525</v>
      </c>
      <c r="AC12" s="31"/>
      <c r="AD12" s="31"/>
      <c r="AE12" s="31"/>
      <c r="AF12" s="30"/>
      <c r="AG12" s="36" t="s">
        <v>246</v>
      </c>
      <c r="AK12" s="36"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172</v>
      </c>
      <c r="W13" s="32" t="s">
        <v>156</v>
      </c>
      <c r="Y13" s="32" t="s">
        <v>301</v>
      </c>
      <c r="Z13" s="32" t="s">
        <v>432</v>
      </c>
      <c r="AA13" s="61" t="s">
        <v>395</v>
      </c>
      <c r="AB13" s="61" t="s">
        <v>526</v>
      </c>
      <c r="AC13" s="31"/>
      <c r="AD13" s="31"/>
      <c r="AE13" s="31"/>
      <c r="AF13" s="30"/>
      <c r="AG13" s="36" t="s">
        <v>247</v>
      </c>
      <c r="AK13" s="36"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550</v>
      </c>
      <c r="W14" s="32" t="s">
        <v>157</v>
      </c>
      <c r="Y14" s="32" t="s">
        <v>302</v>
      </c>
      <c r="Z14" s="32" t="s">
        <v>433</v>
      </c>
      <c r="AA14" s="61" t="s">
        <v>396</v>
      </c>
      <c r="AB14" s="61" t="s">
        <v>527</v>
      </c>
      <c r="AC14" s="31"/>
      <c r="AD14" s="31"/>
      <c r="AE14" s="31"/>
      <c r="AF14" s="30"/>
      <c r="AG14" s="51"/>
      <c r="AK14" s="36"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551</v>
      </c>
      <c r="W15" s="32" t="s">
        <v>158</v>
      </c>
      <c r="Y15" s="32" t="s">
        <v>303</v>
      </c>
      <c r="Z15" s="32" t="s">
        <v>434</v>
      </c>
      <c r="AA15" s="61" t="s">
        <v>397</v>
      </c>
      <c r="AB15" s="61" t="s">
        <v>528</v>
      </c>
      <c r="AC15" s="31"/>
      <c r="AD15" s="31"/>
      <c r="AE15" s="31"/>
      <c r="AF15" s="30"/>
      <c r="AG15" s="52"/>
      <c r="AK15" s="36"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552</v>
      </c>
      <c r="W16" s="32" t="s">
        <v>159</v>
      </c>
      <c r="Y16" s="32" t="s">
        <v>304</v>
      </c>
      <c r="Z16" s="32" t="s">
        <v>435</v>
      </c>
      <c r="AA16" s="61" t="s">
        <v>398</v>
      </c>
      <c r="AB16" s="61" t="s">
        <v>529</v>
      </c>
      <c r="AC16" s="31"/>
      <c r="AD16" s="31"/>
      <c r="AE16" s="31"/>
      <c r="AF16" s="30"/>
      <c r="AG16" s="52"/>
      <c r="AK16" s="36"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553</v>
      </c>
      <c r="W17" s="32" t="s">
        <v>160</v>
      </c>
      <c r="Y17" s="32" t="s">
        <v>305</v>
      </c>
      <c r="Z17" s="32" t="s">
        <v>436</v>
      </c>
      <c r="AA17" s="61" t="s">
        <v>399</v>
      </c>
      <c r="AB17" s="61" t="s">
        <v>530</v>
      </c>
      <c r="AC17" s="31"/>
      <c r="AD17" s="31"/>
      <c r="AE17" s="31"/>
      <c r="AF17" s="30"/>
      <c r="AG17" s="52"/>
      <c r="AK17" s="36" t="str">
        <f t="shared" si="7"/>
        <v>P</v>
      </c>
    </row>
    <row r="18" spans="1:37" ht="13.5" customHeight="1" x14ac:dyDescent="0.2">
      <c r="A18" s="14" t="s">
        <v>98</v>
      </c>
      <c r="B18" s="15" t="s">
        <v>588</v>
      </c>
      <c r="C18" s="13" t="str">
        <f t="shared" si="9"/>
        <v>ＩＴ戦略</v>
      </c>
      <c r="D18" s="13" t="str">
        <f t="shared" si="8"/>
        <v>ＩＴ戦略</v>
      </c>
      <c r="F18" s="18" t="s">
        <v>123</v>
      </c>
      <c r="G18" s="17"/>
      <c r="H18" s="13" t="str">
        <f t="shared" si="1"/>
        <v/>
      </c>
      <c r="I18" s="13" t="str">
        <f t="shared" si="5"/>
        <v>一般会計</v>
      </c>
      <c r="K18" s="13"/>
      <c r="L18" s="13"/>
      <c r="O18" s="13"/>
      <c r="P18" s="13"/>
      <c r="Q18" s="19"/>
      <c r="T18" s="13"/>
      <c r="U18" s="32" t="s">
        <v>554</v>
      </c>
      <c r="W18" s="32" t="s">
        <v>161</v>
      </c>
      <c r="Y18" s="32" t="s">
        <v>306</v>
      </c>
      <c r="Z18" s="32" t="s">
        <v>437</v>
      </c>
      <c r="AA18" s="61" t="s">
        <v>400</v>
      </c>
      <c r="AB18" s="61" t="s">
        <v>531</v>
      </c>
      <c r="AC18" s="31"/>
      <c r="AD18" s="31"/>
      <c r="AE18" s="31"/>
      <c r="AF18" s="30"/>
      <c r="AK18" s="36" t="str">
        <f t="shared" si="7"/>
        <v>Q</v>
      </c>
    </row>
    <row r="19" spans="1:37" ht="13.5" customHeight="1" x14ac:dyDescent="0.2">
      <c r="A19" s="14" t="s">
        <v>99</v>
      </c>
      <c r="B19" s="15"/>
      <c r="C19" s="13" t="str">
        <f t="shared" si="9"/>
        <v/>
      </c>
      <c r="D19" s="13" t="str">
        <f t="shared" si="8"/>
        <v>ＩＴ戦略</v>
      </c>
      <c r="F19" s="18" t="s">
        <v>124</v>
      </c>
      <c r="G19" s="17"/>
      <c r="H19" s="13" t="str">
        <f t="shared" si="1"/>
        <v/>
      </c>
      <c r="I19" s="13" t="str">
        <f t="shared" si="5"/>
        <v>一般会計</v>
      </c>
      <c r="K19" s="13"/>
      <c r="L19" s="13"/>
      <c r="O19" s="13"/>
      <c r="P19" s="13"/>
      <c r="Q19" s="19"/>
      <c r="T19" s="13"/>
      <c r="U19" s="32" t="s">
        <v>555</v>
      </c>
      <c r="W19" s="32" t="s">
        <v>162</v>
      </c>
      <c r="Y19" s="32" t="s">
        <v>307</v>
      </c>
      <c r="Z19" s="32" t="s">
        <v>438</v>
      </c>
      <c r="AA19" s="61" t="s">
        <v>401</v>
      </c>
      <c r="AB19" s="61" t="s">
        <v>532</v>
      </c>
      <c r="AC19" s="31"/>
      <c r="AD19" s="31"/>
      <c r="AE19" s="31"/>
      <c r="AF19" s="30"/>
      <c r="AK19" s="36" t="str">
        <f t="shared" si="7"/>
        <v>R</v>
      </c>
    </row>
    <row r="20" spans="1:37" ht="13.5" customHeight="1" x14ac:dyDescent="0.2">
      <c r="A20" s="14" t="s">
        <v>217</v>
      </c>
      <c r="B20" s="15"/>
      <c r="C20" s="13" t="str">
        <f t="shared" si="9"/>
        <v/>
      </c>
      <c r="D20" s="13" t="str">
        <f t="shared" si="8"/>
        <v>ＩＴ戦略</v>
      </c>
      <c r="F20" s="18" t="s">
        <v>216</v>
      </c>
      <c r="G20" s="17"/>
      <c r="H20" s="13" t="str">
        <f t="shared" si="1"/>
        <v/>
      </c>
      <c r="I20" s="13" t="str">
        <f t="shared" si="5"/>
        <v>一般会計</v>
      </c>
      <c r="K20" s="13"/>
      <c r="L20" s="13"/>
      <c r="O20" s="13"/>
      <c r="P20" s="13"/>
      <c r="Q20" s="19"/>
      <c r="T20" s="13"/>
      <c r="U20" s="32" t="s">
        <v>556</v>
      </c>
      <c r="W20" s="32" t="s">
        <v>163</v>
      </c>
      <c r="Y20" s="32" t="s">
        <v>308</v>
      </c>
      <c r="Z20" s="32" t="s">
        <v>439</v>
      </c>
      <c r="AA20" s="61" t="s">
        <v>402</v>
      </c>
      <c r="AB20" s="61" t="s">
        <v>533</v>
      </c>
      <c r="AC20" s="31"/>
      <c r="AD20" s="31"/>
      <c r="AE20" s="31"/>
      <c r="AF20" s="30"/>
      <c r="AK20" s="36" t="str">
        <f t="shared" si="7"/>
        <v>S</v>
      </c>
    </row>
    <row r="21" spans="1:37" ht="13.5" customHeight="1" x14ac:dyDescent="0.2">
      <c r="A21" s="14" t="s">
        <v>218</v>
      </c>
      <c r="B21" s="15"/>
      <c r="C21" s="13" t="str">
        <f t="shared" si="9"/>
        <v/>
      </c>
      <c r="D21" s="13" t="str">
        <f t="shared" si="8"/>
        <v>ＩＴ戦略</v>
      </c>
      <c r="F21" s="18" t="s">
        <v>125</v>
      </c>
      <c r="G21" s="17"/>
      <c r="H21" s="13" t="str">
        <f t="shared" si="1"/>
        <v/>
      </c>
      <c r="I21" s="13" t="str">
        <f t="shared" si="5"/>
        <v>一般会計</v>
      </c>
      <c r="K21" s="13"/>
      <c r="L21" s="13"/>
      <c r="O21" s="13"/>
      <c r="P21" s="13"/>
      <c r="Q21" s="19"/>
      <c r="T21" s="13"/>
      <c r="U21" s="32" t="s">
        <v>557</v>
      </c>
      <c r="W21" s="32" t="s">
        <v>164</v>
      </c>
      <c r="Y21" s="32" t="s">
        <v>309</v>
      </c>
      <c r="Z21" s="32" t="s">
        <v>440</v>
      </c>
      <c r="AA21" s="61" t="s">
        <v>403</v>
      </c>
      <c r="AB21" s="61" t="s">
        <v>534</v>
      </c>
      <c r="AC21" s="31"/>
      <c r="AD21" s="31"/>
      <c r="AE21" s="31"/>
      <c r="AF21" s="30"/>
      <c r="AK21" s="36" t="str">
        <f t="shared" si="7"/>
        <v>T</v>
      </c>
    </row>
    <row r="22" spans="1:37" ht="13.5" customHeight="1" x14ac:dyDescent="0.2">
      <c r="A22" s="14" t="s">
        <v>219</v>
      </c>
      <c r="B22" s="15"/>
      <c r="C22" s="13" t="str">
        <f t="shared" si="9"/>
        <v/>
      </c>
      <c r="D22" s="13" t="str">
        <f>IF(C22="",D21,IF(D21&lt;&gt;"",CONCATENATE(D21,"、",C22),C22))</f>
        <v>ＩＴ戦略</v>
      </c>
      <c r="F22" s="18" t="s">
        <v>126</v>
      </c>
      <c r="G22" s="17"/>
      <c r="H22" s="13" t="str">
        <f t="shared" si="1"/>
        <v/>
      </c>
      <c r="I22" s="13" t="str">
        <f t="shared" si="5"/>
        <v>一般会計</v>
      </c>
      <c r="K22" s="13"/>
      <c r="L22" s="13"/>
      <c r="O22" s="13"/>
      <c r="P22" s="13"/>
      <c r="Q22" s="19"/>
      <c r="T22" s="13"/>
      <c r="U22" s="32" t="s">
        <v>558</v>
      </c>
      <c r="W22" s="32" t="s">
        <v>165</v>
      </c>
      <c r="Y22" s="32" t="s">
        <v>310</v>
      </c>
      <c r="Z22" s="32" t="s">
        <v>441</v>
      </c>
      <c r="AA22" s="61" t="s">
        <v>404</v>
      </c>
      <c r="AB22" s="61" t="s">
        <v>535</v>
      </c>
      <c r="AC22" s="31"/>
      <c r="AD22" s="31"/>
      <c r="AE22" s="31"/>
      <c r="AF22" s="30"/>
      <c r="AK22" s="36" t="str">
        <f t="shared" si="7"/>
        <v>U</v>
      </c>
    </row>
    <row r="23" spans="1:37" ht="13.5" customHeight="1" x14ac:dyDescent="0.2">
      <c r="A23" s="14" t="s">
        <v>220</v>
      </c>
      <c r="B23" s="15"/>
      <c r="C23" s="13" t="str">
        <f t="shared" si="9"/>
        <v/>
      </c>
      <c r="D23" s="13" t="str">
        <f>IF(C23="",D22,IF(D22&lt;&gt;"",CONCATENATE(D22,"、",C23),C23))</f>
        <v>ＩＴ戦略</v>
      </c>
      <c r="F23" s="18" t="s">
        <v>127</v>
      </c>
      <c r="G23" s="17"/>
      <c r="H23" s="13" t="str">
        <f t="shared" si="1"/>
        <v/>
      </c>
      <c r="I23" s="13" t="str">
        <f t="shared" si="5"/>
        <v>一般会計</v>
      </c>
      <c r="K23" s="13"/>
      <c r="L23" s="13"/>
      <c r="O23" s="13"/>
      <c r="P23" s="13"/>
      <c r="Q23" s="19"/>
      <c r="T23" s="13"/>
      <c r="U23" s="32" t="s">
        <v>559</v>
      </c>
      <c r="W23" s="32" t="s">
        <v>575</v>
      </c>
      <c r="Y23" s="32" t="s">
        <v>311</v>
      </c>
      <c r="Z23" s="32" t="s">
        <v>442</v>
      </c>
      <c r="AA23" s="61" t="s">
        <v>405</v>
      </c>
      <c r="AB23" s="61" t="s">
        <v>536</v>
      </c>
      <c r="AC23" s="31"/>
      <c r="AD23" s="31"/>
      <c r="AE23" s="31"/>
      <c r="AF23" s="30"/>
      <c r="AK23" s="36" t="str">
        <f t="shared" si="7"/>
        <v>V</v>
      </c>
    </row>
    <row r="24" spans="1:37" ht="13.5" customHeight="1" x14ac:dyDescent="0.2">
      <c r="A24" s="57" t="s">
        <v>279</v>
      </c>
      <c r="B24" s="15"/>
      <c r="C24" s="13" t="str">
        <f t="shared" si="9"/>
        <v/>
      </c>
      <c r="D24" s="13" t="str">
        <f>IF(C24="",D23,IF(D23&lt;&gt;"",CONCATENATE(D23,"、",C24),C24))</f>
        <v>ＩＴ戦略</v>
      </c>
      <c r="F24" s="18" t="s">
        <v>283</v>
      </c>
      <c r="G24" s="17"/>
      <c r="H24" s="13" t="str">
        <f t="shared" si="1"/>
        <v/>
      </c>
      <c r="I24" s="13" t="str">
        <f t="shared" si="5"/>
        <v>一般会計</v>
      </c>
      <c r="K24" s="13"/>
      <c r="L24" s="13"/>
      <c r="O24" s="13"/>
      <c r="P24" s="13"/>
      <c r="Q24" s="19"/>
      <c r="T24" s="13"/>
      <c r="U24" s="32" t="s">
        <v>560</v>
      </c>
      <c r="Y24" s="32" t="s">
        <v>312</v>
      </c>
      <c r="Z24" s="32" t="s">
        <v>443</v>
      </c>
      <c r="AA24" s="61" t="s">
        <v>406</v>
      </c>
      <c r="AB24" s="61" t="s">
        <v>537</v>
      </c>
      <c r="AC24" s="31"/>
      <c r="AD24" s="31"/>
      <c r="AE24" s="31"/>
      <c r="AF24" s="30"/>
      <c r="AK24" s="36" t="str">
        <f>CHAR(CODE(AK23)+1)</f>
        <v>W</v>
      </c>
    </row>
    <row r="25" spans="1:37" ht="13.5" customHeight="1" x14ac:dyDescent="0.2">
      <c r="A25" s="59"/>
      <c r="B25" s="58"/>
      <c r="F25" s="18" t="s">
        <v>128</v>
      </c>
      <c r="G25" s="17"/>
      <c r="H25" s="13" t="str">
        <f t="shared" si="1"/>
        <v/>
      </c>
      <c r="I25" s="13" t="str">
        <f t="shared" si="5"/>
        <v>一般会計</v>
      </c>
      <c r="K25" s="13"/>
      <c r="L25" s="13"/>
      <c r="O25" s="13"/>
      <c r="P25" s="13"/>
      <c r="Q25" s="19"/>
      <c r="T25" s="13"/>
      <c r="U25" s="32" t="s">
        <v>561</v>
      </c>
      <c r="Y25" s="32" t="s">
        <v>313</v>
      </c>
      <c r="Z25" s="32" t="s">
        <v>444</v>
      </c>
      <c r="AA25" s="61" t="s">
        <v>407</v>
      </c>
      <c r="AB25" s="61" t="s">
        <v>538</v>
      </c>
      <c r="AC25" s="31"/>
      <c r="AD25" s="31"/>
      <c r="AE25" s="31"/>
      <c r="AF25" s="30"/>
      <c r="AK25" s="36" t="str">
        <f t="shared" si="7"/>
        <v>X</v>
      </c>
    </row>
    <row r="26" spans="1:37" ht="13.5" customHeight="1" x14ac:dyDescent="0.2">
      <c r="A26" s="56"/>
      <c r="B26" s="55"/>
      <c r="F26" s="18" t="s">
        <v>129</v>
      </c>
      <c r="G26" s="17"/>
      <c r="H26" s="13" t="str">
        <f t="shared" si="1"/>
        <v/>
      </c>
      <c r="I26" s="13" t="str">
        <f t="shared" si="5"/>
        <v>一般会計</v>
      </c>
      <c r="K26" s="13"/>
      <c r="L26" s="13"/>
      <c r="O26" s="13"/>
      <c r="P26" s="13"/>
      <c r="Q26" s="19"/>
      <c r="T26" s="13"/>
      <c r="U26" s="32" t="s">
        <v>562</v>
      </c>
      <c r="Y26" s="32" t="s">
        <v>314</v>
      </c>
      <c r="Z26" s="32" t="s">
        <v>445</v>
      </c>
      <c r="AA26" s="61" t="s">
        <v>408</v>
      </c>
      <c r="AB26" s="61" t="s">
        <v>539</v>
      </c>
      <c r="AC26" s="31"/>
      <c r="AD26" s="31"/>
      <c r="AE26" s="31"/>
      <c r="AF26" s="30"/>
      <c r="AK26" s="36" t="str">
        <f t="shared" si="7"/>
        <v>Y</v>
      </c>
    </row>
    <row r="27" spans="1:37" ht="13.5" customHeight="1" x14ac:dyDescent="0.2">
      <c r="A27" s="13" t="str">
        <f>IF(D24="", "-", D24)</f>
        <v>ＩＴ戦略</v>
      </c>
      <c r="B27" s="13"/>
      <c r="F27" s="18" t="s">
        <v>130</v>
      </c>
      <c r="G27" s="17"/>
      <c r="H27" s="13" t="str">
        <f t="shared" si="1"/>
        <v/>
      </c>
      <c r="I27" s="13" t="str">
        <f t="shared" si="5"/>
        <v>一般会計</v>
      </c>
      <c r="K27" s="13"/>
      <c r="L27" s="13"/>
      <c r="O27" s="13"/>
      <c r="P27" s="13"/>
      <c r="Q27" s="19"/>
      <c r="T27" s="13"/>
      <c r="U27" s="32" t="s">
        <v>563</v>
      </c>
      <c r="Y27" s="32" t="s">
        <v>315</v>
      </c>
      <c r="Z27" s="32" t="s">
        <v>446</v>
      </c>
      <c r="AA27" s="61" t="s">
        <v>409</v>
      </c>
      <c r="AB27" s="61" t="s">
        <v>540</v>
      </c>
      <c r="AC27" s="31"/>
      <c r="AD27" s="31"/>
      <c r="AE27" s="31"/>
      <c r="AF27" s="30"/>
      <c r="AK27" s="36"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564</v>
      </c>
      <c r="Y28" s="32" t="s">
        <v>316</v>
      </c>
      <c r="Z28" s="32" t="s">
        <v>447</v>
      </c>
      <c r="AA28" s="61" t="s">
        <v>410</v>
      </c>
      <c r="AB28" s="61" t="s">
        <v>541</v>
      </c>
      <c r="AC28" s="31"/>
      <c r="AD28" s="31"/>
      <c r="AE28" s="31"/>
      <c r="AF28" s="30"/>
      <c r="AK28" s="36" t="s">
        <v>199</v>
      </c>
    </row>
    <row r="29" spans="1:37" ht="13.5" customHeight="1" x14ac:dyDescent="0.2">
      <c r="A29" s="13"/>
      <c r="B29" s="13"/>
      <c r="F29" s="18" t="s">
        <v>208</v>
      </c>
      <c r="G29" s="17"/>
      <c r="H29" s="13" t="str">
        <f t="shared" si="1"/>
        <v/>
      </c>
      <c r="I29" s="13" t="str">
        <f t="shared" si="5"/>
        <v>一般会計</v>
      </c>
      <c r="K29" s="13"/>
      <c r="L29" s="13"/>
      <c r="O29" s="13"/>
      <c r="P29" s="13"/>
      <c r="Q29" s="19"/>
      <c r="T29" s="13"/>
      <c r="U29" s="32" t="s">
        <v>565</v>
      </c>
      <c r="Y29" s="32" t="s">
        <v>317</v>
      </c>
      <c r="Z29" s="32" t="s">
        <v>448</v>
      </c>
      <c r="AA29" s="61" t="s">
        <v>411</v>
      </c>
      <c r="AB29" s="61" t="s">
        <v>542</v>
      </c>
      <c r="AC29" s="31"/>
      <c r="AD29" s="31"/>
      <c r="AE29" s="31"/>
      <c r="AF29" s="30"/>
      <c r="AK29" s="36" t="str">
        <f t="shared" si="7"/>
        <v>b</v>
      </c>
    </row>
    <row r="30" spans="1:37" ht="13.5" customHeight="1" x14ac:dyDescent="0.2">
      <c r="A30" s="13"/>
      <c r="B30" s="13"/>
      <c r="F30" s="18" t="s">
        <v>209</v>
      </c>
      <c r="G30" s="17"/>
      <c r="H30" s="13" t="str">
        <f t="shared" si="1"/>
        <v/>
      </c>
      <c r="I30" s="13" t="str">
        <f t="shared" si="5"/>
        <v>一般会計</v>
      </c>
      <c r="K30" s="13"/>
      <c r="L30" s="13"/>
      <c r="O30" s="13"/>
      <c r="P30" s="13"/>
      <c r="Q30" s="19"/>
      <c r="T30" s="13"/>
      <c r="U30" s="32" t="s">
        <v>566</v>
      </c>
      <c r="Y30" s="32" t="s">
        <v>318</v>
      </c>
      <c r="Z30" s="32" t="s">
        <v>449</v>
      </c>
      <c r="AA30" s="61" t="s">
        <v>412</v>
      </c>
      <c r="AB30" s="61" t="s">
        <v>543</v>
      </c>
      <c r="AC30" s="31"/>
      <c r="AD30" s="31"/>
      <c r="AE30" s="31"/>
      <c r="AF30" s="30"/>
      <c r="AK30" s="36" t="str">
        <f t="shared" si="7"/>
        <v>c</v>
      </c>
    </row>
    <row r="31" spans="1:37" ht="13.5" customHeight="1" x14ac:dyDescent="0.2">
      <c r="A31" s="13"/>
      <c r="B31" s="13"/>
      <c r="F31" s="18" t="s">
        <v>210</v>
      </c>
      <c r="G31" s="17"/>
      <c r="H31" s="13" t="str">
        <f t="shared" si="1"/>
        <v/>
      </c>
      <c r="I31" s="13" t="str">
        <f t="shared" si="5"/>
        <v>一般会計</v>
      </c>
      <c r="K31" s="13"/>
      <c r="L31" s="13"/>
      <c r="O31" s="13"/>
      <c r="P31" s="13"/>
      <c r="Q31" s="19"/>
      <c r="T31" s="13"/>
      <c r="U31" s="32" t="s">
        <v>567</v>
      </c>
      <c r="Y31" s="32" t="s">
        <v>319</v>
      </c>
      <c r="Z31" s="32" t="s">
        <v>450</v>
      </c>
      <c r="AA31" s="61" t="s">
        <v>413</v>
      </c>
      <c r="AB31" s="61" t="s">
        <v>544</v>
      </c>
      <c r="AC31" s="31"/>
      <c r="AD31" s="31"/>
      <c r="AE31" s="31"/>
      <c r="AF31" s="30"/>
      <c r="AK31" s="36" t="str">
        <f t="shared" si="7"/>
        <v>d</v>
      </c>
    </row>
    <row r="32" spans="1:37" ht="13.5" customHeight="1" x14ac:dyDescent="0.2">
      <c r="A32" s="13"/>
      <c r="B32" s="13"/>
      <c r="F32" s="18" t="s">
        <v>211</v>
      </c>
      <c r="G32" s="17"/>
      <c r="H32" s="13" t="str">
        <f t="shared" si="1"/>
        <v/>
      </c>
      <c r="I32" s="13" t="str">
        <f t="shared" si="5"/>
        <v>一般会計</v>
      </c>
      <c r="K32" s="13"/>
      <c r="L32" s="13"/>
      <c r="O32" s="13"/>
      <c r="P32" s="13"/>
      <c r="Q32" s="19"/>
      <c r="T32" s="13"/>
      <c r="U32" s="32" t="s">
        <v>568</v>
      </c>
      <c r="Y32" s="32" t="s">
        <v>320</v>
      </c>
      <c r="Z32" s="32" t="s">
        <v>451</v>
      </c>
      <c r="AA32" s="61" t="s">
        <v>68</v>
      </c>
      <c r="AB32" s="61" t="s">
        <v>68</v>
      </c>
      <c r="AC32" s="31"/>
      <c r="AD32" s="31"/>
      <c r="AE32" s="31"/>
      <c r="AF32" s="30"/>
      <c r="AK32" s="36" t="str">
        <f t="shared" si="7"/>
        <v>e</v>
      </c>
    </row>
    <row r="33" spans="1:37" ht="13.5" customHeight="1" x14ac:dyDescent="0.2">
      <c r="A33" s="13"/>
      <c r="B33" s="13"/>
      <c r="F33" s="18" t="s">
        <v>212</v>
      </c>
      <c r="G33" s="17"/>
      <c r="H33" s="13" t="str">
        <f t="shared" si="1"/>
        <v/>
      </c>
      <c r="I33" s="13" t="str">
        <f t="shared" si="5"/>
        <v>一般会計</v>
      </c>
      <c r="K33" s="13"/>
      <c r="L33" s="13"/>
      <c r="O33" s="13"/>
      <c r="P33" s="13"/>
      <c r="Q33" s="19"/>
      <c r="T33" s="13"/>
      <c r="U33" s="32" t="s">
        <v>569</v>
      </c>
      <c r="Y33" s="32" t="s">
        <v>321</v>
      </c>
      <c r="Z33" s="32" t="s">
        <v>452</v>
      </c>
      <c r="AA33" s="46"/>
      <c r="AB33" s="31"/>
      <c r="AC33" s="31"/>
      <c r="AD33" s="31"/>
      <c r="AE33" s="31"/>
      <c r="AF33" s="30"/>
      <c r="AK33" s="36" t="str">
        <f t="shared" si="7"/>
        <v>f</v>
      </c>
    </row>
    <row r="34" spans="1:37" ht="13.5" customHeight="1" x14ac:dyDescent="0.2">
      <c r="A34" s="13"/>
      <c r="B34" s="13"/>
      <c r="F34" s="18" t="s">
        <v>213</v>
      </c>
      <c r="G34" s="17"/>
      <c r="H34" s="13" t="str">
        <f t="shared" si="1"/>
        <v/>
      </c>
      <c r="I34" s="13" t="str">
        <f t="shared" si="5"/>
        <v>一般会計</v>
      </c>
      <c r="K34" s="13"/>
      <c r="L34" s="13"/>
      <c r="O34" s="13"/>
      <c r="P34" s="13"/>
      <c r="Q34" s="19"/>
      <c r="T34" s="13"/>
      <c r="U34" s="32" t="s">
        <v>570</v>
      </c>
      <c r="Y34" s="32" t="s">
        <v>322</v>
      </c>
      <c r="Z34" s="32" t="s">
        <v>453</v>
      </c>
      <c r="AB34" s="31"/>
      <c r="AC34" s="31"/>
      <c r="AD34" s="31"/>
      <c r="AE34" s="31"/>
      <c r="AF34" s="30"/>
      <c r="AK34" s="36" t="str">
        <f t="shared" si="7"/>
        <v>g</v>
      </c>
    </row>
    <row r="35" spans="1:37" ht="13.5" customHeight="1" x14ac:dyDescent="0.2">
      <c r="A35" s="13"/>
      <c r="B35" s="13"/>
      <c r="F35" s="18" t="s">
        <v>214</v>
      </c>
      <c r="G35" s="17"/>
      <c r="H35" s="13" t="str">
        <f t="shared" si="1"/>
        <v/>
      </c>
      <c r="I35" s="13" t="str">
        <f t="shared" si="5"/>
        <v>一般会計</v>
      </c>
      <c r="K35" s="13"/>
      <c r="L35" s="13"/>
      <c r="O35" s="13"/>
      <c r="P35" s="13"/>
      <c r="Q35" s="19"/>
      <c r="T35" s="13"/>
      <c r="Y35" s="32" t="s">
        <v>323</v>
      </c>
      <c r="Z35" s="32" t="s">
        <v>454</v>
      </c>
      <c r="AC35" s="31"/>
      <c r="AF35" s="30"/>
      <c r="AK35" s="36" t="str">
        <f t="shared" si="7"/>
        <v>h</v>
      </c>
    </row>
    <row r="36" spans="1:37" ht="13.5" customHeight="1" x14ac:dyDescent="0.2">
      <c r="A36" s="13"/>
      <c r="B36" s="13"/>
      <c r="F36" s="18" t="s">
        <v>215</v>
      </c>
      <c r="G36" s="17"/>
      <c r="H36" s="13" t="str">
        <f t="shared" si="1"/>
        <v/>
      </c>
      <c r="I36" s="13" t="str">
        <f t="shared" si="5"/>
        <v>一般会計</v>
      </c>
      <c r="K36" s="13"/>
      <c r="L36" s="13"/>
      <c r="O36" s="13"/>
      <c r="P36" s="13"/>
      <c r="Q36" s="19"/>
      <c r="T36" s="13"/>
      <c r="U36" s="32" t="s">
        <v>571</v>
      </c>
      <c r="Y36" s="32" t="s">
        <v>324</v>
      </c>
      <c r="Z36" s="32" t="s">
        <v>455</v>
      </c>
      <c r="AF36" s="30"/>
      <c r="AK36" s="36"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325</v>
      </c>
      <c r="Z37" s="32" t="s">
        <v>456</v>
      </c>
      <c r="AF37" s="30"/>
      <c r="AK37" s="36" t="str">
        <f t="shared" si="7"/>
        <v>j</v>
      </c>
    </row>
    <row r="38" spans="1:37" x14ac:dyDescent="0.2">
      <c r="A38" s="13"/>
      <c r="B38" s="13"/>
      <c r="F38" s="13"/>
      <c r="G38" s="19"/>
      <c r="K38" s="13"/>
      <c r="L38" s="13"/>
      <c r="O38" s="13"/>
      <c r="P38" s="13"/>
      <c r="Q38" s="19"/>
      <c r="T38" s="13"/>
      <c r="U38" s="32" t="s">
        <v>265</v>
      </c>
      <c r="Y38" s="32" t="s">
        <v>326</v>
      </c>
      <c r="Z38" s="32" t="s">
        <v>457</v>
      </c>
      <c r="AF38" s="30"/>
      <c r="AK38" s="36" t="str">
        <f t="shared" si="7"/>
        <v>k</v>
      </c>
    </row>
    <row r="39" spans="1:37" x14ac:dyDescent="0.2">
      <c r="A39" s="13"/>
      <c r="B39" s="13"/>
      <c r="F39" s="13" t="str">
        <f>I37</f>
        <v>一般会計</v>
      </c>
      <c r="G39" s="19"/>
      <c r="K39" s="13"/>
      <c r="L39" s="13"/>
      <c r="O39" s="13"/>
      <c r="P39" s="13"/>
      <c r="Q39" s="19"/>
      <c r="T39" s="13"/>
      <c r="U39" s="32" t="s">
        <v>275</v>
      </c>
      <c r="Y39" s="32" t="s">
        <v>327</v>
      </c>
      <c r="Z39" s="32" t="s">
        <v>458</v>
      </c>
      <c r="AF39" s="30"/>
      <c r="AK39" s="36" t="str">
        <f t="shared" si="7"/>
        <v>l</v>
      </c>
    </row>
    <row r="40" spans="1:37" x14ac:dyDescent="0.2">
      <c r="A40" s="13"/>
      <c r="B40" s="13"/>
      <c r="F40" s="13"/>
      <c r="G40" s="19"/>
      <c r="K40" s="13"/>
      <c r="L40" s="13"/>
      <c r="O40" s="13"/>
      <c r="P40" s="13"/>
      <c r="Q40" s="19"/>
      <c r="T40" s="13"/>
      <c r="Y40" s="32" t="s">
        <v>328</v>
      </c>
      <c r="Z40" s="32" t="s">
        <v>459</v>
      </c>
      <c r="AF40" s="30"/>
      <c r="AK40" s="36" t="str">
        <f t="shared" si="7"/>
        <v>m</v>
      </c>
    </row>
    <row r="41" spans="1:37" x14ac:dyDescent="0.2">
      <c r="A41" s="13"/>
      <c r="B41" s="13"/>
      <c r="F41" s="13"/>
      <c r="G41" s="19"/>
      <c r="K41" s="13"/>
      <c r="L41" s="13"/>
      <c r="O41" s="13"/>
      <c r="P41" s="13"/>
      <c r="Q41" s="19"/>
      <c r="T41" s="13"/>
      <c r="Y41" s="32" t="s">
        <v>329</v>
      </c>
      <c r="Z41" s="32" t="s">
        <v>460</v>
      </c>
      <c r="AF41" s="30"/>
      <c r="AK41" s="36" t="str">
        <f t="shared" si="7"/>
        <v>n</v>
      </c>
    </row>
    <row r="42" spans="1:37" x14ac:dyDescent="0.2">
      <c r="A42" s="13"/>
      <c r="B42" s="13"/>
      <c r="F42" s="13"/>
      <c r="G42" s="19"/>
      <c r="K42" s="13"/>
      <c r="L42" s="13"/>
      <c r="O42" s="13"/>
      <c r="P42" s="13"/>
      <c r="Q42" s="19"/>
      <c r="T42" s="13"/>
      <c r="Y42" s="32" t="s">
        <v>330</v>
      </c>
      <c r="Z42" s="32" t="s">
        <v>461</v>
      </c>
      <c r="AF42" s="30"/>
      <c r="AK42" s="36" t="str">
        <f t="shared" si="7"/>
        <v>o</v>
      </c>
    </row>
    <row r="43" spans="1:37" x14ac:dyDescent="0.2">
      <c r="A43" s="13"/>
      <c r="B43" s="13"/>
      <c r="F43" s="13"/>
      <c r="G43" s="19"/>
      <c r="K43" s="13"/>
      <c r="L43" s="13"/>
      <c r="O43" s="13"/>
      <c r="P43" s="13"/>
      <c r="Q43" s="19"/>
      <c r="T43" s="13"/>
      <c r="Y43" s="32" t="s">
        <v>331</v>
      </c>
      <c r="Z43" s="32" t="s">
        <v>462</v>
      </c>
      <c r="AF43" s="30"/>
      <c r="AK43" s="36" t="str">
        <f t="shared" si="7"/>
        <v>p</v>
      </c>
    </row>
    <row r="44" spans="1:37" x14ac:dyDescent="0.2">
      <c r="A44" s="13"/>
      <c r="B44" s="13"/>
      <c r="F44" s="13"/>
      <c r="G44" s="19"/>
      <c r="K44" s="13"/>
      <c r="L44" s="13"/>
      <c r="O44" s="13"/>
      <c r="P44" s="13"/>
      <c r="Q44" s="19"/>
      <c r="T44" s="13"/>
      <c r="Y44" s="32" t="s">
        <v>332</v>
      </c>
      <c r="Z44" s="32" t="s">
        <v>463</v>
      </c>
      <c r="AF44" s="30"/>
      <c r="AK44" s="36" t="str">
        <f t="shared" si="7"/>
        <v>q</v>
      </c>
    </row>
    <row r="45" spans="1:37" x14ac:dyDescent="0.2">
      <c r="A45" s="13"/>
      <c r="B45" s="13"/>
      <c r="F45" s="13"/>
      <c r="G45" s="19"/>
      <c r="K45" s="13"/>
      <c r="L45" s="13"/>
      <c r="O45" s="13"/>
      <c r="P45" s="13"/>
      <c r="Q45" s="19"/>
      <c r="T45" s="13"/>
      <c r="Y45" s="32" t="s">
        <v>333</v>
      </c>
      <c r="Z45" s="32" t="s">
        <v>464</v>
      </c>
      <c r="AF45" s="30"/>
      <c r="AK45" s="36" t="str">
        <f t="shared" si="7"/>
        <v>r</v>
      </c>
    </row>
    <row r="46" spans="1:37" x14ac:dyDescent="0.2">
      <c r="A46" s="13"/>
      <c r="B46" s="13"/>
      <c r="F46" s="13"/>
      <c r="G46" s="19"/>
      <c r="K46" s="13"/>
      <c r="L46" s="13"/>
      <c r="O46" s="13"/>
      <c r="P46" s="13"/>
      <c r="Q46" s="19"/>
      <c r="T46" s="13"/>
      <c r="Y46" s="32" t="s">
        <v>334</v>
      </c>
      <c r="Z46" s="32" t="s">
        <v>465</v>
      </c>
      <c r="AF46" s="30"/>
      <c r="AK46" s="36" t="str">
        <f t="shared" si="7"/>
        <v>s</v>
      </c>
    </row>
    <row r="47" spans="1:37" x14ac:dyDescent="0.2">
      <c r="A47" s="13"/>
      <c r="B47" s="13"/>
      <c r="F47" s="13"/>
      <c r="G47" s="19"/>
      <c r="K47" s="13"/>
      <c r="L47" s="13"/>
      <c r="O47" s="13"/>
      <c r="P47" s="13"/>
      <c r="Q47" s="19"/>
      <c r="T47" s="13"/>
      <c r="Y47" s="32" t="s">
        <v>335</v>
      </c>
      <c r="Z47" s="32" t="s">
        <v>466</v>
      </c>
      <c r="AF47" s="30"/>
      <c r="AK47" s="36" t="str">
        <f t="shared" si="7"/>
        <v>t</v>
      </c>
    </row>
    <row r="48" spans="1:37" x14ac:dyDescent="0.2">
      <c r="A48" s="13"/>
      <c r="B48" s="13"/>
      <c r="F48" s="13"/>
      <c r="G48" s="19"/>
      <c r="K48" s="13"/>
      <c r="L48" s="13"/>
      <c r="O48" s="13"/>
      <c r="P48" s="13"/>
      <c r="Q48" s="19"/>
      <c r="T48" s="13"/>
      <c r="Y48" s="32" t="s">
        <v>336</v>
      </c>
      <c r="Z48" s="32" t="s">
        <v>467</v>
      </c>
      <c r="AF48" s="30"/>
      <c r="AK48" s="36" t="str">
        <f t="shared" si="7"/>
        <v>u</v>
      </c>
    </row>
    <row r="49" spans="1:37" x14ac:dyDescent="0.2">
      <c r="A49" s="13"/>
      <c r="B49" s="13"/>
      <c r="F49" s="13"/>
      <c r="G49" s="19"/>
      <c r="K49" s="13"/>
      <c r="L49" s="13"/>
      <c r="O49" s="13"/>
      <c r="P49" s="13"/>
      <c r="Q49" s="19"/>
      <c r="T49" s="13"/>
      <c r="Y49" s="32" t="s">
        <v>337</v>
      </c>
      <c r="Z49" s="32" t="s">
        <v>468</v>
      </c>
      <c r="AF49" s="30"/>
      <c r="AK49" s="36" t="str">
        <f t="shared" si="7"/>
        <v>v</v>
      </c>
    </row>
    <row r="50" spans="1:37" x14ac:dyDescent="0.2">
      <c r="A50" s="13"/>
      <c r="B50" s="13"/>
      <c r="F50" s="13"/>
      <c r="G50" s="19"/>
      <c r="K50" s="13"/>
      <c r="L50" s="13"/>
      <c r="O50" s="13"/>
      <c r="P50" s="13"/>
      <c r="Q50" s="19"/>
      <c r="T50" s="13"/>
      <c r="Y50" s="32" t="s">
        <v>338</v>
      </c>
      <c r="Z50" s="32" t="s">
        <v>469</v>
      </c>
      <c r="AF50" s="30"/>
    </row>
    <row r="51" spans="1:37" x14ac:dyDescent="0.2">
      <c r="A51" s="13"/>
      <c r="B51" s="13"/>
      <c r="F51" s="13"/>
      <c r="G51" s="19"/>
      <c r="K51" s="13"/>
      <c r="L51" s="13"/>
      <c r="O51" s="13"/>
      <c r="P51" s="13"/>
      <c r="Q51" s="19"/>
      <c r="T51" s="13"/>
      <c r="Y51" s="32" t="s">
        <v>339</v>
      </c>
      <c r="Z51" s="32" t="s">
        <v>470</v>
      </c>
      <c r="AF51" s="30"/>
    </row>
    <row r="52" spans="1:37" x14ac:dyDescent="0.2">
      <c r="A52" s="13"/>
      <c r="B52" s="13"/>
      <c r="F52" s="13"/>
      <c r="G52" s="19"/>
      <c r="K52" s="13"/>
      <c r="L52" s="13"/>
      <c r="O52" s="13"/>
      <c r="P52" s="13"/>
      <c r="Q52" s="19"/>
      <c r="T52" s="13"/>
      <c r="Y52" s="32" t="s">
        <v>340</v>
      </c>
      <c r="Z52" s="32" t="s">
        <v>471</v>
      </c>
      <c r="AF52" s="30"/>
    </row>
    <row r="53" spans="1:37" x14ac:dyDescent="0.2">
      <c r="A53" s="13"/>
      <c r="B53" s="13"/>
      <c r="F53" s="13"/>
      <c r="G53" s="19"/>
      <c r="K53" s="13"/>
      <c r="L53" s="13"/>
      <c r="O53" s="13"/>
      <c r="P53" s="13"/>
      <c r="Q53" s="19"/>
      <c r="T53" s="13"/>
      <c r="Y53" s="32" t="s">
        <v>341</v>
      </c>
      <c r="Z53" s="32" t="s">
        <v>472</v>
      </c>
      <c r="AF53" s="30"/>
    </row>
    <row r="54" spans="1:37" x14ac:dyDescent="0.2">
      <c r="A54" s="13"/>
      <c r="B54" s="13"/>
      <c r="F54" s="13"/>
      <c r="G54" s="19"/>
      <c r="K54" s="13"/>
      <c r="L54" s="13"/>
      <c r="O54" s="13"/>
      <c r="P54" s="20"/>
      <c r="Q54" s="19"/>
      <c r="T54" s="13"/>
      <c r="Y54" s="32" t="s">
        <v>342</v>
      </c>
      <c r="Z54" s="32" t="s">
        <v>473</v>
      </c>
      <c r="AF54" s="30"/>
    </row>
    <row r="55" spans="1:37" x14ac:dyDescent="0.2">
      <c r="A55" s="13"/>
      <c r="B55" s="13"/>
      <c r="F55" s="13"/>
      <c r="G55" s="19"/>
      <c r="K55" s="13"/>
      <c r="L55" s="13"/>
      <c r="O55" s="13"/>
      <c r="P55" s="13"/>
      <c r="Q55" s="19"/>
      <c r="T55" s="13"/>
      <c r="Y55" s="32" t="s">
        <v>343</v>
      </c>
      <c r="Z55" s="32" t="s">
        <v>474</v>
      </c>
      <c r="AF55" s="30"/>
    </row>
    <row r="56" spans="1:37" x14ac:dyDescent="0.2">
      <c r="A56" s="13"/>
      <c r="B56" s="13"/>
      <c r="F56" s="13"/>
      <c r="G56" s="19"/>
      <c r="K56" s="13"/>
      <c r="L56" s="13"/>
      <c r="O56" s="13"/>
      <c r="P56" s="13"/>
      <c r="Q56" s="19"/>
      <c r="T56" s="13"/>
      <c r="Y56" s="32" t="s">
        <v>344</v>
      </c>
      <c r="Z56" s="32" t="s">
        <v>475</v>
      </c>
      <c r="AF56" s="30"/>
    </row>
    <row r="57" spans="1:37" x14ac:dyDescent="0.2">
      <c r="A57" s="13"/>
      <c r="B57" s="13"/>
      <c r="F57" s="13"/>
      <c r="G57" s="19"/>
      <c r="K57" s="13"/>
      <c r="L57" s="13"/>
      <c r="O57" s="13"/>
      <c r="P57" s="13"/>
      <c r="Q57" s="19"/>
      <c r="T57" s="13"/>
      <c r="Y57" s="32" t="s">
        <v>345</v>
      </c>
      <c r="Z57" s="32" t="s">
        <v>476</v>
      </c>
      <c r="AF57" s="30"/>
    </row>
    <row r="58" spans="1:37" x14ac:dyDescent="0.2">
      <c r="A58" s="13"/>
      <c r="B58" s="13"/>
      <c r="F58" s="13"/>
      <c r="G58" s="19"/>
      <c r="K58" s="13"/>
      <c r="L58" s="13"/>
      <c r="O58" s="13"/>
      <c r="P58" s="13"/>
      <c r="Q58" s="19"/>
      <c r="T58" s="13"/>
      <c r="Y58" s="32" t="s">
        <v>346</v>
      </c>
      <c r="Z58" s="32" t="s">
        <v>477</v>
      </c>
      <c r="AF58" s="30"/>
    </row>
    <row r="59" spans="1:37" x14ac:dyDescent="0.2">
      <c r="A59" s="13"/>
      <c r="B59" s="13"/>
      <c r="F59" s="13"/>
      <c r="G59" s="19"/>
      <c r="K59" s="13"/>
      <c r="L59" s="13"/>
      <c r="O59" s="13"/>
      <c r="P59" s="13"/>
      <c r="Q59" s="19"/>
      <c r="T59" s="13"/>
      <c r="Y59" s="32" t="s">
        <v>347</v>
      </c>
      <c r="Z59" s="32" t="s">
        <v>478</v>
      </c>
      <c r="AF59" s="30"/>
    </row>
    <row r="60" spans="1:37" x14ac:dyDescent="0.2">
      <c r="A60" s="13"/>
      <c r="B60" s="13"/>
      <c r="F60" s="13"/>
      <c r="G60" s="19"/>
      <c r="K60" s="13"/>
      <c r="L60" s="13"/>
      <c r="O60" s="13"/>
      <c r="P60" s="13"/>
      <c r="Q60" s="19"/>
      <c r="T60" s="13"/>
      <c r="Y60" s="32" t="s">
        <v>348</v>
      </c>
      <c r="Z60" s="32" t="s">
        <v>479</v>
      </c>
      <c r="AF60" s="30"/>
    </row>
    <row r="61" spans="1:37" x14ac:dyDescent="0.2">
      <c r="A61" s="13"/>
      <c r="B61" s="13"/>
      <c r="F61" s="13"/>
      <c r="G61" s="19"/>
      <c r="K61" s="13"/>
      <c r="L61" s="13"/>
      <c r="O61" s="13"/>
      <c r="P61" s="13"/>
      <c r="Q61" s="19"/>
      <c r="T61" s="13"/>
      <c r="Y61" s="32" t="s">
        <v>349</v>
      </c>
      <c r="Z61" s="32" t="s">
        <v>480</v>
      </c>
      <c r="AF61" s="30"/>
    </row>
    <row r="62" spans="1:37" x14ac:dyDescent="0.2">
      <c r="A62" s="13"/>
      <c r="B62" s="13"/>
      <c r="F62" s="13"/>
      <c r="G62" s="19"/>
      <c r="K62" s="13"/>
      <c r="L62" s="13"/>
      <c r="O62" s="13"/>
      <c r="P62" s="13"/>
      <c r="Q62" s="19"/>
      <c r="T62" s="13"/>
      <c r="Y62" s="32" t="s">
        <v>350</v>
      </c>
      <c r="Z62" s="32" t="s">
        <v>481</v>
      </c>
      <c r="AF62" s="30"/>
    </row>
    <row r="63" spans="1:37" x14ac:dyDescent="0.2">
      <c r="A63" s="13"/>
      <c r="B63" s="13"/>
      <c r="F63" s="13"/>
      <c r="G63" s="19"/>
      <c r="K63" s="13"/>
      <c r="L63" s="13"/>
      <c r="O63" s="13"/>
      <c r="P63" s="13"/>
      <c r="Q63" s="19"/>
      <c r="T63" s="13"/>
      <c r="Y63" s="32" t="s">
        <v>351</v>
      </c>
      <c r="Z63" s="32" t="s">
        <v>482</v>
      </c>
      <c r="AF63" s="30"/>
    </row>
    <row r="64" spans="1:37" x14ac:dyDescent="0.2">
      <c r="A64" s="13"/>
      <c r="B64" s="13"/>
      <c r="F64" s="13"/>
      <c r="G64" s="19"/>
      <c r="K64" s="13"/>
      <c r="L64" s="13"/>
      <c r="O64" s="13"/>
      <c r="P64" s="13"/>
      <c r="Q64" s="19"/>
      <c r="T64" s="13"/>
      <c r="Y64" s="32" t="s">
        <v>352</v>
      </c>
      <c r="Z64" s="32" t="s">
        <v>483</v>
      </c>
      <c r="AF64" s="30"/>
    </row>
    <row r="65" spans="1:32" x14ac:dyDescent="0.2">
      <c r="A65" s="13"/>
      <c r="B65" s="13"/>
      <c r="F65" s="13"/>
      <c r="G65" s="19"/>
      <c r="K65" s="13"/>
      <c r="L65" s="13"/>
      <c r="O65" s="13"/>
      <c r="P65" s="13"/>
      <c r="Q65" s="19"/>
      <c r="T65" s="13"/>
      <c r="Y65" s="32" t="s">
        <v>353</v>
      </c>
      <c r="Z65" s="32" t="s">
        <v>484</v>
      </c>
      <c r="AF65" s="30"/>
    </row>
    <row r="66" spans="1:32" x14ac:dyDescent="0.2">
      <c r="A66" s="13"/>
      <c r="B66" s="13"/>
      <c r="F66" s="13"/>
      <c r="G66" s="19"/>
      <c r="K66" s="13"/>
      <c r="L66" s="13"/>
      <c r="O66" s="13"/>
      <c r="P66" s="13"/>
      <c r="Q66" s="19"/>
      <c r="T66" s="13"/>
      <c r="Y66" s="32" t="s">
        <v>69</v>
      </c>
      <c r="Z66" s="32" t="s">
        <v>485</v>
      </c>
      <c r="AF66" s="30"/>
    </row>
    <row r="67" spans="1:32" x14ac:dyDescent="0.2">
      <c r="A67" s="13"/>
      <c r="B67" s="13"/>
      <c r="F67" s="13"/>
      <c r="G67" s="19"/>
      <c r="K67" s="13"/>
      <c r="L67" s="13"/>
      <c r="O67" s="13"/>
      <c r="P67" s="13"/>
      <c r="Q67" s="19"/>
      <c r="T67" s="13"/>
      <c r="Y67" s="32" t="s">
        <v>354</v>
      </c>
      <c r="Z67" s="32" t="s">
        <v>486</v>
      </c>
      <c r="AF67" s="30"/>
    </row>
    <row r="68" spans="1:32" x14ac:dyDescent="0.2">
      <c r="A68" s="13"/>
      <c r="B68" s="13"/>
      <c r="F68" s="13"/>
      <c r="G68" s="19"/>
      <c r="K68" s="13"/>
      <c r="L68" s="13"/>
      <c r="O68" s="13"/>
      <c r="P68" s="13"/>
      <c r="Q68" s="19"/>
      <c r="T68" s="13"/>
      <c r="Y68" s="32" t="s">
        <v>355</v>
      </c>
      <c r="Z68" s="32" t="s">
        <v>487</v>
      </c>
      <c r="AF68" s="30"/>
    </row>
    <row r="69" spans="1:32" x14ac:dyDescent="0.2">
      <c r="A69" s="13"/>
      <c r="B69" s="13"/>
      <c r="F69" s="13"/>
      <c r="G69" s="19"/>
      <c r="K69" s="13"/>
      <c r="L69" s="13"/>
      <c r="O69" s="13"/>
      <c r="P69" s="13"/>
      <c r="Q69" s="19"/>
      <c r="T69" s="13"/>
      <c r="Y69" s="32" t="s">
        <v>356</v>
      </c>
      <c r="Z69" s="32" t="s">
        <v>488</v>
      </c>
      <c r="AF69" s="30"/>
    </row>
    <row r="70" spans="1:32" x14ac:dyDescent="0.2">
      <c r="A70" s="13"/>
      <c r="B70" s="13"/>
      <c r="Y70" s="32" t="s">
        <v>357</v>
      </c>
      <c r="Z70" s="32" t="s">
        <v>489</v>
      </c>
    </row>
    <row r="71" spans="1:32" x14ac:dyDescent="0.2">
      <c r="Y71" s="32" t="s">
        <v>358</v>
      </c>
      <c r="Z71" s="32" t="s">
        <v>490</v>
      </c>
    </row>
    <row r="72" spans="1:32" x14ac:dyDescent="0.2">
      <c r="Y72" s="32" t="s">
        <v>359</v>
      </c>
      <c r="Z72" s="32" t="s">
        <v>491</v>
      </c>
    </row>
    <row r="73" spans="1:32" x14ac:dyDescent="0.2">
      <c r="Y73" s="32" t="s">
        <v>360</v>
      </c>
      <c r="Z73" s="32" t="s">
        <v>492</v>
      </c>
    </row>
    <row r="74" spans="1:32" x14ac:dyDescent="0.2">
      <c r="Y74" s="32" t="s">
        <v>361</v>
      </c>
      <c r="Z74" s="32" t="s">
        <v>493</v>
      </c>
    </row>
    <row r="75" spans="1:32" x14ac:dyDescent="0.2">
      <c r="Y75" s="32" t="s">
        <v>362</v>
      </c>
      <c r="Z75" s="32" t="s">
        <v>494</v>
      </c>
    </row>
    <row r="76" spans="1:32" x14ac:dyDescent="0.2">
      <c r="Y76" s="32" t="s">
        <v>363</v>
      </c>
      <c r="Z76" s="32" t="s">
        <v>495</v>
      </c>
    </row>
    <row r="77" spans="1:32" x14ac:dyDescent="0.2">
      <c r="Y77" s="32" t="s">
        <v>364</v>
      </c>
      <c r="Z77" s="32" t="s">
        <v>496</v>
      </c>
    </row>
    <row r="78" spans="1:32" x14ac:dyDescent="0.2">
      <c r="Y78" s="32" t="s">
        <v>365</v>
      </c>
      <c r="Z78" s="32" t="s">
        <v>497</v>
      </c>
    </row>
    <row r="79" spans="1:32" x14ac:dyDescent="0.2">
      <c r="Y79" s="32" t="s">
        <v>366</v>
      </c>
      <c r="Z79" s="32" t="s">
        <v>498</v>
      </c>
    </row>
    <row r="80" spans="1:32" x14ac:dyDescent="0.2">
      <c r="Y80" s="32" t="s">
        <v>367</v>
      </c>
      <c r="Z80" s="32" t="s">
        <v>499</v>
      </c>
    </row>
    <row r="81" spans="25:26" x14ac:dyDescent="0.2">
      <c r="Y81" s="32" t="s">
        <v>368</v>
      </c>
      <c r="Z81" s="32" t="s">
        <v>500</v>
      </c>
    </row>
    <row r="82" spans="25:26" x14ac:dyDescent="0.2">
      <c r="Y82" s="32" t="s">
        <v>369</v>
      </c>
      <c r="Z82" s="32" t="s">
        <v>501</v>
      </c>
    </row>
    <row r="83" spans="25:26" x14ac:dyDescent="0.2">
      <c r="Y83" s="32" t="s">
        <v>370</v>
      </c>
      <c r="Z83" s="32" t="s">
        <v>502</v>
      </c>
    </row>
    <row r="84" spans="25:26" x14ac:dyDescent="0.2">
      <c r="Y84" s="32" t="s">
        <v>371</v>
      </c>
      <c r="Z84" s="32" t="s">
        <v>503</v>
      </c>
    </row>
    <row r="85" spans="25:26" x14ac:dyDescent="0.2">
      <c r="Y85" s="32" t="s">
        <v>372</v>
      </c>
      <c r="Z85" s="32" t="s">
        <v>504</v>
      </c>
    </row>
    <row r="86" spans="25:26" x14ac:dyDescent="0.2">
      <c r="Y86" s="32" t="s">
        <v>373</v>
      </c>
      <c r="Z86" s="32" t="s">
        <v>505</v>
      </c>
    </row>
    <row r="87" spans="25:26" x14ac:dyDescent="0.2">
      <c r="Y87" s="32" t="s">
        <v>374</v>
      </c>
      <c r="Z87" s="32" t="s">
        <v>506</v>
      </c>
    </row>
    <row r="88" spans="25:26" x14ac:dyDescent="0.2">
      <c r="Y88" s="32" t="s">
        <v>375</v>
      </c>
      <c r="Z88" s="32" t="s">
        <v>507</v>
      </c>
    </row>
    <row r="89" spans="25:26" x14ac:dyDescent="0.2">
      <c r="Y89" s="32" t="s">
        <v>376</v>
      </c>
      <c r="Z89" s="32" t="s">
        <v>508</v>
      </c>
    </row>
    <row r="90" spans="25:26" x14ac:dyDescent="0.2">
      <c r="Y90" s="32" t="s">
        <v>377</v>
      </c>
      <c r="Z90" s="32" t="s">
        <v>509</v>
      </c>
    </row>
    <row r="91" spans="25:26" x14ac:dyDescent="0.2">
      <c r="Y91" s="32" t="s">
        <v>378</v>
      </c>
      <c r="Z91" s="32" t="s">
        <v>510</v>
      </c>
    </row>
    <row r="92" spans="25:26" x14ac:dyDescent="0.2">
      <c r="Y92" s="32" t="s">
        <v>379</v>
      </c>
      <c r="Z92" s="32" t="s">
        <v>511</v>
      </c>
    </row>
    <row r="93" spans="25:26" x14ac:dyDescent="0.2">
      <c r="Y93" s="32" t="s">
        <v>380</v>
      </c>
      <c r="Z93" s="32" t="s">
        <v>512</v>
      </c>
    </row>
    <row r="94" spans="25:26" x14ac:dyDescent="0.2">
      <c r="Y94" s="32" t="s">
        <v>381</v>
      </c>
      <c r="Z94" s="32" t="s">
        <v>513</v>
      </c>
    </row>
    <row r="95" spans="25:26" x14ac:dyDescent="0.2">
      <c r="Y95" s="32" t="s">
        <v>382</v>
      </c>
      <c r="Z95" s="32" t="s">
        <v>514</v>
      </c>
    </row>
    <row r="96" spans="25:26" x14ac:dyDescent="0.2">
      <c r="Y96" s="32" t="s">
        <v>284</v>
      </c>
      <c r="Z96" s="32" t="s">
        <v>515</v>
      </c>
    </row>
    <row r="97" spans="25:26" x14ac:dyDescent="0.2">
      <c r="Y97" s="32" t="s">
        <v>383</v>
      </c>
      <c r="Z97" s="32" t="s">
        <v>516</v>
      </c>
    </row>
    <row r="98" spans="25:26" x14ac:dyDescent="0.2">
      <c r="Y98" s="32" t="s">
        <v>384</v>
      </c>
      <c r="Z98" s="32" t="s">
        <v>517</v>
      </c>
    </row>
    <row r="99" spans="25:26" x14ac:dyDescent="0.2">
      <c r="Y99" s="32" t="s">
        <v>414</v>
      </c>
      <c r="Z99" s="32" t="s">
        <v>518</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2021-08-31T12:59:15Z</dcterms:created>
  <dcterms:modified xsi:type="dcterms:W3CDTF">2021-09-13T08:22:21Z</dcterms:modified>
</cp:coreProperties>
</file>