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780" yWindow="3972" windowWidth="10308" windowHeight="10188"/>
  </bookViews>
  <sheets>
    <sheet name="行政事業レビューシート" sheetId="3" r:id="rId1"/>
    <sheet name="入力規則等" sheetId="4" r:id="rId2"/>
  </sheets>
  <definedNames>
    <definedName name="_xlnm._FilterDatabase" localSheetId="0" hidden="1">行政事業レビューシート!$BF$1:$BF$141</definedName>
    <definedName name="_xlnm.Print_Area" localSheetId="0">行政事業レビューシート!$A$1:$AX$141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5" i="3" l="1"/>
  <c r="L80" i="3" l="1"/>
  <c r="I80" i="3"/>
  <c r="AY56" i="3" l="1"/>
  <c r="AY57" i="3" s="1"/>
  <c r="AY52" i="3"/>
  <c r="AY55" i="3" s="1"/>
  <c r="AY50" i="3"/>
  <c r="AY51" i="3" s="1"/>
  <c r="AY34" i="3"/>
  <c r="AY39" i="3" s="1"/>
  <c r="AY33" i="3"/>
  <c r="AY54" i="3" l="1"/>
  <c r="AY53" i="3"/>
  <c r="AY38" i="3"/>
  <c r="AY40" i="3"/>
  <c r="AY41" i="3"/>
  <c r="AY35" i="3"/>
  <c r="AY42" i="3"/>
  <c r="AY36" i="3"/>
  <c r="AY43" i="3"/>
  <c r="AY37" i="3"/>
  <c r="AY58" i="3"/>
  <c r="AW102" i="3"/>
  <c r="AT102" i="3"/>
  <c r="AQ102" i="3"/>
  <c r="AL102" i="3"/>
  <c r="AI102" i="3"/>
  <c r="AF102" i="3"/>
  <c r="Z102" i="3"/>
  <c r="W102" i="3"/>
  <c r="T102" i="3"/>
  <c r="N102" i="3"/>
  <c r="K102" i="3"/>
  <c r="H102" i="3"/>
  <c r="AW101" i="3"/>
  <c r="AT101" i="3"/>
  <c r="AQ101" i="3"/>
  <c r="AL101" i="3"/>
  <c r="AI101" i="3"/>
  <c r="AF101" i="3"/>
  <c r="Z101" i="3"/>
  <c r="W101" i="3"/>
  <c r="T101" i="3"/>
  <c r="N101" i="3"/>
  <c r="K101" i="3"/>
  <c r="H101" i="3"/>
  <c r="AV2" i="3" l="1"/>
  <c r="C12" i="4" l="1"/>
  <c r="W25"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3" i="4"/>
  <c r="N4" i="4" s="1"/>
  <c r="N5" i="4" s="1"/>
  <c r="N6" i="4" s="1"/>
  <c r="N7" i="4" s="1"/>
  <c r="N8" i="4" s="1"/>
  <c r="N9" i="4" s="1"/>
  <c r="N10" i="4" s="1"/>
  <c r="N11" i="4" s="1"/>
  <c r="K13" i="4" s="1"/>
  <c r="AE8"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<sst xmlns="http://schemas.openxmlformats.org/spreadsheetml/2006/main" count="764" uniqueCount="590">
  <si>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</si>
  <si>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</si>
  <si>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</si>
  <si>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</si>
  <si>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</si>
  <si>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</si>
  <si>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</si>
  <si>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</si>
  <si>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</si>
  <si>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</si>
  <si>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</si>
  <si>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</si>
  <si>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</si>
  <si>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</si>
  <si>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</si>
  <si>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</si>
  <si>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</si>
  <si>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</si>
  <si>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</si>
  <si>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</si>
  <si>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</si>
  <si>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</si>
  <si>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</si>
  <si>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</si>
  <si>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</si>
  <si>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</si>
  <si>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</si>
  <si>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</si>
  <si>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</si>
  <si>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</si>
  <si>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</si>
  <si>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</si>
  <si>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</si>
  <si>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</si>
  <si>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</si>
  <si>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</si>
  <si>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</si>
  <si>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</si>
  <si>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</si>
  <si>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</si>
  <si>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</si>
  <si>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</si>
  <si>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</si>
  <si>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</si>
  <si>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</si>
  <si>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</si>
  <si>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</si>
  <si>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</si>
  <si>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</si>
  <si>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</si>
  <si>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</si>
  <si>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</si>
  <si>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</si>
  <si>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</si>
  <si>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</si>
  <si>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</si>
  <si>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</si>
  <si>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</si>
  <si>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</si>
  <si>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</si>
  <si>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</si>
  <si>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</si>
  <si>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</si>
  <si>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</si>
  <si>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</si>
  <si>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</si>
  <si>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</si>
  <si>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</si>
  <si>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</si>
  <si>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</si>
  <si>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</si>
  <si>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</si>
  <si>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</si>
  <si>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</si>
  <si>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</si>
  <si>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</si>
  <si>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</si>
  <si>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</si>
  <si>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</si>
  <si>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</si>
  <si>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</si>
  <si>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</si>
  <si>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</si>
  <si>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</si>
  <si>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</si>
  <si>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</si>
  <si>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</si>
  <si>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</si>
  <si>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</si>
  <si>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</si>
  <si>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</si>
  <si>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</si>
  <si>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</si>
  <si>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</si>
  <si>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</si>
  <si>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</si>
  <si>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</si>
  <si>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</si>
  <si>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</si>
  <si>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</si>
  <si>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</si>
  <si>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</si>
  <si>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</si>
  <si>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</si>
  <si>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</si>
  <si>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</si>
  <si>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</si>
  <si>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</si>
  <si>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</si>
  <si>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</si>
  <si>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</si>
  <si>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</si>
  <si>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</si>
  <si>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</si>
  <si>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</si>
  <si>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</si>
  <si>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</si>
  <si>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</si>
  <si>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</si>
  <si>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</si>
  <si>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</si>
  <si>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</si>
  <si>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</si>
  <si>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</si>
  <si>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</si>
  <si>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</si>
  <si>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</si>
  <si>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</si>
  <si>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</si>
  <si>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</si>
  <si>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</si>
  <si>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</si>
  <si>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</si>
  <si>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</si>
  <si>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</si>
  <si>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</si>
  <si>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</si>
  <si>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</si>
  <si>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</si>
  <si>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</si>
  <si>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</si>
  <si>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</si>
  <si>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</si>
  <si>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</si>
  <si>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</si>
  <si>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</si>
  <si>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</si>
  <si>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</si>
  <si>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</si>
  <si>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</si>
  <si>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</si>
  <si>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</si>
  <si>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</si>
  <si>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</si>
  <si>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</si>
  <si>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</si>
  <si>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</si>
  <si>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</si>
  <si>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</si>
  <si>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</si>
  <si>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</si>
  <si>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</si>
  <si>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</si>
  <si>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</si>
  <si>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</si>
  <si>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</si>
  <si>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</si>
  <si>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</si>
  <si>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</si>
  <si>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</si>
  <si>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</si>
  <si>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</si>
  <si>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</si>
  <si>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</si>
  <si>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</si>
  <si>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</si>
  <si>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</si>
  <si>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</si>
  <si>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</si>
  <si>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</si>
  <si>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</si>
  <si>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</si>
  <si>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</si>
  <si>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</si>
  <si>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</si>
  <si>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</si>
  <si>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</si>
  <si>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</si>
  <si>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</si>
  <si>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</si>
  <si>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</si>
  <si>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</si>
  <si>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</si>
  <si>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</si>
  <si>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</si>
  <si>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</si>
  <si>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</si>
  <si>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</si>
  <si>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</si>
  <si>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</si>
  <si>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</si>
  <si>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</si>
  <si>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</si>
  <si>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</si>
  <si>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</si>
  <si>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</si>
  <si>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</si>
  <si>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</si>
  <si>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</si>
  <si>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</si>
  <si>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</si>
  <si>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</si>
  <si>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</si>
  <si>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</si>
  <si>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</si>
  <si>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</si>
  <si>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</si>
  <si>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</si>
  <si>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</si>
  <si>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</si>
  <si>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</si>
  <si>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</si>
  <si>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</si>
  <si>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</si>
  <si>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</si>
  <si>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</si>
  <si>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</si>
  <si>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</si>
  <si>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</si>
  <si>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</si>
  <si>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</si>
  <si>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</si>
  <si>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</si>
  <si>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</si>
  <si>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</si>
  <si>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</si>
  <si>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</si>
  <si>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</si>
  <si>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</si>
  <si>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</si>
  <si>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</si>
  <si>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</si>
  <si>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</si>
  <si>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</si>
  <si>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</si>
  <si>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</si>
  <si>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</si>
  <si>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</si>
  <si>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</si>
  <si>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</si>
  <si>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</si>
  <si>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</si>
  <si>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</si>
  <si>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</si>
  <si>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</si>
  <si>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</si>
  <si>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</si>
  <si>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</si>
  <si>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</si>
  <si>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</si>
  <si>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</si>
  <si>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</si>
  <si>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</si>
  <si>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</si>
  <si>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</si>
  <si>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</si>
  <si>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</si>
  <si>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</si>
  <si>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</si>
  <si>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</si>
  <si>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</si>
  <si>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</si>
  <si>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</si>
  <si>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</si>
  <si>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</si>
  <si>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</si>
  <si>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</si>
  <si>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</si>
  <si>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</si>
  <si>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</si>
  <si>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</si>
  <si>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</si>
  <si>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</si>
  <si>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</si>
  <si>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</si>
  <si>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</si>
  <si>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</si>
  <si>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</si>
  <si>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</si>
  <si>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</si>
  <si>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</si>
  <si>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</si>
  <si>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</si>
  <si>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</si>
  <si>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</si>
  <si>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</si>
  <si>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</si>
  <si>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</si>
  <si>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</si>
  <si>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</si>
  <si>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</si>
  <si>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</si>
  <si>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</si>
  <si>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</si>
  <si>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</si>
  <si>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</si>
  <si>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</si>
  <si>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</si>
  <si>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</si>
  <si>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</si>
  <si>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</si>
  <si>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</si>
  <si>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</si>
  <si>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</si>
  <si>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</si>
  <si>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</si>
  <si>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</si>
  <si>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</si>
  <si>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</si>
  <si>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</si>
  <si>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</si>
  <si>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</si>
  <si>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</si>
  <si>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</si>
  <si>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</si>
  <si>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</si>
  <si>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</si>
  <si>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</si>
  <si>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</si>
  <si>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</si>
  <si>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</si>
  <si>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</si>
  <si>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</si>
  <si>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</si>
  <si>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</si>
  <si>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</si>
  <si>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</si>
  <si>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</si>
  <si>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</si>
  <si>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</si>
  <si>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</si>
  <si>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</si>
  <si>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</si>
  <si>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</si>
  <si>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</si>
  <si>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</si>
  <si>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</si>
  <si>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</si>
  <si>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</si>
  <si>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</si>
  <si>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</si>
  <si>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</si>
  <si>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</si>
  <si>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</si>
  <si>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</si>
  <si>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</si>
  <si>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</si>
  <si>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</si>
  <si>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</si>
  <si>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</si>
  <si>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</si>
  <si>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</si>
  <si>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</si>
  <si>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</si>
  <si>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</si>
  <si>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</si>
  <si>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</si>
  <si>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</si>
  <si>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</si>
  <si>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</si>
  <si>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</si>
  <si>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</si>
  <si>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</si>
  <si>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</si>
  <si>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</si>
  <si>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</si>
  <si>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</si>
  <si>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</si>
  <si>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</si>
  <si>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</si>
  <si>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</si>
  <si>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</si>
  <si>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</si>
  <si>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</si>
  <si>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</si>
  <si>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</si>
  <si>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</si>
  <si>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</si>
  <si>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</si>
  <si>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</si>
  <si>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</si>
  <si>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</si>
  <si>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</si>
  <si>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</si>
  <si>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</si>
  <si>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</si>
  <si>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</si>
  <si>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</si>
  <si>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</si>
  <si>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</si>
  <si>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</si>
  <si>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</si>
  <si>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</si>
  <si>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</si>
  <si>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</si>
  <si>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</si>
  <si>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</si>
  <si>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</si>
  <si>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</si>
  <si>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</si>
  <si>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</si>
  <si>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</si>
  <si>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</si>
  <si>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</si>
  <si>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</si>
  <si>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</si>
  <si>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</si>
  <si>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</si>
  <si>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</si>
  <si>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</si>
  <si>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</si>
  <si>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</si>
  <si>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</si>
  <si>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</si>
  <si>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</si>
  <si>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</si>
  <si>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</si>
  <si>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</si>
  <si>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</si>
  <si>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</si>
  <si>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</si>
  <si>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</si>
  <si>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</si>
  <si>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</si>
  <si>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</si>
  <si>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</si>
  <si>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</si>
  <si>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</si>
  <si>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</si>
  <si>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</si>
  <si>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</si>
  <si>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</si>
  <si>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</si>
  <si>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</si>
  <si>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</si>
  <si>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</si>
  <si>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</si>
  <si>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</si>
  <si>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</si>
  <si>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</si>
  <si>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</si>
  <si>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</si>
  <si>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</si>
  <si>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</si>
  <si>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</si>
  <si>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</si>
  <si>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</si>
  <si>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</si>
  <si>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</si>
  <si>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</si>
  <si>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</si>
  <si>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</si>
  <si>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</si>
  <si>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</si>
  <si>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</si>
  <si>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</si>
  <si>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</si>
  <si>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</si>
  <si>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</si>
  <si>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</si>
  <si>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</si>
  <si>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</si>
  <si>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</si>
  <si>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</si>
  <si>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</si>
  <si>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</si>
  <si>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</si>
  <si>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</si>
  <si>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</si>
  <si>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</si>
  <si>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</si>
  <si>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</si>
  <si>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</si>
  <si>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</si>
  <si>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</si>
  <si>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</si>
  <si>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</si>
  <si>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</si>
  <si>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</si>
  <si>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</si>
  <si>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</si>
  <si>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</si>
  <si>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</si>
  <si>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</si>
  <si>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</si>
  <si>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</si>
  <si>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</si>
  <si>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</si>
  <si>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</si>
  <si>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</si>
  <si>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</si>
  <si>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</si>
  <si>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</si>
  <si>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</si>
  <si>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</si>
  <si>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</si>
  <si>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</si>
  <si>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</si>
  <si>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</si>
  <si>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</si>
  <si>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</si>
  <si>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</si>
  <si>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</si>
  <si>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</si>
  <si>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</si>
  <si>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</si>
  <si>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</si>
  <si>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</si>
  <si>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</si>
  <si>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</si>
  <si>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</si>
  <si>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</si>
  <si>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</si>
  <si>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</si>
  <si>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</si>
  <si>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</si>
  <si>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</si>
  <si>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</si>
  <si>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</si>
  <si>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</si>
  <si>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</si>
  <si>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</si>
  <si>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</si>
  <si>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</si>
  <si>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</si>
  <si>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</si>
  <si>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</si>
  <si>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</si>
  <si>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</si>
  <si>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</si>
  <si>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</si>
  <si>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</si>
  <si>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</si>
  <si>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</si>
  <si>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</si>
  <si>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</si>
  <si>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</si>
  <si>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</si>
  <si>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</si>
  <si>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</si>
  <si>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</si>
  <si>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</si>
  <si>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</si>
  <si>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</si>
  <si>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</si>
  <si>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</si>
  <si>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</si>
  <si>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官房</t>
  </si>
  <si>
    <t>情報通信技術調達等適正・効率化推進費</t>
  </si>
  <si>
    <t>内閣官房副長官補</t>
  </si>
  <si>
    <t>情報通信技術（ＩＴ）総合戦略室</t>
  </si>
  <si>
    <t>内閣参事官　吉田　宏平
内閣参事官　奥田　直彦</t>
  </si>
  <si>
    <t>○</t>
  </si>
  <si>
    <t>経済財政運営と改革の基本方針2019（令和元年6月21日閣議決定）、成長戦略実行計画（令和元年6月21日閣議決定）、世界最先端デジタル国家創造宣言・官民データ活用進基本計画（令和元年6月14日閣議決定）、政府情報システムの予算要求から執行の各段階における一元的なプロジェクト管理の強化について（令和元年6月4日デジタル・ガバメント閣僚会議決定）等</t>
  </si>
  <si>
    <t>政府全体で共通的に利用するシステム、基盤、機能等の整備及び運用に係る予算を内閣官房において一括して要求・計上する。
内閣官房は、要求から執行までの各段階において、各情報システム等の要求内容や執行時の詳細を確認し、統一的、横断的な助言、支援を行うことにより、重複投資の抑制、最終的な支出額の適正化、費用対効果の最大化、柔軟な予算配分等を実現する。</t>
  </si>
  <si>
    <t>内閣官房による一括要求・一括計上の取組は、予算の要求及び執行を、効率的、効果的に実施することが目的であり、各調達案件等の内容に合わせて、その都度、必要な対応を実施していくこととなる。このため、全体として定量的な目標を設定することは困難である。</t>
  </si>
  <si>
    <t>各調達案件に対して、企画段階から、検討内容を確認し、より効率的、効果的な経費の要求及び執行となるよう、的確に助言、支援する。</t>
  </si>
  <si>
    <t>一括要求・一括計上する情報システムに係る効率的、効果的な調達の実施</t>
  </si>
  <si>
    <t>一括要求・一括計上する情報システム数</t>
  </si>
  <si>
    <t>システム</t>
  </si>
  <si>
    <t>内閣官房による助言、支援の下整備・運用等を実施したシステム数</t>
  </si>
  <si>
    <t>-</t>
  </si>
  <si>
    <t>‐</t>
  </si>
  <si>
    <t>※詳細については、各経費等ごとに行政事業レビューシートを作成することにより対応している。</t>
    <rPh sb="1" eb="3">
      <t>ショウサイ</t>
    </rPh>
    <rPh sb="9" eb="10">
      <t>カク</t>
    </rPh>
    <rPh sb="10" eb="12">
      <t>ケイヒ</t>
    </rPh>
    <rPh sb="12" eb="13">
      <t>トウ</t>
    </rPh>
    <rPh sb="16" eb="18">
      <t>ギョウセイ</t>
    </rPh>
    <rPh sb="18" eb="20">
      <t>ジギョウ</t>
    </rPh>
    <rPh sb="28" eb="30">
      <t>サクセイ</t>
    </rPh>
    <rPh sb="37" eb="39">
      <t>タイオウ</t>
    </rPh>
    <phoneticPr fontId="5"/>
  </si>
  <si>
    <t>統一的な政府情報システムの将来的な在り方（グランドデザイン）に基づく横断的かつBPRを意識したサービス視点での政府情報システムの整備・運用を実現する観点から、政府情報システムの統一的管理のための従来の取組を抜本的に強化する。</t>
  </si>
  <si>
    <t>情報処理業務庁費</t>
    <rPh sb="0" eb="2">
      <t>ジョウホウ</t>
    </rPh>
    <rPh sb="2" eb="4">
      <t>ショリ</t>
    </rPh>
    <rPh sb="4" eb="6">
      <t>ギョウム</t>
    </rPh>
    <rPh sb="6" eb="8">
      <t>チョウヒ</t>
    </rPh>
    <phoneticPr fontId="5"/>
  </si>
  <si>
    <t>情報システム調達効率化等推進委託費</t>
    <rPh sb="0" eb="2">
      <t>ジョウホウ</t>
    </rPh>
    <rPh sb="6" eb="8">
      <t>チョウタツ</t>
    </rPh>
    <rPh sb="8" eb="11">
      <t>コウリツカ</t>
    </rPh>
    <rPh sb="11" eb="12">
      <t>トウ</t>
    </rPh>
    <rPh sb="12" eb="14">
      <t>スイシン</t>
    </rPh>
    <rPh sb="14" eb="16">
      <t>イタク</t>
    </rPh>
    <rPh sb="16" eb="17">
      <t>ヒ</t>
    </rPh>
    <phoneticPr fontId="5"/>
  </si>
  <si>
    <t>Ｘ＝一括計上した情報システムに係る支出実績額
／Ｙ＝一括計上した情報システム数　　</t>
    <phoneticPr fontId="5"/>
  </si>
  <si>
    <t>百万円</t>
    <rPh sb="0" eb="3">
      <t>ヒャクマンエン</t>
    </rPh>
    <phoneticPr fontId="5"/>
  </si>
  <si>
    <t>　　Ｘ/Ｙ</t>
  </si>
  <si>
    <t>269,944
／90</t>
    <phoneticPr fontId="5"/>
  </si>
  <si>
    <t>79,950
／38</t>
    <phoneticPr fontId="5"/>
  </si>
  <si>
    <t xml:space="preserve">政府の情報システムに係る調達を適切に行い、国民や法人にとって便利で安心・安全なサービスをデジタル技術を活用して効率的に提供することは、国民や社会のニーズを的確に反映したものである。
</t>
    <rPh sb="0" eb="2">
      <t>セイフ</t>
    </rPh>
    <rPh sb="3" eb="5">
      <t>ジョウホウ</t>
    </rPh>
    <rPh sb="10" eb="11">
      <t>カカ</t>
    </rPh>
    <rPh sb="12" eb="14">
      <t>チョウタツ</t>
    </rPh>
    <rPh sb="15" eb="17">
      <t>テキセツ</t>
    </rPh>
    <rPh sb="18" eb="19">
      <t>オコナ</t>
    </rPh>
    <rPh sb="21" eb="23">
      <t>コクミン</t>
    </rPh>
    <rPh sb="24" eb="26">
      <t>ホウジン</t>
    </rPh>
    <rPh sb="30" eb="32">
      <t>ベンリ</t>
    </rPh>
    <rPh sb="33" eb="35">
      <t>アンシン</t>
    </rPh>
    <rPh sb="36" eb="38">
      <t>アンゼン</t>
    </rPh>
    <rPh sb="48" eb="50">
      <t>ギジュツ</t>
    </rPh>
    <rPh sb="51" eb="53">
      <t>カツヨウ</t>
    </rPh>
    <rPh sb="55" eb="58">
      <t>コウリツテキ</t>
    </rPh>
    <rPh sb="59" eb="61">
      <t>テイキョウ</t>
    </rPh>
    <rPh sb="67" eb="69">
      <t>コクミン</t>
    </rPh>
    <rPh sb="70" eb="72">
      <t>シャカイ</t>
    </rPh>
    <rPh sb="77" eb="79">
      <t>テキカク</t>
    </rPh>
    <rPh sb="80" eb="82">
      <t>ハンエイ</t>
    </rPh>
    <phoneticPr fontId="5"/>
  </si>
  <si>
    <t xml:space="preserve">国が行う情報システムに係る調達に対する取組であり、国が自ら実施すべきものである。
</t>
    <rPh sb="0" eb="1">
      <t>クニ</t>
    </rPh>
    <rPh sb="2" eb="3">
      <t>オコナ</t>
    </rPh>
    <rPh sb="4" eb="6">
      <t>ジョウホウ</t>
    </rPh>
    <rPh sb="11" eb="12">
      <t>カカ</t>
    </rPh>
    <rPh sb="13" eb="15">
      <t>チョウタツ</t>
    </rPh>
    <rPh sb="16" eb="17">
      <t>タイ</t>
    </rPh>
    <rPh sb="19" eb="21">
      <t>トリクミ</t>
    </rPh>
    <rPh sb="25" eb="26">
      <t>クニ</t>
    </rPh>
    <rPh sb="27" eb="28">
      <t>ミズカ</t>
    </rPh>
    <rPh sb="29" eb="31">
      <t>ジッシ</t>
    </rPh>
    <phoneticPr fontId="5"/>
  </si>
  <si>
    <t xml:space="preserve">統一的な政府情報システムの将来的な在り方（グランドデザイン）に基づく横断的かつBPRを意識したサービス視点での政府情報システムの整備・運用を実現するには、予算の要求から執行まで一元的に取り組む必要があり、府省庁縦割りで行うのではなく、内閣官房の下、統一的に実施することが必要不可欠である。また、経済財政運営と改革の基本方針2019等において記載されている優先度の高い取組である。
</t>
    <rPh sb="117" eb="119">
      <t>ナイカク</t>
    </rPh>
    <rPh sb="119" eb="121">
      <t>カンボウ</t>
    </rPh>
    <rPh sb="122" eb="123">
      <t>モト</t>
    </rPh>
    <rPh sb="135" eb="137">
      <t>ヒツヨウ</t>
    </rPh>
    <rPh sb="137" eb="140">
      <t>フカケツ</t>
    </rPh>
    <rPh sb="165" eb="166">
      <t>トウ</t>
    </rPh>
    <rPh sb="170" eb="172">
      <t>キサイ</t>
    </rPh>
    <rPh sb="177" eb="180">
      <t>ユウセンド</t>
    </rPh>
    <rPh sb="181" eb="182">
      <t>タカ</t>
    </rPh>
    <rPh sb="183" eb="185">
      <t>トリクミ</t>
    </rPh>
    <phoneticPr fontId="5"/>
  </si>
  <si>
    <t>点検対象外</t>
    <rPh sb="0" eb="2">
      <t>テンケン</t>
    </rPh>
    <rPh sb="2" eb="4">
      <t>タイショウ</t>
    </rPh>
    <rPh sb="4" eb="5">
      <t>ガイ</t>
    </rPh>
    <phoneticPr fontId="5"/>
  </si>
  <si>
    <t>終了予定</t>
  </si>
  <si>
    <t>次年度予算計上省庁において、適切な執行に努めるとともに効率的に執行した実績を、引き続き概算要求に反映させること。</t>
    <phoneticPr fontId="5"/>
  </si>
  <si>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十六号）附則第９条第１項</t>
    <phoneticPr fontId="5"/>
  </si>
  <si>
    <t>デジタル庁（R3.9～）において、引き続き、適切な執行に努める。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</si>
</sst>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4">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20" xfId="0" applyFont="1" applyFill="1" applyBorder="1" applyAlignment="1" applyProtection="1">
      <alignment horizontal="center" vertical="center" wrapText="1"/>
    </xf>
    <xf numFmtId="177"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0" fillId="5" borderId="38" xfId="0" applyFont="1" applyFill="1" applyBorder="1" applyAlignment="1" applyProtection="1">
      <alignment horizontal="center" vertical="center"/>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18"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40" xfId="0" applyFont="1" applyFill="1" applyBorder="1" applyAlignment="1">
      <alignment horizontal="center" vertical="center"/>
    </xf>
    <xf numFmtId="0" fontId="0" fillId="5" borderId="41" xfId="0" applyFont="1" applyFill="1" applyBorder="1" applyAlignment="1">
      <alignment horizontal="center" vertical="center"/>
    </xf>
    <xf numFmtId="0" fontId="0" fillId="5" borderId="62"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6"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179" fontId="0" fillId="0" borderId="17"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23"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176" fontId="0" fillId="0" borderId="11" xfId="0"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0" fillId="2" borderId="11"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wrapText="1" shrinkToFit="1"/>
      <protection locked="0"/>
    </xf>
    <xf numFmtId="176" fontId="0" fillId="5" borderId="25" xfId="0" applyNumberFormat="1" applyFont="1" applyFill="1" applyBorder="1" applyAlignment="1" applyProtection="1">
      <alignment horizontal="center" vertical="center"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0"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9" fontId="0" fillId="0" borderId="11" xfId="0" applyNumberFormat="1"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176" fontId="0" fillId="5" borderId="34" xfId="0"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44"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28" fillId="6" borderId="117"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13" fillId="6" borderId="81" xfId="0" applyFont="1" applyFill="1" applyBorder="1" applyAlignment="1">
      <alignment horizontal="center" vertical="center" wrapText="1"/>
    </xf>
    <xf numFmtId="0" fontId="13" fillId="6" borderId="82" xfId="0" applyFont="1" applyFill="1" applyBorder="1" applyAlignment="1">
      <alignment horizontal="center" vertical="center" wrapText="1"/>
    </xf>
    <xf numFmtId="0" fontId="13" fillId="6" borderId="8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38" xfId="0" applyFont="1" applyBorder="1" applyAlignment="1">
      <alignment horizontal="center" vertical="center"/>
    </xf>
    <xf numFmtId="0" fontId="0" fillId="6" borderId="63" xfId="0" applyFont="1" applyFill="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4" xfId="0" applyFont="1" applyFill="1" applyBorder="1" applyAlignment="1">
      <alignment horizontal="center" vertical="center"/>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1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7" xfId="0" applyFont="1" applyFill="1" applyBorder="1" applyAlignment="1" applyProtection="1">
      <alignment horizontal="left" vertical="center" wrapText="1" shrinkToFit="1"/>
      <protection locked="0"/>
    </xf>
    <xf numFmtId="0" fontId="0" fillId="5" borderId="141" xfId="0" applyFont="1" applyFill="1" applyBorder="1" applyAlignment="1" applyProtection="1">
      <alignment horizontal="left" vertical="center" wrapText="1" shrinkToFit="1"/>
      <protection locked="0"/>
    </xf>
    <xf numFmtId="0" fontId="0" fillId="3" borderId="2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23" fillId="0" borderId="24" xfId="0" applyFont="1" applyBorder="1" applyAlignment="1" applyProtection="1">
      <alignment vertical="center" wrapText="1"/>
      <protection locked="0"/>
    </xf>
    <xf numFmtId="0" fontId="23" fillId="0" borderId="25" xfId="0" applyFont="1" applyBorder="1" applyAlignment="1" applyProtection="1">
      <alignment vertical="center" wrapText="1"/>
      <protection locked="0"/>
    </xf>
    <xf numFmtId="0" fontId="23" fillId="0" borderId="26" xfId="0" applyFont="1" applyBorder="1" applyAlignment="1" applyProtection="1">
      <alignment vertical="center" wrapText="1"/>
      <protection locked="0"/>
    </xf>
    <xf numFmtId="0" fontId="0" fillId="2" borderId="129" xfId="0" applyFont="1" applyFill="1" applyBorder="1" applyAlignment="1">
      <alignment horizontal="center" vertical="center"/>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62" xfId="0" applyNumberFormat="1" applyFont="1" applyFill="1" applyBorder="1" applyAlignment="1" applyProtection="1">
      <alignment horizontal="center" vertical="center" shrinkToFit="1"/>
      <protection locked="0"/>
    </xf>
    <xf numFmtId="0" fontId="0" fillId="5" borderId="142"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6" fillId="2" borderId="40" xfId="0" applyFont="1" applyFill="1" applyBorder="1" applyAlignment="1">
      <alignment horizontal="center" vertical="center" wrapText="1" shrinkToFit="1"/>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3" fillId="6" borderId="118" xfId="0" applyFont="1" applyFill="1" applyBorder="1" applyAlignment="1">
      <alignment horizontal="center" vertical="center" wrapText="1"/>
    </xf>
    <xf numFmtId="0" fontId="13" fillId="6" borderId="143" xfId="0" applyFont="1" applyFill="1" applyBorder="1" applyAlignment="1">
      <alignment horizontal="center" vertical="center" wrapText="1"/>
    </xf>
    <xf numFmtId="0" fontId="0" fillId="6" borderId="137"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2" xfId="0" applyFont="1" applyFill="1" applyBorder="1" applyAlignment="1" applyProtection="1">
      <alignment horizontal="left" vertical="center" wrapText="1" shrinkToFit="1"/>
      <protection locked="0"/>
    </xf>
    <xf numFmtId="0" fontId="0" fillId="5" borderId="8" xfId="0" applyFont="1" applyFill="1" applyBorder="1" applyAlignment="1" applyProtection="1">
      <alignment horizontal="left" vertical="center" wrapText="1" shrinkToFit="1"/>
      <protection locked="0"/>
    </xf>
    <xf numFmtId="0" fontId="15" fillId="3" borderId="135"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142" xfId="0" applyFont="1" applyFill="1" applyBorder="1" applyAlignment="1">
      <alignment horizontal="center" vertical="center" textRotation="255" wrapText="1"/>
    </xf>
    <xf numFmtId="0" fontId="15" fillId="3" borderId="141"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8"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20" xfId="0" applyNumberFormat="1"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8">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111218</xdr:colOff>
      <xdr:row>110</xdr:row>
      <xdr:rowOff>76242</xdr:rowOff>
    </xdr:from>
    <xdr:to>
      <xdr:col>24</xdr:col>
      <xdr:colOff>94508</xdr:colOff>
      <xdr:row>110</xdr:row>
      <xdr:rowOff>78363</xdr:rowOff>
    </xdr:to>
    <xdr:cxnSp macro="">
      <xdr:nvCxnSpPr>
        <xdr:cNvPr id="2" name="直線矢印コネクタ 1">
          <a:extLst>
            <a:ext uri="{FF2B5EF4-FFF2-40B4-BE49-F238E27FC236}">
              <a16:creationId xmlns:a16="http://schemas.microsoft.com/office/drawing/2014/main" id="{11AD8502-75A9-46AB-AE7D-9713959C1E34}"/>
            </a:ext>
          </a:extLst>
        </xdr:cNvPr>
        <xdr:cNvCxnSpPr/>
      </xdr:nvCxnSpPr>
      <xdr:spPr>
        <a:xfrm>
          <a:off x="3768818" y="44259542"/>
          <a:ext cx="1202490" cy="21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94508</xdr:colOff>
      <xdr:row>109</xdr:row>
      <xdr:rowOff>180507</xdr:rowOff>
    </xdr:from>
    <xdr:to>
      <xdr:col>35</xdr:col>
      <xdr:colOff>198536</xdr:colOff>
      <xdr:row>110</xdr:row>
      <xdr:rowOff>293446</xdr:rowOff>
    </xdr:to>
    <xdr:sp macro="" textlink="">
      <xdr:nvSpPr>
        <xdr:cNvPr id="3" name="テキスト ボックス 2">
          <a:extLst>
            <a:ext uri="{FF2B5EF4-FFF2-40B4-BE49-F238E27FC236}">
              <a16:creationId xmlns:a16="http://schemas.microsoft.com/office/drawing/2014/main" id="{975F7BFB-505B-4D3B-B417-D364436C08C5}"/>
            </a:ext>
          </a:extLst>
        </xdr:cNvPr>
        <xdr:cNvSpPr txBox="1"/>
      </xdr:nvSpPr>
      <xdr:spPr>
        <a:xfrm>
          <a:off x="4971308" y="44008207"/>
          <a:ext cx="2339228" cy="4685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内閣府</a:t>
          </a:r>
          <a:endParaRPr lang="ja-JP" altLang="ja-JP">
            <a:effectLst/>
          </a:endParaRPr>
        </a:p>
      </xdr:txBody>
    </xdr:sp>
    <xdr:clientData/>
  </xdr:twoCellAnchor>
  <xdr:twoCellAnchor>
    <xdr:from>
      <xdr:col>18</xdr:col>
      <xdr:colOff>120930</xdr:colOff>
      <xdr:row>107</xdr:row>
      <xdr:rowOff>151236</xdr:rowOff>
    </xdr:from>
    <xdr:to>
      <xdr:col>24</xdr:col>
      <xdr:colOff>81809</xdr:colOff>
      <xdr:row>107</xdr:row>
      <xdr:rowOff>151236</xdr:rowOff>
    </xdr:to>
    <xdr:cxnSp macro="">
      <xdr:nvCxnSpPr>
        <xdr:cNvPr id="4" name="直線矢印コネクタ 3">
          <a:extLst>
            <a:ext uri="{FF2B5EF4-FFF2-40B4-BE49-F238E27FC236}">
              <a16:creationId xmlns:a16="http://schemas.microsoft.com/office/drawing/2014/main" id="{A3BA3B6B-3E19-48E6-AC96-14582013E7FB}"/>
            </a:ext>
          </a:extLst>
        </xdr:cNvPr>
        <xdr:cNvCxnSpPr>
          <a:endCxn id="5" idx="1"/>
        </xdr:cNvCxnSpPr>
      </xdr:nvCxnSpPr>
      <xdr:spPr>
        <a:xfrm flipV="1">
          <a:off x="3778530" y="43267736"/>
          <a:ext cx="118007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81809</xdr:colOff>
      <xdr:row>106</xdr:row>
      <xdr:rowOff>253379</xdr:rowOff>
    </xdr:from>
    <xdr:to>
      <xdr:col>35</xdr:col>
      <xdr:colOff>185839</xdr:colOff>
      <xdr:row>108</xdr:row>
      <xdr:rowOff>13893</xdr:rowOff>
    </xdr:to>
    <xdr:sp macro="" textlink="">
      <xdr:nvSpPr>
        <xdr:cNvPr id="5" name="テキスト ボックス 4">
          <a:extLst>
            <a:ext uri="{FF2B5EF4-FFF2-40B4-BE49-F238E27FC236}">
              <a16:creationId xmlns:a16="http://schemas.microsoft.com/office/drawing/2014/main" id="{B8EC27AA-F706-4241-A952-704B684E6F9E}"/>
            </a:ext>
          </a:extLst>
        </xdr:cNvPr>
        <xdr:cNvSpPr txBox="1"/>
      </xdr:nvSpPr>
      <xdr:spPr>
        <a:xfrm>
          <a:off x="4958609" y="43014279"/>
          <a:ext cx="2339230"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人事院</a:t>
          </a:r>
          <a:endParaRPr lang="ja-JP" altLang="ja-JP">
            <a:effectLst/>
          </a:endParaRPr>
        </a:p>
      </xdr:txBody>
    </xdr:sp>
    <xdr:clientData/>
  </xdr:twoCellAnchor>
  <xdr:twoCellAnchor>
    <xdr:from>
      <xdr:col>24</xdr:col>
      <xdr:colOff>70605</xdr:colOff>
      <xdr:row>119</xdr:row>
      <xdr:rowOff>615126</xdr:rowOff>
    </xdr:from>
    <xdr:to>
      <xdr:col>35</xdr:col>
      <xdr:colOff>185839</xdr:colOff>
      <xdr:row>120</xdr:row>
      <xdr:rowOff>413740</xdr:rowOff>
    </xdr:to>
    <xdr:sp macro="" textlink="">
      <xdr:nvSpPr>
        <xdr:cNvPr id="6" name="テキスト ボックス 5">
          <a:extLst>
            <a:ext uri="{FF2B5EF4-FFF2-40B4-BE49-F238E27FC236}">
              <a16:creationId xmlns:a16="http://schemas.microsoft.com/office/drawing/2014/main" id="{67F50EA2-F820-4299-806F-78D5EBCA3445}"/>
            </a:ext>
          </a:extLst>
        </xdr:cNvPr>
        <xdr:cNvSpPr txBox="1"/>
      </xdr:nvSpPr>
      <xdr:spPr>
        <a:xfrm>
          <a:off x="4947405" y="47998826"/>
          <a:ext cx="2350434"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総務省</a:t>
          </a:r>
          <a:endParaRPr lang="ja-JP" altLang="ja-JP">
            <a:effectLst/>
          </a:endParaRPr>
        </a:p>
      </xdr:txBody>
    </xdr:sp>
    <xdr:clientData/>
  </xdr:twoCellAnchor>
  <xdr:twoCellAnchor>
    <xdr:from>
      <xdr:col>24</xdr:col>
      <xdr:colOff>70605</xdr:colOff>
      <xdr:row>126</xdr:row>
      <xdr:rowOff>95581</xdr:rowOff>
    </xdr:from>
    <xdr:to>
      <xdr:col>35</xdr:col>
      <xdr:colOff>163427</xdr:colOff>
      <xdr:row>127</xdr:row>
      <xdr:rowOff>249795</xdr:rowOff>
    </xdr:to>
    <xdr:sp macro="" textlink="">
      <xdr:nvSpPr>
        <xdr:cNvPr id="7" name="テキスト ボックス 6">
          <a:extLst>
            <a:ext uri="{FF2B5EF4-FFF2-40B4-BE49-F238E27FC236}">
              <a16:creationId xmlns:a16="http://schemas.microsoft.com/office/drawing/2014/main" id="{F114EA58-EB34-4259-9CB8-B6AF62E00DA4}"/>
            </a:ext>
          </a:extLst>
        </xdr:cNvPr>
        <xdr:cNvSpPr txBox="1"/>
      </xdr:nvSpPr>
      <xdr:spPr>
        <a:xfrm>
          <a:off x="4947405" y="50920981"/>
          <a:ext cx="2328022"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財務省</a:t>
          </a:r>
          <a:endParaRPr lang="ja-JP" altLang="ja-JP">
            <a:effectLst/>
          </a:endParaRPr>
        </a:p>
      </xdr:txBody>
    </xdr:sp>
    <xdr:clientData/>
  </xdr:twoCellAnchor>
  <xdr:twoCellAnchor>
    <xdr:from>
      <xdr:col>24</xdr:col>
      <xdr:colOff>62170</xdr:colOff>
      <xdr:row>129</xdr:row>
      <xdr:rowOff>204685</xdr:rowOff>
    </xdr:from>
    <xdr:to>
      <xdr:col>35</xdr:col>
      <xdr:colOff>188610</xdr:colOff>
      <xdr:row>131</xdr:row>
      <xdr:rowOff>47749</xdr:rowOff>
    </xdr:to>
    <xdr:sp macro="" textlink="">
      <xdr:nvSpPr>
        <xdr:cNvPr id="8" name="テキスト ボックス 7">
          <a:extLst>
            <a:ext uri="{FF2B5EF4-FFF2-40B4-BE49-F238E27FC236}">
              <a16:creationId xmlns:a16="http://schemas.microsoft.com/office/drawing/2014/main" id="{6A70F3D5-743A-431B-9899-7DF6DEAA93F2}"/>
            </a:ext>
          </a:extLst>
        </xdr:cNvPr>
        <xdr:cNvSpPr txBox="1"/>
      </xdr:nvSpPr>
      <xdr:spPr>
        <a:xfrm>
          <a:off x="4938970" y="51982585"/>
          <a:ext cx="2361640" cy="47806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文部科学省</a:t>
          </a:r>
          <a:endParaRPr lang="ja-JP" altLang="ja-JP">
            <a:effectLst/>
          </a:endParaRPr>
        </a:p>
      </xdr:txBody>
    </xdr:sp>
    <xdr:clientData/>
  </xdr:twoCellAnchor>
  <xdr:twoCellAnchor>
    <xdr:from>
      <xdr:col>24</xdr:col>
      <xdr:colOff>62170</xdr:colOff>
      <xdr:row>133</xdr:row>
      <xdr:rowOff>24865</xdr:rowOff>
    </xdr:from>
    <xdr:to>
      <xdr:col>35</xdr:col>
      <xdr:colOff>199816</xdr:colOff>
      <xdr:row>134</xdr:row>
      <xdr:rowOff>188604</xdr:rowOff>
    </xdr:to>
    <xdr:sp macro="" textlink="">
      <xdr:nvSpPr>
        <xdr:cNvPr id="9" name="テキスト ボックス 8">
          <a:extLst>
            <a:ext uri="{FF2B5EF4-FFF2-40B4-BE49-F238E27FC236}">
              <a16:creationId xmlns:a16="http://schemas.microsoft.com/office/drawing/2014/main" id="{124EB907-EFEB-4ED4-B52A-3041D600E64C}"/>
            </a:ext>
          </a:extLst>
        </xdr:cNvPr>
        <xdr:cNvSpPr txBox="1"/>
      </xdr:nvSpPr>
      <xdr:spPr>
        <a:xfrm>
          <a:off x="4938970" y="53072765"/>
          <a:ext cx="2372846" cy="4812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厚生労働省</a:t>
          </a:r>
          <a:endParaRPr lang="ja-JP" altLang="ja-JP">
            <a:effectLst/>
          </a:endParaRPr>
        </a:p>
      </xdr:txBody>
    </xdr:sp>
    <xdr:clientData/>
  </xdr:twoCellAnchor>
  <xdr:twoCellAnchor>
    <xdr:from>
      <xdr:col>24</xdr:col>
      <xdr:colOff>46699</xdr:colOff>
      <xdr:row>139</xdr:row>
      <xdr:rowOff>114919</xdr:rowOff>
    </xdr:from>
    <xdr:to>
      <xdr:col>35</xdr:col>
      <xdr:colOff>161933</xdr:colOff>
      <xdr:row>140</xdr:row>
      <xdr:rowOff>265958</xdr:rowOff>
    </xdr:to>
    <xdr:sp macro="" textlink="">
      <xdr:nvSpPr>
        <xdr:cNvPr id="10" name="テキスト ボックス 9">
          <a:extLst>
            <a:ext uri="{FF2B5EF4-FFF2-40B4-BE49-F238E27FC236}">
              <a16:creationId xmlns:a16="http://schemas.microsoft.com/office/drawing/2014/main" id="{FCD8B85F-C162-49F5-8C92-ADF5A92D2CD4}"/>
            </a:ext>
          </a:extLst>
        </xdr:cNvPr>
        <xdr:cNvSpPr txBox="1"/>
      </xdr:nvSpPr>
      <xdr:spPr>
        <a:xfrm>
          <a:off x="4923499" y="55067819"/>
          <a:ext cx="2350434" cy="4812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経済産業省</a:t>
          </a:r>
          <a:endParaRPr lang="ja-JP" altLang="ja-JP">
            <a:effectLst/>
          </a:endParaRPr>
        </a:p>
      </xdr:txBody>
    </xdr:sp>
    <xdr:clientData/>
  </xdr:twoCellAnchor>
  <xdr:twoCellAnchor>
    <xdr:from>
      <xdr:col>24</xdr:col>
      <xdr:colOff>87570</xdr:colOff>
      <xdr:row>140</xdr:row>
      <xdr:rowOff>622300</xdr:rowOff>
    </xdr:from>
    <xdr:to>
      <xdr:col>36</xdr:col>
      <xdr:colOff>33222</xdr:colOff>
      <xdr:row>140</xdr:row>
      <xdr:rowOff>1108488</xdr:rowOff>
    </xdr:to>
    <xdr:sp macro="" textlink="">
      <xdr:nvSpPr>
        <xdr:cNvPr id="11" name="テキスト ボックス 10">
          <a:extLst>
            <a:ext uri="{FF2B5EF4-FFF2-40B4-BE49-F238E27FC236}">
              <a16:creationId xmlns:a16="http://schemas.microsoft.com/office/drawing/2014/main" id="{C3C830D6-E82C-472A-8A8B-A4E74C5D788B}"/>
            </a:ext>
          </a:extLst>
        </xdr:cNvPr>
        <xdr:cNvSpPr txBox="1"/>
      </xdr:nvSpPr>
      <xdr:spPr>
        <a:xfrm>
          <a:off x="4964370" y="55905400"/>
          <a:ext cx="2384052" cy="48618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国土交通省</a:t>
          </a:r>
          <a:endParaRPr lang="ja-JP" altLang="ja-JP">
            <a:effectLst/>
          </a:endParaRPr>
        </a:p>
      </xdr:txBody>
    </xdr:sp>
    <xdr:clientData/>
  </xdr:twoCellAnchor>
  <xdr:twoCellAnchor>
    <xdr:from>
      <xdr:col>18</xdr:col>
      <xdr:colOff>121745</xdr:colOff>
      <xdr:row>120</xdr:row>
      <xdr:rowOff>175781</xdr:rowOff>
    </xdr:from>
    <xdr:to>
      <xdr:col>24</xdr:col>
      <xdr:colOff>70605</xdr:colOff>
      <xdr:row>120</xdr:row>
      <xdr:rowOff>175781</xdr:rowOff>
    </xdr:to>
    <xdr:cxnSp macro="">
      <xdr:nvCxnSpPr>
        <xdr:cNvPr id="12" name="直線矢印コネクタ 11">
          <a:extLst>
            <a:ext uri="{FF2B5EF4-FFF2-40B4-BE49-F238E27FC236}">
              <a16:creationId xmlns:a16="http://schemas.microsoft.com/office/drawing/2014/main" id="{740FA124-0E48-4F12-A42C-BE5500D21085}"/>
            </a:ext>
          </a:extLst>
        </xdr:cNvPr>
        <xdr:cNvCxnSpPr>
          <a:endCxn id="6" idx="1"/>
        </xdr:cNvCxnSpPr>
      </xdr:nvCxnSpPr>
      <xdr:spPr>
        <a:xfrm>
          <a:off x="3779345" y="48232581"/>
          <a:ext cx="116806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121745</xdr:colOff>
      <xdr:row>127</xdr:row>
      <xdr:rowOff>2311</xdr:rowOff>
    </xdr:from>
    <xdr:to>
      <xdr:col>24</xdr:col>
      <xdr:colOff>70605</xdr:colOff>
      <xdr:row>127</xdr:row>
      <xdr:rowOff>9176</xdr:rowOff>
    </xdr:to>
    <xdr:cxnSp macro="">
      <xdr:nvCxnSpPr>
        <xdr:cNvPr id="13" name="直線矢印コネクタ 12">
          <a:extLst>
            <a:ext uri="{FF2B5EF4-FFF2-40B4-BE49-F238E27FC236}">
              <a16:creationId xmlns:a16="http://schemas.microsoft.com/office/drawing/2014/main" id="{B5ADD06A-3F1D-4C63-844B-1946B720ADD0}"/>
            </a:ext>
          </a:extLst>
        </xdr:cNvPr>
        <xdr:cNvCxnSpPr>
          <a:endCxn id="7" idx="1"/>
        </xdr:cNvCxnSpPr>
      </xdr:nvCxnSpPr>
      <xdr:spPr>
        <a:xfrm>
          <a:off x="3779345" y="51145211"/>
          <a:ext cx="1168060" cy="68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121745</xdr:colOff>
      <xdr:row>130</xdr:row>
      <xdr:rowOff>120940</xdr:rowOff>
    </xdr:from>
    <xdr:to>
      <xdr:col>24</xdr:col>
      <xdr:colOff>62170</xdr:colOff>
      <xdr:row>130</xdr:row>
      <xdr:rowOff>127805</xdr:rowOff>
    </xdr:to>
    <xdr:cxnSp macro="">
      <xdr:nvCxnSpPr>
        <xdr:cNvPr id="14" name="直線矢印コネクタ 13">
          <a:extLst>
            <a:ext uri="{FF2B5EF4-FFF2-40B4-BE49-F238E27FC236}">
              <a16:creationId xmlns:a16="http://schemas.microsoft.com/office/drawing/2014/main" id="{96BA5DCE-C47A-4B01-BD80-F89116E25E29}"/>
            </a:ext>
          </a:extLst>
        </xdr:cNvPr>
        <xdr:cNvCxnSpPr>
          <a:endCxn id="8" idx="1"/>
        </xdr:cNvCxnSpPr>
      </xdr:nvCxnSpPr>
      <xdr:spPr>
        <a:xfrm>
          <a:off x="3779345" y="52216340"/>
          <a:ext cx="1159625" cy="68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121745</xdr:colOff>
      <xdr:row>133</xdr:row>
      <xdr:rowOff>262310</xdr:rowOff>
    </xdr:from>
    <xdr:to>
      <xdr:col>24</xdr:col>
      <xdr:colOff>62170</xdr:colOff>
      <xdr:row>133</xdr:row>
      <xdr:rowOff>275238</xdr:rowOff>
    </xdr:to>
    <xdr:cxnSp macro="">
      <xdr:nvCxnSpPr>
        <xdr:cNvPr id="15" name="直線矢印コネクタ 14">
          <a:extLst>
            <a:ext uri="{FF2B5EF4-FFF2-40B4-BE49-F238E27FC236}">
              <a16:creationId xmlns:a16="http://schemas.microsoft.com/office/drawing/2014/main" id="{D7A6FB89-36F2-4E13-9346-8F0A3C891525}"/>
            </a:ext>
          </a:extLst>
        </xdr:cNvPr>
        <xdr:cNvCxnSpPr>
          <a:endCxn id="9" idx="1"/>
        </xdr:cNvCxnSpPr>
      </xdr:nvCxnSpPr>
      <xdr:spPr>
        <a:xfrm flipV="1">
          <a:off x="3779345" y="53310210"/>
          <a:ext cx="1159625" cy="129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109045</xdr:colOff>
      <xdr:row>140</xdr:row>
      <xdr:rowOff>31689</xdr:rowOff>
    </xdr:from>
    <xdr:to>
      <xdr:col>24</xdr:col>
      <xdr:colOff>46699</xdr:colOff>
      <xdr:row>140</xdr:row>
      <xdr:rowOff>33731</xdr:rowOff>
    </xdr:to>
    <xdr:cxnSp macro="">
      <xdr:nvCxnSpPr>
        <xdr:cNvPr id="16" name="直線矢印コネクタ 15">
          <a:extLst>
            <a:ext uri="{FF2B5EF4-FFF2-40B4-BE49-F238E27FC236}">
              <a16:creationId xmlns:a16="http://schemas.microsoft.com/office/drawing/2014/main" id="{1D11D0DC-7FB3-426F-98E2-C1FBC682B206}"/>
            </a:ext>
          </a:extLst>
        </xdr:cNvPr>
        <xdr:cNvCxnSpPr>
          <a:endCxn id="10" idx="1"/>
        </xdr:cNvCxnSpPr>
      </xdr:nvCxnSpPr>
      <xdr:spPr>
        <a:xfrm flipV="1">
          <a:off x="3766645" y="55314789"/>
          <a:ext cx="1156854" cy="20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112712</xdr:colOff>
      <xdr:row>140</xdr:row>
      <xdr:rowOff>861519</xdr:rowOff>
    </xdr:from>
    <xdr:to>
      <xdr:col>24</xdr:col>
      <xdr:colOff>87570</xdr:colOff>
      <xdr:row>140</xdr:row>
      <xdr:rowOff>870603</xdr:rowOff>
    </xdr:to>
    <xdr:cxnSp macro="">
      <xdr:nvCxnSpPr>
        <xdr:cNvPr id="17" name="直線矢印コネクタ 16">
          <a:extLst>
            <a:ext uri="{FF2B5EF4-FFF2-40B4-BE49-F238E27FC236}">
              <a16:creationId xmlns:a16="http://schemas.microsoft.com/office/drawing/2014/main" id="{CE94C90B-7326-49F1-84BA-9ADE27FD2777}"/>
            </a:ext>
          </a:extLst>
        </xdr:cNvPr>
        <xdr:cNvCxnSpPr>
          <a:endCxn id="11" idx="1"/>
        </xdr:cNvCxnSpPr>
      </xdr:nvCxnSpPr>
      <xdr:spPr>
        <a:xfrm flipV="1">
          <a:off x="3770312" y="56144619"/>
          <a:ext cx="1194058" cy="90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23812</xdr:colOff>
      <xdr:row>110</xdr:row>
      <xdr:rowOff>87449</xdr:rowOff>
    </xdr:from>
    <xdr:to>
      <xdr:col>38</xdr:col>
      <xdr:colOff>109089</xdr:colOff>
      <xdr:row>110</xdr:row>
      <xdr:rowOff>87449</xdr:rowOff>
    </xdr:to>
    <xdr:cxnSp macro="">
      <xdr:nvCxnSpPr>
        <xdr:cNvPr id="18" name="直線矢印コネクタ 17">
          <a:extLst>
            <a:ext uri="{FF2B5EF4-FFF2-40B4-BE49-F238E27FC236}">
              <a16:creationId xmlns:a16="http://schemas.microsoft.com/office/drawing/2014/main" id="{4F073587-8177-44AD-BD1E-7EE451FE41E9}"/>
            </a:ext>
          </a:extLst>
        </xdr:cNvPr>
        <xdr:cNvCxnSpPr/>
      </xdr:nvCxnSpPr>
      <xdr:spPr>
        <a:xfrm>
          <a:off x="7339012" y="44270749"/>
          <a:ext cx="49167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171237</xdr:colOff>
      <xdr:row>109</xdr:row>
      <xdr:rowOff>36512</xdr:rowOff>
    </xdr:from>
    <xdr:to>
      <xdr:col>23</xdr:col>
      <xdr:colOff>186517</xdr:colOff>
      <xdr:row>110</xdr:row>
      <xdr:rowOff>31885</xdr:rowOff>
    </xdr:to>
    <xdr:sp macro="" textlink="">
      <xdr:nvSpPr>
        <xdr:cNvPr id="19" name="大かっこ 18">
          <a:extLst>
            <a:ext uri="{FF2B5EF4-FFF2-40B4-BE49-F238E27FC236}">
              <a16:creationId xmlns:a16="http://schemas.microsoft.com/office/drawing/2014/main" id="{872B9BE5-2DC9-44B7-A72D-19819D10503F}"/>
            </a:ext>
          </a:extLst>
        </xdr:cNvPr>
        <xdr:cNvSpPr/>
      </xdr:nvSpPr>
      <xdr:spPr>
        <a:xfrm>
          <a:off x="3828837" y="43864212"/>
          <a:ext cx="1031280" cy="35097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38</xdr:col>
      <xdr:colOff>129148</xdr:colOff>
      <xdr:row>109</xdr:row>
      <xdr:rowOff>202920</xdr:rowOff>
    </xdr:from>
    <xdr:to>
      <xdr:col>49</xdr:col>
      <xdr:colOff>52389</xdr:colOff>
      <xdr:row>110</xdr:row>
      <xdr:rowOff>315859</xdr:rowOff>
    </xdr:to>
    <xdr:sp macro="" textlink="">
      <xdr:nvSpPr>
        <xdr:cNvPr id="20" name="テキスト ボックス 19">
          <a:extLst>
            <a:ext uri="{FF2B5EF4-FFF2-40B4-BE49-F238E27FC236}">
              <a16:creationId xmlns:a16="http://schemas.microsoft.com/office/drawing/2014/main" id="{15581017-B8A6-4DFF-90DF-C4546B643A35}"/>
            </a:ext>
          </a:extLst>
        </xdr:cNvPr>
        <xdr:cNvSpPr txBox="1"/>
      </xdr:nvSpPr>
      <xdr:spPr>
        <a:xfrm>
          <a:off x="7850748" y="44030620"/>
          <a:ext cx="2158441" cy="4685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35</xdr:col>
      <xdr:colOff>185839</xdr:colOff>
      <xdr:row>107</xdr:row>
      <xdr:rowOff>133636</xdr:rowOff>
    </xdr:from>
    <xdr:to>
      <xdr:col>38</xdr:col>
      <xdr:colOff>107593</xdr:colOff>
      <xdr:row>107</xdr:row>
      <xdr:rowOff>137910</xdr:rowOff>
    </xdr:to>
    <xdr:cxnSp macro="">
      <xdr:nvCxnSpPr>
        <xdr:cNvPr id="21" name="直線矢印コネクタ 20">
          <a:extLst>
            <a:ext uri="{FF2B5EF4-FFF2-40B4-BE49-F238E27FC236}">
              <a16:creationId xmlns:a16="http://schemas.microsoft.com/office/drawing/2014/main" id="{915E7A5A-B52A-4FF3-B262-16BE4FD93A44}"/>
            </a:ext>
          </a:extLst>
        </xdr:cNvPr>
        <xdr:cNvCxnSpPr>
          <a:stCxn id="5" idx="3"/>
        </xdr:cNvCxnSpPr>
      </xdr:nvCxnSpPr>
      <xdr:spPr>
        <a:xfrm>
          <a:off x="7297839" y="43250136"/>
          <a:ext cx="531354" cy="42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127652</xdr:colOff>
      <xdr:row>106</xdr:row>
      <xdr:rowOff>253380</xdr:rowOff>
    </xdr:from>
    <xdr:to>
      <xdr:col>49</xdr:col>
      <xdr:colOff>50893</xdr:colOff>
      <xdr:row>108</xdr:row>
      <xdr:rowOff>13894</xdr:rowOff>
    </xdr:to>
    <xdr:sp macro="" textlink="">
      <xdr:nvSpPr>
        <xdr:cNvPr id="22" name="テキスト ボックス 21">
          <a:extLst>
            <a:ext uri="{FF2B5EF4-FFF2-40B4-BE49-F238E27FC236}">
              <a16:creationId xmlns:a16="http://schemas.microsoft.com/office/drawing/2014/main" id="{5DF96158-709C-4E0A-A9B4-352DB3359320}"/>
            </a:ext>
          </a:extLst>
        </xdr:cNvPr>
        <xdr:cNvSpPr txBox="1"/>
      </xdr:nvSpPr>
      <xdr:spPr>
        <a:xfrm>
          <a:off x="7849252" y="43014280"/>
          <a:ext cx="2158441"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18</xdr:col>
      <xdr:colOff>171237</xdr:colOff>
      <xdr:row>106</xdr:row>
      <xdr:rowOff>98178</xdr:rowOff>
    </xdr:from>
    <xdr:to>
      <xdr:col>23</xdr:col>
      <xdr:colOff>186517</xdr:colOff>
      <xdr:row>107</xdr:row>
      <xdr:rowOff>93552</xdr:rowOff>
    </xdr:to>
    <xdr:sp macro="" textlink="">
      <xdr:nvSpPr>
        <xdr:cNvPr id="23" name="大かっこ 22">
          <a:extLst>
            <a:ext uri="{FF2B5EF4-FFF2-40B4-BE49-F238E27FC236}">
              <a16:creationId xmlns:a16="http://schemas.microsoft.com/office/drawing/2014/main" id="{6A2C982F-8A43-46D0-9AC4-9384D4F07B6E}"/>
            </a:ext>
          </a:extLst>
        </xdr:cNvPr>
        <xdr:cNvSpPr/>
      </xdr:nvSpPr>
      <xdr:spPr>
        <a:xfrm>
          <a:off x="3828837" y="42859078"/>
          <a:ext cx="1031280" cy="3509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35</xdr:col>
      <xdr:colOff>185839</xdr:colOff>
      <xdr:row>120</xdr:row>
      <xdr:rowOff>171000</xdr:rowOff>
    </xdr:from>
    <xdr:to>
      <xdr:col>38</xdr:col>
      <xdr:colOff>99159</xdr:colOff>
      <xdr:row>120</xdr:row>
      <xdr:rowOff>177883</xdr:rowOff>
    </xdr:to>
    <xdr:cxnSp macro="">
      <xdr:nvCxnSpPr>
        <xdr:cNvPr id="24" name="直線矢印コネクタ 23">
          <a:extLst>
            <a:ext uri="{FF2B5EF4-FFF2-40B4-BE49-F238E27FC236}">
              <a16:creationId xmlns:a16="http://schemas.microsoft.com/office/drawing/2014/main" id="{9716DEA6-5B85-4E6F-B3F7-37392FBAE143}"/>
            </a:ext>
          </a:extLst>
        </xdr:cNvPr>
        <xdr:cNvCxnSpPr>
          <a:stCxn id="6" idx="3"/>
        </xdr:cNvCxnSpPr>
      </xdr:nvCxnSpPr>
      <xdr:spPr>
        <a:xfrm flipV="1">
          <a:off x="7297839" y="48227800"/>
          <a:ext cx="522920" cy="68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105241</xdr:colOff>
      <xdr:row>119</xdr:row>
      <xdr:rowOff>626332</xdr:rowOff>
    </xdr:from>
    <xdr:to>
      <xdr:col>49</xdr:col>
      <xdr:colOff>28482</xdr:colOff>
      <xdr:row>120</xdr:row>
      <xdr:rowOff>424946</xdr:rowOff>
    </xdr:to>
    <xdr:sp macro="" textlink="">
      <xdr:nvSpPr>
        <xdr:cNvPr id="25" name="テキスト ボックス 24">
          <a:extLst>
            <a:ext uri="{FF2B5EF4-FFF2-40B4-BE49-F238E27FC236}">
              <a16:creationId xmlns:a16="http://schemas.microsoft.com/office/drawing/2014/main" id="{FA6FFB03-4A01-4277-A908-68C124FF1BCB}"/>
            </a:ext>
          </a:extLst>
        </xdr:cNvPr>
        <xdr:cNvSpPr txBox="1"/>
      </xdr:nvSpPr>
      <xdr:spPr>
        <a:xfrm>
          <a:off x="7826841" y="48010032"/>
          <a:ext cx="2158441"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35</xdr:col>
      <xdr:colOff>134937</xdr:colOff>
      <xdr:row>126</xdr:row>
      <xdr:rowOff>313349</xdr:rowOff>
    </xdr:from>
    <xdr:to>
      <xdr:col>38</xdr:col>
      <xdr:colOff>99154</xdr:colOff>
      <xdr:row>126</xdr:row>
      <xdr:rowOff>313349</xdr:rowOff>
    </xdr:to>
    <xdr:cxnSp macro="">
      <xdr:nvCxnSpPr>
        <xdr:cNvPr id="26" name="直線矢印コネクタ 25">
          <a:extLst>
            <a:ext uri="{FF2B5EF4-FFF2-40B4-BE49-F238E27FC236}">
              <a16:creationId xmlns:a16="http://schemas.microsoft.com/office/drawing/2014/main" id="{1831EF85-C3DE-42A5-9C8C-76F96C1A6ED3}"/>
            </a:ext>
          </a:extLst>
        </xdr:cNvPr>
        <xdr:cNvCxnSpPr/>
      </xdr:nvCxnSpPr>
      <xdr:spPr>
        <a:xfrm>
          <a:off x="7246937" y="51138749"/>
          <a:ext cx="5738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105236</xdr:colOff>
      <xdr:row>126</xdr:row>
      <xdr:rowOff>95581</xdr:rowOff>
    </xdr:from>
    <xdr:to>
      <xdr:col>49</xdr:col>
      <xdr:colOff>28477</xdr:colOff>
      <xdr:row>127</xdr:row>
      <xdr:rowOff>249795</xdr:rowOff>
    </xdr:to>
    <xdr:sp macro="" textlink="">
      <xdr:nvSpPr>
        <xdr:cNvPr id="27" name="テキスト ボックス 26">
          <a:extLst>
            <a:ext uri="{FF2B5EF4-FFF2-40B4-BE49-F238E27FC236}">
              <a16:creationId xmlns:a16="http://schemas.microsoft.com/office/drawing/2014/main" id="{3B491CB0-8EB0-476F-9A6F-4846C693D978}"/>
            </a:ext>
          </a:extLst>
        </xdr:cNvPr>
        <xdr:cNvSpPr txBox="1"/>
      </xdr:nvSpPr>
      <xdr:spPr>
        <a:xfrm>
          <a:off x="7826836" y="50920981"/>
          <a:ext cx="2158441"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35</xdr:col>
      <xdr:colOff>188610</xdr:colOff>
      <xdr:row>130</xdr:row>
      <xdr:rowOff>125682</xdr:rowOff>
    </xdr:from>
    <xdr:to>
      <xdr:col>38</xdr:col>
      <xdr:colOff>96384</xdr:colOff>
      <xdr:row>130</xdr:row>
      <xdr:rowOff>127805</xdr:rowOff>
    </xdr:to>
    <xdr:cxnSp macro="">
      <xdr:nvCxnSpPr>
        <xdr:cNvPr id="28" name="直線矢印コネクタ 27">
          <a:extLst>
            <a:ext uri="{FF2B5EF4-FFF2-40B4-BE49-F238E27FC236}">
              <a16:creationId xmlns:a16="http://schemas.microsoft.com/office/drawing/2014/main" id="{F4CAE2AB-41AF-4919-98F7-C0ABB0A64B36}"/>
            </a:ext>
          </a:extLst>
        </xdr:cNvPr>
        <xdr:cNvCxnSpPr>
          <a:stCxn id="8" idx="3"/>
        </xdr:cNvCxnSpPr>
      </xdr:nvCxnSpPr>
      <xdr:spPr>
        <a:xfrm flipV="1">
          <a:off x="7300610" y="52221082"/>
          <a:ext cx="517374" cy="21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116443</xdr:colOff>
      <xdr:row>129</xdr:row>
      <xdr:rowOff>215889</xdr:rowOff>
    </xdr:from>
    <xdr:to>
      <xdr:col>49</xdr:col>
      <xdr:colOff>39684</xdr:colOff>
      <xdr:row>131</xdr:row>
      <xdr:rowOff>58953</xdr:rowOff>
    </xdr:to>
    <xdr:sp macro="" textlink="">
      <xdr:nvSpPr>
        <xdr:cNvPr id="29" name="テキスト ボックス 28">
          <a:extLst>
            <a:ext uri="{FF2B5EF4-FFF2-40B4-BE49-F238E27FC236}">
              <a16:creationId xmlns:a16="http://schemas.microsoft.com/office/drawing/2014/main" id="{16A124E2-9DBD-4FB6-9A92-F5D99291FFFC}"/>
            </a:ext>
          </a:extLst>
        </xdr:cNvPr>
        <xdr:cNvSpPr txBox="1"/>
      </xdr:nvSpPr>
      <xdr:spPr>
        <a:xfrm>
          <a:off x="7838043" y="51993789"/>
          <a:ext cx="2158441" cy="47806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35</xdr:col>
      <xdr:colOff>144462</xdr:colOff>
      <xdr:row>140</xdr:row>
      <xdr:rowOff>18364</xdr:rowOff>
    </xdr:from>
    <xdr:to>
      <xdr:col>38</xdr:col>
      <xdr:colOff>86454</xdr:colOff>
      <xdr:row>140</xdr:row>
      <xdr:rowOff>18364</xdr:rowOff>
    </xdr:to>
    <xdr:cxnSp macro="">
      <xdr:nvCxnSpPr>
        <xdr:cNvPr id="30" name="直線矢印コネクタ 29">
          <a:extLst>
            <a:ext uri="{FF2B5EF4-FFF2-40B4-BE49-F238E27FC236}">
              <a16:creationId xmlns:a16="http://schemas.microsoft.com/office/drawing/2014/main" id="{7B9992F3-C0B1-4CF4-B97F-657D9141667F}"/>
            </a:ext>
          </a:extLst>
        </xdr:cNvPr>
        <xdr:cNvCxnSpPr/>
      </xdr:nvCxnSpPr>
      <xdr:spPr>
        <a:xfrm>
          <a:off x="7256462" y="55301464"/>
          <a:ext cx="551592"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92536</xdr:colOff>
      <xdr:row>139</xdr:row>
      <xdr:rowOff>114921</xdr:rowOff>
    </xdr:from>
    <xdr:to>
      <xdr:col>49</xdr:col>
      <xdr:colOff>15777</xdr:colOff>
      <xdr:row>140</xdr:row>
      <xdr:rowOff>265960</xdr:rowOff>
    </xdr:to>
    <xdr:sp macro="" textlink="">
      <xdr:nvSpPr>
        <xdr:cNvPr id="31" name="テキスト ボックス 30">
          <a:extLst>
            <a:ext uri="{FF2B5EF4-FFF2-40B4-BE49-F238E27FC236}">
              <a16:creationId xmlns:a16="http://schemas.microsoft.com/office/drawing/2014/main" id="{B5210A5A-336F-4FA2-B502-55030A463BAF}"/>
            </a:ext>
          </a:extLst>
        </xdr:cNvPr>
        <xdr:cNvSpPr txBox="1"/>
      </xdr:nvSpPr>
      <xdr:spPr>
        <a:xfrm>
          <a:off x="7814136" y="55067821"/>
          <a:ext cx="2158441" cy="4812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36</xdr:col>
      <xdr:colOff>17462</xdr:colOff>
      <xdr:row>140</xdr:row>
      <xdr:rowOff>850434</xdr:rowOff>
    </xdr:from>
    <xdr:to>
      <xdr:col>38</xdr:col>
      <xdr:colOff>146440</xdr:colOff>
      <xdr:row>140</xdr:row>
      <xdr:rowOff>850434</xdr:rowOff>
    </xdr:to>
    <xdr:cxnSp macro="">
      <xdr:nvCxnSpPr>
        <xdr:cNvPr id="32" name="直線矢印コネクタ 31">
          <a:extLst>
            <a:ext uri="{FF2B5EF4-FFF2-40B4-BE49-F238E27FC236}">
              <a16:creationId xmlns:a16="http://schemas.microsoft.com/office/drawing/2014/main" id="{18402A50-0A0D-4015-9CE7-D064F506DE6A}"/>
            </a:ext>
          </a:extLst>
        </xdr:cNvPr>
        <xdr:cNvCxnSpPr/>
      </xdr:nvCxnSpPr>
      <xdr:spPr>
        <a:xfrm>
          <a:off x="7332662" y="56133534"/>
          <a:ext cx="53537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166499</xdr:colOff>
      <xdr:row>140</xdr:row>
      <xdr:rowOff>622300</xdr:rowOff>
    </xdr:from>
    <xdr:to>
      <xdr:col>49</xdr:col>
      <xdr:colOff>89740</xdr:colOff>
      <xdr:row>140</xdr:row>
      <xdr:rowOff>1110730</xdr:rowOff>
    </xdr:to>
    <xdr:sp macro="" textlink="">
      <xdr:nvSpPr>
        <xdr:cNvPr id="33" name="テキスト ボックス 32">
          <a:extLst>
            <a:ext uri="{FF2B5EF4-FFF2-40B4-BE49-F238E27FC236}">
              <a16:creationId xmlns:a16="http://schemas.microsoft.com/office/drawing/2014/main" id="{54CD93B0-0BE3-4DC6-A66F-0886DF9AFEB9}"/>
            </a:ext>
          </a:extLst>
        </xdr:cNvPr>
        <xdr:cNvSpPr txBox="1"/>
      </xdr:nvSpPr>
      <xdr:spPr>
        <a:xfrm>
          <a:off x="7888099" y="55905400"/>
          <a:ext cx="2158441" cy="48843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36</xdr:col>
      <xdr:colOff>30162</xdr:colOff>
      <xdr:row>133</xdr:row>
      <xdr:rowOff>237777</xdr:rowOff>
    </xdr:from>
    <xdr:to>
      <xdr:col>38</xdr:col>
      <xdr:colOff>99156</xdr:colOff>
      <xdr:row>133</xdr:row>
      <xdr:rowOff>237777</xdr:rowOff>
    </xdr:to>
    <xdr:cxnSp macro="">
      <xdr:nvCxnSpPr>
        <xdr:cNvPr id="34" name="直線矢印コネクタ 33">
          <a:extLst>
            <a:ext uri="{FF2B5EF4-FFF2-40B4-BE49-F238E27FC236}">
              <a16:creationId xmlns:a16="http://schemas.microsoft.com/office/drawing/2014/main" id="{EBC42BEC-7123-4E7C-8799-7EF684388EE1}"/>
            </a:ext>
          </a:extLst>
        </xdr:cNvPr>
        <xdr:cNvCxnSpPr/>
      </xdr:nvCxnSpPr>
      <xdr:spPr>
        <a:xfrm>
          <a:off x="7345362" y="53285677"/>
          <a:ext cx="47539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105238</xdr:colOff>
      <xdr:row>133</xdr:row>
      <xdr:rowOff>824</xdr:rowOff>
    </xdr:from>
    <xdr:to>
      <xdr:col>49</xdr:col>
      <xdr:colOff>28479</xdr:colOff>
      <xdr:row>134</xdr:row>
      <xdr:rowOff>164563</xdr:rowOff>
    </xdr:to>
    <xdr:sp macro="" textlink="">
      <xdr:nvSpPr>
        <xdr:cNvPr id="35" name="テキスト ボックス 34">
          <a:extLst>
            <a:ext uri="{FF2B5EF4-FFF2-40B4-BE49-F238E27FC236}">
              <a16:creationId xmlns:a16="http://schemas.microsoft.com/office/drawing/2014/main" id="{4787001B-1D66-4CDF-BED3-49ADA736019E}"/>
            </a:ext>
          </a:extLst>
        </xdr:cNvPr>
        <xdr:cNvSpPr txBox="1"/>
      </xdr:nvSpPr>
      <xdr:spPr>
        <a:xfrm>
          <a:off x="7826838" y="53048724"/>
          <a:ext cx="2158441" cy="4812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18</xdr:col>
      <xdr:colOff>171237</xdr:colOff>
      <xdr:row>138</xdr:row>
      <xdr:rowOff>245146</xdr:rowOff>
    </xdr:from>
    <xdr:to>
      <xdr:col>23</xdr:col>
      <xdr:colOff>186517</xdr:colOff>
      <xdr:row>139</xdr:row>
      <xdr:rowOff>281793</xdr:rowOff>
    </xdr:to>
    <xdr:sp macro="" textlink="">
      <xdr:nvSpPr>
        <xdr:cNvPr id="36" name="大かっこ 35">
          <a:extLst>
            <a:ext uri="{FF2B5EF4-FFF2-40B4-BE49-F238E27FC236}">
              <a16:creationId xmlns:a16="http://schemas.microsoft.com/office/drawing/2014/main" id="{1D7F45D8-69C4-42AC-9A56-689DC7EEB200}"/>
            </a:ext>
          </a:extLst>
        </xdr:cNvPr>
        <xdr:cNvSpPr/>
      </xdr:nvSpPr>
      <xdr:spPr>
        <a:xfrm>
          <a:off x="3828837" y="54880546"/>
          <a:ext cx="1031280" cy="35414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18</xdr:col>
      <xdr:colOff>171237</xdr:colOff>
      <xdr:row>132</xdr:row>
      <xdr:rowOff>156959</xdr:rowOff>
    </xdr:from>
    <xdr:to>
      <xdr:col>23</xdr:col>
      <xdr:colOff>186517</xdr:colOff>
      <xdr:row>133</xdr:row>
      <xdr:rowOff>177731</xdr:rowOff>
    </xdr:to>
    <xdr:sp macro="" textlink="">
      <xdr:nvSpPr>
        <xdr:cNvPr id="37" name="大かっこ 36">
          <a:extLst>
            <a:ext uri="{FF2B5EF4-FFF2-40B4-BE49-F238E27FC236}">
              <a16:creationId xmlns:a16="http://schemas.microsoft.com/office/drawing/2014/main" id="{0AE1DB4A-9568-4F5F-BC8B-0A21DC536E57}"/>
            </a:ext>
          </a:extLst>
        </xdr:cNvPr>
        <xdr:cNvSpPr/>
      </xdr:nvSpPr>
      <xdr:spPr>
        <a:xfrm>
          <a:off x="3828837" y="52887359"/>
          <a:ext cx="1031280" cy="3382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18</xdr:col>
      <xdr:colOff>171237</xdr:colOff>
      <xdr:row>129</xdr:row>
      <xdr:rowOff>70217</xdr:rowOff>
    </xdr:from>
    <xdr:to>
      <xdr:col>23</xdr:col>
      <xdr:colOff>186517</xdr:colOff>
      <xdr:row>130</xdr:row>
      <xdr:rowOff>94164</xdr:rowOff>
    </xdr:to>
    <xdr:sp macro="" textlink="">
      <xdr:nvSpPr>
        <xdr:cNvPr id="38" name="大かっこ 37">
          <a:extLst>
            <a:ext uri="{FF2B5EF4-FFF2-40B4-BE49-F238E27FC236}">
              <a16:creationId xmlns:a16="http://schemas.microsoft.com/office/drawing/2014/main" id="{CFE36277-CD2F-4CAA-903D-909679F658FC}"/>
            </a:ext>
          </a:extLst>
        </xdr:cNvPr>
        <xdr:cNvSpPr/>
      </xdr:nvSpPr>
      <xdr:spPr>
        <a:xfrm>
          <a:off x="3828837" y="51848117"/>
          <a:ext cx="1031280" cy="34144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18</xdr:col>
      <xdr:colOff>171237</xdr:colOff>
      <xdr:row>125</xdr:row>
      <xdr:rowOff>371248</xdr:rowOff>
    </xdr:from>
    <xdr:to>
      <xdr:col>23</xdr:col>
      <xdr:colOff>186517</xdr:colOff>
      <xdr:row>127</xdr:row>
      <xdr:rowOff>4670</xdr:rowOff>
    </xdr:to>
    <xdr:sp macro="" textlink="">
      <xdr:nvSpPr>
        <xdr:cNvPr id="39" name="大かっこ 38">
          <a:extLst>
            <a:ext uri="{FF2B5EF4-FFF2-40B4-BE49-F238E27FC236}">
              <a16:creationId xmlns:a16="http://schemas.microsoft.com/office/drawing/2014/main" id="{3BD0F658-2BDC-47F7-85B3-3CA18D3C270A}"/>
            </a:ext>
          </a:extLst>
        </xdr:cNvPr>
        <xdr:cNvSpPr/>
      </xdr:nvSpPr>
      <xdr:spPr>
        <a:xfrm>
          <a:off x="3828837" y="50815648"/>
          <a:ext cx="1031280" cy="3319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18</xdr:col>
      <xdr:colOff>171237</xdr:colOff>
      <xdr:row>119</xdr:row>
      <xdr:rowOff>492424</xdr:rowOff>
    </xdr:from>
    <xdr:to>
      <xdr:col>23</xdr:col>
      <xdr:colOff>186517</xdr:colOff>
      <xdr:row>120</xdr:row>
      <xdr:rowOff>151247</xdr:rowOff>
    </xdr:to>
    <xdr:sp macro="" textlink="">
      <xdr:nvSpPr>
        <xdr:cNvPr id="40" name="大かっこ 39">
          <a:extLst>
            <a:ext uri="{FF2B5EF4-FFF2-40B4-BE49-F238E27FC236}">
              <a16:creationId xmlns:a16="http://schemas.microsoft.com/office/drawing/2014/main" id="{B98AF6AB-BDA3-4D20-963F-92BDD50EED56}"/>
            </a:ext>
          </a:extLst>
        </xdr:cNvPr>
        <xdr:cNvSpPr/>
      </xdr:nvSpPr>
      <xdr:spPr>
        <a:xfrm>
          <a:off x="3828837" y="47876124"/>
          <a:ext cx="1031280" cy="33192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18</xdr:col>
      <xdr:colOff>171237</xdr:colOff>
      <xdr:row>140</xdr:row>
      <xdr:rowOff>520982</xdr:rowOff>
    </xdr:from>
    <xdr:to>
      <xdr:col>23</xdr:col>
      <xdr:colOff>186517</xdr:colOff>
      <xdr:row>140</xdr:row>
      <xdr:rowOff>859254</xdr:rowOff>
    </xdr:to>
    <xdr:sp macro="" textlink="">
      <xdr:nvSpPr>
        <xdr:cNvPr id="41" name="大かっこ 40">
          <a:extLst>
            <a:ext uri="{FF2B5EF4-FFF2-40B4-BE49-F238E27FC236}">
              <a16:creationId xmlns:a16="http://schemas.microsoft.com/office/drawing/2014/main" id="{56A38EA3-ACF7-4DC0-B69B-A4EA49FC072C}"/>
            </a:ext>
          </a:extLst>
        </xdr:cNvPr>
        <xdr:cNvSpPr/>
      </xdr:nvSpPr>
      <xdr:spPr>
        <a:xfrm>
          <a:off x="3828837" y="55804082"/>
          <a:ext cx="1031280" cy="33827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6</xdr:col>
      <xdr:colOff>66675</xdr:colOff>
      <xdr:row>103</xdr:row>
      <xdr:rowOff>295275</xdr:rowOff>
    </xdr:from>
    <xdr:to>
      <xdr:col>14</xdr:col>
      <xdr:colOff>12307</xdr:colOff>
      <xdr:row>105</xdr:row>
      <xdr:rowOff>183356</xdr:rowOff>
    </xdr:to>
    <xdr:sp macro="" textlink="">
      <xdr:nvSpPr>
        <xdr:cNvPr id="42" name="テキスト ボックス 41">
          <a:extLst>
            <a:ext uri="{FF2B5EF4-FFF2-40B4-BE49-F238E27FC236}">
              <a16:creationId xmlns:a16="http://schemas.microsoft.com/office/drawing/2014/main" id="{27295B9E-5AFD-4B1D-AE3E-562AFC21B13E}"/>
            </a:ext>
          </a:extLst>
        </xdr:cNvPr>
        <xdr:cNvSpPr txBox="1"/>
      </xdr:nvSpPr>
      <xdr:spPr>
        <a:xfrm>
          <a:off x="1266825" y="46148625"/>
          <a:ext cx="1545832" cy="592931"/>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ysClr val="windowText" lastClr="000000"/>
              </a:solidFill>
            </a:rPr>
            <a:t>    内閣官房</a:t>
          </a:r>
          <a:endParaRPr kumimoji="1" lang="en-US" altLang="ja-JP" sz="1100">
            <a:solidFill>
              <a:sysClr val="windowText" lastClr="000000"/>
            </a:solidFill>
          </a:endParaRPr>
        </a:p>
        <a:p>
          <a:pPr algn="ctr"/>
          <a:r>
            <a:rPr kumimoji="1" lang="ja-JP" altLang="en-US" sz="1100">
              <a:solidFill>
                <a:schemeClr val="tx1"/>
              </a:solidFill>
              <a:effectLst/>
              <a:latin typeface="+mn-lt"/>
              <a:ea typeface="+mn-ea"/>
              <a:cs typeface="+mn-cs"/>
            </a:rPr>
            <a:t>７９</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９５０</a:t>
          </a:r>
          <a:r>
            <a:rPr kumimoji="1" lang="ja-JP" altLang="ja-JP" sz="1100">
              <a:solidFill>
                <a:schemeClr val="tx1"/>
              </a:solidFill>
              <a:effectLst/>
              <a:latin typeface="+mn-lt"/>
              <a:ea typeface="+mn-ea"/>
              <a:cs typeface="+mn-cs"/>
            </a:rPr>
            <a:t>百万円</a:t>
          </a:r>
          <a:endParaRPr lang="ja-JP" altLang="ja-JP">
            <a:effectLst/>
          </a:endParaRPr>
        </a:p>
      </xdr:txBody>
    </xdr:sp>
    <xdr:clientData/>
  </xdr:twoCellAnchor>
  <xdr:twoCellAnchor>
    <xdr:from>
      <xdr:col>18</xdr:col>
      <xdr:colOff>119192</xdr:colOff>
      <xdr:row>104</xdr:row>
      <xdr:rowOff>223639</xdr:rowOff>
    </xdr:from>
    <xdr:to>
      <xdr:col>18</xdr:col>
      <xdr:colOff>119192</xdr:colOff>
      <xdr:row>140</xdr:row>
      <xdr:rowOff>2768600</xdr:rowOff>
    </xdr:to>
    <xdr:cxnSp macro="">
      <xdr:nvCxnSpPr>
        <xdr:cNvPr id="43" name="直線コネクタ 42">
          <a:extLst>
            <a:ext uri="{FF2B5EF4-FFF2-40B4-BE49-F238E27FC236}">
              <a16:creationId xmlns:a16="http://schemas.microsoft.com/office/drawing/2014/main" id="{B2506D4D-BBC2-4EDC-9359-900719DEF05F}"/>
            </a:ext>
          </a:extLst>
        </xdr:cNvPr>
        <xdr:cNvCxnSpPr/>
      </xdr:nvCxnSpPr>
      <xdr:spPr>
        <a:xfrm>
          <a:off x="3776792" y="42273339"/>
          <a:ext cx="0" cy="157783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56312</xdr:colOff>
      <xdr:row>103</xdr:row>
      <xdr:rowOff>330549</xdr:rowOff>
    </xdr:from>
    <xdr:to>
      <xdr:col>35</xdr:col>
      <xdr:colOff>192277</xdr:colOff>
      <xdr:row>105</xdr:row>
      <xdr:rowOff>91063</xdr:rowOff>
    </xdr:to>
    <xdr:sp macro="" textlink="">
      <xdr:nvSpPr>
        <xdr:cNvPr id="44" name="テキスト ボックス 43">
          <a:extLst>
            <a:ext uri="{FF2B5EF4-FFF2-40B4-BE49-F238E27FC236}">
              <a16:creationId xmlns:a16="http://schemas.microsoft.com/office/drawing/2014/main" id="{39C213E0-8450-439B-BC2A-1AB995C248C9}"/>
            </a:ext>
          </a:extLst>
        </xdr:cNvPr>
        <xdr:cNvSpPr txBox="1"/>
      </xdr:nvSpPr>
      <xdr:spPr>
        <a:xfrm>
          <a:off x="4933112" y="42024649"/>
          <a:ext cx="2371165"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内閣官房</a:t>
          </a:r>
          <a:endParaRPr lang="ja-JP" altLang="ja-JP">
            <a:effectLst/>
          </a:endParaRPr>
        </a:p>
      </xdr:txBody>
    </xdr:sp>
    <xdr:clientData/>
  </xdr:twoCellAnchor>
  <xdr:twoCellAnchor>
    <xdr:from>
      <xdr:col>14</xdr:col>
      <xdr:colOff>50800</xdr:colOff>
      <xdr:row>104</xdr:row>
      <xdr:rowOff>221125</xdr:rowOff>
    </xdr:from>
    <xdr:to>
      <xdr:col>24</xdr:col>
      <xdr:colOff>56312</xdr:colOff>
      <xdr:row>104</xdr:row>
      <xdr:rowOff>223506</xdr:rowOff>
    </xdr:to>
    <xdr:cxnSp macro="">
      <xdr:nvCxnSpPr>
        <xdr:cNvPr id="45" name="直線矢印コネクタ 44">
          <a:extLst>
            <a:ext uri="{FF2B5EF4-FFF2-40B4-BE49-F238E27FC236}">
              <a16:creationId xmlns:a16="http://schemas.microsoft.com/office/drawing/2014/main" id="{A6137C04-ACD0-4585-B53A-E8599F80A977}"/>
            </a:ext>
          </a:extLst>
        </xdr:cNvPr>
        <xdr:cNvCxnSpPr/>
      </xdr:nvCxnSpPr>
      <xdr:spPr>
        <a:xfrm>
          <a:off x="2895600" y="42270825"/>
          <a:ext cx="2037512" cy="23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75860</xdr:colOff>
      <xdr:row>112</xdr:row>
      <xdr:rowOff>300502</xdr:rowOff>
    </xdr:from>
    <xdr:to>
      <xdr:col>35</xdr:col>
      <xdr:colOff>191094</xdr:colOff>
      <xdr:row>114</xdr:row>
      <xdr:rowOff>61016</xdr:rowOff>
    </xdr:to>
    <xdr:sp macro="" textlink="">
      <xdr:nvSpPr>
        <xdr:cNvPr id="46" name="テキスト ボックス 45">
          <a:extLst>
            <a:ext uri="{FF2B5EF4-FFF2-40B4-BE49-F238E27FC236}">
              <a16:creationId xmlns:a16="http://schemas.microsoft.com/office/drawing/2014/main" id="{CAC1C14C-25E1-4EB1-A5B9-341539AD28CC}"/>
            </a:ext>
          </a:extLst>
        </xdr:cNvPr>
        <xdr:cNvSpPr txBox="1"/>
      </xdr:nvSpPr>
      <xdr:spPr>
        <a:xfrm>
          <a:off x="4952660" y="45195002"/>
          <a:ext cx="2350434"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警察庁</a:t>
          </a:r>
          <a:endParaRPr lang="ja-JP" altLang="ja-JP">
            <a:effectLst/>
          </a:endParaRPr>
        </a:p>
      </xdr:txBody>
    </xdr:sp>
    <xdr:clientData/>
  </xdr:twoCellAnchor>
  <xdr:twoCellAnchor>
    <xdr:from>
      <xdr:col>18</xdr:col>
      <xdr:colOff>127000</xdr:colOff>
      <xdr:row>113</xdr:row>
      <xdr:rowOff>178657</xdr:rowOff>
    </xdr:from>
    <xdr:to>
      <xdr:col>24</xdr:col>
      <xdr:colOff>75860</xdr:colOff>
      <xdr:row>113</xdr:row>
      <xdr:rowOff>178657</xdr:rowOff>
    </xdr:to>
    <xdr:cxnSp macro="">
      <xdr:nvCxnSpPr>
        <xdr:cNvPr id="47" name="直線矢印コネクタ 46">
          <a:extLst>
            <a:ext uri="{FF2B5EF4-FFF2-40B4-BE49-F238E27FC236}">
              <a16:creationId xmlns:a16="http://schemas.microsoft.com/office/drawing/2014/main" id="{DFA56005-3644-4B39-9C2D-768D82F2CE11}"/>
            </a:ext>
          </a:extLst>
        </xdr:cNvPr>
        <xdr:cNvCxnSpPr>
          <a:endCxn id="46" idx="1"/>
        </xdr:cNvCxnSpPr>
      </xdr:nvCxnSpPr>
      <xdr:spPr>
        <a:xfrm>
          <a:off x="3784600" y="45428757"/>
          <a:ext cx="116806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191094</xdr:colOff>
      <xdr:row>113</xdr:row>
      <xdr:rowOff>173876</xdr:rowOff>
    </xdr:from>
    <xdr:to>
      <xdr:col>38</xdr:col>
      <xdr:colOff>104414</xdr:colOff>
      <xdr:row>113</xdr:row>
      <xdr:rowOff>180759</xdr:rowOff>
    </xdr:to>
    <xdr:cxnSp macro="">
      <xdr:nvCxnSpPr>
        <xdr:cNvPr id="48" name="直線矢印コネクタ 47">
          <a:extLst>
            <a:ext uri="{FF2B5EF4-FFF2-40B4-BE49-F238E27FC236}">
              <a16:creationId xmlns:a16="http://schemas.microsoft.com/office/drawing/2014/main" id="{DD49AE69-D221-4F4A-95E5-3E23B5C31CF3}"/>
            </a:ext>
          </a:extLst>
        </xdr:cNvPr>
        <xdr:cNvCxnSpPr>
          <a:stCxn id="46" idx="3"/>
        </xdr:cNvCxnSpPr>
      </xdr:nvCxnSpPr>
      <xdr:spPr>
        <a:xfrm flipV="1">
          <a:off x="7303094" y="45423976"/>
          <a:ext cx="522920" cy="68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110496</xdr:colOff>
      <xdr:row>112</xdr:row>
      <xdr:rowOff>311708</xdr:rowOff>
    </xdr:from>
    <xdr:to>
      <xdr:col>49</xdr:col>
      <xdr:colOff>33737</xdr:colOff>
      <xdr:row>114</xdr:row>
      <xdr:rowOff>72222</xdr:rowOff>
    </xdr:to>
    <xdr:sp macro="" textlink="">
      <xdr:nvSpPr>
        <xdr:cNvPr id="49" name="テキスト ボックス 48">
          <a:extLst>
            <a:ext uri="{FF2B5EF4-FFF2-40B4-BE49-F238E27FC236}">
              <a16:creationId xmlns:a16="http://schemas.microsoft.com/office/drawing/2014/main" id="{16E62E16-4996-458B-9684-84F23D6ECAE6}"/>
            </a:ext>
          </a:extLst>
        </xdr:cNvPr>
        <xdr:cNvSpPr txBox="1"/>
      </xdr:nvSpPr>
      <xdr:spPr>
        <a:xfrm>
          <a:off x="7832096" y="45206208"/>
          <a:ext cx="2158441"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18</xdr:col>
      <xdr:colOff>171237</xdr:colOff>
      <xdr:row>112</xdr:row>
      <xdr:rowOff>177800</xdr:rowOff>
    </xdr:from>
    <xdr:to>
      <xdr:col>23</xdr:col>
      <xdr:colOff>186517</xdr:colOff>
      <xdr:row>113</xdr:row>
      <xdr:rowOff>154123</xdr:rowOff>
    </xdr:to>
    <xdr:sp macro="" textlink="">
      <xdr:nvSpPr>
        <xdr:cNvPr id="50" name="大かっこ 49">
          <a:extLst>
            <a:ext uri="{FF2B5EF4-FFF2-40B4-BE49-F238E27FC236}">
              <a16:creationId xmlns:a16="http://schemas.microsoft.com/office/drawing/2014/main" id="{A56E0DDA-D620-411A-B096-4BC5CF1A0EFC}"/>
            </a:ext>
          </a:extLst>
        </xdr:cNvPr>
        <xdr:cNvSpPr/>
      </xdr:nvSpPr>
      <xdr:spPr>
        <a:xfrm>
          <a:off x="3828837" y="45072300"/>
          <a:ext cx="1031280" cy="33192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24</xdr:col>
      <xdr:colOff>75860</xdr:colOff>
      <xdr:row>115</xdr:row>
      <xdr:rowOff>211602</xdr:rowOff>
    </xdr:from>
    <xdr:to>
      <xdr:col>35</xdr:col>
      <xdr:colOff>191094</xdr:colOff>
      <xdr:row>116</xdr:row>
      <xdr:rowOff>327716</xdr:rowOff>
    </xdr:to>
    <xdr:sp macro="" textlink="">
      <xdr:nvSpPr>
        <xdr:cNvPr id="51" name="テキスト ボックス 50">
          <a:extLst>
            <a:ext uri="{FF2B5EF4-FFF2-40B4-BE49-F238E27FC236}">
              <a16:creationId xmlns:a16="http://schemas.microsoft.com/office/drawing/2014/main" id="{D082FE8B-B59C-4526-9AD7-9AFB393ABD71}"/>
            </a:ext>
          </a:extLst>
        </xdr:cNvPr>
        <xdr:cNvSpPr txBox="1"/>
      </xdr:nvSpPr>
      <xdr:spPr>
        <a:xfrm>
          <a:off x="4952660" y="46172902"/>
          <a:ext cx="2350434"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カジノ管理委員会</a:t>
          </a:r>
          <a:endParaRPr lang="ja-JP" altLang="ja-JP">
            <a:effectLst/>
          </a:endParaRPr>
        </a:p>
      </xdr:txBody>
    </xdr:sp>
    <xdr:clientData/>
  </xdr:twoCellAnchor>
  <xdr:twoCellAnchor>
    <xdr:from>
      <xdr:col>18</xdr:col>
      <xdr:colOff>127000</xdr:colOff>
      <xdr:row>116</xdr:row>
      <xdr:rowOff>89757</xdr:rowOff>
    </xdr:from>
    <xdr:to>
      <xdr:col>24</xdr:col>
      <xdr:colOff>75860</xdr:colOff>
      <xdr:row>116</xdr:row>
      <xdr:rowOff>89757</xdr:rowOff>
    </xdr:to>
    <xdr:cxnSp macro="">
      <xdr:nvCxnSpPr>
        <xdr:cNvPr id="52" name="直線矢印コネクタ 51">
          <a:extLst>
            <a:ext uri="{FF2B5EF4-FFF2-40B4-BE49-F238E27FC236}">
              <a16:creationId xmlns:a16="http://schemas.microsoft.com/office/drawing/2014/main" id="{D1802B76-5A15-4F54-A5A4-B5EF0F7DABED}"/>
            </a:ext>
          </a:extLst>
        </xdr:cNvPr>
        <xdr:cNvCxnSpPr>
          <a:endCxn id="51" idx="1"/>
        </xdr:cNvCxnSpPr>
      </xdr:nvCxnSpPr>
      <xdr:spPr>
        <a:xfrm>
          <a:off x="3784600" y="46406657"/>
          <a:ext cx="116806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191094</xdr:colOff>
      <xdr:row>116</xdr:row>
      <xdr:rowOff>84976</xdr:rowOff>
    </xdr:from>
    <xdr:to>
      <xdr:col>38</xdr:col>
      <xdr:colOff>104414</xdr:colOff>
      <xdr:row>116</xdr:row>
      <xdr:rowOff>91859</xdr:rowOff>
    </xdr:to>
    <xdr:cxnSp macro="">
      <xdr:nvCxnSpPr>
        <xdr:cNvPr id="53" name="直線矢印コネクタ 52">
          <a:extLst>
            <a:ext uri="{FF2B5EF4-FFF2-40B4-BE49-F238E27FC236}">
              <a16:creationId xmlns:a16="http://schemas.microsoft.com/office/drawing/2014/main" id="{5585BA0F-E0E7-4285-9BBA-21A5A0CB8041}"/>
            </a:ext>
          </a:extLst>
        </xdr:cNvPr>
        <xdr:cNvCxnSpPr>
          <a:stCxn id="51" idx="3"/>
        </xdr:cNvCxnSpPr>
      </xdr:nvCxnSpPr>
      <xdr:spPr>
        <a:xfrm flipV="1">
          <a:off x="7303094" y="46401876"/>
          <a:ext cx="522920" cy="68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110496</xdr:colOff>
      <xdr:row>115</xdr:row>
      <xdr:rowOff>222808</xdr:rowOff>
    </xdr:from>
    <xdr:to>
      <xdr:col>49</xdr:col>
      <xdr:colOff>33737</xdr:colOff>
      <xdr:row>116</xdr:row>
      <xdr:rowOff>338922</xdr:rowOff>
    </xdr:to>
    <xdr:sp macro="" textlink="">
      <xdr:nvSpPr>
        <xdr:cNvPr id="54" name="テキスト ボックス 53">
          <a:extLst>
            <a:ext uri="{FF2B5EF4-FFF2-40B4-BE49-F238E27FC236}">
              <a16:creationId xmlns:a16="http://schemas.microsoft.com/office/drawing/2014/main" id="{D3926A68-0A5F-422C-81B1-2AEFB5891259}"/>
            </a:ext>
          </a:extLst>
        </xdr:cNvPr>
        <xdr:cNvSpPr txBox="1"/>
      </xdr:nvSpPr>
      <xdr:spPr>
        <a:xfrm>
          <a:off x="7832096" y="46184108"/>
          <a:ext cx="2158441"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18</xdr:col>
      <xdr:colOff>171237</xdr:colOff>
      <xdr:row>115</xdr:row>
      <xdr:rowOff>88900</xdr:rowOff>
    </xdr:from>
    <xdr:to>
      <xdr:col>23</xdr:col>
      <xdr:colOff>186517</xdr:colOff>
      <xdr:row>116</xdr:row>
      <xdr:rowOff>65223</xdr:rowOff>
    </xdr:to>
    <xdr:sp macro="" textlink="">
      <xdr:nvSpPr>
        <xdr:cNvPr id="55" name="大かっこ 54">
          <a:extLst>
            <a:ext uri="{FF2B5EF4-FFF2-40B4-BE49-F238E27FC236}">
              <a16:creationId xmlns:a16="http://schemas.microsoft.com/office/drawing/2014/main" id="{1E14A687-D5DC-40B2-8F13-CCCD60BB1640}"/>
            </a:ext>
          </a:extLst>
        </xdr:cNvPr>
        <xdr:cNvSpPr/>
      </xdr:nvSpPr>
      <xdr:spPr>
        <a:xfrm>
          <a:off x="3828837" y="46050200"/>
          <a:ext cx="1031280" cy="33192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24</xdr:col>
      <xdr:colOff>75860</xdr:colOff>
      <xdr:row>118</xdr:row>
      <xdr:rowOff>59202</xdr:rowOff>
    </xdr:from>
    <xdr:to>
      <xdr:col>35</xdr:col>
      <xdr:colOff>191094</xdr:colOff>
      <xdr:row>119</xdr:row>
      <xdr:rowOff>175316</xdr:rowOff>
    </xdr:to>
    <xdr:sp macro="" textlink="">
      <xdr:nvSpPr>
        <xdr:cNvPr id="56" name="テキスト ボックス 55">
          <a:extLst>
            <a:ext uri="{FF2B5EF4-FFF2-40B4-BE49-F238E27FC236}">
              <a16:creationId xmlns:a16="http://schemas.microsoft.com/office/drawing/2014/main" id="{4C599073-3C77-46D9-A86E-5738C4852340}"/>
            </a:ext>
          </a:extLst>
        </xdr:cNvPr>
        <xdr:cNvSpPr txBox="1"/>
      </xdr:nvSpPr>
      <xdr:spPr>
        <a:xfrm>
          <a:off x="4952660" y="47087302"/>
          <a:ext cx="2350434"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金融庁</a:t>
          </a:r>
          <a:endParaRPr lang="ja-JP" altLang="ja-JP">
            <a:effectLst/>
          </a:endParaRPr>
        </a:p>
      </xdr:txBody>
    </xdr:sp>
    <xdr:clientData/>
  </xdr:twoCellAnchor>
  <xdr:twoCellAnchor>
    <xdr:from>
      <xdr:col>18</xdr:col>
      <xdr:colOff>127000</xdr:colOff>
      <xdr:row>118</xdr:row>
      <xdr:rowOff>292957</xdr:rowOff>
    </xdr:from>
    <xdr:to>
      <xdr:col>24</xdr:col>
      <xdr:colOff>75860</xdr:colOff>
      <xdr:row>118</xdr:row>
      <xdr:rowOff>292957</xdr:rowOff>
    </xdr:to>
    <xdr:cxnSp macro="">
      <xdr:nvCxnSpPr>
        <xdr:cNvPr id="57" name="直線矢印コネクタ 56">
          <a:extLst>
            <a:ext uri="{FF2B5EF4-FFF2-40B4-BE49-F238E27FC236}">
              <a16:creationId xmlns:a16="http://schemas.microsoft.com/office/drawing/2014/main" id="{8B13CF08-606E-49DE-8574-58A093C98AFF}"/>
            </a:ext>
          </a:extLst>
        </xdr:cNvPr>
        <xdr:cNvCxnSpPr>
          <a:endCxn id="56" idx="1"/>
        </xdr:cNvCxnSpPr>
      </xdr:nvCxnSpPr>
      <xdr:spPr>
        <a:xfrm>
          <a:off x="3784600" y="47321057"/>
          <a:ext cx="116806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191094</xdr:colOff>
      <xdr:row>118</xdr:row>
      <xdr:rowOff>288176</xdr:rowOff>
    </xdr:from>
    <xdr:to>
      <xdr:col>38</xdr:col>
      <xdr:colOff>104414</xdr:colOff>
      <xdr:row>118</xdr:row>
      <xdr:rowOff>295059</xdr:rowOff>
    </xdr:to>
    <xdr:cxnSp macro="">
      <xdr:nvCxnSpPr>
        <xdr:cNvPr id="58" name="直線矢印コネクタ 57">
          <a:extLst>
            <a:ext uri="{FF2B5EF4-FFF2-40B4-BE49-F238E27FC236}">
              <a16:creationId xmlns:a16="http://schemas.microsoft.com/office/drawing/2014/main" id="{727A76BB-3DFF-46E9-8081-8565CF0DA9D8}"/>
            </a:ext>
          </a:extLst>
        </xdr:cNvPr>
        <xdr:cNvCxnSpPr>
          <a:stCxn id="56" idx="3"/>
        </xdr:cNvCxnSpPr>
      </xdr:nvCxnSpPr>
      <xdr:spPr>
        <a:xfrm flipV="1">
          <a:off x="7303094" y="47316276"/>
          <a:ext cx="522920" cy="68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110496</xdr:colOff>
      <xdr:row>118</xdr:row>
      <xdr:rowOff>70408</xdr:rowOff>
    </xdr:from>
    <xdr:to>
      <xdr:col>49</xdr:col>
      <xdr:colOff>33737</xdr:colOff>
      <xdr:row>119</xdr:row>
      <xdr:rowOff>186522</xdr:rowOff>
    </xdr:to>
    <xdr:sp macro="" textlink="">
      <xdr:nvSpPr>
        <xdr:cNvPr id="59" name="テキスト ボックス 58">
          <a:extLst>
            <a:ext uri="{FF2B5EF4-FFF2-40B4-BE49-F238E27FC236}">
              <a16:creationId xmlns:a16="http://schemas.microsoft.com/office/drawing/2014/main" id="{90FAE8DD-F158-49C3-9B7F-FB9844E3230C}"/>
            </a:ext>
          </a:extLst>
        </xdr:cNvPr>
        <xdr:cNvSpPr txBox="1"/>
      </xdr:nvSpPr>
      <xdr:spPr>
        <a:xfrm>
          <a:off x="7832096" y="47098508"/>
          <a:ext cx="2158441"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18</xdr:col>
      <xdr:colOff>171237</xdr:colOff>
      <xdr:row>117</xdr:row>
      <xdr:rowOff>292100</xdr:rowOff>
    </xdr:from>
    <xdr:to>
      <xdr:col>23</xdr:col>
      <xdr:colOff>186517</xdr:colOff>
      <xdr:row>118</xdr:row>
      <xdr:rowOff>268423</xdr:rowOff>
    </xdr:to>
    <xdr:sp macro="" textlink="">
      <xdr:nvSpPr>
        <xdr:cNvPr id="60" name="大かっこ 59">
          <a:extLst>
            <a:ext uri="{FF2B5EF4-FFF2-40B4-BE49-F238E27FC236}">
              <a16:creationId xmlns:a16="http://schemas.microsoft.com/office/drawing/2014/main" id="{F2B00254-39E5-47D2-BA5C-252F49B6E576}"/>
            </a:ext>
          </a:extLst>
        </xdr:cNvPr>
        <xdr:cNvSpPr/>
      </xdr:nvSpPr>
      <xdr:spPr>
        <a:xfrm>
          <a:off x="3828837" y="46964600"/>
          <a:ext cx="1031280" cy="33192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24</xdr:col>
      <xdr:colOff>88560</xdr:colOff>
      <xdr:row>121</xdr:row>
      <xdr:rowOff>232333</xdr:rowOff>
    </xdr:from>
    <xdr:to>
      <xdr:col>35</xdr:col>
      <xdr:colOff>181382</xdr:colOff>
      <xdr:row>122</xdr:row>
      <xdr:rowOff>30947</xdr:rowOff>
    </xdr:to>
    <xdr:sp macro="" textlink="">
      <xdr:nvSpPr>
        <xdr:cNvPr id="61" name="テキスト ボックス 60">
          <a:extLst>
            <a:ext uri="{FF2B5EF4-FFF2-40B4-BE49-F238E27FC236}">
              <a16:creationId xmlns:a16="http://schemas.microsoft.com/office/drawing/2014/main" id="{8A3956DD-C8E7-48EC-B761-F1902F52BB3B}"/>
            </a:ext>
          </a:extLst>
        </xdr:cNvPr>
        <xdr:cNvSpPr txBox="1"/>
      </xdr:nvSpPr>
      <xdr:spPr>
        <a:xfrm>
          <a:off x="4965360" y="48962233"/>
          <a:ext cx="2328022"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法務省</a:t>
          </a:r>
          <a:endParaRPr lang="ja-JP" altLang="ja-JP">
            <a:effectLst/>
          </a:endParaRPr>
        </a:p>
      </xdr:txBody>
    </xdr:sp>
    <xdr:clientData/>
  </xdr:twoCellAnchor>
  <xdr:twoCellAnchor>
    <xdr:from>
      <xdr:col>18</xdr:col>
      <xdr:colOff>139700</xdr:colOff>
      <xdr:row>121</xdr:row>
      <xdr:rowOff>456563</xdr:rowOff>
    </xdr:from>
    <xdr:to>
      <xdr:col>24</xdr:col>
      <xdr:colOff>88560</xdr:colOff>
      <xdr:row>121</xdr:row>
      <xdr:rowOff>463428</xdr:rowOff>
    </xdr:to>
    <xdr:cxnSp macro="">
      <xdr:nvCxnSpPr>
        <xdr:cNvPr id="62" name="直線矢印コネクタ 61">
          <a:extLst>
            <a:ext uri="{FF2B5EF4-FFF2-40B4-BE49-F238E27FC236}">
              <a16:creationId xmlns:a16="http://schemas.microsoft.com/office/drawing/2014/main" id="{5584D82C-ACC2-4DE2-9049-06710F050DB9}"/>
            </a:ext>
          </a:extLst>
        </xdr:cNvPr>
        <xdr:cNvCxnSpPr>
          <a:endCxn id="61" idx="1"/>
        </xdr:cNvCxnSpPr>
      </xdr:nvCxnSpPr>
      <xdr:spPr>
        <a:xfrm>
          <a:off x="3797300" y="49186463"/>
          <a:ext cx="1168060" cy="68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152892</xdr:colOff>
      <xdr:row>121</xdr:row>
      <xdr:rowOff>450101</xdr:rowOff>
    </xdr:from>
    <xdr:to>
      <xdr:col>38</xdr:col>
      <xdr:colOff>117109</xdr:colOff>
      <xdr:row>121</xdr:row>
      <xdr:rowOff>450101</xdr:rowOff>
    </xdr:to>
    <xdr:cxnSp macro="">
      <xdr:nvCxnSpPr>
        <xdr:cNvPr id="63" name="直線矢印コネクタ 62">
          <a:extLst>
            <a:ext uri="{FF2B5EF4-FFF2-40B4-BE49-F238E27FC236}">
              <a16:creationId xmlns:a16="http://schemas.microsoft.com/office/drawing/2014/main" id="{89A568AB-F373-4A45-91B2-030CB5E5A61C}"/>
            </a:ext>
          </a:extLst>
        </xdr:cNvPr>
        <xdr:cNvCxnSpPr/>
      </xdr:nvCxnSpPr>
      <xdr:spPr>
        <a:xfrm>
          <a:off x="7264892" y="49180001"/>
          <a:ext cx="5738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123191</xdr:colOff>
      <xdr:row>121</xdr:row>
      <xdr:rowOff>232333</xdr:rowOff>
    </xdr:from>
    <xdr:to>
      <xdr:col>49</xdr:col>
      <xdr:colOff>46432</xdr:colOff>
      <xdr:row>122</xdr:row>
      <xdr:rowOff>30947</xdr:rowOff>
    </xdr:to>
    <xdr:sp macro="" textlink="">
      <xdr:nvSpPr>
        <xdr:cNvPr id="64" name="テキスト ボックス 63">
          <a:extLst>
            <a:ext uri="{FF2B5EF4-FFF2-40B4-BE49-F238E27FC236}">
              <a16:creationId xmlns:a16="http://schemas.microsoft.com/office/drawing/2014/main" id="{C4C52F74-9013-49CB-9EC0-CE730554BB8F}"/>
            </a:ext>
          </a:extLst>
        </xdr:cNvPr>
        <xdr:cNvSpPr txBox="1"/>
      </xdr:nvSpPr>
      <xdr:spPr>
        <a:xfrm>
          <a:off x="7844791" y="48962233"/>
          <a:ext cx="2158441"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18</xdr:col>
      <xdr:colOff>171237</xdr:colOff>
      <xdr:row>121</xdr:row>
      <xdr:rowOff>127000</xdr:rowOff>
    </xdr:from>
    <xdr:to>
      <xdr:col>23</xdr:col>
      <xdr:colOff>186517</xdr:colOff>
      <xdr:row>121</xdr:row>
      <xdr:rowOff>458922</xdr:rowOff>
    </xdr:to>
    <xdr:sp macro="" textlink="">
      <xdr:nvSpPr>
        <xdr:cNvPr id="65" name="大かっこ 64">
          <a:extLst>
            <a:ext uri="{FF2B5EF4-FFF2-40B4-BE49-F238E27FC236}">
              <a16:creationId xmlns:a16="http://schemas.microsoft.com/office/drawing/2014/main" id="{7228EC03-ECC4-4135-853A-DF4549F26BE9}"/>
            </a:ext>
          </a:extLst>
        </xdr:cNvPr>
        <xdr:cNvSpPr/>
      </xdr:nvSpPr>
      <xdr:spPr>
        <a:xfrm>
          <a:off x="3828837" y="48856900"/>
          <a:ext cx="1031280" cy="3319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24</xdr:col>
      <xdr:colOff>88560</xdr:colOff>
      <xdr:row>124</xdr:row>
      <xdr:rowOff>3733</xdr:rowOff>
    </xdr:from>
    <xdr:to>
      <xdr:col>35</xdr:col>
      <xdr:colOff>181382</xdr:colOff>
      <xdr:row>125</xdr:row>
      <xdr:rowOff>30947</xdr:rowOff>
    </xdr:to>
    <xdr:sp macro="" textlink="">
      <xdr:nvSpPr>
        <xdr:cNvPr id="66" name="テキスト ボックス 65">
          <a:extLst>
            <a:ext uri="{FF2B5EF4-FFF2-40B4-BE49-F238E27FC236}">
              <a16:creationId xmlns:a16="http://schemas.microsoft.com/office/drawing/2014/main" id="{AFD43594-A9D5-4F8D-99CA-91A6850ABBB5}"/>
            </a:ext>
          </a:extLst>
        </xdr:cNvPr>
        <xdr:cNvSpPr txBox="1"/>
      </xdr:nvSpPr>
      <xdr:spPr>
        <a:xfrm>
          <a:off x="4965360" y="50003633"/>
          <a:ext cx="2328022"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外務省</a:t>
          </a:r>
          <a:endParaRPr lang="ja-JP" altLang="ja-JP">
            <a:effectLst/>
          </a:endParaRPr>
        </a:p>
      </xdr:txBody>
    </xdr:sp>
    <xdr:clientData/>
  </xdr:twoCellAnchor>
  <xdr:twoCellAnchor>
    <xdr:from>
      <xdr:col>18</xdr:col>
      <xdr:colOff>139700</xdr:colOff>
      <xdr:row>124</xdr:row>
      <xdr:rowOff>227963</xdr:rowOff>
    </xdr:from>
    <xdr:to>
      <xdr:col>24</xdr:col>
      <xdr:colOff>88560</xdr:colOff>
      <xdr:row>124</xdr:row>
      <xdr:rowOff>234828</xdr:rowOff>
    </xdr:to>
    <xdr:cxnSp macro="">
      <xdr:nvCxnSpPr>
        <xdr:cNvPr id="67" name="直線矢印コネクタ 66">
          <a:extLst>
            <a:ext uri="{FF2B5EF4-FFF2-40B4-BE49-F238E27FC236}">
              <a16:creationId xmlns:a16="http://schemas.microsoft.com/office/drawing/2014/main" id="{8FFBAFFE-B833-4CCA-9C4B-D32C5F7DF69C}"/>
            </a:ext>
          </a:extLst>
        </xdr:cNvPr>
        <xdr:cNvCxnSpPr>
          <a:endCxn id="66" idx="1"/>
        </xdr:cNvCxnSpPr>
      </xdr:nvCxnSpPr>
      <xdr:spPr>
        <a:xfrm>
          <a:off x="3797300" y="50227863"/>
          <a:ext cx="1168060" cy="68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152892</xdr:colOff>
      <xdr:row>124</xdr:row>
      <xdr:rowOff>221501</xdr:rowOff>
    </xdr:from>
    <xdr:to>
      <xdr:col>38</xdr:col>
      <xdr:colOff>117109</xdr:colOff>
      <xdr:row>124</xdr:row>
      <xdr:rowOff>221501</xdr:rowOff>
    </xdr:to>
    <xdr:cxnSp macro="">
      <xdr:nvCxnSpPr>
        <xdr:cNvPr id="68" name="直線矢印コネクタ 67">
          <a:extLst>
            <a:ext uri="{FF2B5EF4-FFF2-40B4-BE49-F238E27FC236}">
              <a16:creationId xmlns:a16="http://schemas.microsoft.com/office/drawing/2014/main" id="{D4F22E50-16E2-422A-8800-BB6DF4D3D8A1}"/>
            </a:ext>
          </a:extLst>
        </xdr:cNvPr>
        <xdr:cNvCxnSpPr/>
      </xdr:nvCxnSpPr>
      <xdr:spPr>
        <a:xfrm>
          <a:off x="7264892" y="50221401"/>
          <a:ext cx="5738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123191</xdr:colOff>
      <xdr:row>124</xdr:row>
      <xdr:rowOff>3733</xdr:rowOff>
    </xdr:from>
    <xdr:to>
      <xdr:col>49</xdr:col>
      <xdr:colOff>46432</xdr:colOff>
      <xdr:row>125</xdr:row>
      <xdr:rowOff>30947</xdr:rowOff>
    </xdr:to>
    <xdr:sp macro="" textlink="">
      <xdr:nvSpPr>
        <xdr:cNvPr id="69" name="テキスト ボックス 68">
          <a:extLst>
            <a:ext uri="{FF2B5EF4-FFF2-40B4-BE49-F238E27FC236}">
              <a16:creationId xmlns:a16="http://schemas.microsoft.com/office/drawing/2014/main" id="{08F250F6-54B2-4237-9807-64DD15CD93C4}"/>
            </a:ext>
          </a:extLst>
        </xdr:cNvPr>
        <xdr:cNvSpPr txBox="1"/>
      </xdr:nvSpPr>
      <xdr:spPr>
        <a:xfrm>
          <a:off x="7844791" y="50003633"/>
          <a:ext cx="2158441"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18</xdr:col>
      <xdr:colOff>171237</xdr:colOff>
      <xdr:row>123</xdr:row>
      <xdr:rowOff>127000</xdr:rowOff>
    </xdr:from>
    <xdr:to>
      <xdr:col>23</xdr:col>
      <xdr:colOff>186517</xdr:colOff>
      <xdr:row>124</xdr:row>
      <xdr:rowOff>230322</xdr:rowOff>
    </xdr:to>
    <xdr:sp macro="" textlink="">
      <xdr:nvSpPr>
        <xdr:cNvPr id="70" name="大かっこ 69">
          <a:extLst>
            <a:ext uri="{FF2B5EF4-FFF2-40B4-BE49-F238E27FC236}">
              <a16:creationId xmlns:a16="http://schemas.microsoft.com/office/drawing/2014/main" id="{B17D9D4D-4842-4142-9F9F-6459B76FE3CD}"/>
            </a:ext>
          </a:extLst>
        </xdr:cNvPr>
        <xdr:cNvSpPr/>
      </xdr:nvSpPr>
      <xdr:spPr>
        <a:xfrm>
          <a:off x="3828837" y="49898300"/>
          <a:ext cx="1031280" cy="3319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24</xdr:col>
      <xdr:colOff>77354</xdr:colOff>
      <xdr:row>136</xdr:row>
      <xdr:rowOff>72973</xdr:rowOff>
    </xdr:from>
    <xdr:to>
      <xdr:col>35</xdr:col>
      <xdr:colOff>192588</xdr:colOff>
      <xdr:row>137</xdr:row>
      <xdr:rowOff>236712</xdr:rowOff>
    </xdr:to>
    <xdr:sp macro="" textlink="">
      <xdr:nvSpPr>
        <xdr:cNvPr id="72" name="テキスト ボックス 71">
          <a:extLst>
            <a:ext uri="{FF2B5EF4-FFF2-40B4-BE49-F238E27FC236}">
              <a16:creationId xmlns:a16="http://schemas.microsoft.com/office/drawing/2014/main" id="{7DFF1936-1173-4F4E-B30B-97BEFA0BD70D}"/>
            </a:ext>
          </a:extLst>
        </xdr:cNvPr>
        <xdr:cNvSpPr txBox="1"/>
      </xdr:nvSpPr>
      <xdr:spPr>
        <a:xfrm>
          <a:off x="4954154" y="54073373"/>
          <a:ext cx="2350434" cy="4812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農林水産省</a:t>
          </a:r>
          <a:endParaRPr lang="ja-JP" altLang="ja-JP">
            <a:effectLst/>
          </a:endParaRPr>
        </a:p>
      </xdr:txBody>
    </xdr:sp>
    <xdr:clientData/>
  </xdr:twoCellAnchor>
  <xdr:twoCellAnchor>
    <xdr:from>
      <xdr:col>18</xdr:col>
      <xdr:colOff>139700</xdr:colOff>
      <xdr:row>137</xdr:row>
      <xdr:rowOff>2443</xdr:rowOff>
    </xdr:from>
    <xdr:to>
      <xdr:col>24</xdr:col>
      <xdr:colOff>77354</xdr:colOff>
      <xdr:row>137</xdr:row>
      <xdr:rowOff>4485</xdr:rowOff>
    </xdr:to>
    <xdr:cxnSp macro="">
      <xdr:nvCxnSpPr>
        <xdr:cNvPr id="73" name="直線矢印コネクタ 72">
          <a:extLst>
            <a:ext uri="{FF2B5EF4-FFF2-40B4-BE49-F238E27FC236}">
              <a16:creationId xmlns:a16="http://schemas.microsoft.com/office/drawing/2014/main" id="{47741815-0F63-4E98-AA79-7F88E8C42934}"/>
            </a:ext>
          </a:extLst>
        </xdr:cNvPr>
        <xdr:cNvCxnSpPr>
          <a:endCxn id="72" idx="1"/>
        </xdr:cNvCxnSpPr>
      </xdr:nvCxnSpPr>
      <xdr:spPr>
        <a:xfrm flipV="1">
          <a:off x="3797300" y="54320343"/>
          <a:ext cx="1156854" cy="20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175117</xdr:colOff>
      <xdr:row>136</xdr:row>
      <xdr:rowOff>306618</xdr:rowOff>
    </xdr:from>
    <xdr:to>
      <xdr:col>38</xdr:col>
      <xdr:colOff>117109</xdr:colOff>
      <xdr:row>136</xdr:row>
      <xdr:rowOff>306618</xdr:rowOff>
    </xdr:to>
    <xdr:cxnSp macro="">
      <xdr:nvCxnSpPr>
        <xdr:cNvPr id="74" name="直線矢印コネクタ 73">
          <a:extLst>
            <a:ext uri="{FF2B5EF4-FFF2-40B4-BE49-F238E27FC236}">
              <a16:creationId xmlns:a16="http://schemas.microsoft.com/office/drawing/2014/main" id="{C338065E-CBCD-402B-B712-158CBE31A0D4}"/>
            </a:ext>
          </a:extLst>
        </xdr:cNvPr>
        <xdr:cNvCxnSpPr/>
      </xdr:nvCxnSpPr>
      <xdr:spPr>
        <a:xfrm>
          <a:off x="7287117" y="54307018"/>
          <a:ext cx="551592"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123191</xdr:colOff>
      <xdr:row>136</xdr:row>
      <xdr:rowOff>72975</xdr:rowOff>
    </xdr:from>
    <xdr:to>
      <xdr:col>49</xdr:col>
      <xdr:colOff>46432</xdr:colOff>
      <xdr:row>137</xdr:row>
      <xdr:rowOff>236714</xdr:rowOff>
    </xdr:to>
    <xdr:sp macro="" textlink="">
      <xdr:nvSpPr>
        <xdr:cNvPr id="75" name="テキスト ボックス 74">
          <a:extLst>
            <a:ext uri="{FF2B5EF4-FFF2-40B4-BE49-F238E27FC236}">
              <a16:creationId xmlns:a16="http://schemas.microsoft.com/office/drawing/2014/main" id="{4771DCBE-0AC5-41AB-9E6B-7F8966741568}"/>
            </a:ext>
          </a:extLst>
        </xdr:cNvPr>
        <xdr:cNvSpPr txBox="1"/>
      </xdr:nvSpPr>
      <xdr:spPr>
        <a:xfrm>
          <a:off x="7844791" y="54073375"/>
          <a:ext cx="2158441" cy="4812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18</xdr:col>
      <xdr:colOff>171237</xdr:colOff>
      <xdr:row>135</xdr:row>
      <xdr:rowOff>203200</xdr:rowOff>
    </xdr:from>
    <xdr:to>
      <xdr:col>23</xdr:col>
      <xdr:colOff>186517</xdr:colOff>
      <xdr:row>136</xdr:row>
      <xdr:rowOff>239847</xdr:rowOff>
    </xdr:to>
    <xdr:sp macro="" textlink="">
      <xdr:nvSpPr>
        <xdr:cNvPr id="76" name="大かっこ 75">
          <a:extLst>
            <a:ext uri="{FF2B5EF4-FFF2-40B4-BE49-F238E27FC236}">
              <a16:creationId xmlns:a16="http://schemas.microsoft.com/office/drawing/2014/main" id="{225B404E-2FFB-46DF-9C68-DE5046F4E01B}"/>
            </a:ext>
          </a:extLst>
        </xdr:cNvPr>
        <xdr:cNvSpPr/>
      </xdr:nvSpPr>
      <xdr:spPr>
        <a:xfrm>
          <a:off x="3828837" y="53886100"/>
          <a:ext cx="1031280" cy="35414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24</xdr:col>
      <xdr:colOff>75766</xdr:colOff>
      <xdr:row>140</xdr:row>
      <xdr:rowOff>1584555</xdr:rowOff>
    </xdr:from>
    <xdr:to>
      <xdr:col>35</xdr:col>
      <xdr:colOff>191000</xdr:colOff>
      <xdr:row>140</xdr:row>
      <xdr:rowOff>2065794</xdr:rowOff>
    </xdr:to>
    <xdr:sp macro="" textlink="">
      <xdr:nvSpPr>
        <xdr:cNvPr id="77" name="テキスト ボックス 76">
          <a:extLst>
            <a:ext uri="{FF2B5EF4-FFF2-40B4-BE49-F238E27FC236}">
              <a16:creationId xmlns:a16="http://schemas.microsoft.com/office/drawing/2014/main" id="{28039EB8-0843-4AE8-9455-16DC97AA295C}"/>
            </a:ext>
          </a:extLst>
        </xdr:cNvPr>
        <xdr:cNvSpPr txBox="1"/>
      </xdr:nvSpPr>
      <xdr:spPr>
        <a:xfrm>
          <a:off x="4952566" y="56867655"/>
          <a:ext cx="2350434" cy="4812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環境省</a:t>
          </a:r>
          <a:endParaRPr lang="ja-JP" altLang="ja-JP">
            <a:effectLst/>
          </a:endParaRPr>
        </a:p>
      </xdr:txBody>
    </xdr:sp>
    <xdr:clientData/>
  </xdr:twoCellAnchor>
  <xdr:twoCellAnchor>
    <xdr:from>
      <xdr:col>18</xdr:col>
      <xdr:colOff>138112</xdr:colOff>
      <xdr:row>140</xdr:row>
      <xdr:rowOff>1831525</xdr:rowOff>
    </xdr:from>
    <xdr:to>
      <xdr:col>24</xdr:col>
      <xdr:colOff>75766</xdr:colOff>
      <xdr:row>140</xdr:row>
      <xdr:rowOff>1833567</xdr:rowOff>
    </xdr:to>
    <xdr:cxnSp macro="">
      <xdr:nvCxnSpPr>
        <xdr:cNvPr id="78" name="直線矢印コネクタ 77">
          <a:extLst>
            <a:ext uri="{FF2B5EF4-FFF2-40B4-BE49-F238E27FC236}">
              <a16:creationId xmlns:a16="http://schemas.microsoft.com/office/drawing/2014/main" id="{38D15114-8AE8-4426-9E89-289CE4361651}"/>
            </a:ext>
          </a:extLst>
        </xdr:cNvPr>
        <xdr:cNvCxnSpPr>
          <a:endCxn id="77" idx="1"/>
        </xdr:cNvCxnSpPr>
      </xdr:nvCxnSpPr>
      <xdr:spPr>
        <a:xfrm flipV="1">
          <a:off x="3795712" y="57114625"/>
          <a:ext cx="1156854" cy="20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173529</xdr:colOff>
      <xdr:row>140</xdr:row>
      <xdr:rowOff>1818200</xdr:rowOff>
    </xdr:from>
    <xdr:to>
      <xdr:col>38</xdr:col>
      <xdr:colOff>115521</xdr:colOff>
      <xdr:row>140</xdr:row>
      <xdr:rowOff>1818200</xdr:rowOff>
    </xdr:to>
    <xdr:cxnSp macro="">
      <xdr:nvCxnSpPr>
        <xdr:cNvPr id="79" name="直線矢印コネクタ 78">
          <a:extLst>
            <a:ext uri="{FF2B5EF4-FFF2-40B4-BE49-F238E27FC236}">
              <a16:creationId xmlns:a16="http://schemas.microsoft.com/office/drawing/2014/main" id="{1219EC6F-283B-4318-BDB8-A0280584790E}"/>
            </a:ext>
          </a:extLst>
        </xdr:cNvPr>
        <xdr:cNvCxnSpPr/>
      </xdr:nvCxnSpPr>
      <xdr:spPr>
        <a:xfrm>
          <a:off x="7285529" y="57101300"/>
          <a:ext cx="551592"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121603</xdr:colOff>
      <xdr:row>140</xdr:row>
      <xdr:rowOff>1584557</xdr:rowOff>
    </xdr:from>
    <xdr:to>
      <xdr:col>49</xdr:col>
      <xdr:colOff>44844</xdr:colOff>
      <xdr:row>140</xdr:row>
      <xdr:rowOff>2065796</xdr:rowOff>
    </xdr:to>
    <xdr:sp macro="" textlink="">
      <xdr:nvSpPr>
        <xdr:cNvPr id="80" name="テキスト ボックス 79">
          <a:extLst>
            <a:ext uri="{FF2B5EF4-FFF2-40B4-BE49-F238E27FC236}">
              <a16:creationId xmlns:a16="http://schemas.microsoft.com/office/drawing/2014/main" id="{FC620ED4-C077-465F-84AB-6C92F833D5AF}"/>
            </a:ext>
          </a:extLst>
        </xdr:cNvPr>
        <xdr:cNvSpPr txBox="1"/>
      </xdr:nvSpPr>
      <xdr:spPr>
        <a:xfrm>
          <a:off x="7843203" y="56867657"/>
          <a:ext cx="2158441" cy="4812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18</xdr:col>
      <xdr:colOff>171237</xdr:colOff>
      <xdr:row>140</xdr:row>
      <xdr:rowOff>1397282</xdr:rowOff>
    </xdr:from>
    <xdr:to>
      <xdr:col>23</xdr:col>
      <xdr:colOff>186517</xdr:colOff>
      <xdr:row>140</xdr:row>
      <xdr:rowOff>1741904</xdr:rowOff>
    </xdr:to>
    <xdr:sp macro="" textlink="">
      <xdr:nvSpPr>
        <xdr:cNvPr id="81" name="大かっこ 80">
          <a:extLst>
            <a:ext uri="{FF2B5EF4-FFF2-40B4-BE49-F238E27FC236}">
              <a16:creationId xmlns:a16="http://schemas.microsoft.com/office/drawing/2014/main" id="{7C89B5FC-481A-48E7-8B81-3C2D40DD73A8}"/>
            </a:ext>
          </a:extLst>
        </xdr:cNvPr>
        <xdr:cNvSpPr/>
      </xdr:nvSpPr>
      <xdr:spPr>
        <a:xfrm>
          <a:off x="3828837" y="56680382"/>
          <a:ext cx="1031280" cy="344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24</xdr:col>
      <xdr:colOff>101166</xdr:colOff>
      <xdr:row>140</xdr:row>
      <xdr:rowOff>2511655</xdr:rowOff>
    </xdr:from>
    <xdr:to>
      <xdr:col>36</xdr:col>
      <xdr:colOff>13200</xdr:colOff>
      <xdr:row>140</xdr:row>
      <xdr:rowOff>2992894</xdr:rowOff>
    </xdr:to>
    <xdr:sp macro="" textlink="">
      <xdr:nvSpPr>
        <xdr:cNvPr id="82" name="テキスト ボックス 81">
          <a:extLst>
            <a:ext uri="{FF2B5EF4-FFF2-40B4-BE49-F238E27FC236}">
              <a16:creationId xmlns:a16="http://schemas.microsoft.com/office/drawing/2014/main" id="{FA20156E-71F1-4280-8C1B-E01497F59FB1}"/>
            </a:ext>
          </a:extLst>
        </xdr:cNvPr>
        <xdr:cNvSpPr txBox="1"/>
      </xdr:nvSpPr>
      <xdr:spPr>
        <a:xfrm>
          <a:off x="4977966" y="57794755"/>
          <a:ext cx="2350434" cy="4812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solidFill>
                <a:schemeClr val="tx1"/>
              </a:solidFill>
              <a:effectLst/>
              <a:latin typeface="+mn-lt"/>
              <a:ea typeface="+mn-ea"/>
              <a:cs typeface="+mn-cs"/>
            </a:rPr>
            <a:t>防衛省</a:t>
          </a:r>
          <a:endParaRPr lang="ja-JP" altLang="ja-JP">
            <a:effectLst/>
          </a:endParaRPr>
        </a:p>
      </xdr:txBody>
    </xdr:sp>
    <xdr:clientData/>
  </xdr:twoCellAnchor>
  <xdr:twoCellAnchor>
    <xdr:from>
      <xdr:col>18</xdr:col>
      <xdr:colOff>127000</xdr:colOff>
      <xdr:row>140</xdr:row>
      <xdr:rowOff>2752275</xdr:rowOff>
    </xdr:from>
    <xdr:to>
      <xdr:col>24</xdr:col>
      <xdr:colOff>101166</xdr:colOff>
      <xdr:row>140</xdr:row>
      <xdr:rowOff>2755900</xdr:rowOff>
    </xdr:to>
    <xdr:cxnSp macro="">
      <xdr:nvCxnSpPr>
        <xdr:cNvPr id="83" name="直線矢印コネクタ 82">
          <a:extLst>
            <a:ext uri="{FF2B5EF4-FFF2-40B4-BE49-F238E27FC236}">
              <a16:creationId xmlns:a16="http://schemas.microsoft.com/office/drawing/2014/main" id="{94F05407-5CAC-4DE7-921A-68FECB93ED01}"/>
            </a:ext>
          </a:extLst>
        </xdr:cNvPr>
        <xdr:cNvCxnSpPr>
          <a:endCxn id="82" idx="1"/>
        </xdr:cNvCxnSpPr>
      </xdr:nvCxnSpPr>
      <xdr:spPr>
        <a:xfrm flipV="1">
          <a:off x="3784600" y="58035375"/>
          <a:ext cx="1193366" cy="36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198929</xdr:colOff>
      <xdr:row>140</xdr:row>
      <xdr:rowOff>2745300</xdr:rowOff>
    </xdr:from>
    <xdr:to>
      <xdr:col>38</xdr:col>
      <xdr:colOff>140921</xdr:colOff>
      <xdr:row>140</xdr:row>
      <xdr:rowOff>2745300</xdr:rowOff>
    </xdr:to>
    <xdr:cxnSp macro="">
      <xdr:nvCxnSpPr>
        <xdr:cNvPr id="84" name="直線矢印コネクタ 83">
          <a:extLst>
            <a:ext uri="{FF2B5EF4-FFF2-40B4-BE49-F238E27FC236}">
              <a16:creationId xmlns:a16="http://schemas.microsoft.com/office/drawing/2014/main" id="{7EFFF880-9484-4D97-A6EC-D88536498B40}"/>
            </a:ext>
          </a:extLst>
        </xdr:cNvPr>
        <xdr:cNvCxnSpPr/>
      </xdr:nvCxnSpPr>
      <xdr:spPr>
        <a:xfrm>
          <a:off x="7310929" y="58028400"/>
          <a:ext cx="551592"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147003</xdr:colOff>
      <xdr:row>140</xdr:row>
      <xdr:rowOff>2511657</xdr:rowOff>
    </xdr:from>
    <xdr:to>
      <xdr:col>49</xdr:col>
      <xdr:colOff>70244</xdr:colOff>
      <xdr:row>140</xdr:row>
      <xdr:rowOff>2992896</xdr:rowOff>
    </xdr:to>
    <xdr:sp macro="" textlink="">
      <xdr:nvSpPr>
        <xdr:cNvPr id="85" name="テキスト ボックス 84">
          <a:extLst>
            <a:ext uri="{FF2B5EF4-FFF2-40B4-BE49-F238E27FC236}">
              <a16:creationId xmlns:a16="http://schemas.microsoft.com/office/drawing/2014/main" id="{C0CF77A0-1C75-4458-8B16-D62F2024F3F0}"/>
            </a:ext>
          </a:extLst>
        </xdr:cNvPr>
        <xdr:cNvSpPr txBox="1"/>
      </xdr:nvSpPr>
      <xdr:spPr>
        <a:xfrm>
          <a:off x="7868603" y="57794757"/>
          <a:ext cx="2158441" cy="48123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18</xdr:col>
      <xdr:colOff>171237</xdr:colOff>
      <xdr:row>140</xdr:row>
      <xdr:rowOff>2235482</xdr:rowOff>
    </xdr:from>
    <xdr:to>
      <xdr:col>23</xdr:col>
      <xdr:colOff>186517</xdr:colOff>
      <xdr:row>140</xdr:row>
      <xdr:rowOff>2580104</xdr:rowOff>
    </xdr:to>
    <xdr:sp macro="" textlink="">
      <xdr:nvSpPr>
        <xdr:cNvPr id="86" name="大かっこ 85">
          <a:extLst>
            <a:ext uri="{FF2B5EF4-FFF2-40B4-BE49-F238E27FC236}">
              <a16:creationId xmlns:a16="http://schemas.microsoft.com/office/drawing/2014/main" id="{8D4BE7C1-D425-4041-84A4-A23E7F5D7E1C}"/>
            </a:ext>
          </a:extLst>
        </xdr:cNvPr>
        <xdr:cNvSpPr/>
      </xdr:nvSpPr>
      <xdr:spPr>
        <a:xfrm>
          <a:off x="3828837" y="57518582"/>
          <a:ext cx="1031280" cy="344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予算の移替</a:t>
          </a:r>
        </a:p>
      </xdr:txBody>
    </xdr:sp>
    <xdr:clientData/>
  </xdr:twoCellAnchor>
  <xdr:twoCellAnchor>
    <xdr:from>
      <xdr:col>38</xdr:col>
      <xdr:colOff>127000</xdr:colOff>
      <xdr:row>104</xdr:row>
      <xdr:rowOff>0</xdr:rowOff>
    </xdr:from>
    <xdr:to>
      <xdr:col>49</xdr:col>
      <xdr:colOff>50241</xdr:colOff>
      <xdr:row>105</xdr:row>
      <xdr:rowOff>116114</xdr:rowOff>
    </xdr:to>
    <xdr:sp macro="" textlink="">
      <xdr:nvSpPr>
        <xdr:cNvPr id="87" name="テキスト ボックス 86">
          <a:extLst>
            <a:ext uri="{FF2B5EF4-FFF2-40B4-BE49-F238E27FC236}">
              <a16:creationId xmlns:a16="http://schemas.microsoft.com/office/drawing/2014/main" id="{2FB02A64-9C54-41D8-8F1B-88726CCAD41C}"/>
            </a:ext>
          </a:extLst>
        </xdr:cNvPr>
        <xdr:cNvSpPr txBox="1"/>
      </xdr:nvSpPr>
      <xdr:spPr>
        <a:xfrm>
          <a:off x="7848600" y="42049700"/>
          <a:ext cx="2158441" cy="47171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ja-JP" sz="1100">
              <a:solidFill>
                <a:schemeClr val="tx1"/>
              </a:solidFill>
              <a:effectLst/>
              <a:latin typeface="+mn-lt"/>
              <a:ea typeface="+mn-ea"/>
              <a:cs typeface="+mn-cs"/>
            </a:rPr>
            <a:t>民間企業</a:t>
          </a:r>
          <a:endParaRPr lang="ja-JP" altLang="ja-JP">
            <a:effectLst/>
          </a:endParaRPr>
        </a:p>
      </xdr:txBody>
    </xdr:sp>
    <xdr:clientData/>
  </xdr:twoCellAnchor>
  <xdr:twoCellAnchor>
    <xdr:from>
      <xdr:col>35</xdr:col>
      <xdr:colOff>190500</xdr:colOff>
      <xdr:row>104</xdr:row>
      <xdr:rowOff>241300</xdr:rowOff>
    </xdr:from>
    <xdr:to>
      <xdr:col>38</xdr:col>
      <xdr:colOff>112254</xdr:colOff>
      <xdr:row>104</xdr:row>
      <xdr:rowOff>245574</xdr:rowOff>
    </xdr:to>
    <xdr:cxnSp macro="">
      <xdr:nvCxnSpPr>
        <xdr:cNvPr id="88" name="直線矢印コネクタ 87">
          <a:extLst>
            <a:ext uri="{FF2B5EF4-FFF2-40B4-BE49-F238E27FC236}">
              <a16:creationId xmlns:a16="http://schemas.microsoft.com/office/drawing/2014/main" id="{813A1248-98F8-42C6-A326-00648A9B5D64}"/>
            </a:ext>
          </a:extLst>
        </xdr:cNvPr>
        <xdr:cNvCxnSpPr/>
      </xdr:nvCxnSpPr>
      <xdr:spPr>
        <a:xfrm>
          <a:off x="7302500" y="42291000"/>
          <a:ext cx="531354" cy="42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190500</xdr:colOff>
      <xdr:row>103</xdr:row>
      <xdr:rowOff>139700</xdr:rowOff>
    </xdr:from>
    <xdr:to>
      <xdr:col>24</xdr:col>
      <xdr:colOff>2580</xdr:colOff>
      <xdr:row>104</xdr:row>
      <xdr:rowOff>135074</xdr:rowOff>
    </xdr:to>
    <xdr:sp macro="" textlink="">
      <xdr:nvSpPr>
        <xdr:cNvPr id="89" name="大かっこ 88">
          <a:extLst>
            <a:ext uri="{FF2B5EF4-FFF2-40B4-BE49-F238E27FC236}">
              <a16:creationId xmlns:a16="http://schemas.microsoft.com/office/drawing/2014/main" id="{B53B8713-E249-422F-A26D-1CC09754AA57}"/>
            </a:ext>
          </a:extLst>
        </xdr:cNvPr>
        <xdr:cNvSpPr/>
      </xdr:nvSpPr>
      <xdr:spPr>
        <a:xfrm>
          <a:off x="3848100" y="41833800"/>
          <a:ext cx="1031280" cy="3509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予算の分配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1"/>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5"/>
      <c r="AQ1" s="5"/>
      <c r="AR1" s="5"/>
      <c r="AS1" s="5"/>
      <c r="AT1" s="5"/>
      <c r="AU1" s="5"/>
      <c r="AV1" s="5"/>
      <c r="AW1" s="1"/>
    </row>
    <row r="2" spans="1:50" ht="21.75" customHeight="1" thickBot="1" x14ac:dyDescent="0.25">
      <c r="A2" s="42"/>
      <c r="B2" s="42"/>
      <c r="C2" s="42"/>
      <c r="D2" s="42"/>
      <c r="E2" s="42"/>
      <c r="F2" s="42"/>
      <c r="G2" s="42"/>
      <c r="H2" s="42"/>
      <c r="I2" s="42"/>
      <c r="J2" s="42"/>
      <c r="K2" s="42"/>
      <c r="L2" s="42"/>
      <c r="M2" s="42"/>
      <c r="N2" s="42"/>
      <c r="O2" s="42"/>
      <c r="P2" s="42"/>
      <c r="Q2" s="42"/>
      <c r="R2" s="42"/>
      <c r="S2" s="42"/>
      <c r="T2" s="42"/>
      <c r="U2" s="42"/>
      <c r="V2" s="42"/>
      <c r="W2" s="42"/>
      <c r="X2" s="51" t="s">
        <v>0</v>
      </c>
      <c r="Y2" s="42"/>
      <c r="Z2" s="35"/>
      <c r="AA2" s="35"/>
      <c r="AB2" s="35"/>
      <c r="AC2" s="35"/>
      <c r="AD2" s="162">
        <v>2021</v>
      </c>
      <c r="AE2" s="162"/>
      <c r="AF2" s="162"/>
      <c r="AG2" s="162"/>
      <c r="AH2" s="162"/>
      <c r="AI2" s="53" t="s">
        <v>258</v>
      </c>
      <c r="AJ2" s="162" t="s">
        <v>557</v>
      </c>
      <c r="AK2" s="162"/>
      <c r="AL2" s="162"/>
      <c r="AM2" s="162"/>
      <c r="AN2" s="53" t="s">
        <v>258</v>
      </c>
      <c r="AO2" s="162">
        <v>20</v>
      </c>
      <c r="AP2" s="162"/>
      <c r="AQ2" s="162"/>
      <c r="AR2" s="54" t="s">
        <v>556</v>
      </c>
      <c r="AS2" s="163">
        <v>4</v>
      </c>
      <c r="AT2" s="163"/>
      <c r="AU2" s="163"/>
      <c r="AV2" s="53" t="str">
        <f>IF(AW2="","","-")</f>
        <v/>
      </c>
      <c r="AW2" s="192"/>
      <c r="AX2" s="192"/>
    </row>
    <row r="3" spans="1:50" ht="21" customHeight="1" thickBot="1" x14ac:dyDescent="0.25">
      <c r="A3" s="210" t="s">
        <v>549</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15" t="s">
        <v>56</v>
      </c>
      <c r="AJ3" s="212" t="s">
        <v>141</v>
      </c>
      <c r="AK3" s="212"/>
      <c r="AL3" s="212"/>
      <c r="AM3" s="212"/>
      <c r="AN3" s="212"/>
      <c r="AO3" s="212"/>
      <c r="AP3" s="212"/>
      <c r="AQ3" s="212"/>
      <c r="AR3" s="212"/>
      <c r="AS3" s="212"/>
      <c r="AT3" s="212"/>
      <c r="AU3" s="212"/>
      <c r="AV3" s="212"/>
      <c r="AW3" s="212"/>
      <c r="AX3" s="16" t="s">
        <v>57</v>
      </c>
    </row>
    <row r="4" spans="1:50" ht="24.75" customHeight="1" x14ac:dyDescent="0.2">
      <c r="A4" s="480" t="s">
        <v>21</v>
      </c>
      <c r="B4" s="481"/>
      <c r="C4" s="481"/>
      <c r="D4" s="481"/>
      <c r="E4" s="481"/>
      <c r="F4" s="481"/>
      <c r="G4" s="456" t="s">
        <v>558</v>
      </c>
      <c r="H4" s="457"/>
      <c r="I4" s="457"/>
      <c r="J4" s="457"/>
      <c r="K4" s="457"/>
      <c r="L4" s="457"/>
      <c r="M4" s="457"/>
      <c r="N4" s="457"/>
      <c r="O4" s="457"/>
      <c r="P4" s="457"/>
      <c r="Q4" s="457"/>
      <c r="R4" s="457"/>
      <c r="S4" s="457"/>
      <c r="T4" s="457"/>
      <c r="U4" s="457"/>
      <c r="V4" s="457"/>
      <c r="W4" s="457"/>
      <c r="X4" s="457"/>
      <c r="Y4" s="458" t="s">
        <v>1</v>
      </c>
      <c r="Z4" s="459"/>
      <c r="AA4" s="459"/>
      <c r="AB4" s="459"/>
      <c r="AC4" s="459"/>
      <c r="AD4" s="460"/>
      <c r="AE4" s="461" t="s">
        <v>559</v>
      </c>
      <c r="AF4" s="462"/>
      <c r="AG4" s="462"/>
      <c r="AH4" s="462"/>
      <c r="AI4" s="462"/>
      <c r="AJ4" s="462"/>
      <c r="AK4" s="462"/>
      <c r="AL4" s="462"/>
      <c r="AM4" s="462"/>
      <c r="AN4" s="462"/>
      <c r="AO4" s="462"/>
      <c r="AP4" s="463"/>
      <c r="AQ4" s="464" t="s">
        <v>2</v>
      </c>
      <c r="AR4" s="459"/>
      <c r="AS4" s="459"/>
      <c r="AT4" s="459"/>
      <c r="AU4" s="459"/>
      <c r="AV4" s="459"/>
      <c r="AW4" s="459"/>
      <c r="AX4" s="465"/>
    </row>
    <row r="5" spans="1:50" ht="30" customHeight="1" x14ac:dyDescent="0.2">
      <c r="A5" s="466" t="s">
        <v>59</v>
      </c>
      <c r="B5" s="467"/>
      <c r="C5" s="467"/>
      <c r="D5" s="467"/>
      <c r="E5" s="467"/>
      <c r="F5" s="468"/>
      <c r="G5" s="232" t="s">
        <v>359</v>
      </c>
      <c r="H5" s="233"/>
      <c r="I5" s="233"/>
      <c r="J5" s="233"/>
      <c r="K5" s="233"/>
      <c r="L5" s="233"/>
      <c r="M5" s="234" t="s">
        <v>58</v>
      </c>
      <c r="N5" s="235"/>
      <c r="O5" s="235"/>
      <c r="P5" s="235"/>
      <c r="Q5" s="235"/>
      <c r="R5" s="236"/>
      <c r="S5" s="237" t="s">
        <v>359</v>
      </c>
      <c r="T5" s="233"/>
      <c r="U5" s="233"/>
      <c r="V5" s="233"/>
      <c r="W5" s="233"/>
      <c r="X5" s="238"/>
      <c r="Y5" s="472" t="s">
        <v>3</v>
      </c>
      <c r="Z5" s="473"/>
      <c r="AA5" s="473"/>
      <c r="AB5" s="473"/>
      <c r="AC5" s="473"/>
      <c r="AD5" s="474"/>
      <c r="AE5" s="475" t="s">
        <v>560</v>
      </c>
      <c r="AF5" s="475"/>
      <c r="AG5" s="475"/>
      <c r="AH5" s="475"/>
      <c r="AI5" s="475"/>
      <c r="AJ5" s="475"/>
      <c r="AK5" s="475"/>
      <c r="AL5" s="475"/>
      <c r="AM5" s="475"/>
      <c r="AN5" s="475"/>
      <c r="AO5" s="475"/>
      <c r="AP5" s="476"/>
      <c r="AQ5" s="477" t="s">
        <v>561</v>
      </c>
      <c r="AR5" s="478"/>
      <c r="AS5" s="478"/>
      <c r="AT5" s="478"/>
      <c r="AU5" s="478"/>
      <c r="AV5" s="478"/>
      <c r="AW5" s="478"/>
      <c r="AX5" s="479"/>
    </row>
    <row r="6" spans="1:50" ht="39" customHeight="1" x14ac:dyDescent="0.2">
      <c r="A6" s="482" t="s">
        <v>4</v>
      </c>
      <c r="B6" s="483"/>
      <c r="C6" s="483"/>
      <c r="D6" s="483"/>
      <c r="E6" s="483"/>
      <c r="F6" s="483"/>
      <c r="G6" s="256" t="str">
        <f>入力規則等!F39</f>
        <v>一般会計</v>
      </c>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8"/>
    </row>
    <row r="7" spans="1:50" ht="107.25" customHeight="1" x14ac:dyDescent="0.2">
      <c r="A7" s="259" t="s">
        <v>18</v>
      </c>
      <c r="B7" s="260"/>
      <c r="C7" s="260"/>
      <c r="D7" s="260"/>
      <c r="E7" s="260"/>
      <c r="F7" s="261"/>
      <c r="G7" s="262" t="s">
        <v>588</v>
      </c>
      <c r="H7" s="263"/>
      <c r="I7" s="263"/>
      <c r="J7" s="263"/>
      <c r="K7" s="263"/>
      <c r="L7" s="263"/>
      <c r="M7" s="263"/>
      <c r="N7" s="263"/>
      <c r="O7" s="263"/>
      <c r="P7" s="263"/>
      <c r="Q7" s="263"/>
      <c r="R7" s="263"/>
      <c r="S7" s="263"/>
      <c r="T7" s="263"/>
      <c r="U7" s="263"/>
      <c r="V7" s="263"/>
      <c r="W7" s="263"/>
      <c r="X7" s="264"/>
      <c r="Y7" s="251" t="s">
        <v>244</v>
      </c>
      <c r="Z7" s="252"/>
      <c r="AA7" s="252"/>
      <c r="AB7" s="252"/>
      <c r="AC7" s="252"/>
      <c r="AD7" s="253"/>
      <c r="AE7" s="193" t="s">
        <v>563</v>
      </c>
      <c r="AF7" s="194"/>
      <c r="AG7" s="194"/>
      <c r="AH7" s="194"/>
      <c r="AI7" s="194"/>
      <c r="AJ7" s="194"/>
      <c r="AK7" s="194"/>
      <c r="AL7" s="194"/>
      <c r="AM7" s="194"/>
      <c r="AN7" s="194"/>
      <c r="AO7" s="194"/>
      <c r="AP7" s="194"/>
      <c r="AQ7" s="194"/>
      <c r="AR7" s="194"/>
      <c r="AS7" s="194"/>
      <c r="AT7" s="194"/>
      <c r="AU7" s="194"/>
      <c r="AV7" s="194"/>
      <c r="AW7" s="194"/>
      <c r="AX7" s="195"/>
    </row>
    <row r="8" spans="1:50" ht="53.25" customHeight="1" x14ac:dyDescent="0.2">
      <c r="A8" s="259" t="s">
        <v>181</v>
      </c>
      <c r="B8" s="260"/>
      <c r="C8" s="260"/>
      <c r="D8" s="260"/>
      <c r="E8" s="260"/>
      <c r="F8" s="261"/>
      <c r="G8" s="265" t="str">
        <f>入力規則等!A27</f>
        <v>ＩＴ戦略</v>
      </c>
      <c r="H8" s="266"/>
      <c r="I8" s="266"/>
      <c r="J8" s="266"/>
      <c r="K8" s="266"/>
      <c r="L8" s="266"/>
      <c r="M8" s="266"/>
      <c r="N8" s="266"/>
      <c r="O8" s="266"/>
      <c r="P8" s="266"/>
      <c r="Q8" s="266"/>
      <c r="R8" s="266"/>
      <c r="S8" s="266"/>
      <c r="T8" s="266"/>
      <c r="U8" s="266"/>
      <c r="V8" s="266"/>
      <c r="W8" s="266"/>
      <c r="X8" s="267"/>
      <c r="Y8" s="239" t="s">
        <v>182</v>
      </c>
      <c r="Z8" s="240"/>
      <c r="AA8" s="240"/>
      <c r="AB8" s="240"/>
      <c r="AC8" s="240"/>
      <c r="AD8" s="241"/>
      <c r="AE8" s="494" t="str">
        <f>入力規則等!K13</f>
        <v>その他の事項経費</v>
      </c>
      <c r="AF8" s="266"/>
      <c r="AG8" s="266"/>
      <c r="AH8" s="266"/>
      <c r="AI8" s="266"/>
      <c r="AJ8" s="266"/>
      <c r="AK8" s="266"/>
      <c r="AL8" s="266"/>
      <c r="AM8" s="266"/>
      <c r="AN8" s="266"/>
      <c r="AO8" s="266"/>
      <c r="AP8" s="266"/>
      <c r="AQ8" s="266"/>
      <c r="AR8" s="266"/>
      <c r="AS8" s="266"/>
      <c r="AT8" s="266"/>
      <c r="AU8" s="266"/>
      <c r="AV8" s="266"/>
      <c r="AW8" s="266"/>
      <c r="AX8" s="495"/>
    </row>
    <row r="9" spans="1:50" ht="58.5" customHeight="1" x14ac:dyDescent="0.2">
      <c r="A9" s="242" t="s">
        <v>19</v>
      </c>
      <c r="B9" s="243"/>
      <c r="C9" s="243"/>
      <c r="D9" s="243"/>
      <c r="E9" s="243"/>
      <c r="F9" s="243"/>
      <c r="G9" s="244" t="s">
        <v>574</v>
      </c>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6"/>
    </row>
    <row r="10" spans="1:50" ht="80.25" customHeight="1" x14ac:dyDescent="0.2">
      <c r="A10" s="377" t="s">
        <v>22</v>
      </c>
      <c r="B10" s="378"/>
      <c r="C10" s="378"/>
      <c r="D10" s="378"/>
      <c r="E10" s="378"/>
      <c r="F10" s="378"/>
      <c r="G10" s="388" t="s">
        <v>564</v>
      </c>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89"/>
      <c r="AP10" s="389"/>
      <c r="AQ10" s="389"/>
      <c r="AR10" s="389"/>
      <c r="AS10" s="389"/>
      <c r="AT10" s="389"/>
      <c r="AU10" s="389"/>
      <c r="AV10" s="389"/>
      <c r="AW10" s="389"/>
      <c r="AX10" s="390"/>
    </row>
    <row r="11" spans="1:50" ht="42" customHeight="1" x14ac:dyDescent="0.2">
      <c r="A11" s="377" t="s">
        <v>5</v>
      </c>
      <c r="B11" s="378"/>
      <c r="C11" s="378"/>
      <c r="D11" s="378"/>
      <c r="E11" s="378"/>
      <c r="F11" s="400"/>
      <c r="G11" s="469" t="str">
        <f>入力規則等!P10</f>
        <v>委託・請負、その他</v>
      </c>
      <c r="H11" s="470"/>
      <c r="I11" s="470"/>
      <c r="J11" s="470"/>
      <c r="K11" s="470"/>
      <c r="L11" s="470"/>
      <c r="M11" s="470"/>
      <c r="N11" s="470"/>
      <c r="O11" s="470"/>
      <c r="P11" s="470"/>
      <c r="Q11" s="470"/>
      <c r="R11" s="470"/>
      <c r="S11" s="470"/>
      <c r="T11" s="470"/>
      <c r="U11" s="470"/>
      <c r="V11" s="470"/>
      <c r="W11" s="470"/>
      <c r="X11" s="470"/>
      <c r="Y11" s="470"/>
      <c r="Z11" s="470"/>
      <c r="AA11" s="470"/>
      <c r="AB11" s="470"/>
      <c r="AC11" s="470"/>
      <c r="AD11" s="470"/>
      <c r="AE11" s="470"/>
      <c r="AF11" s="470"/>
      <c r="AG11" s="470"/>
      <c r="AH11" s="470"/>
      <c r="AI11" s="470"/>
      <c r="AJ11" s="470"/>
      <c r="AK11" s="470"/>
      <c r="AL11" s="470"/>
      <c r="AM11" s="470"/>
      <c r="AN11" s="470"/>
      <c r="AO11" s="470"/>
      <c r="AP11" s="470"/>
      <c r="AQ11" s="470"/>
      <c r="AR11" s="470"/>
      <c r="AS11" s="470"/>
      <c r="AT11" s="470"/>
      <c r="AU11" s="470"/>
      <c r="AV11" s="470"/>
      <c r="AW11" s="470"/>
      <c r="AX11" s="471"/>
    </row>
    <row r="12" spans="1:50" ht="21" customHeight="1" x14ac:dyDescent="0.2">
      <c r="A12" s="268" t="s">
        <v>20</v>
      </c>
      <c r="B12" s="269"/>
      <c r="C12" s="269"/>
      <c r="D12" s="269"/>
      <c r="E12" s="269"/>
      <c r="F12" s="270"/>
      <c r="G12" s="509"/>
      <c r="H12" s="510"/>
      <c r="I12" s="510"/>
      <c r="J12" s="510"/>
      <c r="K12" s="510"/>
      <c r="L12" s="510"/>
      <c r="M12" s="510"/>
      <c r="N12" s="510"/>
      <c r="O12" s="510"/>
      <c r="P12" s="121" t="s">
        <v>245</v>
      </c>
      <c r="Q12" s="122"/>
      <c r="R12" s="122"/>
      <c r="S12" s="122"/>
      <c r="T12" s="122"/>
      <c r="U12" s="122"/>
      <c r="V12" s="123"/>
      <c r="W12" s="121" t="s">
        <v>262</v>
      </c>
      <c r="X12" s="122"/>
      <c r="Y12" s="122"/>
      <c r="Z12" s="122"/>
      <c r="AA12" s="122"/>
      <c r="AB12" s="122"/>
      <c r="AC12" s="123"/>
      <c r="AD12" s="121" t="s">
        <v>546</v>
      </c>
      <c r="AE12" s="122"/>
      <c r="AF12" s="122"/>
      <c r="AG12" s="122"/>
      <c r="AH12" s="122"/>
      <c r="AI12" s="122"/>
      <c r="AJ12" s="123"/>
      <c r="AK12" s="121" t="s">
        <v>550</v>
      </c>
      <c r="AL12" s="122"/>
      <c r="AM12" s="122"/>
      <c r="AN12" s="122"/>
      <c r="AO12" s="122"/>
      <c r="AP12" s="122"/>
      <c r="AQ12" s="123"/>
      <c r="AR12" s="121" t="s">
        <v>551</v>
      </c>
      <c r="AS12" s="122"/>
      <c r="AT12" s="122"/>
      <c r="AU12" s="122"/>
      <c r="AV12" s="122"/>
      <c r="AW12" s="122"/>
      <c r="AX12" s="379"/>
    </row>
    <row r="13" spans="1:50" ht="21" customHeight="1" x14ac:dyDescent="0.2">
      <c r="A13" s="271"/>
      <c r="B13" s="272"/>
      <c r="C13" s="272"/>
      <c r="D13" s="272"/>
      <c r="E13" s="272"/>
      <c r="F13" s="273"/>
      <c r="G13" s="380" t="s">
        <v>6</v>
      </c>
      <c r="H13" s="381"/>
      <c r="I13" s="513" t="s">
        <v>7</v>
      </c>
      <c r="J13" s="514"/>
      <c r="K13" s="514"/>
      <c r="L13" s="514"/>
      <c r="M13" s="514"/>
      <c r="N13" s="514"/>
      <c r="O13" s="515"/>
      <c r="P13" s="78" t="s">
        <v>258</v>
      </c>
      <c r="Q13" s="79"/>
      <c r="R13" s="79"/>
      <c r="S13" s="79"/>
      <c r="T13" s="79"/>
      <c r="U13" s="79"/>
      <c r="V13" s="80"/>
      <c r="W13" s="78" t="s">
        <v>258</v>
      </c>
      <c r="X13" s="79"/>
      <c r="Y13" s="79"/>
      <c r="Z13" s="79"/>
      <c r="AA13" s="79"/>
      <c r="AB13" s="79"/>
      <c r="AC13" s="80"/>
      <c r="AD13" s="78">
        <v>67388</v>
      </c>
      <c r="AE13" s="79"/>
      <c r="AF13" s="79"/>
      <c r="AG13" s="79"/>
      <c r="AH13" s="79"/>
      <c r="AI13" s="79"/>
      <c r="AJ13" s="80"/>
      <c r="AK13" s="78">
        <v>269944</v>
      </c>
      <c r="AL13" s="79"/>
      <c r="AM13" s="79"/>
      <c r="AN13" s="79"/>
      <c r="AO13" s="79"/>
      <c r="AP13" s="79"/>
      <c r="AQ13" s="80"/>
      <c r="AR13" s="75"/>
      <c r="AS13" s="76"/>
      <c r="AT13" s="76"/>
      <c r="AU13" s="76"/>
      <c r="AV13" s="76"/>
      <c r="AW13" s="76"/>
      <c r="AX13" s="250"/>
    </row>
    <row r="14" spans="1:50" ht="21" customHeight="1" x14ac:dyDescent="0.2">
      <c r="A14" s="271"/>
      <c r="B14" s="272"/>
      <c r="C14" s="272"/>
      <c r="D14" s="272"/>
      <c r="E14" s="272"/>
      <c r="F14" s="273"/>
      <c r="G14" s="382"/>
      <c r="H14" s="383"/>
      <c r="I14" s="247" t="s">
        <v>8</v>
      </c>
      <c r="J14" s="511"/>
      <c r="K14" s="511"/>
      <c r="L14" s="511"/>
      <c r="M14" s="511"/>
      <c r="N14" s="511"/>
      <c r="O14" s="512"/>
      <c r="P14" s="78" t="s">
        <v>258</v>
      </c>
      <c r="Q14" s="79"/>
      <c r="R14" s="79"/>
      <c r="S14" s="79"/>
      <c r="T14" s="79"/>
      <c r="U14" s="79"/>
      <c r="V14" s="80"/>
      <c r="W14" s="78" t="s">
        <v>258</v>
      </c>
      <c r="X14" s="79"/>
      <c r="Y14" s="79"/>
      <c r="Z14" s="79"/>
      <c r="AA14" s="79"/>
      <c r="AB14" s="79"/>
      <c r="AC14" s="80"/>
      <c r="AD14" s="78">
        <v>12562</v>
      </c>
      <c r="AE14" s="79"/>
      <c r="AF14" s="79"/>
      <c r="AG14" s="79"/>
      <c r="AH14" s="79"/>
      <c r="AI14" s="79"/>
      <c r="AJ14" s="80"/>
      <c r="AK14" s="78" t="s">
        <v>258</v>
      </c>
      <c r="AL14" s="79"/>
      <c r="AM14" s="79"/>
      <c r="AN14" s="79"/>
      <c r="AO14" s="79"/>
      <c r="AP14" s="79"/>
      <c r="AQ14" s="80"/>
      <c r="AR14" s="254"/>
      <c r="AS14" s="254"/>
      <c r="AT14" s="254"/>
      <c r="AU14" s="254"/>
      <c r="AV14" s="254"/>
      <c r="AW14" s="254"/>
      <c r="AX14" s="255"/>
    </row>
    <row r="15" spans="1:50" ht="21" customHeight="1" x14ac:dyDescent="0.2">
      <c r="A15" s="271"/>
      <c r="B15" s="272"/>
      <c r="C15" s="272"/>
      <c r="D15" s="272"/>
      <c r="E15" s="272"/>
      <c r="F15" s="273"/>
      <c r="G15" s="382"/>
      <c r="H15" s="383"/>
      <c r="I15" s="247" t="s">
        <v>43</v>
      </c>
      <c r="J15" s="248"/>
      <c r="K15" s="248"/>
      <c r="L15" s="248"/>
      <c r="M15" s="248"/>
      <c r="N15" s="248"/>
      <c r="O15" s="249"/>
      <c r="P15" s="78" t="s">
        <v>258</v>
      </c>
      <c r="Q15" s="79"/>
      <c r="R15" s="79"/>
      <c r="S15" s="79"/>
      <c r="T15" s="79"/>
      <c r="U15" s="79"/>
      <c r="V15" s="80"/>
      <c r="W15" s="78" t="s">
        <v>258</v>
      </c>
      <c r="X15" s="79"/>
      <c r="Y15" s="79"/>
      <c r="Z15" s="79"/>
      <c r="AA15" s="79"/>
      <c r="AB15" s="79"/>
      <c r="AC15" s="80"/>
      <c r="AD15" s="78" t="s">
        <v>258</v>
      </c>
      <c r="AE15" s="79"/>
      <c r="AF15" s="79"/>
      <c r="AG15" s="79"/>
      <c r="AH15" s="79"/>
      <c r="AI15" s="79"/>
      <c r="AJ15" s="80"/>
      <c r="AK15" s="78" t="s">
        <v>258</v>
      </c>
      <c r="AL15" s="79"/>
      <c r="AM15" s="79"/>
      <c r="AN15" s="79"/>
      <c r="AO15" s="79"/>
      <c r="AP15" s="79"/>
      <c r="AQ15" s="80"/>
      <c r="AR15" s="78"/>
      <c r="AS15" s="79"/>
      <c r="AT15" s="79"/>
      <c r="AU15" s="79"/>
      <c r="AV15" s="79"/>
      <c r="AW15" s="79"/>
      <c r="AX15" s="300"/>
    </row>
    <row r="16" spans="1:50" ht="21" customHeight="1" x14ac:dyDescent="0.2">
      <c r="A16" s="271"/>
      <c r="B16" s="272"/>
      <c r="C16" s="272"/>
      <c r="D16" s="272"/>
      <c r="E16" s="272"/>
      <c r="F16" s="273"/>
      <c r="G16" s="382"/>
      <c r="H16" s="383"/>
      <c r="I16" s="247" t="s">
        <v>44</v>
      </c>
      <c r="J16" s="248"/>
      <c r="K16" s="248"/>
      <c r="L16" s="248"/>
      <c r="M16" s="248"/>
      <c r="N16" s="248"/>
      <c r="O16" s="249"/>
      <c r="P16" s="78" t="s">
        <v>258</v>
      </c>
      <c r="Q16" s="79"/>
      <c r="R16" s="79"/>
      <c r="S16" s="79"/>
      <c r="T16" s="79"/>
      <c r="U16" s="79"/>
      <c r="V16" s="80"/>
      <c r="W16" s="78" t="s">
        <v>258</v>
      </c>
      <c r="X16" s="79"/>
      <c r="Y16" s="79"/>
      <c r="Z16" s="79"/>
      <c r="AA16" s="79"/>
      <c r="AB16" s="79"/>
      <c r="AC16" s="80"/>
      <c r="AD16" s="78" t="s">
        <v>258</v>
      </c>
      <c r="AE16" s="79"/>
      <c r="AF16" s="79"/>
      <c r="AG16" s="79"/>
      <c r="AH16" s="79"/>
      <c r="AI16" s="79"/>
      <c r="AJ16" s="80"/>
      <c r="AK16" s="78" t="s">
        <v>258</v>
      </c>
      <c r="AL16" s="79"/>
      <c r="AM16" s="79"/>
      <c r="AN16" s="79"/>
      <c r="AO16" s="79"/>
      <c r="AP16" s="79"/>
      <c r="AQ16" s="80"/>
      <c r="AR16" s="506"/>
      <c r="AS16" s="507"/>
      <c r="AT16" s="507"/>
      <c r="AU16" s="507"/>
      <c r="AV16" s="507"/>
      <c r="AW16" s="507"/>
      <c r="AX16" s="508"/>
    </row>
    <row r="17" spans="1:50" ht="24.75" customHeight="1" x14ac:dyDescent="0.2">
      <c r="A17" s="271"/>
      <c r="B17" s="272"/>
      <c r="C17" s="272"/>
      <c r="D17" s="272"/>
      <c r="E17" s="272"/>
      <c r="F17" s="273"/>
      <c r="G17" s="382"/>
      <c r="H17" s="383"/>
      <c r="I17" s="247" t="s">
        <v>42</v>
      </c>
      <c r="J17" s="511"/>
      <c r="K17" s="511"/>
      <c r="L17" s="511"/>
      <c r="M17" s="511"/>
      <c r="N17" s="511"/>
      <c r="O17" s="512"/>
      <c r="P17" s="78" t="s">
        <v>258</v>
      </c>
      <c r="Q17" s="79"/>
      <c r="R17" s="79"/>
      <c r="S17" s="79"/>
      <c r="T17" s="79"/>
      <c r="U17" s="79"/>
      <c r="V17" s="80"/>
      <c r="W17" s="78" t="s">
        <v>258</v>
      </c>
      <c r="X17" s="79"/>
      <c r="Y17" s="79"/>
      <c r="Z17" s="79"/>
      <c r="AA17" s="79"/>
      <c r="AB17" s="79"/>
      <c r="AC17" s="80"/>
      <c r="AD17" s="78" t="s">
        <v>258</v>
      </c>
      <c r="AE17" s="79"/>
      <c r="AF17" s="79"/>
      <c r="AG17" s="79"/>
      <c r="AH17" s="79"/>
      <c r="AI17" s="79"/>
      <c r="AJ17" s="80"/>
      <c r="AK17" s="78" t="s">
        <v>258</v>
      </c>
      <c r="AL17" s="79"/>
      <c r="AM17" s="79"/>
      <c r="AN17" s="79"/>
      <c r="AO17" s="79"/>
      <c r="AP17" s="79"/>
      <c r="AQ17" s="80"/>
      <c r="AR17" s="164"/>
      <c r="AS17" s="164"/>
      <c r="AT17" s="164"/>
      <c r="AU17" s="164"/>
      <c r="AV17" s="164"/>
      <c r="AW17" s="164"/>
      <c r="AX17" s="165"/>
    </row>
    <row r="18" spans="1:50" ht="24.75" customHeight="1" x14ac:dyDescent="0.2">
      <c r="A18" s="271"/>
      <c r="B18" s="272"/>
      <c r="C18" s="272"/>
      <c r="D18" s="272"/>
      <c r="E18" s="272"/>
      <c r="F18" s="273"/>
      <c r="G18" s="384"/>
      <c r="H18" s="385"/>
      <c r="I18" s="491" t="s">
        <v>17</v>
      </c>
      <c r="J18" s="492"/>
      <c r="K18" s="492"/>
      <c r="L18" s="492"/>
      <c r="M18" s="492"/>
      <c r="N18" s="492"/>
      <c r="O18" s="493"/>
      <c r="P18" s="224">
        <f>SUM(P13:V17)</f>
        <v>0</v>
      </c>
      <c r="Q18" s="225"/>
      <c r="R18" s="225"/>
      <c r="S18" s="225"/>
      <c r="T18" s="225"/>
      <c r="U18" s="225"/>
      <c r="V18" s="226"/>
      <c r="W18" s="224">
        <f>SUM(W13:AC17)</f>
        <v>0</v>
      </c>
      <c r="X18" s="225"/>
      <c r="Y18" s="225"/>
      <c r="Z18" s="225"/>
      <c r="AA18" s="225"/>
      <c r="AB18" s="225"/>
      <c r="AC18" s="226"/>
      <c r="AD18" s="224">
        <f>SUM(AD13:AJ17)</f>
        <v>79950</v>
      </c>
      <c r="AE18" s="225"/>
      <c r="AF18" s="225"/>
      <c r="AG18" s="225"/>
      <c r="AH18" s="225"/>
      <c r="AI18" s="225"/>
      <c r="AJ18" s="226"/>
      <c r="AK18" s="224">
        <f>SUM(AK13:AQ17)</f>
        <v>269944</v>
      </c>
      <c r="AL18" s="225"/>
      <c r="AM18" s="225"/>
      <c r="AN18" s="225"/>
      <c r="AO18" s="225"/>
      <c r="AP18" s="225"/>
      <c r="AQ18" s="226"/>
      <c r="AR18" s="224">
        <f>SUM(AR13:AX17)</f>
        <v>0</v>
      </c>
      <c r="AS18" s="225"/>
      <c r="AT18" s="225"/>
      <c r="AU18" s="225"/>
      <c r="AV18" s="225"/>
      <c r="AW18" s="225"/>
      <c r="AX18" s="227"/>
    </row>
    <row r="19" spans="1:50" ht="24.75" customHeight="1" x14ac:dyDescent="0.2">
      <c r="A19" s="271"/>
      <c r="B19" s="272"/>
      <c r="C19" s="272"/>
      <c r="D19" s="272"/>
      <c r="E19" s="272"/>
      <c r="F19" s="273"/>
      <c r="G19" s="222" t="s">
        <v>9</v>
      </c>
      <c r="H19" s="223"/>
      <c r="I19" s="223"/>
      <c r="J19" s="223"/>
      <c r="K19" s="223"/>
      <c r="L19" s="223"/>
      <c r="M19" s="223"/>
      <c r="N19" s="223"/>
      <c r="O19" s="223"/>
      <c r="P19" s="78" t="s">
        <v>258</v>
      </c>
      <c r="Q19" s="79"/>
      <c r="R19" s="79"/>
      <c r="S19" s="79"/>
      <c r="T19" s="79"/>
      <c r="U19" s="79"/>
      <c r="V19" s="80"/>
      <c r="W19" s="78" t="s">
        <v>258</v>
      </c>
      <c r="X19" s="79"/>
      <c r="Y19" s="79"/>
      <c r="Z19" s="79"/>
      <c r="AA19" s="79"/>
      <c r="AB19" s="79"/>
      <c r="AC19" s="80"/>
      <c r="AD19" s="78" t="s">
        <v>258</v>
      </c>
      <c r="AE19" s="79"/>
      <c r="AF19" s="79"/>
      <c r="AG19" s="79"/>
      <c r="AH19" s="79"/>
      <c r="AI19" s="79"/>
      <c r="AJ19" s="80"/>
      <c r="AK19" s="167"/>
      <c r="AL19" s="167"/>
      <c r="AM19" s="167"/>
      <c r="AN19" s="167"/>
      <c r="AO19" s="167"/>
      <c r="AP19" s="167"/>
      <c r="AQ19" s="167"/>
      <c r="AR19" s="167"/>
      <c r="AS19" s="167"/>
      <c r="AT19" s="167"/>
      <c r="AU19" s="167"/>
      <c r="AV19" s="167"/>
      <c r="AW19" s="167"/>
      <c r="AX19" s="168"/>
    </row>
    <row r="20" spans="1:50" ht="24.75" customHeight="1" x14ac:dyDescent="0.2">
      <c r="A20" s="271"/>
      <c r="B20" s="272"/>
      <c r="C20" s="272"/>
      <c r="D20" s="272"/>
      <c r="E20" s="272"/>
      <c r="F20" s="273"/>
      <c r="G20" s="222" t="s">
        <v>10</v>
      </c>
      <c r="H20" s="223"/>
      <c r="I20" s="223"/>
      <c r="J20" s="223"/>
      <c r="K20" s="223"/>
      <c r="L20" s="223"/>
      <c r="M20" s="223"/>
      <c r="N20" s="223"/>
      <c r="O20" s="223"/>
      <c r="P20" s="228" t="str">
        <f>IF(P18=0, "-", SUM(P19)/P18)</f>
        <v>-</v>
      </c>
      <c r="Q20" s="228"/>
      <c r="R20" s="228"/>
      <c r="S20" s="228"/>
      <c r="T20" s="228"/>
      <c r="U20" s="228"/>
      <c r="V20" s="228"/>
      <c r="W20" s="228" t="str">
        <f t="shared" ref="W20" si="0">IF(W18=0, "-", SUM(W19)/W18)</f>
        <v>-</v>
      </c>
      <c r="X20" s="228"/>
      <c r="Y20" s="228"/>
      <c r="Z20" s="228"/>
      <c r="AA20" s="228"/>
      <c r="AB20" s="228"/>
      <c r="AC20" s="228"/>
      <c r="AD20" s="228">
        <f t="shared" ref="AD20" si="1">IF(AD18=0, "-", SUM(AD19)/AD18)</f>
        <v>0</v>
      </c>
      <c r="AE20" s="228"/>
      <c r="AF20" s="228"/>
      <c r="AG20" s="228"/>
      <c r="AH20" s="228"/>
      <c r="AI20" s="228"/>
      <c r="AJ20" s="228"/>
      <c r="AK20" s="167"/>
      <c r="AL20" s="167"/>
      <c r="AM20" s="167"/>
      <c r="AN20" s="167"/>
      <c r="AO20" s="167"/>
      <c r="AP20" s="167"/>
      <c r="AQ20" s="166"/>
      <c r="AR20" s="166"/>
      <c r="AS20" s="166"/>
      <c r="AT20" s="166"/>
      <c r="AU20" s="167"/>
      <c r="AV20" s="167"/>
      <c r="AW20" s="167"/>
      <c r="AX20" s="168"/>
    </row>
    <row r="21" spans="1:50" ht="25.5" customHeight="1" x14ac:dyDescent="0.2">
      <c r="A21" s="242"/>
      <c r="B21" s="243"/>
      <c r="C21" s="243"/>
      <c r="D21" s="243"/>
      <c r="E21" s="243"/>
      <c r="F21" s="274"/>
      <c r="G21" s="613" t="s">
        <v>222</v>
      </c>
      <c r="H21" s="614"/>
      <c r="I21" s="614"/>
      <c r="J21" s="614"/>
      <c r="K21" s="614"/>
      <c r="L21" s="614"/>
      <c r="M21" s="614"/>
      <c r="N21" s="614"/>
      <c r="O21" s="614"/>
      <c r="P21" s="228" t="e">
        <f>IF(P19=0, "-", SUM(P19)/SUM(P13,P14))</f>
        <v>#DIV/0!</v>
      </c>
      <c r="Q21" s="228"/>
      <c r="R21" s="228"/>
      <c r="S21" s="228"/>
      <c r="T21" s="228"/>
      <c r="U21" s="228"/>
      <c r="V21" s="228"/>
      <c r="W21" s="228" t="e">
        <f t="shared" ref="W21" si="2">IF(W19=0, "-", SUM(W19)/SUM(W13,W14))</f>
        <v>#DIV/0!</v>
      </c>
      <c r="X21" s="228"/>
      <c r="Y21" s="228"/>
      <c r="Z21" s="228"/>
      <c r="AA21" s="228"/>
      <c r="AB21" s="228"/>
      <c r="AC21" s="228"/>
      <c r="AD21" s="228">
        <f t="shared" ref="AD21" si="3">IF(AD19=0, "-", SUM(AD19)/SUM(AD13,AD14))</f>
        <v>0</v>
      </c>
      <c r="AE21" s="228"/>
      <c r="AF21" s="228"/>
      <c r="AG21" s="228"/>
      <c r="AH21" s="228"/>
      <c r="AI21" s="228"/>
      <c r="AJ21" s="228"/>
      <c r="AK21" s="167"/>
      <c r="AL21" s="167"/>
      <c r="AM21" s="167"/>
      <c r="AN21" s="167"/>
      <c r="AO21" s="167"/>
      <c r="AP21" s="167"/>
      <c r="AQ21" s="166"/>
      <c r="AR21" s="166"/>
      <c r="AS21" s="166"/>
      <c r="AT21" s="166"/>
      <c r="AU21" s="167"/>
      <c r="AV21" s="167"/>
      <c r="AW21" s="167"/>
      <c r="AX21" s="168"/>
    </row>
    <row r="22" spans="1:50" ht="18.75" customHeight="1" x14ac:dyDescent="0.2">
      <c r="A22" s="103" t="s">
        <v>554</v>
      </c>
      <c r="B22" s="104"/>
      <c r="C22" s="104"/>
      <c r="D22" s="104"/>
      <c r="E22" s="104"/>
      <c r="F22" s="105"/>
      <c r="G22" s="96" t="s">
        <v>210</v>
      </c>
      <c r="H22" s="73"/>
      <c r="I22" s="73"/>
      <c r="J22" s="73"/>
      <c r="K22" s="73"/>
      <c r="L22" s="73"/>
      <c r="M22" s="73"/>
      <c r="N22" s="73"/>
      <c r="O22" s="74"/>
      <c r="P22" s="72" t="s">
        <v>552</v>
      </c>
      <c r="Q22" s="73"/>
      <c r="R22" s="73"/>
      <c r="S22" s="73"/>
      <c r="T22" s="73"/>
      <c r="U22" s="73"/>
      <c r="V22" s="74"/>
      <c r="W22" s="72" t="s">
        <v>553</v>
      </c>
      <c r="X22" s="73"/>
      <c r="Y22" s="73"/>
      <c r="Z22" s="73"/>
      <c r="AA22" s="73"/>
      <c r="AB22" s="73"/>
      <c r="AC22" s="74"/>
      <c r="AD22" s="72" t="s">
        <v>209</v>
      </c>
      <c r="AE22" s="73"/>
      <c r="AF22" s="73"/>
      <c r="AG22" s="73"/>
      <c r="AH22" s="73"/>
      <c r="AI22" s="73"/>
      <c r="AJ22" s="73"/>
      <c r="AK22" s="73"/>
      <c r="AL22" s="73"/>
      <c r="AM22" s="73"/>
      <c r="AN22" s="73"/>
      <c r="AO22" s="73"/>
      <c r="AP22" s="73"/>
      <c r="AQ22" s="73"/>
      <c r="AR22" s="73"/>
      <c r="AS22" s="73"/>
      <c r="AT22" s="73"/>
      <c r="AU22" s="73"/>
      <c r="AV22" s="73"/>
      <c r="AW22" s="73"/>
      <c r="AX22" s="112"/>
    </row>
    <row r="23" spans="1:50" ht="25.5" customHeight="1" x14ac:dyDescent="0.2">
      <c r="A23" s="106"/>
      <c r="B23" s="107"/>
      <c r="C23" s="107"/>
      <c r="D23" s="107"/>
      <c r="E23" s="107"/>
      <c r="F23" s="108"/>
      <c r="G23" s="97" t="s">
        <v>575</v>
      </c>
      <c r="H23" s="98"/>
      <c r="I23" s="98"/>
      <c r="J23" s="98"/>
      <c r="K23" s="98"/>
      <c r="L23" s="98"/>
      <c r="M23" s="98"/>
      <c r="N23" s="98"/>
      <c r="O23" s="99"/>
      <c r="P23" s="75">
        <v>261257</v>
      </c>
      <c r="Q23" s="76"/>
      <c r="R23" s="76"/>
      <c r="S23" s="76"/>
      <c r="T23" s="76"/>
      <c r="U23" s="76"/>
      <c r="V23" s="77"/>
      <c r="W23" s="75"/>
      <c r="X23" s="76"/>
      <c r="Y23" s="76"/>
      <c r="Z23" s="76"/>
      <c r="AA23" s="76"/>
      <c r="AB23" s="76"/>
      <c r="AC23" s="77"/>
      <c r="AD23" s="113"/>
      <c r="AE23" s="114"/>
      <c r="AF23" s="114"/>
      <c r="AG23" s="114"/>
      <c r="AH23" s="114"/>
      <c r="AI23" s="114"/>
      <c r="AJ23" s="114"/>
      <c r="AK23" s="114"/>
      <c r="AL23" s="114"/>
      <c r="AM23" s="114"/>
      <c r="AN23" s="114"/>
      <c r="AO23" s="114"/>
      <c r="AP23" s="114"/>
      <c r="AQ23" s="114"/>
      <c r="AR23" s="114"/>
      <c r="AS23" s="114"/>
      <c r="AT23" s="114"/>
      <c r="AU23" s="114"/>
      <c r="AV23" s="114"/>
      <c r="AW23" s="114"/>
      <c r="AX23" s="115"/>
    </row>
    <row r="24" spans="1:50" ht="27.75" customHeight="1" x14ac:dyDescent="0.2">
      <c r="A24" s="106"/>
      <c r="B24" s="107"/>
      <c r="C24" s="107"/>
      <c r="D24" s="107"/>
      <c r="E24" s="107"/>
      <c r="F24" s="108"/>
      <c r="G24" s="100" t="s">
        <v>576</v>
      </c>
      <c r="H24" s="101"/>
      <c r="I24" s="101"/>
      <c r="J24" s="101"/>
      <c r="K24" s="101"/>
      <c r="L24" s="101"/>
      <c r="M24" s="101"/>
      <c r="N24" s="101"/>
      <c r="O24" s="102"/>
      <c r="P24" s="78">
        <v>8687</v>
      </c>
      <c r="Q24" s="79"/>
      <c r="R24" s="79"/>
      <c r="S24" s="79"/>
      <c r="T24" s="79"/>
      <c r="U24" s="79"/>
      <c r="V24" s="80"/>
      <c r="W24" s="78"/>
      <c r="X24" s="79"/>
      <c r="Y24" s="79"/>
      <c r="Z24" s="79"/>
      <c r="AA24" s="79"/>
      <c r="AB24" s="79"/>
      <c r="AC24" s="80"/>
      <c r="AD24" s="116"/>
      <c r="AE24" s="117"/>
      <c r="AF24" s="117"/>
      <c r="AG24" s="117"/>
      <c r="AH24" s="117"/>
      <c r="AI24" s="117"/>
      <c r="AJ24" s="117"/>
      <c r="AK24" s="117"/>
      <c r="AL24" s="117"/>
      <c r="AM24" s="117"/>
      <c r="AN24" s="117"/>
      <c r="AO24" s="117"/>
      <c r="AP24" s="117"/>
      <c r="AQ24" s="117"/>
      <c r="AR24" s="117"/>
      <c r="AS24" s="117"/>
      <c r="AT24" s="117"/>
      <c r="AU24" s="117"/>
      <c r="AV24" s="117"/>
      <c r="AW24" s="117"/>
      <c r="AX24" s="118"/>
    </row>
    <row r="25" spans="1:50" ht="25.5" customHeight="1" thickBot="1" x14ac:dyDescent="0.25">
      <c r="A25" s="109"/>
      <c r="B25" s="110"/>
      <c r="C25" s="110"/>
      <c r="D25" s="110"/>
      <c r="E25" s="110"/>
      <c r="F25" s="111"/>
      <c r="G25" s="81" t="s">
        <v>211</v>
      </c>
      <c r="H25" s="82"/>
      <c r="I25" s="82"/>
      <c r="J25" s="82"/>
      <c r="K25" s="82"/>
      <c r="L25" s="82"/>
      <c r="M25" s="82"/>
      <c r="N25" s="82"/>
      <c r="O25" s="83"/>
      <c r="P25" s="128">
        <f>AK13</f>
        <v>269944</v>
      </c>
      <c r="Q25" s="129"/>
      <c r="R25" s="129"/>
      <c r="S25" s="129"/>
      <c r="T25" s="129"/>
      <c r="U25" s="129"/>
      <c r="V25" s="130"/>
      <c r="W25" s="128">
        <f>AR13</f>
        <v>0</v>
      </c>
      <c r="X25" s="129"/>
      <c r="Y25" s="129"/>
      <c r="Z25" s="129"/>
      <c r="AA25" s="129"/>
      <c r="AB25" s="129"/>
      <c r="AC25" s="130"/>
      <c r="AD25" s="119"/>
      <c r="AE25" s="119"/>
      <c r="AF25" s="119"/>
      <c r="AG25" s="119"/>
      <c r="AH25" s="119"/>
      <c r="AI25" s="119"/>
      <c r="AJ25" s="119"/>
      <c r="AK25" s="119"/>
      <c r="AL25" s="119"/>
      <c r="AM25" s="119"/>
      <c r="AN25" s="119"/>
      <c r="AO25" s="119"/>
      <c r="AP25" s="119"/>
      <c r="AQ25" s="119"/>
      <c r="AR25" s="119"/>
      <c r="AS25" s="119"/>
      <c r="AT25" s="119"/>
      <c r="AU25" s="119"/>
      <c r="AV25" s="119"/>
      <c r="AW25" s="119"/>
      <c r="AX25" s="120"/>
    </row>
    <row r="26" spans="1:50" ht="18.75" customHeight="1" x14ac:dyDescent="0.2">
      <c r="A26" s="332" t="s">
        <v>219</v>
      </c>
      <c r="B26" s="333"/>
      <c r="C26" s="333"/>
      <c r="D26" s="333"/>
      <c r="E26" s="333"/>
      <c r="F26" s="334"/>
      <c r="G26" s="620" t="s">
        <v>138</v>
      </c>
      <c r="H26" s="204"/>
      <c r="I26" s="204"/>
      <c r="J26" s="204"/>
      <c r="K26" s="204"/>
      <c r="L26" s="204"/>
      <c r="M26" s="204"/>
      <c r="N26" s="204"/>
      <c r="O26" s="417"/>
      <c r="P26" s="346" t="s">
        <v>51</v>
      </c>
      <c r="Q26" s="204"/>
      <c r="R26" s="204"/>
      <c r="S26" s="204"/>
      <c r="T26" s="204"/>
      <c r="U26" s="204"/>
      <c r="V26" s="204"/>
      <c r="W26" s="204"/>
      <c r="X26" s="417"/>
      <c r="Y26" s="408"/>
      <c r="Z26" s="409"/>
      <c r="AA26" s="410"/>
      <c r="AB26" s="196" t="s">
        <v>11</v>
      </c>
      <c r="AC26" s="197"/>
      <c r="AD26" s="198"/>
      <c r="AE26" s="196" t="s">
        <v>245</v>
      </c>
      <c r="AF26" s="197"/>
      <c r="AG26" s="197"/>
      <c r="AH26" s="198"/>
      <c r="AI26" s="202" t="s">
        <v>262</v>
      </c>
      <c r="AJ26" s="202"/>
      <c r="AK26" s="202"/>
      <c r="AL26" s="196"/>
      <c r="AM26" s="202" t="s">
        <v>359</v>
      </c>
      <c r="AN26" s="202"/>
      <c r="AO26" s="202"/>
      <c r="AP26" s="196"/>
      <c r="AQ26" s="516" t="s">
        <v>169</v>
      </c>
      <c r="AR26" s="517"/>
      <c r="AS26" s="517"/>
      <c r="AT26" s="518"/>
      <c r="AU26" s="204" t="s">
        <v>126</v>
      </c>
      <c r="AV26" s="204"/>
      <c r="AW26" s="204"/>
      <c r="AX26" s="205"/>
    </row>
    <row r="27" spans="1:50" ht="18.75" customHeight="1" x14ac:dyDescent="0.2">
      <c r="A27" s="335"/>
      <c r="B27" s="336"/>
      <c r="C27" s="336"/>
      <c r="D27" s="336"/>
      <c r="E27" s="336"/>
      <c r="F27" s="337"/>
      <c r="G27" s="404"/>
      <c r="H27" s="126"/>
      <c r="I27" s="126"/>
      <c r="J27" s="126"/>
      <c r="K27" s="126"/>
      <c r="L27" s="126"/>
      <c r="M27" s="126"/>
      <c r="N27" s="126"/>
      <c r="O27" s="405"/>
      <c r="P27" s="347"/>
      <c r="Q27" s="126"/>
      <c r="R27" s="126"/>
      <c r="S27" s="126"/>
      <c r="T27" s="126"/>
      <c r="U27" s="126"/>
      <c r="V27" s="126"/>
      <c r="W27" s="126"/>
      <c r="X27" s="405"/>
      <c r="Y27" s="411"/>
      <c r="Z27" s="412"/>
      <c r="AA27" s="413"/>
      <c r="AB27" s="199"/>
      <c r="AC27" s="200"/>
      <c r="AD27" s="201"/>
      <c r="AE27" s="199"/>
      <c r="AF27" s="200"/>
      <c r="AG27" s="200"/>
      <c r="AH27" s="201"/>
      <c r="AI27" s="203"/>
      <c r="AJ27" s="203"/>
      <c r="AK27" s="203"/>
      <c r="AL27" s="199"/>
      <c r="AM27" s="203"/>
      <c r="AN27" s="203"/>
      <c r="AO27" s="203"/>
      <c r="AP27" s="199"/>
      <c r="AQ27" s="124" t="s">
        <v>258</v>
      </c>
      <c r="AR27" s="125"/>
      <c r="AS27" s="84" t="s">
        <v>170</v>
      </c>
      <c r="AT27" s="86"/>
      <c r="AU27" s="150" t="s">
        <v>258</v>
      </c>
      <c r="AV27" s="150"/>
      <c r="AW27" s="126" t="s">
        <v>167</v>
      </c>
      <c r="AX27" s="127"/>
    </row>
    <row r="28" spans="1:50" ht="23.25" customHeight="1" x14ac:dyDescent="0.2">
      <c r="A28" s="338"/>
      <c r="B28" s="336"/>
      <c r="C28" s="336"/>
      <c r="D28" s="336"/>
      <c r="E28" s="336"/>
      <c r="F28" s="337"/>
      <c r="G28" s="391" t="s">
        <v>258</v>
      </c>
      <c r="H28" s="392"/>
      <c r="I28" s="392"/>
      <c r="J28" s="392"/>
      <c r="K28" s="392"/>
      <c r="L28" s="392"/>
      <c r="M28" s="392"/>
      <c r="N28" s="392"/>
      <c r="O28" s="393"/>
      <c r="P28" s="132" t="s">
        <v>258</v>
      </c>
      <c r="Q28" s="132"/>
      <c r="R28" s="132"/>
      <c r="S28" s="132"/>
      <c r="T28" s="132"/>
      <c r="U28" s="132"/>
      <c r="V28" s="132"/>
      <c r="W28" s="132"/>
      <c r="X28" s="133"/>
      <c r="Y28" s="414" t="s">
        <v>12</v>
      </c>
      <c r="Z28" s="415"/>
      <c r="AA28" s="416"/>
      <c r="AB28" s="331" t="s">
        <v>258</v>
      </c>
      <c r="AC28" s="331"/>
      <c r="AD28" s="331"/>
      <c r="AE28" s="87" t="s">
        <v>258</v>
      </c>
      <c r="AF28" s="88"/>
      <c r="AG28" s="88"/>
      <c r="AH28" s="88"/>
      <c r="AI28" s="87" t="s">
        <v>571</v>
      </c>
      <c r="AJ28" s="88"/>
      <c r="AK28" s="88"/>
      <c r="AL28" s="88"/>
      <c r="AM28" s="87" t="s">
        <v>571</v>
      </c>
      <c r="AN28" s="88"/>
      <c r="AO28" s="88"/>
      <c r="AP28" s="88"/>
      <c r="AQ28" s="206" t="s">
        <v>571</v>
      </c>
      <c r="AR28" s="176"/>
      <c r="AS28" s="176"/>
      <c r="AT28" s="207"/>
      <c r="AU28" s="88" t="s">
        <v>571</v>
      </c>
      <c r="AV28" s="88"/>
      <c r="AW28" s="88"/>
      <c r="AX28" s="89"/>
    </row>
    <row r="29" spans="1:50" ht="23.25" customHeight="1" x14ac:dyDescent="0.2">
      <c r="A29" s="339"/>
      <c r="B29" s="340"/>
      <c r="C29" s="340"/>
      <c r="D29" s="340"/>
      <c r="E29" s="340"/>
      <c r="F29" s="341"/>
      <c r="G29" s="394"/>
      <c r="H29" s="395"/>
      <c r="I29" s="395"/>
      <c r="J29" s="395"/>
      <c r="K29" s="395"/>
      <c r="L29" s="395"/>
      <c r="M29" s="395"/>
      <c r="N29" s="395"/>
      <c r="O29" s="396"/>
      <c r="P29" s="230"/>
      <c r="Q29" s="230"/>
      <c r="R29" s="230"/>
      <c r="S29" s="230"/>
      <c r="T29" s="230"/>
      <c r="U29" s="230"/>
      <c r="V29" s="230"/>
      <c r="W29" s="230"/>
      <c r="X29" s="231"/>
      <c r="Y29" s="121" t="s">
        <v>46</v>
      </c>
      <c r="Z29" s="122"/>
      <c r="AA29" s="123"/>
      <c r="AB29" s="345" t="s">
        <v>258</v>
      </c>
      <c r="AC29" s="345"/>
      <c r="AD29" s="345"/>
      <c r="AE29" s="87" t="s">
        <v>258</v>
      </c>
      <c r="AF29" s="88"/>
      <c r="AG29" s="88"/>
      <c r="AH29" s="88"/>
      <c r="AI29" s="87" t="s">
        <v>571</v>
      </c>
      <c r="AJ29" s="88"/>
      <c r="AK29" s="88"/>
      <c r="AL29" s="88"/>
      <c r="AM29" s="87" t="s">
        <v>571</v>
      </c>
      <c r="AN29" s="88"/>
      <c r="AO29" s="88"/>
      <c r="AP29" s="88"/>
      <c r="AQ29" s="206" t="s">
        <v>571</v>
      </c>
      <c r="AR29" s="176"/>
      <c r="AS29" s="176"/>
      <c r="AT29" s="207"/>
      <c r="AU29" s="88" t="s">
        <v>571</v>
      </c>
      <c r="AV29" s="88"/>
      <c r="AW29" s="88"/>
      <c r="AX29" s="89"/>
    </row>
    <row r="30" spans="1:50" ht="23.25" customHeight="1" x14ac:dyDescent="0.2">
      <c r="A30" s="338"/>
      <c r="B30" s="336"/>
      <c r="C30" s="336"/>
      <c r="D30" s="336"/>
      <c r="E30" s="336"/>
      <c r="F30" s="337"/>
      <c r="G30" s="397"/>
      <c r="H30" s="398"/>
      <c r="I30" s="398"/>
      <c r="J30" s="398"/>
      <c r="K30" s="398"/>
      <c r="L30" s="398"/>
      <c r="M30" s="398"/>
      <c r="N30" s="398"/>
      <c r="O30" s="399"/>
      <c r="P30" s="135"/>
      <c r="Q30" s="135"/>
      <c r="R30" s="135"/>
      <c r="S30" s="135"/>
      <c r="T30" s="135"/>
      <c r="U30" s="135"/>
      <c r="V30" s="135"/>
      <c r="W30" s="135"/>
      <c r="X30" s="136"/>
      <c r="Y30" s="121" t="s">
        <v>13</v>
      </c>
      <c r="Z30" s="122"/>
      <c r="AA30" s="123"/>
      <c r="AB30" s="505" t="s">
        <v>168</v>
      </c>
      <c r="AC30" s="505"/>
      <c r="AD30" s="505"/>
      <c r="AE30" s="87" t="s">
        <v>258</v>
      </c>
      <c r="AF30" s="88"/>
      <c r="AG30" s="88"/>
      <c r="AH30" s="88"/>
      <c r="AI30" s="87" t="s">
        <v>571</v>
      </c>
      <c r="AJ30" s="88"/>
      <c r="AK30" s="88"/>
      <c r="AL30" s="88"/>
      <c r="AM30" s="87" t="s">
        <v>571</v>
      </c>
      <c r="AN30" s="88"/>
      <c r="AO30" s="88"/>
      <c r="AP30" s="88"/>
      <c r="AQ30" s="206" t="s">
        <v>571</v>
      </c>
      <c r="AR30" s="176"/>
      <c r="AS30" s="176"/>
      <c r="AT30" s="207"/>
      <c r="AU30" s="88" t="s">
        <v>571</v>
      </c>
      <c r="AV30" s="88"/>
      <c r="AW30" s="88"/>
      <c r="AX30" s="89"/>
    </row>
    <row r="31" spans="1:50" ht="23.25" customHeight="1" x14ac:dyDescent="0.2">
      <c r="A31" s="360" t="s">
        <v>237</v>
      </c>
      <c r="B31" s="361"/>
      <c r="C31" s="361"/>
      <c r="D31" s="361"/>
      <c r="E31" s="361"/>
      <c r="F31" s="362"/>
      <c r="G31" s="366" t="s">
        <v>258</v>
      </c>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8"/>
    </row>
    <row r="32" spans="1:50" ht="23.25" customHeight="1" x14ac:dyDescent="0.2">
      <c r="A32" s="363"/>
      <c r="B32" s="364"/>
      <c r="C32" s="364"/>
      <c r="D32" s="364"/>
      <c r="E32" s="364"/>
      <c r="F32" s="365"/>
      <c r="G32" s="369"/>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1"/>
      <c r="AF32" s="371"/>
      <c r="AG32" s="371"/>
      <c r="AH32" s="371"/>
      <c r="AI32" s="371"/>
      <c r="AJ32" s="371"/>
      <c r="AK32" s="371"/>
      <c r="AL32" s="371"/>
      <c r="AM32" s="371"/>
      <c r="AN32" s="371"/>
      <c r="AO32" s="371"/>
      <c r="AP32" s="371"/>
      <c r="AQ32" s="370"/>
      <c r="AR32" s="370"/>
      <c r="AS32" s="370"/>
      <c r="AT32" s="370"/>
      <c r="AU32" s="370"/>
      <c r="AV32" s="370"/>
      <c r="AW32" s="370"/>
      <c r="AX32" s="372"/>
    </row>
    <row r="33" spans="1:60" ht="18.75" customHeight="1" thickBot="1" x14ac:dyDescent="0.25">
      <c r="A33" s="618" t="s">
        <v>140</v>
      </c>
      <c r="B33" s="619"/>
      <c r="C33" s="619"/>
      <c r="D33" s="619"/>
      <c r="E33" s="619"/>
      <c r="F33" s="619"/>
      <c r="G33" s="619"/>
      <c r="H33" s="619"/>
      <c r="I33" s="619"/>
      <c r="J33" s="619"/>
      <c r="K33" s="619"/>
      <c r="L33" s="619"/>
      <c r="M33" s="619"/>
      <c r="N33" s="619"/>
      <c r="O33" s="619"/>
      <c r="P33" s="619"/>
      <c r="Q33" s="619"/>
      <c r="R33" s="619"/>
      <c r="S33" s="619"/>
      <c r="T33" s="619"/>
      <c r="U33" s="619"/>
      <c r="V33" s="619"/>
      <c r="W33" s="619"/>
      <c r="X33" s="619"/>
      <c r="Y33" s="619"/>
      <c r="Z33" s="619"/>
      <c r="AA33" s="619"/>
      <c r="AB33" s="619"/>
      <c r="AC33" s="619"/>
      <c r="AD33" s="619"/>
      <c r="AE33" s="619"/>
      <c r="AF33" s="619"/>
      <c r="AG33" s="619"/>
      <c r="AH33" s="619"/>
      <c r="AI33" s="619"/>
      <c r="AJ33" s="619"/>
      <c r="AK33" s="619"/>
      <c r="AL33" s="619"/>
      <c r="AM33" s="619"/>
      <c r="AN33" s="619"/>
      <c r="AO33" s="93" t="s">
        <v>216</v>
      </c>
      <c r="AP33" s="94"/>
      <c r="AQ33" s="94"/>
      <c r="AR33" s="58"/>
      <c r="AS33" s="93"/>
      <c r="AT33" s="94"/>
      <c r="AU33" s="94"/>
      <c r="AV33" s="94"/>
      <c r="AW33" s="94"/>
      <c r="AX33" s="95"/>
      <c r="AY33">
        <f>COUNTIF($AR$33,"☑")</f>
        <v>0</v>
      </c>
    </row>
    <row r="34" spans="1:60" ht="18.75" customHeight="1" x14ac:dyDescent="0.2">
      <c r="A34" s="342" t="s">
        <v>139</v>
      </c>
      <c r="B34" s="348" t="s">
        <v>214</v>
      </c>
      <c r="C34" s="349"/>
      <c r="D34" s="349"/>
      <c r="E34" s="349"/>
      <c r="F34" s="350"/>
      <c r="G34" s="204" t="s">
        <v>131</v>
      </c>
      <c r="H34" s="204"/>
      <c r="I34" s="204"/>
      <c r="J34" s="204"/>
      <c r="K34" s="204"/>
      <c r="L34" s="204"/>
      <c r="M34" s="204"/>
      <c r="N34" s="204"/>
      <c r="O34" s="204"/>
      <c r="P34" s="204"/>
      <c r="Q34" s="204"/>
      <c r="R34" s="204"/>
      <c r="S34" s="204"/>
      <c r="T34" s="204"/>
      <c r="U34" s="204"/>
      <c r="V34" s="204"/>
      <c r="W34" s="204"/>
      <c r="X34" s="204"/>
      <c r="Y34" s="204"/>
      <c r="Z34" s="204"/>
      <c r="AA34" s="417"/>
      <c r="AB34" s="346" t="s">
        <v>547</v>
      </c>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5"/>
      <c r="AY34">
        <f>COUNTA($G$36)</f>
        <v>1</v>
      </c>
    </row>
    <row r="35" spans="1:60" ht="22.5" customHeight="1" x14ac:dyDescent="0.2">
      <c r="A35" s="343"/>
      <c r="B35" s="351"/>
      <c r="C35" s="352"/>
      <c r="D35" s="352"/>
      <c r="E35" s="352"/>
      <c r="F35" s="353"/>
      <c r="G35" s="126"/>
      <c r="H35" s="126"/>
      <c r="I35" s="126"/>
      <c r="J35" s="126"/>
      <c r="K35" s="126"/>
      <c r="L35" s="126"/>
      <c r="M35" s="126"/>
      <c r="N35" s="126"/>
      <c r="O35" s="126"/>
      <c r="P35" s="126"/>
      <c r="Q35" s="126"/>
      <c r="R35" s="126"/>
      <c r="S35" s="126"/>
      <c r="T35" s="126"/>
      <c r="U35" s="126"/>
      <c r="V35" s="126"/>
      <c r="W35" s="126"/>
      <c r="X35" s="126"/>
      <c r="Y35" s="126"/>
      <c r="Z35" s="126"/>
      <c r="AA35" s="405"/>
      <c r="AB35" s="347"/>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7"/>
      <c r="AY35">
        <f>$AY$34</f>
        <v>1</v>
      </c>
    </row>
    <row r="36" spans="1:60" ht="22.5" customHeight="1" x14ac:dyDescent="0.2">
      <c r="A36" s="343"/>
      <c r="B36" s="351"/>
      <c r="C36" s="352"/>
      <c r="D36" s="352"/>
      <c r="E36" s="352"/>
      <c r="F36" s="353"/>
      <c r="G36" s="496" t="s">
        <v>565</v>
      </c>
      <c r="H36" s="496"/>
      <c r="I36" s="496"/>
      <c r="J36" s="496"/>
      <c r="K36" s="496"/>
      <c r="L36" s="496"/>
      <c r="M36" s="496"/>
      <c r="N36" s="496"/>
      <c r="O36" s="496"/>
      <c r="P36" s="496"/>
      <c r="Q36" s="496"/>
      <c r="R36" s="496"/>
      <c r="S36" s="496"/>
      <c r="T36" s="496"/>
      <c r="U36" s="496"/>
      <c r="V36" s="496"/>
      <c r="W36" s="496"/>
      <c r="X36" s="496"/>
      <c r="Y36" s="496"/>
      <c r="Z36" s="496"/>
      <c r="AA36" s="497"/>
      <c r="AB36" s="621" t="s">
        <v>566</v>
      </c>
      <c r="AC36" s="496"/>
      <c r="AD36" s="496"/>
      <c r="AE36" s="496"/>
      <c r="AF36" s="496"/>
      <c r="AG36" s="496"/>
      <c r="AH36" s="496"/>
      <c r="AI36" s="496"/>
      <c r="AJ36" s="496"/>
      <c r="AK36" s="496"/>
      <c r="AL36" s="496"/>
      <c r="AM36" s="496"/>
      <c r="AN36" s="496"/>
      <c r="AO36" s="496"/>
      <c r="AP36" s="496"/>
      <c r="AQ36" s="496"/>
      <c r="AR36" s="496"/>
      <c r="AS36" s="496"/>
      <c r="AT36" s="496"/>
      <c r="AU36" s="496"/>
      <c r="AV36" s="496"/>
      <c r="AW36" s="496"/>
      <c r="AX36" s="622"/>
      <c r="AY36">
        <f t="shared" ref="AY36:AY43" si="4">$AY$34</f>
        <v>1</v>
      </c>
    </row>
    <row r="37" spans="1:60" ht="24.75" customHeight="1" x14ac:dyDescent="0.2">
      <c r="A37" s="343"/>
      <c r="B37" s="351"/>
      <c r="C37" s="352"/>
      <c r="D37" s="352"/>
      <c r="E37" s="352"/>
      <c r="F37" s="353"/>
      <c r="G37" s="498"/>
      <c r="H37" s="498"/>
      <c r="I37" s="498"/>
      <c r="J37" s="498"/>
      <c r="K37" s="498"/>
      <c r="L37" s="498"/>
      <c r="M37" s="498"/>
      <c r="N37" s="498"/>
      <c r="O37" s="498"/>
      <c r="P37" s="498"/>
      <c r="Q37" s="498"/>
      <c r="R37" s="498"/>
      <c r="S37" s="498"/>
      <c r="T37" s="498"/>
      <c r="U37" s="498"/>
      <c r="V37" s="498"/>
      <c r="W37" s="498"/>
      <c r="X37" s="498"/>
      <c r="Y37" s="498"/>
      <c r="Z37" s="498"/>
      <c r="AA37" s="499"/>
      <c r="AB37" s="623"/>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624"/>
      <c r="AY37">
        <f t="shared" si="4"/>
        <v>1</v>
      </c>
    </row>
    <row r="38" spans="1:60" ht="24.75" customHeight="1" thickBot="1" x14ac:dyDescent="0.25">
      <c r="A38" s="343"/>
      <c r="B38" s="354"/>
      <c r="C38" s="355"/>
      <c r="D38" s="355"/>
      <c r="E38" s="355"/>
      <c r="F38" s="356"/>
      <c r="G38" s="500"/>
      <c r="H38" s="500"/>
      <c r="I38" s="500"/>
      <c r="J38" s="500"/>
      <c r="K38" s="500"/>
      <c r="L38" s="500"/>
      <c r="M38" s="500"/>
      <c r="N38" s="500"/>
      <c r="O38" s="500"/>
      <c r="P38" s="500"/>
      <c r="Q38" s="500"/>
      <c r="R38" s="500"/>
      <c r="S38" s="500"/>
      <c r="T38" s="500"/>
      <c r="U38" s="500"/>
      <c r="V38" s="500"/>
      <c r="W38" s="500"/>
      <c r="X38" s="500"/>
      <c r="Y38" s="500"/>
      <c r="Z38" s="500"/>
      <c r="AA38" s="501"/>
      <c r="AB38" s="625"/>
      <c r="AC38" s="500"/>
      <c r="AD38" s="500"/>
      <c r="AE38" s="500"/>
      <c r="AF38" s="500"/>
      <c r="AG38" s="500"/>
      <c r="AH38" s="500"/>
      <c r="AI38" s="500"/>
      <c r="AJ38" s="500"/>
      <c r="AK38" s="500"/>
      <c r="AL38" s="500"/>
      <c r="AM38" s="500"/>
      <c r="AN38" s="500"/>
      <c r="AO38" s="500"/>
      <c r="AP38" s="500"/>
      <c r="AQ38" s="500"/>
      <c r="AR38" s="500"/>
      <c r="AS38" s="500"/>
      <c r="AT38" s="500"/>
      <c r="AU38" s="500"/>
      <c r="AV38" s="500"/>
      <c r="AW38" s="500"/>
      <c r="AX38" s="626"/>
      <c r="AY38">
        <f t="shared" si="4"/>
        <v>1</v>
      </c>
    </row>
    <row r="39" spans="1:60" ht="18.75" customHeight="1" x14ac:dyDescent="0.2">
      <c r="A39" s="344"/>
      <c r="B39" s="352" t="s">
        <v>137</v>
      </c>
      <c r="C39" s="352"/>
      <c r="D39" s="352"/>
      <c r="E39" s="352"/>
      <c r="F39" s="353"/>
      <c r="G39" s="401" t="s">
        <v>53</v>
      </c>
      <c r="H39" s="402"/>
      <c r="I39" s="402"/>
      <c r="J39" s="402"/>
      <c r="K39" s="402"/>
      <c r="L39" s="402"/>
      <c r="M39" s="402"/>
      <c r="N39" s="402"/>
      <c r="O39" s="403"/>
      <c r="P39" s="407" t="s">
        <v>55</v>
      </c>
      <c r="Q39" s="402"/>
      <c r="R39" s="402"/>
      <c r="S39" s="402"/>
      <c r="T39" s="402"/>
      <c r="U39" s="402"/>
      <c r="V39" s="402"/>
      <c r="W39" s="402"/>
      <c r="X39" s="403"/>
      <c r="Y39" s="177"/>
      <c r="Z39" s="178"/>
      <c r="AA39" s="179"/>
      <c r="AB39" s="605" t="s">
        <v>11</v>
      </c>
      <c r="AC39" s="606"/>
      <c r="AD39" s="607"/>
      <c r="AE39" s="203" t="s">
        <v>245</v>
      </c>
      <c r="AF39" s="203"/>
      <c r="AG39" s="203"/>
      <c r="AH39" s="203"/>
      <c r="AI39" s="203" t="s">
        <v>262</v>
      </c>
      <c r="AJ39" s="203"/>
      <c r="AK39" s="203"/>
      <c r="AL39" s="203"/>
      <c r="AM39" s="203" t="s">
        <v>359</v>
      </c>
      <c r="AN39" s="203"/>
      <c r="AO39" s="203"/>
      <c r="AP39" s="203"/>
      <c r="AQ39" s="183" t="s">
        <v>169</v>
      </c>
      <c r="AR39" s="184"/>
      <c r="AS39" s="184"/>
      <c r="AT39" s="185"/>
      <c r="AU39" s="373" t="s">
        <v>126</v>
      </c>
      <c r="AV39" s="373"/>
      <c r="AW39" s="373"/>
      <c r="AX39" s="374"/>
      <c r="AY39">
        <f t="shared" si="4"/>
        <v>1</v>
      </c>
      <c r="AZ39" s="4"/>
      <c r="BA39" s="4"/>
      <c r="BB39" s="4"/>
      <c r="BC39" s="4"/>
    </row>
    <row r="40" spans="1:60" ht="18.75" customHeight="1" x14ac:dyDescent="0.2">
      <c r="A40" s="344"/>
      <c r="B40" s="352"/>
      <c r="C40" s="352"/>
      <c r="D40" s="352"/>
      <c r="E40" s="352"/>
      <c r="F40" s="353"/>
      <c r="G40" s="404"/>
      <c r="H40" s="126"/>
      <c r="I40" s="126"/>
      <c r="J40" s="126"/>
      <c r="K40" s="126"/>
      <c r="L40" s="126"/>
      <c r="M40" s="126"/>
      <c r="N40" s="126"/>
      <c r="O40" s="405"/>
      <c r="P40" s="347"/>
      <c r="Q40" s="126"/>
      <c r="R40" s="126"/>
      <c r="S40" s="126"/>
      <c r="T40" s="126"/>
      <c r="U40" s="126"/>
      <c r="V40" s="126"/>
      <c r="W40" s="126"/>
      <c r="X40" s="405"/>
      <c r="Y40" s="180"/>
      <c r="Z40" s="181"/>
      <c r="AA40" s="182"/>
      <c r="AB40" s="199"/>
      <c r="AC40" s="200"/>
      <c r="AD40" s="201"/>
      <c r="AE40" s="169"/>
      <c r="AF40" s="169"/>
      <c r="AG40" s="169"/>
      <c r="AH40" s="169"/>
      <c r="AI40" s="169"/>
      <c r="AJ40" s="169"/>
      <c r="AK40" s="169"/>
      <c r="AL40" s="169"/>
      <c r="AM40" s="169"/>
      <c r="AN40" s="169"/>
      <c r="AO40" s="169"/>
      <c r="AP40" s="169"/>
      <c r="AQ40" s="591">
        <v>3</v>
      </c>
      <c r="AR40" s="150"/>
      <c r="AS40" s="84" t="s">
        <v>170</v>
      </c>
      <c r="AT40" s="86"/>
      <c r="AU40" s="150" t="s">
        <v>258</v>
      </c>
      <c r="AV40" s="150"/>
      <c r="AW40" s="126" t="s">
        <v>167</v>
      </c>
      <c r="AX40" s="127"/>
      <c r="AY40">
        <f t="shared" si="4"/>
        <v>1</v>
      </c>
      <c r="AZ40" s="4"/>
      <c r="BA40" s="4"/>
      <c r="BB40" s="4"/>
      <c r="BC40" s="4"/>
      <c r="BD40" s="4"/>
      <c r="BE40" s="4"/>
      <c r="BG40" s="4"/>
      <c r="BH40" s="4"/>
    </row>
    <row r="41" spans="1:60" ht="23.25" customHeight="1" x14ac:dyDescent="0.2">
      <c r="A41" s="344"/>
      <c r="B41" s="352"/>
      <c r="C41" s="352"/>
      <c r="D41" s="352"/>
      <c r="E41" s="352"/>
      <c r="F41" s="353"/>
      <c r="G41" s="131" t="s">
        <v>567</v>
      </c>
      <c r="H41" s="132"/>
      <c r="I41" s="132"/>
      <c r="J41" s="132"/>
      <c r="K41" s="132"/>
      <c r="L41" s="132"/>
      <c r="M41" s="132"/>
      <c r="N41" s="132"/>
      <c r="O41" s="133"/>
      <c r="P41" s="132" t="s">
        <v>568</v>
      </c>
      <c r="Q41" s="608"/>
      <c r="R41" s="608"/>
      <c r="S41" s="608"/>
      <c r="T41" s="608"/>
      <c r="U41" s="608"/>
      <c r="V41" s="608"/>
      <c r="W41" s="608"/>
      <c r="X41" s="609"/>
      <c r="Y41" s="615" t="s">
        <v>54</v>
      </c>
      <c r="Z41" s="616"/>
      <c r="AA41" s="617"/>
      <c r="AB41" s="331" t="s">
        <v>569</v>
      </c>
      <c r="AC41" s="331"/>
      <c r="AD41" s="331"/>
      <c r="AE41" s="87" t="s">
        <v>258</v>
      </c>
      <c r="AF41" s="88"/>
      <c r="AG41" s="88"/>
      <c r="AH41" s="88"/>
      <c r="AI41" s="87" t="s">
        <v>258</v>
      </c>
      <c r="AJ41" s="88"/>
      <c r="AK41" s="88"/>
      <c r="AL41" s="88"/>
      <c r="AM41" s="87">
        <v>38</v>
      </c>
      <c r="AN41" s="88"/>
      <c r="AO41" s="88"/>
      <c r="AP41" s="88"/>
      <c r="AQ41" s="206"/>
      <c r="AR41" s="176"/>
      <c r="AS41" s="176"/>
      <c r="AT41" s="207"/>
      <c r="AU41" s="88" t="s">
        <v>258</v>
      </c>
      <c r="AV41" s="88"/>
      <c r="AW41" s="88"/>
      <c r="AX41" s="89"/>
      <c r="AY41">
        <f t="shared" si="4"/>
        <v>1</v>
      </c>
    </row>
    <row r="42" spans="1:60" ht="23.25" customHeight="1" x14ac:dyDescent="0.2">
      <c r="A42" s="344"/>
      <c r="B42" s="352"/>
      <c r="C42" s="352"/>
      <c r="D42" s="352"/>
      <c r="E42" s="352"/>
      <c r="F42" s="353"/>
      <c r="G42" s="229"/>
      <c r="H42" s="230"/>
      <c r="I42" s="230"/>
      <c r="J42" s="230"/>
      <c r="K42" s="230"/>
      <c r="L42" s="230"/>
      <c r="M42" s="230"/>
      <c r="N42" s="230"/>
      <c r="O42" s="231"/>
      <c r="P42" s="610"/>
      <c r="Q42" s="610"/>
      <c r="R42" s="610"/>
      <c r="S42" s="610"/>
      <c r="T42" s="610"/>
      <c r="U42" s="610"/>
      <c r="V42" s="610"/>
      <c r="W42" s="610"/>
      <c r="X42" s="611"/>
      <c r="Y42" s="562" t="s">
        <v>46</v>
      </c>
      <c r="Z42" s="563"/>
      <c r="AA42" s="564"/>
      <c r="AB42" s="345" t="s">
        <v>569</v>
      </c>
      <c r="AC42" s="345"/>
      <c r="AD42" s="345"/>
      <c r="AE42" s="87" t="s">
        <v>258</v>
      </c>
      <c r="AF42" s="88"/>
      <c r="AG42" s="88"/>
      <c r="AH42" s="88"/>
      <c r="AI42" s="87" t="s">
        <v>258</v>
      </c>
      <c r="AJ42" s="88"/>
      <c r="AK42" s="88"/>
      <c r="AL42" s="88"/>
      <c r="AM42" s="87">
        <v>34</v>
      </c>
      <c r="AN42" s="88"/>
      <c r="AO42" s="88"/>
      <c r="AP42" s="88"/>
      <c r="AQ42" s="206">
        <v>90</v>
      </c>
      <c r="AR42" s="176"/>
      <c r="AS42" s="176"/>
      <c r="AT42" s="207"/>
      <c r="AU42" s="88" t="s">
        <v>258</v>
      </c>
      <c r="AV42" s="88"/>
      <c r="AW42" s="88"/>
      <c r="AX42" s="89"/>
      <c r="AY42">
        <f t="shared" si="4"/>
        <v>1</v>
      </c>
      <c r="AZ42" s="4"/>
      <c r="BA42" s="4"/>
      <c r="BB42" s="4"/>
      <c r="BC42" s="4"/>
    </row>
    <row r="43" spans="1:60" ht="23.25" customHeight="1" thickBot="1" x14ac:dyDescent="0.25">
      <c r="A43" s="344"/>
      <c r="B43" s="386"/>
      <c r="C43" s="386"/>
      <c r="D43" s="386"/>
      <c r="E43" s="386"/>
      <c r="F43" s="387"/>
      <c r="G43" s="134"/>
      <c r="H43" s="135"/>
      <c r="I43" s="135"/>
      <c r="J43" s="135"/>
      <c r="K43" s="135"/>
      <c r="L43" s="135"/>
      <c r="M43" s="135"/>
      <c r="N43" s="135"/>
      <c r="O43" s="136"/>
      <c r="P43" s="139"/>
      <c r="Q43" s="139"/>
      <c r="R43" s="139"/>
      <c r="S43" s="139"/>
      <c r="T43" s="139"/>
      <c r="U43" s="139"/>
      <c r="V43" s="139"/>
      <c r="W43" s="139"/>
      <c r="X43" s="612"/>
      <c r="Y43" s="562" t="s">
        <v>13</v>
      </c>
      <c r="Z43" s="563"/>
      <c r="AA43" s="564"/>
      <c r="AB43" s="406" t="s">
        <v>14</v>
      </c>
      <c r="AC43" s="406"/>
      <c r="AD43" s="406"/>
      <c r="AE43" s="375" t="s">
        <v>258</v>
      </c>
      <c r="AF43" s="376"/>
      <c r="AG43" s="376"/>
      <c r="AH43" s="376"/>
      <c r="AI43" s="375" t="s">
        <v>258</v>
      </c>
      <c r="AJ43" s="376"/>
      <c r="AK43" s="376"/>
      <c r="AL43" s="376"/>
      <c r="AM43" s="375">
        <v>112</v>
      </c>
      <c r="AN43" s="376"/>
      <c r="AO43" s="376"/>
      <c r="AP43" s="376"/>
      <c r="AQ43" s="206"/>
      <c r="AR43" s="176"/>
      <c r="AS43" s="176"/>
      <c r="AT43" s="207"/>
      <c r="AU43" s="88" t="s">
        <v>258</v>
      </c>
      <c r="AV43" s="88"/>
      <c r="AW43" s="88"/>
      <c r="AX43" s="89"/>
      <c r="AY43">
        <f t="shared" si="4"/>
        <v>1</v>
      </c>
      <c r="AZ43" s="4"/>
      <c r="BA43" s="4"/>
      <c r="BB43" s="4"/>
      <c r="BC43" s="4"/>
      <c r="BD43" s="4"/>
      <c r="BE43" s="4"/>
      <c r="BG43" s="4"/>
      <c r="BH43" s="4"/>
    </row>
    <row r="44" spans="1:60" ht="31.5" customHeight="1" x14ac:dyDescent="0.2">
      <c r="A44" s="569" t="s">
        <v>220</v>
      </c>
      <c r="B44" s="570"/>
      <c r="C44" s="570"/>
      <c r="D44" s="570"/>
      <c r="E44" s="570"/>
      <c r="F44" s="571"/>
      <c r="G44" s="578" t="s">
        <v>52</v>
      </c>
      <c r="H44" s="578"/>
      <c r="I44" s="578"/>
      <c r="J44" s="578"/>
      <c r="K44" s="578"/>
      <c r="L44" s="578"/>
      <c r="M44" s="578"/>
      <c r="N44" s="578"/>
      <c r="O44" s="578"/>
      <c r="P44" s="578"/>
      <c r="Q44" s="578"/>
      <c r="R44" s="578"/>
      <c r="S44" s="578"/>
      <c r="T44" s="578"/>
      <c r="U44" s="578"/>
      <c r="V44" s="578"/>
      <c r="W44" s="578"/>
      <c r="X44" s="579"/>
      <c r="Y44" s="408"/>
      <c r="Z44" s="409"/>
      <c r="AA44" s="410"/>
      <c r="AB44" s="568" t="s">
        <v>11</v>
      </c>
      <c r="AC44" s="568"/>
      <c r="AD44" s="568"/>
      <c r="AE44" s="357" t="s">
        <v>245</v>
      </c>
      <c r="AF44" s="358"/>
      <c r="AG44" s="358"/>
      <c r="AH44" s="359"/>
      <c r="AI44" s="357" t="s">
        <v>262</v>
      </c>
      <c r="AJ44" s="358"/>
      <c r="AK44" s="358"/>
      <c r="AL44" s="359"/>
      <c r="AM44" s="357" t="s">
        <v>359</v>
      </c>
      <c r="AN44" s="358"/>
      <c r="AO44" s="358"/>
      <c r="AP44" s="359"/>
      <c r="AQ44" s="583" t="s">
        <v>267</v>
      </c>
      <c r="AR44" s="584"/>
      <c r="AS44" s="584"/>
      <c r="AT44" s="585"/>
      <c r="AU44" s="583" t="s">
        <v>391</v>
      </c>
      <c r="AV44" s="584"/>
      <c r="AW44" s="584"/>
      <c r="AX44" s="586"/>
    </row>
    <row r="45" spans="1:60" ht="23.25" customHeight="1" x14ac:dyDescent="0.2">
      <c r="A45" s="572"/>
      <c r="B45" s="573"/>
      <c r="C45" s="573"/>
      <c r="D45" s="573"/>
      <c r="E45" s="573"/>
      <c r="F45" s="574"/>
      <c r="G45" s="132" t="s">
        <v>570</v>
      </c>
      <c r="H45" s="132"/>
      <c r="I45" s="132"/>
      <c r="J45" s="132"/>
      <c r="K45" s="132"/>
      <c r="L45" s="132"/>
      <c r="M45" s="132"/>
      <c r="N45" s="132"/>
      <c r="O45" s="132"/>
      <c r="P45" s="132"/>
      <c r="Q45" s="132"/>
      <c r="R45" s="132"/>
      <c r="S45" s="132"/>
      <c r="T45" s="132"/>
      <c r="U45" s="132"/>
      <c r="V45" s="132"/>
      <c r="W45" s="132"/>
      <c r="X45" s="133"/>
      <c r="Y45" s="601" t="s">
        <v>47</v>
      </c>
      <c r="Z45" s="473"/>
      <c r="AA45" s="474"/>
      <c r="AB45" s="331" t="s">
        <v>569</v>
      </c>
      <c r="AC45" s="331"/>
      <c r="AD45" s="331"/>
      <c r="AE45" s="87" t="s">
        <v>258</v>
      </c>
      <c r="AF45" s="88"/>
      <c r="AG45" s="88"/>
      <c r="AH45" s="88"/>
      <c r="AI45" s="87" t="s">
        <v>258</v>
      </c>
      <c r="AJ45" s="88"/>
      <c r="AK45" s="88"/>
      <c r="AL45" s="88"/>
      <c r="AM45" s="161">
        <v>38</v>
      </c>
      <c r="AN45" s="161"/>
      <c r="AO45" s="161"/>
      <c r="AP45" s="161"/>
      <c r="AQ45" s="161"/>
      <c r="AR45" s="161"/>
      <c r="AS45" s="161"/>
      <c r="AT45" s="161"/>
      <c r="AU45" s="87" t="s">
        <v>258</v>
      </c>
      <c r="AV45" s="88"/>
      <c r="AW45" s="88"/>
      <c r="AX45" s="89"/>
    </row>
    <row r="46" spans="1:60" ht="23.25" customHeight="1" x14ac:dyDescent="0.2">
      <c r="A46" s="575"/>
      <c r="B46" s="576"/>
      <c r="C46" s="576"/>
      <c r="D46" s="576"/>
      <c r="E46" s="576"/>
      <c r="F46" s="577"/>
      <c r="G46" s="135"/>
      <c r="H46" s="135"/>
      <c r="I46" s="135"/>
      <c r="J46" s="135"/>
      <c r="K46" s="135"/>
      <c r="L46" s="135"/>
      <c r="M46" s="135"/>
      <c r="N46" s="135"/>
      <c r="O46" s="135"/>
      <c r="P46" s="135"/>
      <c r="Q46" s="135"/>
      <c r="R46" s="135"/>
      <c r="S46" s="135"/>
      <c r="T46" s="135"/>
      <c r="U46" s="135"/>
      <c r="V46" s="135"/>
      <c r="W46" s="135"/>
      <c r="X46" s="136"/>
      <c r="Y46" s="559" t="s">
        <v>48</v>
      </c>
      <c r="Z46" s="560"/>
      <c r="AA46" s="561"/>
      <c r="AB46" s="331" t="s">
        <v>569</v>
      </c>
      <c r="AC46" s="331"/>
      <c r="AD46" s="331"/>
      <c r="AE46" s="87" t="s">
        <v>258</v>
      </c>
      <c r="AF46" s="88"/>
      <c r="AG46" s="88"/>
      <c r="AH46" s="88"/>
      <c r="AI46" s="87" t="s">
        <v>258</v>
      </c>
      <c r="AJ46" s="88"/>
      <c r="AK46" s="88"/>
      <c r="AL46" s="88"/>
      <c r="AM46" s="161">
        <v>10</v>
      </c>
      <c r="AN46" s="161"/>
      <c r="AO46" s="161"/>
      <c r="AP46" s="161"/>
      <c r="AQ46" s="161">
        <v>90</v>
      </c>
      <c r="AR46" s="161"/>
      <c r="AS46" s="161"/>
      <c r="AT46" s="161"/>
      <c r="AU46" s="375" t="s">
        <v>258</v>
      </c>
      <c r="AV46" s="376"/>
      <c r="AW46" s="376"/>
      <c r="AX46" s="587"/>
    </row>
    <row r="47" spans="1:60" ht="23.25" customHeight="1" x14ac:dyDescent="0.2">
      <c r="A47" s="551" t="s">
        <v>15</v>
      </c>
      <c r="B47" s="552"/>
      <c r="C47" s="552"/>
      <c r="D47" s="552"/>
      <c r="E47" s="552"/>
      <c r="F47" s="553"/>
      <c r="G47" s="122" t="s">
        <v>16</v>
      </c>
      <c r="H47" s="122"/>
      <c r="I47" s="122"/>
      <c r="J47" s="122"/>
      <c r="K47" s="122"/>
      <c r="L47" s="122"/>
      <c r="M47" s="122"/>
      <c r="N47" s="122"/>
      <c r="O47" s="122"/>
      <c r="P47" s="122"/>
      <c r="Q47" s="122"/>
      <c r="R47" s="122"/>
      <c r="S47" s="122"/>
      <c r="T47" s="122"/>
      <c r="U47" s="122"/>
      <c r="V47" s="122"/>
      <c r="W47" s="122"/>
      <c r="X47" s="123"/>
      <c r="Y47" s="186"/>
      <c r="Z47" s="187"/>
      <c r="AA47" s="188"/>
      <c r="AB47" s="121" t="s">
        <v>11</v>
      </c>
      <c r="AC47" s="122"/>
      <c r="AD47" s="123"/>
      <c r="AE47" s="169" t="s">
        <v>245</v>
      </c>
      <c r="AF47" s="169"/>
      <c r="AG47" s="169"/>
      <c r="AH47" s="169"/>
      <c r="AI47" s="169" t="s">
        <v>262</v>
      </c>
      <c r="AJ47" s="169"/>
      <c r="AK47" s="169"/>
      <c r="AL47" s="169"/>
      <c r="AM47" s="169" t="s">
        <v>359</v>
      </c>
      <c r="AN47" s="169"/>
      <c r="AO47" s="169"/>
      <c r="AP47" s="169"/>
      <c r="AQ47" s="158" t="s">
        <v>392</v>
      </c>
      <c r="AR47" s="159"/>
      <c r="AS47" s="159"/>
      <c r="AT47" s="159"/>
      <c r="AU47" s="159"/>
      <c r="AV47" s="159"/>
      <c r="AW47" s="159"/>
      <c r="AX47" s="160"/>
    </row>
    <row r="48" spans="1:60" ht="23.25" customHeight="1" x14ac:dyDescent="0.2">
      <c r="A48" s="554"/>
      <c r="B48" s="555"/>
      <c r="C48" s="555"/>
      <c r="D48" s="555"/>
      <c r="E48" s="555"/>
      <c r="F48" s="556"/>
      <c r="G48" s="594" t="s">
        <v>577</v>
      </c>
      <c r="H48" s="594"/>
      <c r="I48" s="594"/>
      <c r="J48" s="594"/>
      <c r="K48" s="594"/>
      <c r="L48" s="594"/>
      <c r="M48" s="594"/>
      <c r="N48" s="594"/>
      <c r="O48" s="594"/>
      <c r="P48" s="594"/>
      <c r="Q48" s="594"/>
      <c r="R48" s="594"/>
      <c r="S48" s="594"/>
      <c r="T48" s="594"/>
      <c r="U48" s="594"/>
      <c r="V48" s="594"/>
      <c r="W48" s="594"/>
      <c r="X48" s="594"/>
      <c r="Y48" s="596" t="s">
        <v>15</v>
      </c>
      <c r="Z48" s="597"/>
      <c r="AA48" s="598"/>
      <c r="AB48" s="602" t="s">
        <v>578</v>
      </c>
      <c r="AC48" s="603"/>
      <c r="AD48" s="604"/>
      <c r="AE48" s="161" t="s">
        <v>258</v>
      </c>
      <c r="AF48" s="161"/>
      <c r="AG48" s="161"/>
      <c r="AH48" s="161"/>
      <c r="AI48" s="161" t="s">
        <v>258</v>
      </c>
      <c r="AJ48" s="161"/>
      <c r="AK48" s="161"/>
      <c r="AL48" s="161"/>
      <c r="AM48" s="161">
        <v>2104</v>
      </c>
      <c r="AN48" s="161"/>
      <c r="AO48" s="161"/>
      <c r="AP48" s="161"/>
      <c r="AQ48" s="87">
        <v>2999</v>
      </c>
      <c r="AR48" s="88"/>
      <c r="AS48" s="88"/>
      <c r="AT48" s="88"/>
      <c r="AU48" s="88"/>
      <c r="AV48" s="88"/>
      <c r="AW48" s="88"/>
      <c r="AX48" s="89"/>
    </row>
    <row r="49" spans="1:51" ht="46.5" customHeight="1" thickBot="1" x14ac:dyDescent="0.25">
      <c r="A49" s="557"/>
      <c r="B49" s="252"/>
      <c r="C49" s="252"/>
      <c r="D49" s="252"/>
      <c r="E49" s="252"/>
      <c r="F49" s="558"/>
      <c r="G49" s="595"/>
      <c r="H49" s="595"/>
      <c r="I49" s="595"/>
      <c r="J49" s="595"/>
      <c r="K49" s="595"/>
      <c r="L49" s="595"/>
      <c r="M49" s="595"/>
      <c r="N49" s="595"/>
      <c r="O49" s="595"/>
      <c r="P49" s="595"/>
      <c r="Q49" s="595"/>
      <c r="R49" s="595"/>
      <c r="S49" s="595"/>
      <c r="T49" s="595"/>
      <c r="U49" s="595"/>
      <c r="V49" s="595"/>
      <c r="W49" s="595"/>
      <c r="X49" s="595"/>
      <c r="Y49" s="414" t="s">
        <v>41</v>
      </c>
      <c r="Z49" s="560"/>
      <c r="AA49" s="561"/>
      <c r="AB49" s="565" t="s">
        <v>579</v>
      </c>
      <c r="AC49" s="566"/>
      <c r="AD49" s="567"/>
      <c r="AE49" s="155" t="s">
        <v>258</v>
      </c>
      <c r="AF49" s="155"/>
      <c r="AG49" s="155"/>
      <c r="AH49" s="155"/>
      <c r="AI49" s="155" t="s">
        <v>258</v>
      </c>
      <c r="AJ49" s="155"/>
      <c r="AK49" s="155"/>
      <c r="AL49" s="155"/>
      <c r="AM49" s="156" t="s">
        <v>581</v>
      </c>
      <c r="AN49" s="155"/>
      <c r="AO49" s="155"/>
      <c r="AP49" s="155"/>
      <c r="AQ49" s="156" t="s">
        <v>580</v>
      </c>
      <c r="AR49" s="155"/>
      <c r="AS49" s="155"/>
      <c r="AT49" s="155"/>
      <c r="AU49" s="155"/>
      <c r="AV49" s="155"/>
      <c r="AW49" s="155"/>
      <c r="AX49" s="157"/>
    </row>
    <row r="50" spans="1:51" ht="45" customHeight="1" x14ac:dyDescent="0.2">
      <c r="A50" s="632" t="s">
        <v>257</v>
      </c>
      <c r="B50" s="628"/>
      <c r="C50" s="627" t="s">
        <v>171</v>
      </c>
      <c r="D50" s="628"/>
      <c r="E50" s="141" t="s">
        <v>187</v>
      </c>
      <c r="F50" s="142"/>
      <c r="G50" s="143" t="s">
        <v>258</v>
      </c>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5"/>
      <c r="AY50">
        <f>COUNTA($G$50)</f>
        <v>1</v>
      </c>
    </row>
    <row r="51" spans="1:51" ht="45" customHeight="1" x14ac:dyDescent="0.2">
      <c r="A51" s="633"/>
      <c r="B51" s="629"/>
      <c r="C51" s="148"/>
      <c r="D51" s="629"/>
      <c r="E51" s="137" t="s">
        <v>186</v>
      </c>
      <c r="F51" s="138"/>
      <c r="G51" s="134" t="s">
        <v>258</v>
      </c>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40"/>
      <c r="AY51">
        <f>$AY$50</f>
        <v>1</v>
      </c>
    </row>
    <row r="52" spans="1:51" ht="18.75" customHeight="1" x14ac:dyDescent="0.2">
      <c r="A52" s="633"/>
      <c r="B52" s="629"/>
      <c r="C52" s="148"/>
      <c r="D52" s="629"/>
      <c r="E52" s="146" t="s">
        <v>172</v>
      </c>
      <c r="F52" s="147"/>
      <c r="G52" s="592" t="s">
        <v>175</v>
      </c>
      <c r="H52" s="184"/>
      <c r="I52" s="184"/>
      <c r="J52" s="184"/>
      <c r="K52" s="184"/>
      <c r="L52" s="184"/>
      <c r="M52" s="184"/>
      <c r="N52" s="184"/>
      <c r="O52" s="184"/>
      <c r="P52" s="184"/>
      <c r="Q52" s="184"/>
      <c r="R52" s="184"/>
      <c r="S52" s="184"/>
      <c r="T52" s="184"/>
      <c r="U52" s="184"/>
      <c r="V52" s="184"/>
      <c r="W52" s="184"/>
      <c r="X52" s="185"/>
      <c r="Y52" s="177"/>
      <c r="Z52" s="178"/>
      <c r="AA52" s="179"/>
      <c r="AB52" s="183" t="s">
        <v>11</v>
      </c>
      <c r="AC52" s="184"/>
      <c r="AD52" s="185"/>
      <c r="AE52" s="151" t="s">
        <v>245</v>
      </c>
      <c r="AF52" s="152"/>
      <c r="AG52" s="152"/>
      <c r="AH52" s="153"/>
      <c r="AI52" s="151" t="s">
        <v>262</v>
      </c>
      <c r="AJ52" s="152"/>
      <c r="AK52" s="152"/>
      <c r="AL52" s="153"/>
      <c r="AM52" s="151" t="s">
        <v>546</v>
      </c>
      <c r="AN52" s="152"/>
      <c r="AO52" s="152"/>
      <c r="AP52" s="153"/>
      <c r="AQ52" s="183" t="s">
        <v>169</v>
      </c>
      <c r="AR52" s="184"/>
      <c r="AS52" s="184"/>
      <c r="AT52" s="185"/>
      <c r="AU52" s="208" t="s">
        <v>177</v>
      </c>
      <c r="AV52" s="208"/>
      <c r="AW52" s="208"/>
      <c r="AX52" s="209"/>
      <c r="AY52">
        <f>COUNTA($G$54)</f>
        <v>1</v>
      </c>
    </row>
    <row r="53" spans="1:51" ht="18.75" customHeight="1" x14ac:dyDescent="0.2">
      <c r="A53" s="633"/>
      <c r="B53" s="629"/>
      <c r="C53" s="148"/>
      <c r="D53" s="629"/>
      <c r="E53" s="148"/>
      <c r="F53" s="149"/>
      <c r="G53" s="593"/>
      <c r="H53" s="84"/>
      <c r="I53" s="84"/>
      <c r="J53" s="84"/>
      <c r="K53" s="84"/>
      <c r="L53" s="84"/>
      <c r="M53" s="84"/>
      <c r="N53" s="84"/>
      <c r="O53" s="84"/>
      <c r="P53" s="84"/>
      <c r="Q53" s="84"/>
      <c r="R53" s="84"/>
      <c r="S53" s="84"/>
      <c r="T53" s="84"/>
      <c r="U53" s="84"/>
      <c r="V53" s="84"/>
      <c r="W53" s="84"/>
      <c r="X53" s="86"/>
      <c r="Y53" s="180"/>
      <c r="Z53" s="181"/>
      <c r="AA53" s="182"/>
      <c r="AB53" s="154"/>
      <c r="AC53" s="84"/>
      <c r="AD53" s="86"/>
      <c r="AE53" s="154"/>
      <c r="AF53" s="84"/>
      <c r="AG53" s="84"/>
      <c r="AH53" s="86"/>
      <c r="AI53" s="154"/>
      <c r="AJ53" s="84"/>
      <c r="AK53" s="84"/>
      <c r="AL53" s="86"/>
      <c r="AM53" s="154"/>
      <c r="AN53" s="84"/>
      <c r="AO53" s="84"/>
      <c r="AP53" s="86"/>
      <c r="AQ53" s="591"/>
      <c r="AR53" s="150"/>
      <c r="AS53" s="84" t="s">
        <v>170</v>
      </c>
      <c r="AT53" s="86"/>
      <c r="AU53" s="125"/>
      <c r="AV53" s="125"/>
      <c r="AW53" s="84" t="s">
        <v>167</v>
      </c>
      <c r="AX53" s="85"/>
      <c r="AY53">
        <f>$AY$52</f>
        <v>1</v>
      </c>
    </row>
    <row r="54" spans="1:51" ht="39.75" customHeight="1" x14ac:dyDescent="0.2">
      <c r="A54" s="633"/>
      <c r="B54" s="629"/>
      <c r="C54" s="148"/>
      <c r="D54" s="629"/>
      <c r="E54" s="148"/>
      <c r="F54" s="149"/>
      <c r="G54" s="131" t="s">
        <v>258</v>
      </c>
      <c r="H54" s="132"/>
      <c r="I54" s="132"/>
      <c r="J54" s="132"/>
      <c r="K54" s="132"/>
      <c r="L54" s="132"/>
      <c r="M54" s="132"/>
      <c r="N54" s="132"/>
      <c r="O54" s="132"/>
      <c r="P54" s="132"/>
      <c r="Q54" s="132"/>
      <c r="R54" s="132"/>
      <c r="S54" s="132"/>
      <c r="T54" s="132"/>
      <c r="U54" s="132"/>
      <c r="V54" s="132"/>
      <c r="W54" s="132"/>
      <c r="X54" s="133"/>
      <c r="Y54" s="170" t="s">
        <v>176</v>
      </c>
      <c r="Z54" s="171"/>
      <c r="AA54" s="172"/>
      <c r="AB54" s="173"/>
      <c r="AC54" s="174"/>
      <c r="AD54" s="174"/>
      <c r="AE54" s="175"/>
      <c r="AF54" s="176"/>
      <c r="AG54" s="176"/>
      <c r="AH54" s="176"/>
      <c r="AI54" s="175"/>
      <c r="AJ54" s="176"/>
      <c r="AK54" s="176"/>
      <c r="AL54" s="176"/>
      <c r="AM54" s="175"/>
      <c r="AN54" s="176"/>
      <c r="AO54" s="176"/>
      <c r="AP54" s="176"/>
      <c r="AQ54" s="175"/>
      <c r="AR54" s="176"/>
      <c r="AS54" s="176"/>
      <c r="AT54" s="176"/>
      <c r="AU54" s="175"/>
      <c r="AV54" s="176"/>
      <c r="AW54" s="176"/>
      <c r="AX54" s="301"/>
      <c r="AY54">
        <f t="shared" ref="AY54:AY55" si="5">$AY$52</f>
        <v>1</v>
      </c>
    </row>
    <row r="55" spans="1:51" ht="39.75" customHeight="1" x14ac:dyDescent="0.2">
      <c r="A55" s="633"/>
      <c r="B55" s="629"/>
      <c r="C55" s="148"/>
      <c r="D55" s="629"/>
      <c r="E55" s="148"/>
      <c r="F55" s="149"/>
      <c r="G55" s="134"/>
      <c r="H55" s="135"/>
      <c r="I55" s="135"/>
      <c r="J55" s="135"/>
      <c r="K55" s="135"/>
      <c r="L55" s="135"/>
      <c r="M55" s="135"/>
      <c r="N55" s="135"/>
      <c r="O55" s="135"/>
      <c r="P55" s="135"/>
      <c r="Q55" s="135"/>
      <c r="R55" s="135"/>
      <c r="S55" s="135"/>
      <c r="T55" s="135"/>
      <c r="U55" s="135"/>
      <c r="V55" s="135"/>
      <c r="W55" s="135"/>
      <c r="X55" s="136"/>
      <c r="Y55" s="502" t="s">
        <v>46</v>
      </c>
      <c r="Z55" s="91"/>
      <c r="AA55" s="92"/>
      <c r="AB55" s="503"/>
      <c r="AC55" s="504"/>
      <c r="AD55" s="504"/>
      <c r="AE55" s="175"/>
      <c r="AF55" s="176"/>
      <c r="AG55" s="176"/>
      <c r="AH55" s="176"/>
      <c r="AI55" s="175"/>
      <c r="AJ55" s="176"/>
      <c r="AK55" s="176"/>
      <c r="AL55" s="176"/>
      <c r="AM55" s="175"/>
      <c r="AN55" s="176"/>
      <c r="AO55" s="176"/>
      <c r="AP55" s="176"/>
      <c r="AQ55" s="175"/>
      <c r="AR55" s="176"/>
      <c r="AS55" s="176"/>
      <c r="AT55" s="176"/>
      <c r="AU55" s="175"/>
      <c r="AV55" s="176"/>
      <c r="AW55" s="176"/>
      <c r="AX55" s="301"/>
      <c r="AY55">
        <f t="shared" si="5"/>
        <v>1</v>
      </c>
    </row>
    <row r="56" spans="1:51" ht="23.25" customHeight="1" x14ac:dyDescent="0.2">
      <c r="A56" s="633"/>
      <c r="B56" s="629"/>
      <c r="C56" s="148"/>
      <c r="D56" s="629"/>
      <c r="E56" s="651" t="s">
        <v>188</v>
      </c>
      <c r="F56" s="652"/>
      <c r="G56" s="652"/>
      <c r="H56" s="652"/>
      <c r="I56" s="652"/>
      <c r="J56" s="652"/>
      <c r="K56" s="652"/>
      <c r="L56" s="652"/>
      <c r="M56" s="652"/>
      <c r="N56" s="652"/>
      <c r="O56" s="652"/>
      <c r="P56" s="652"/>
      <c r="Q56" s="652"/>
      <c r="R56" s="652"/>
      <c r="S56" s="652"/>
      <c r="T56" s="652"/>
      <c r="U56" s="652"/>
      <c r="V56" s="652"/>
      <c r="W56" s="652"/>
      <c r="X56" s="652"/>
      <c r="Y56" s="652"/>
      <c r="Z56" s="652"/>
      <c r="AA56" s="652"/>
      <c r="AB56" s="652"/>
      <c r="AC56" s="652"/>
      <c r="AD56" s="652"/>
      <c r="AE56" s="652"/>
      <c r="AF56" s="652"/>
      <c r="AG56" s="652"/>
      <c r="AH56" s="652"/>
      <c r="AI56" s="652"/>
      <c r="AJ56" s="652"/>
      <c r="AK56" s="652"/>
      <c r="AL56" s="652"/>
      <c r="AM56" s="652"/>
      <c r="AN56" s="652"/>
      <c r="AO56" s="652"/>
      <c r="AP56" s="652"/>
      <c r="AQ56" s="652"/>
      <c r="AR56" s="652"/>
      <c r="AS56" s="652"/>
      <c r="AT56" s="652"/>
      <c r="AU56" s="652"/>
      <c r="AV56" s="652"/>
      <c r="AW56" s="652"/>
      <c r="AX56" s="653"/>
      <c r="AY56">
        <f>COUNTA($E$57)</f>
        <v>0</v>
      </c>
    </row>
    <row r="57" spans="1:51" ht="24.75" customHeight="1" x14ac:dyDescent="0.2">
      <c r="A57" s="633"/>
      <c r="B57" s="629"/>
      <c r="C57" s="148"/>
      <c r="D57" s="629"/>
      <c r="E57" s="526"/>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527"/>
      <c r="AY57">
        <f>$AY$56</f>
        <v>0</v>
      </c>
    </row>
    <row r="58" spans="1:51" ht="24.75" customHeight="1" thickBot="1" x14ac:dyDescent="0.25">
      <c r="A58" s="634"/>
      <c r="B58" s="631"/>
      <c r="C58" s="630"/>
      <c r="D58" s="631"/>
      <c r="E58" s="588"/>
      <c r="F58" s="589"/>
      <c r="G58" s="589"/>
      <c r="H58" s="589"/>
      <c r="I58" s="589"/>
      <c r="J58" s="589"/>
      <c r="K58" s="589"/>
      <c r="L58" s="589"/>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89"/>
      <c r="AK58" s="589"/>
      <c r="AL58" s="589"/>
      <c r="AM58" s="589"/>
      <c r="AN58" s="589"/>
      <c r="AO58" s="589"/>
      <c r="AP58" s="589"/>
      <c r="AQ58" s="589"/>
      <c r="AR58" s="589"/>
      <c r="AS58" s="589"/>
      <c r="AT58" s="589"/>
      <c r="AU58" s="589"/>
      <c r="AV58" s="589"/>
      <c r="AW58" s="589"/>
      <c r="AX58" s="590"/>
      <c r="AY58">
        <f>$AY$56</f>
        <v>0</v>
      </c>
    </row>
    <row r="59" spans="1:51" ht="27" customHeight="1" x14ac:dyDescent="0.2">
      <c r="A59" s="189" t="s">
        <v>39</v>
      </c>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1"/>
    </row>
    <row r="60" spans="1:51" ht="27" customHeight="1" x14ac:dyDescent="0.2">
      <c r="A60" s="2"/>
      <c r="B60" s="3"/>
      <c r="C60" s="276" t="s">
        <v>24</v>
      </c>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7"/>
      <c r="AD60" s="275" t="s">
        <v>28</v>
      </c>
      <c r="AE60" s="275"/>
      <c r="AF60" s="275"/>
      <c r="AG60" s="322" t="s">
        <v>23</v>
      </c>
      <c r="AH60" s="275"/>
      <c r="AI60" s="275"/>
      <c r="AJ60" s="275"/>
      <c r="AK60" s="275"/>
      <c r="AL60" s="275"/>
      <c r="AM60" s="275"/>
      <c r="AN60" s="275"/>
      <c r="AO60" s="275"/>
      <c r="AP60" s="275"/>
      <c r="AQ60" s="275"/>
      <c r="AR60" s="275"/>
      <c r="AS60" s="275"/>
      <c r="AT60" s="275"/>
      <c r="AU60" s="275"/>
      <c r="AV60" s="275"/>
      <c r="AW60" s="275"/>
      <c r="AX60" s="323"/>
    </row>
    <row r="61" spans="1:51" ht="74.25" customHeight="1" x14ac:dyDescent="0.2">
      <c r="A61" s="216" t="s">
        <v>132</v>
      </c>
      <c r="B61" s="217"/>
      <c r="C61" s="486" t="s">
        <v>133</v>
      </c>
      <c r="D61" s="487"/>
      <c r="E61" s="487"/>
      <c r="F61" s="487"/>
      <c r="G61" s="487"/>
      <c r="H61" s="487"/>
      <c r="I61" s="487"/>
      <c r="J61" s="487"/>
      <c r="K61" s="487"/>
      <c r="L61" s="487"/>
      <c r="M61" s="487"/>
      <c r="N61" s="487"/>
      <c r="O61" s="487"/>
      <c r="P61" s="487"/>
      <c r="Q61" s="487"/>
      <c r="R61" s="487"/>
      <c r="S61" s="487"/>
      <c r="T61" s="487"/>
      <c r="U61" s="487"/>
      <c r="V61" s="487"/>
      <c r="W61" s="487"/>
      <c r="X61" s="487"/>
      <c r="Y61" s="487"/>
      <c r="Z61" s="487"/>
      <c r="AA61" s="487"/>
      <c r="AB61" s="487"/>
      <c r="AC61" s="488"/>
      <c r="AD61" s="599" t="s">
        <v>562</v>
      </c>
      <c r="AE61" s="600"/>
      <c r="AF61" s="600"/>
      <c r="AG61" s="580" t="s">
        <v>582</v>
      </c>
      <c r="AH61" s="581"/>
      <c r="AI61" s="581"/>
      <c r="AJ61" s="581"/>
      <c r="AK61" s="581"/>
      <c r="AL61" s="581"/>
      <c r="AM61" s="581"/>
      <c r="AN61" s="581"/>
      <c r="AO61" s="581"/>
      <c r="AP61" s="581"/>
      <c r="AQ61" s="581"/>
      <c r="AR61" s="581"/>
      <c r="AS61" s="581"/>
      <c r="AT61" s="581"/>
      <c r="AU61" s="581"/>
      <c r="AV61" s="581"/>
      <c r="AW61" s="581"/>
      <c r="AX61" s="582"/>
    </row>
    <row r="62" spans="1:51" ht="45" customHeight="1" x14ac:dyDescent="0.2">
      <c r="A62" s="218"/>
      <c r="B62" s="219"/>
      <c r="C62" s="313" t="s">
        <v>29</v>
      </c>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03"/>
      <c r="AD62" s="430" t="s">
        <v>562</v>
      </c>
      <c r="AE62" s="431"/>
      <c r="AF62" s="431"/>
      <c r="AG62" s="278" t="s">
        <v>583</v>
      </c>
      <c r="AH62" s="279"/>
      <c r="AI62" s="279"/>
      <c r="AJ62" s="279"/>
      <c r="AK62" s="279"/>
      <c r="AL62" s="279"/>
      <c r="AM62" s="279"/>
      <c r="AN62" s="279"/>
      <c r="AO62" s="279"/>
      <c r="AP62" s="279"/>
      <c r="AQ62" s="279"/>
      <c r="AR62" s="279"/>
      <c r="AS62" s="279"/>
      <c r="AT62" s="279"/>
      <c r="AU62" s="279"/>
      <c r="AV62" s="279"/>
      <c r="AW62" s="279"/>
      <c r="AX62" s="280"/>
    </row>
    <row r="63" spans="1:51" ht="127.5" customHeight="1" x14ac:dyDescent="0.2">
      <c r="A63" s="220"/>
      <c r="B63" s="221"/>
      <c r="C63" s="315" t="s">
        <v>134</v>
      </c>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7"/>
      <c r="AD63" s="326" t="s">
        <v>562</v>
      </c>
      <c r="AE63" s="327"/>
      <c r="AF63" s="327"/>
      <c r="AG63" s="484" t="s">
        <v>584</v>
      </c>
      <c r="AH63" s="230"/>
      <c r="AI63" s="230"/>
      <c r="AJ63" s="230"/>
      <c r="AK63" s="230"/>
      <c r="AL63" s="230"/>
      <c r="AM63" s="230"/>
      <c r="AN63" s="230"/>
      <c r="AO63" s="230"/>
      <c r="AP63" s="230"/>
      <c r="AQ63" s="230"/>
      <c r="AR63" s="230"/>
      <c r="AS63" s="230"/>
      <c r="AT63" s="230"/>
      <c r="AU63" s="230"/>
      <c r="AV63" s="230"/>
      <c r="AW63" s="230"/>
      <c r="AX63" s="485"/>
    </row>
    <row r="64" spans="1:51" ht="27" customHeight="1" x14ac:dyDescent="0.2">
      <c r="A64" s="293" t="s">
        <v>31</v>
      </c>
      <c r="B64" s="649"/>
      <c r="C64" s="318" t="s">
        <v>33</v>
      </c>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1"/>
      <c r="AD64" s="489" t="s">
        <v>572</v>
      </c>
      <c r="AE64" s="490"/>
      <c r="AF64" s="490"/>
      <c r="AG64" s="526" t="s">
        <v>258</v>
      </c>
      <c r="AH64" s="132"/>
      <c r="AI64" s="132"/>
      <c r="AJ64" s="132"/>
      <c r="AK64" s="132"/>
      <c r="AL64" s="132"/>
      <c r="AM64" s="132"/>
      <c r="AN64" s="132"/>
      <c r="AO64" s="132"/>
      <c r="AP64" s="132"/>
      <c r="AQ64" s="132"/>
      <c r="AR64" s="132"/>
      <c r="AS64" s="132"/>
      <c r="AT64" s="132"/>
      <c r="AU64" s="132"/>
      <c r="AV64" s="132"/>
      <c r="AW64" s="132"/>
      <c r="AX64" s="527"/>
    </row>
    <row r="65" spans="1:50" ht="35.25" customHeight="1" x14ac:dyDescent="0.2">
      <c r="A65" s="440"/>
      <c r="B65" s="650"/>
      <c r="C65" s="286"/>
      <c r="D65" s="287"/>
      <c r="E65" s="421" t="s">
        <v>238</v>
      </c>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3"/>
      <c r="AD65" s="430"/>
      <c r="AE65" s="431"/>
      <c r="AF65" s="438"/>
      <c r="AG65" s="484"/>
      <c r="AH65" s="230"/>
      <c r="AI65" s="230"/>
      <c r="AJ65" s="230"/>
      <c r="AK65" s="230"/>
      <c r="AL65" s="230"/>
      <c r="AM65" s="230"/>
      <c r="AN65" s="230"/>
      <c r="AO65" s="230"/>
      <c r="AP65" s="230"/>
      <c r="AQ65" s="230"/>
      <c r="AR65" s="230"/>
      <c r="AS65" s="230"/>
      <c r="AT65" s="230"/>
      <c r="AU65" s="230"/>
      <c r="AV65" s="230"/>
      <c r="AW65" s="230"/>
      <c r="AX65" s="485"/>
    </row>
    <row r="66" spans="1:50" ht="26.25" customHeight="1" x14ac:dyDescent="0.2">
      <c r="A66" s="440"/>
      <c r="B66" s="650"/>
      <c r="C66" s="288"/>
      <c r="D66" s="289"/>
      <c r="E66" s="424" t="s">
        <v>204</v>
      </c>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6"/>
      <c r="AD66" s="324"/>
      <c r="AE66" s="325"/>
      <c r="AF66" s="325"/>
      <c r="AG66" s="484"/>
      <c r="AH66" s="230"/>
      <c r="AI66" s="230"/>
      <c r="AJ66" s="230"/>
      <c r="AK66" s="230"/>
      <c r="AL66" s="230"/>
      <c r="AM66" s="230"/>
      <c r="AN66" s="230"/>
      <c r="AO66" s="230"/>
      <c r="AP66" s="230"/>
      <c r="AQ66" s="230"/>
      <c r="AR66" s="230"/>
      <c r="AS66" s="230"/>
      <c r="AT66" s="230"/>
      <c r="AU66" s="230"/>
      <c r="AV66" s="230"/>
      <c r="AW66" s="230"/>
      <c r="AX66" s="485"/>
    </row>
    <row r="67" spans="1:50" ht="26.25" customHeight="1" x14ac:dyDescent="0.2">
      <c r="A67" s="440"/>
      <c r="B67" s="441"/>
      <c r="C67" s="311" t="s">
        <v>34</v>
      </c>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281" t="s">
        <v>572</v>
      </c>
      <c r="AE67" s="282"/>
      <c r="AF67" s="282"/>
      <c r="AG67" s="213" t="s">
        <v>258</v>
      </c>
      <c r="AH67" s="214"/>
      <c r="AI67" s="214"/>
      <c r="AJ67" s="214"/>
      <c r="AK67" s="214"/>
      <c r="AL67" s="214"/>
      <c r="AM67" s="214"/>
      <c r="AN67" s="214"/>
      <c r="AO67" s="214"/>
      <c r="AP67" s="214"/>
      <c r="AQ67" s="214"/>
      <c r="AR67" s="214"/>
      <c r="AS67" s="214"/>
      <c r="AT67" s="214"/>
      <c r="AU67" s="214"/>
      <c r="AV67" s="214"/>
      <c r="AW67" s="214"/>
      <c r="AX67" s="215"/>
    </row>
    <row r="68" spans="1:50" ht="26.25" customHeight="1" x14ac:dyDescent="0.2">
      <c r="A68" s="440"/>
      <c r="B68" s="441"/>
      <c r="C68" s="302" t="s">
        <v>135</v>
      </c>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430" t="s">
        <v>572</v>
      </c>
      <c r="AE68" s="431"/>
      <c r="AF68" s="431"/>
      <c r="AG68" s="278" t="s">
        <v>258</v>
      </c>
      <c r="AH68" s="279"/>
      <c r="AI68" s="279"/>
      <c r="AJ68" s="279"/>
      <c r="AK68" s="279"/>
      <c r="AL68" s="279"/>
      <c r="AM68" s="279"/>
      <c r="AN68" s="279"/>
      <c r="AO68" s="279"/>
      <c r="AP68" s="279"/>
      <c r="AQ68" s="279"/>
      <c r="AR68" s="279"/>
      <c r="AS68" s="279"/>
      <c r="AT68" s="279"/>
      <c r="AU68" s="279"/>
      <c r="AV68" s="279"/>
      <c r="AW68" s="279"/>
      <c r="AX68" s="280"/>
    </row>
    <row r="69" spans="1:50" ht="26.25" customHeight="1" x14ac:dyDescent="0.2">
      <c r="A69" s="440"/>
      <c r="B69" s="441"/>
      <c r="C69" s="302" t="s">
        <v>30</v>
      </c>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430" t="s">
        <v>572</v>
      </c>
      <c r="AE69" s="431"/>
      <c r="AF69" s="431"/>
      <c r="AG69" s="278" t="s">
        <v>258</v>
      </c>
      <c r="AH69" s="279"/>
      <c r="AI69" s="279"/>
      <c r="AJ69" s="279"/>
      <c r="AK69" s="279"/>
      <c r="AL69" s="279"/>
      <c r="AM69" s="279"/>
      <c r="AN69" s="279"/>
      <c r="AO69" s="279"/>
      <c r="AP69" s="279"/>
      <c r="AQ69" s="279"/>
      <c r="AR69" s="279"/>
      <c r="AS69" s="279"/>
      <c r="AT69" s="279"/>
      <c r="AU69" s="279"/>
      <c r="AV69" s="279"/>
      <c r="AW69" s="279"/>
      <c r="AX69" s="280"/>
    </row>
    <row r="70" spans="1:50" ht="26.25" customHeight="1" x14ac:dyDescent="0.2">
      <c r="A70" s="440"/>
      <c r="B70" s="441"/>
      <c r="C70" s="302" t="s">
        <v>35</v>
      </c>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4"/>
      <c r="AD70" s="430" t="s">
        <v>572</v>
      </c>
      <c r="AE70" s="431"/>
      <c r="AF70" s="431"/>
      <c r="AG70" s="278" t="s">
        <v>258</v>
      </c>
      <c r="AH70" s="279"/>
      <c r="AI70" s="279"/>
      <c r="AJ70" s="279"/>
      <c r="AK70" s="279"/>
      <c r="AL70" s="279"/>
      <c r="AM70" s="279"/>
      <c r="AN70" s="279"/>
      <c r="AO70" s="279"/>
      <c r="AP70" s="279"/>
      <c r="AQ70" s="279"/>
      <c r="AR70" s="279"/>
      <c r="AS70" s="279"/>
      <c r="AT70" s="279"/>
      <c r="AU70" s="279"/>
      <c r="AV70" s="279"/>
      <c r="AW70" s="279"/>
      <c r="AX70" s="280"/>
    </row>
    <row r="71" spans="1:50" ht="26.25" customHeight="1" x14ac:dyDescent="0.2">
      <c r="A71" s="440"/>
      <c r="B71" s="441"/>
      <c r="C71" s="302" t="s">
        <v>217</v>
      </c>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4"/>
      <c r="AD71" s="326" t="s">
        <v>572</v>
      </c>
      <c r="AE71" s="327"/>
      <c r="AF71" s="327"/>
      <c r="AG71" s="308" t="s">
        <v>258</v>
      </c>
      <c r="AH71" s="309"/>
      <c r="AI71" s="309"/>
      <c r="AJ71" s="309"/>
      <c r="AK71" s="309"/>
      <c r="AL71" s="309"/>
      <c r="AM71" s="309"/>
      <c r="AN71" s="309"/>
      <c r="AO71" s="309"/>
      <c r="AP71" s="309"/>
      <c r="AQ71" s="309"/>
      <c r="AR71" s="309"/>
      <c r="AS71" s="309"/>
      <c r="AT71" s="309"/>
      <c r="AU71" s="309"/>
      <c r="AV71" s="309"/>
      <c r="AW71" s="309"/>
      <c r="AX71" s="310"/>
    </row>
    <row r="72" spans="1:50" ht="26.25" customHeight="1" x14ac:dyDescent="0.2">
      <c r="A72" s="440"/>
      <c r="B72" s="441"/>
      <c r="C72" s="453" t="s">
        <v>218</v>
      </c>
      <c r="D72" s="454"/>
      <c r="E72" s="454"/>
      <c r="F72" s="454"/>
      <c r="G72" s="454"/>
      <c r="H72" s="454"/>
      <c r="I72" s="454"/>
      <c r="J72" s="454"/>
      <c r="K72" s="454"/>
      <c r="L72" s="454"/>
      <c r="M72" s="454"/>
      <c r="N72" s="454"/>
      <c r="O72" s="454"/>
      <c r="P72" s="454"/>
      <c r="Q72" s="454"/>
      <c r="R72" s="454"/>
      <c r="S72" s="454"/>
      <c r="T72" s="454"/>
      <c r="U72" s="454"/>
      <c r="V72" s="454"/>
      <c r="W72" s="454"/>
      <c r="X72" s="454"/>
      <c r="Y72" s="454"/>
      <c r="Z72" s="454"/>
      <c r="AA72" s="454"/>
      <c r="AB72" s="454"/>
      <c r="AC72" s="455"/>
      <c r="AD72" s="430" t="s">
        <v>572</v>
      </c>
      <c r="AE72" s="431"/>
      <c r="AF72" s="438"/>
      <c r="AG72" s="278" t="s">
        <v>258</v>
      </c>
      <c r="AH72" s="279"/>
      <c r="AI72" s="279"/>
      <c r="AJ72" s="279"/>
      <c r="AK72" s="279"/>
      <c r="AL72" s="279"/>
      <c r="AM72" s="279"/>
      <c r="AN72" s="279"/>
      <c r="AO72" s="279"/>
      <c r="AP72" s="279"/>
      <c r="AQ72" s="279"/>
      <c r="AR72" s="279"/>
      <c r="AS72" s="279"/>
      <c r="AT72" s="279"/>
      <c r="AU72" s="279"/>
      <c r="AV72" s="279"/>
      <c r="AW72" s="279"/>
      <c r="AX72" s="280"/>
    </row>
    <row r="73" spans="1:50" ht="26.25" customHeight="1" x14ac:dyDescent="0.2">
      <c r="A73" s="442"/>
      <c r="B73" s="443"/>
      <c r="C73" s="547" t="s">
        <v>205</v>
      </c>
      <c r="D73" s="548"/>
      <c r="E73" s="548"/>
      <c r="F73" s="548"/>
      <c r="G73" s="548"/>
      <c r="H73" s="548"/>
      <c r="I73" s="548"/>
      <c r="J73" s="548"/>
      <c r="K73" s="548"/>
      <c r="L73" s="548"/>
      <c r="M73" s="548"/>
      <c r="N73" s="548"/>
      <c r="O73" s="548"/>
      <c r="P73" s="548"/>
      <c r="Q73" s="548"/>
      <c r="R73" s="548"/>
      <c r="S73" s="548"/>
      <c r="T73" s="548"/>
      <c r="U73" s="548"/>
      <c r="V73" s="548"/>
      <c r="W73" s="548"/>
      <c r="X73" s="548"/>
      <c r="Y73" s="548"/>
      <c r="Z73" s="548"/>
      <c r="AA73" s="548"/>
      <c r="AB73" s="548"/>
      <c r="AC73" s="549"/>
      <c r="AD73" s="305" t="s">
        <v>572</v>
      </c>
      <c r="AE73" s="306"/>
      <c r="AF73" s="307"/>
      <c r="AG73" s="427" t="s">
        <v>258</v>
      </c>
      <c r="AH73" s="428"/>
      <c r="AI73" s="428"/>
      <c r="AJ73" s="428"/>
      <c r="AK73" s="428"/>
      <c r="AL73" s="428"/>
      <c r="AM73" s="428"/>
      <c r="AN73" s="428"/>
      <c r="AO73" s="428"/>
      <c r="AP73" s="428"/>
      <c r="AQ73" s="428"/>
      <c r="AR73" s="428"/>
      <c r="AS73" s="428"/>
      <c r="AT73" s="428"/>
      <c r="AU73" s="428"/>
      <c r="AV73" s="428"/>
      <c r="AW73" s="428"/>
      <c r="AX73" s="429"/>
    </row>
    <row r="74" spans="1:50" ht="27" customHeight="1" x14ac:dyDescent="0.2">
      <c r="A74" s="293" t="s">
        <v>32</v>
      </c>
      <c r="B74" s="439"/>
      <c r="C74" s="444" t="s">
        <v>206</v>
      </c>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6"/>
      <c r="AD74" s="281" t="s">
        <v>572</v>
      </c>
      <c r="AE74" s="282"/>
      <c r="AF74" s="550"/>
      <c r="AG74" s="213" t="s">
        <v>258</v>
      </c>
      <c r="AH74" s="214"/>
      <c r="AI74" s="214"/>
      <c r="AJ74" s="214"/>
      <c r="AK74" s="214"/>
      <c r="AL74" s="214"/>
      <c r="AM74" s="214"/>
      <c r="AN74" s="214"/>
      <c r="AO74" s="214"/>
      <c r="AP74" s="214"/>
      <c r="AQ74" s="214"/>
      <c r="AR74" s="214"/>
      <c r="AS74" s="214"/>
      <c r="AT74" s="214"/>
      <c r="AU74" s="214"/>
      <c r="AV74" s="214"/>
      <c r="AW74" s="214"/>
      <c r="AX74" s="215"/>
    </row>
    <row r="75" spans="1:50" ht="35.25" customHeight="1" x14ac:dyDescent="0.2">
      <c r="A75" s="440"/>
      <c r="B75" s="441"/>
      <c r="C75" s="530" t="s">
        <v>37</v>
      </c>
      <c r="D75" s="531"/>
      <c r="E75" s="531"/>
      <c r="F75" s="531"/>
      <c r="G75" s="531"/>
      <c r="H75" s="531"/>
      <c r="I75" s="531"/>
      <c r="J75" s="531"/>
      <c r="K75" s="531"/>
      <c r="L75" s="531"/>
      <c r="M75" s="531"/>
      <c r="N75" s="531"/>
      <c r="O75" s="531"/>
      <c r="P75" s="531"/>
      <c r="Q75" s="531"/>
      <c r="R75" s="531"/>
      <c r="S75" s="531"/>
      <c r="T75" s="531"/>
      <c r="U75" s="531"/>
      <c r="V75" s="531"/>
      <c r="W75" s="531"/>
      <c r="X75" s="531"/>
      <c r="Y75" s="531"/>
      <c r="Z75" s="531"/>
      <c r="AA75" s="531"/>
      <c r="AB75" s="531"/>
      <c r="AC75" s="532"/>
      <c r="AD75" s="535" t="s">
        <v>572</v>
      </c>
      <c r="AE75" s="536"/>
      <c r="AF75" s="536"/>
      <c r="AG75" s="278" t="s">
        <v>258</v>
      </c>
      <c r="AH75" s="279"/>
      <c r="AI75" s="279"/>
      <c r="AJ75" s="279"/>
      <c r="AK75" s="279"/>
      <c r="AL75" s="279"/>
      <c r="AM75" s="279"/>
      <c r="AN75" s="279"/>
      <c r="AO75" s="279"/>
      <c r="AP75" s="279"/>
      <c r="AQ75" s="279"/>
      <c r="AR75" s="279"/>
      <c r="AS75" s="279"/>
      <c r="AT75" s="279"/>
      <c r="AU75" s="279"/>
      <c r="AV75" s="279"/>
      <c r="AW75" s="279"/>
      <c r="AX75" s="280"/>
    </row>
    <row r="76" spans="1:50" ht="27" customHeight="1" x14ac:dyDescent="0.2">
      <c r="A76" s="440"/>
      <c r="B76" s="441"/>
      <c r="C76" s="302" t="s">
        <v>173</v>
      </c>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430" t="s">
        <v>572</v>
      </c>
      <c r="AE76" s="431"/>
      <c r="AF76" s="431"/>
      <c r="AG76" s="278" t="s">
        <v>258</v>
      </c>
      <c r="AH76" s="279"/>
      <c r="AI76" s="279"/>
      <c r="AJ76" s="279"/>
      <c r="AK76" s="279"/>
      <c r="AL76" s="279"/>
      <c r="AM76" s="279"/>
      <c r="AN76" s="279"/>
      <c r="AO76" s="279"/>
      <c r="AP76" s="279"/>
      <c r="AQ76" s="279"/>
      <c r="AR76" s="279"/>
      <c r="AS76" s="279"/>
      <c r="AT76" s="279"/>
      <c r="AU76" s="279"/>
      <c r="AV76" s="279"/>
      <c r="AW76" s="279"/>
      <c r="AX76" s="280"/>
    </row>
    <row r="77" spans="1:50" ht="27" customHeight="1" x14ac:dyDescent="0.2">
      <c r="A77" s="442"/>
      <c r="B77" s="443"/>
      <c r="C77" s="302" t="s">
        <v>36</v>
      </c>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430" t="s">
        <v>572</v>
      </c>
      <c r="AE77" s="431"/>
      <c r="AF77" s="431"/>
      <c r="AG77" s="528" t="s">
        <v>258</v>
      </c>
      <c r="AH77" s="135"/>
      <c r="AI77" s="135"/>
      <c r="AJ77" s="135"/>
      <c r="AK77" s="135"/>
      <c r="AL77" s="135"/>
      <c r="AM77" s="135"/>
      <c r="AN77" s="135"/>
      <c r="AO77" s="135"/>
      <c r="AP77" s="135"/>
      <c r="AQ77" s="135"/>
      <c r="AR77" s="135"/>
      <c r="AS77" s="135"/>
      <c r="AT77" s="135"/>
      <c r="AU77" s="135"/>
      <c r="AV77" s="135"/>
      <c r="AW77" s="135"/>
      <c r="AX77" s="529"/>
    </row>
    <row r="78" spans="1:50" ht="41.25" customHeight="1" x14ac:dyDescent="0.2">
      <c r="A78" s="447" t="s">
        <v>50</v>
      </c>
      <c r="B78" s="448"/>
      <c r="C78" s="533" t="s">
        <v>136</v>
      </c>
      <c r="D78" s="534"/>
      <c r="E78" s="534"/>
      <c r="F78" s="534"/>
      <c r="G78" s="534"/>
      <c r="H78" s="534"/>
      <c r="I78" s="534"/>
      <c r="J78" s="534"/>
      <c r="K78" s="534"/>
      <c r="L78" s="534"/>
      <c r="M78" s="534"/>
      <c r="N78" s="534"/>
      <c r="O78" s="534"/>
      <c r="P78" s="534"/>
      <c r="Q78" s="534"/>
      <c r="R78" s="534"/>
      <c r="S78" s="534"/>
      <c r="T78" s="534"/>
      <c r="U78" s="534"/>
      <c r="V78" s="534"/>
      <c r="W78" s="534"/>
      <c r="X78" s="534"/>
      <c r="Y78" s="534"/>
      <c r="Z78" s="534"/>
      <c r="AA78" s="534"/>
      <c r="AB78" s="534"/>
      <c r="AC78" s="320"/>
      <c r="AD78" s="281" t="s">
        <v>572</v>
      </c>
      <c r="AE78" s="282"/>
      <c r="AF78" s="282"/>
      <c r="AG78" s="526" t="s">
        <v>258</v>
      </c>
      <c r="AH78" s="132"/>
      <c r="AI78" s="132"/>
      <c r="AJ78" s="132"/>
      <c r="AK78" s="132"/>
      <c r="AL78" s="132"/>
      <c r="AM78" s="132"/>
      <c r="AN78" s="132"/>
      <c r="AO78" s="132"/>
      <c r="AP78" s="132"/>
      <c r="AQ78" s="132"/>
      <c r="AR78" s="132"/>
      <c r="AS78" s="132"/>
      <c r="AT78" s="132"/>
      <c r="AU78" s="132"/>
      <c r="AV78" s="132"/>
      <c r="AW78" s="132"/>
      <c r="AX78" s="527"/>
    </row>
    <row r="79" spans="1:50" ht="19.649999999999999" customHeight="1" x14ac:dyDescent="0.2">
      <c r="A79" s="449"/>
      <c r="B79" s="450"/>
      <c r="C79" s="644" t="s">
        <v>212</v>
      </c>
      <c r="D79" s="642"/>
      <c r="E79" s="642"/>
      <c r="F79" s="645"/>
      <c r="G79" s="641" t="s">
        <v>213</v>
      </c>
      <c r="H79" s="642"/>
      <c r="I79" s="642"/>
      <c r="J79" s="642"/>
      <c r="K79" s="642"/>
      <c r="L79" s="642"/>
      <c r="M79" s="642"/>
      <c r="N79" s="641" t="s">
        <v>215</v>
      </c>
      <c r="O79" s="642"/>
      <c r="P79" s="642"/>
      <c r="Q79" s="642"/>
      <c r="R79" s="642"/>
      <c r="S79" s="642"/>
      <c r="T79" s="642"/>
      <c r="U79" s="642"/>
      <c r="V79" s="642"/>
      <c r="W79" s="642"/>
      <c r="X79" s="642"/>
      <c r="Y79" s="642"/>
      <c r="Z79" s="642"/>
      <c r="AA79" s="642"/>
      <c r="AB79" s="642"/>
      <c r="AC79" s="642"/>
      <c r="AD79" s="642"/>
      <c r="AE79" s="642"/>
      <c r="AF79" s="643"/>
      <c r="AG79" s="484"/>
      <c r="AH79" s="230"/>
      <c r="AI79" s="230"/>
      <c r="AJ79" s="230"/>
      <c r="AK79" s="230"/>
      <c r="AL79" s="230"/>
      <c r="AM79" s="230"/>
      <c r="AN79" s="230"/>
      <c r="AO79" s="230"/>
      <c r="AP79" s="230"/>
      <c r="AQ79" s="230"/>
      <c r="AR79" s="230"/>
      <c r="AS79" s="230"/>
      <c r="AT79" s="230"/>
      <c r="AU79" s="230"/>
      <c r="AV79" s="230"/>
      <c r="AW79" s="230"/>
      <c r="AX79" s="485"/>
    </row>
    <row r="80" spans="1:50" ht="24.75" customHeight="1" x14ac:dyDescent="0.2">
      <c r="A80" s="451"/>
      <c r="B80" s="452"/>
      <c r="C80" s="646"/>
      <c r="D80" s="647"/>
      <c r="E80" s="647"/>
      <c r="F80" s="648"/>
      <c r="G80" s="638"/>
      <c r="H80" s="639"/>
      <c r="I80" s="37" t="str">
        <f t="shared" ref="I80" si="6">IF(OR(G80="　", G80=""), "", "-")</f>
        <v/>
      </c>
      <c r="J80" s="640"/>
      <c r="K80" s="640"/>
      <c r="L80" s="37" t="str">
        <f t="shared" ref="L80" si="7">IF(M80="","","-")</f>
        <v/>
      </c>
      <c r="M80" s="38"/>
      <c r="N80" s="635"/>
      <c r="O80" s="636"/>
      <c r="P80" s="636"/>
      <c r="Q80" s="636"/>
      <c r="R80" s="636"/>
      <c r="S80" s="636"/>
      <c r="T80" s="636"/>
      <c r="U80" s="636"/>
      <c r="V80" s="636"/>
      <c r="W80" s="636"/>
      <c r="X80" s="636"/>
      <c r="Y80" s="636"/>
      <c r="Z80" s="636"/>
      <c r="AA80" s="636"/>
      <c r="AB80" s="636"/>
      <c r="AC80" s="636"/>
      <c r="AD80" s="636"/>
      <c r="AE80" s="636"/>
      <c r="AF80" s="637"/>
      <c r="AG80" s="528"/>
      <c r="AH80" s="135"/>
      <c r="AI80" s="135"/>
      <c r="AJ80" s="135"/>
      <c r="AK80" s="135"/>
      <c r="AL80" s="135"/>
      <c r="AM80" s="135"/>
      <c r="AN80" s="135"/>
      <c r="AO80" s="135"/>
      <c r="AP80" s="135"/>
      <c r="AQ80" s="135"/>
      <c r="AR80" s="135"/>
      <c r="AS80" s="135"/>
      <c r="AT80" s="135"/>
      <c r="AU80" s="135"/>
      <c r="AV80" s="135"/>
      <c r="AW80" s="135"/>
      <c r="AX80" s="529"/>
    </row>
    <row r="81" spans="1:52" ht="67.5" customHeight="1" x14ac:dyDescent="0.2">
      <c r="A81" s="293" t="s">
        <v>40</v>
      </c>
      <c r="B81" s="294"/>
      <c r="C81" s="328" t="s">
        <v>45</v>
      </c>
      <c r="D81" s="329"/>
      <c r="E81" s="329"/>
      <c r="F81" s="330"/>
      <c r="G81" s="521" t="s">
        <v>258</v>
      </c>
      <c r="H81" s="521"/>
      <c r="I81" s="521"/>
      <c r="J81" s="521"/>
      <c r="K81" s="521"/>
      <c r="L81" s="521"/>
      <c r="M81" s="521"/>
      <c r="N81" s="521"/>
      <c r="O81" s="521"/>
      <c r="P81" s="521"/>
      <c r="Q81" s="521"/>
      <c r="R81" s="521"/>
      <c r="S81" s="521"/>
      <c r="T81" s="521"/>
      <c r="U81" s="521"/>
      <c r="V81" s="521"/>
      <c r="W81" s="521"/>
      <c r="X81" s="521"/>
      <c r="Y81" s="521"/>
      <c r="Z81" s="521"/>
      <c r="AA81" s="521"/>
      <c r="AB81" s="521"/>
      <c r="AC81" s="521"/>
      <c r="AD81" s="521"/>
      <c r="AE81" s="521"/>
      <c r="AF81" s="521"/>
      <c r="AG81" s="521"/>
      <c r="AH81" s="521"/>
      <c r="AI81" s="521"/>
      <c r="AJ81" s="521"/>
      <c r="AK81" s="521"/>
      <c r="AL81" s="521"/>
      <c r="AM81" s="521"/>
      <c r="AN81" s="521"/>
      <c r="AO81" s="521"/>
      <c r="AP81" s="521"/>
      <c r="AQ81" s="521"/>
      <c r="AR81" s="521"/>
      <c r="AS81" s="521"/>
      <c r="AT81" s="521"/>
      <c r="AU81" s="521"/>
      <c r="AV81" s="521"/>
      <c r="AW81" s="521"/>
      <c r="AX81" s="522"/>
    </row>
    <row r="82" spans="1:52" ht="67.5" customHeight="1" thickBot="1" x14ac:dyDescent="0.25">
      <c r="A82" s="295"/>
      <c r="B82" s="296"/>
      <c r="C82" s="435" t="s">
        <v>49</v>
      </c>
      <c r="D82" s="436"/>
      <c r="E82" s="436"/>
      <c r="F82" s="437"/>
      <c r="G82" s="519" t="s">
        <v>258</v>
      </c>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19"/>
      <c r="AI82" s="519"/>
      <c r="AJ82" s="519"/>
      <c r="AK82" s="519"/>
      <c r="AL82" s="519"/>
      <c r="AM82" s="519"/>
      <c r="AN82" s="519"/>
      <c r="AO82" s="519"/>
      <c r="AP82" s="519"/>
      <c r="AQ82" s="519"/>
      <c r="AR82" s="519"/>
      <c r="AS82" s="519"/>
      <c r="AT82" s="519"/>
      <c r="AU82" s="519"/>
      <c r="AV82" s="519"/>
      <c r="AW82" s="519"/>
      <c r="AX82" s="520"/>
    </row>
    <row r="83" spans="1:52" ht="24" customHeight="1" x14ac:dyDescent="0.2">
      <c r="A83" s="432" t="s">
        <v>25</v>
      </c>
      <c r="B83" s="433"/>
      <c r="C83" s="433"/>
      <c r="D83" s="433"/>
      <c r="E83" s="433"/>
      <c r="F83" s="433"/>
      <c r="G83" s="433"/>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433"/>
      <c r="AM83" s="433"/>
      <c r="AN83" s="433"/>
      <c r="AO83" s="433"/>
      <c r="AP83" s="433"/>
      <c r="AQ83" s="433"/>
      <c r="AR83" s="433"/>
      <c r="AS83" s="433"/>
      <c r="AT83" s="433"/>
      <c r="AU83" s="433"/>
      <c r="AV83" s="433"/>
      <c r="AW83" s="433"/>
      <c r="AX83" s="434"/>
    </row>
    <row r="84" spans="1:52" ht="67.5" customHeight="1" thickBot="1" x14ac:dyDescent="0.25">
      <c r="A84" s="537" t="s">
        <v>585</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c r="AN84" s="419"/>
      <c r="AO84" s="419"/>
      <c r="AP84" s="419"/>
      <c r="AQ84" s="419"/>
      <c r="AR84" s="419"/>
      <c r="AS84" s="419"/>
      <c r="AT84" s="419"/>
      <c r="AU84" s="419"/>
      <c r="AV84" s="419"/>
      <c r="AW84" s="419"/>
      <c r="AX84" s="420"/>
    </row>
    <row r="85" spans="1:52" ht="24.75" customHeight="1" x14ac:dyDescent="0.2">
      <c r="A85" s="297" t="s">
        <v>26</v>
      </c>
      <c r="B85" s="298"/>
      <c r="C85" s="298"/>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298"/>
      <c r="AP85" s="298"/>
      <c r="AQ85" s="298"/>
      <c r="AR85" s="298"/>
      <c r="AS85" s="298"/>
      <c r="AT85" s="298"/>
      <c r="AU85" s="298"/>
      <c r="AV85" s="298"/>
      <c r="AW85" s="298"/>
      <c r="AX85" s="299"/>
    </row>
    <row r="86" spans="1:52" ht="67.5" customHeight="1" thickBot="1" x14ac:dyDescent="0.25">
      <c r="A86" s="290" t="s">
        <v>586</v>
      </c>
      <c r="B86" s="291"/>
      <c r="C86" s="291"/>
      <c r="D86" s="291"/>
      <c r="E86" s="292"/>
      <c r="F86" s="418" t="s">
        <v>587</v>
      </c>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9"/>
      <c r="AL86" s="419"/>
      <c r="AM86" s="419"/>
      <c r="AN86" s="419"/>
      <c r="AO86" s="419"/>
      <c r="AP86" s="419"/>
      <c r="AQ86" s="419"/>
      <c r="AR86" s="419"/>
      <c r="AS86" s="419"/>
      <c r="AT86" s="419"/>
      <c r="AU86" s="419"/>
      <c r="AV86" s="419"/>
      <c r="AW86" s="419"/>
      <c r="AX86" s="420"/>
    </row>
    <row r="87" spans="1:52" ht="24.75" customHeight="1" x14ac:dyDescent="0.2">
      <c r="A87" s="297" t="s">
        <v>38</v>
      </c>
      <c r="B87" s="298"/>
      <c r="C87" s="298"/>
      <c r="D87" s="298"/>
      <c r="E87" s="298"/>
      <c r="F87" s="298"/>
      <c r="G87" s="298"/>
      <c r="H87" s="298"/>
      <c r="I87" s="298"/>
      <c r="J87" s="298"/>
      <c r="K87" s="298"/>
      <c r="L87" s="298"/>
      <c r="M87" s="298"/>
      <c r="N87" s="298"/>
      <c r="O87" s="298"/>
      <c r="P87" s="298"/>
      <c r="Q87" s="298"/>
      <c r="R87" s="298"/>
      <c r="S87" s="298"/>
      <c r="T87" s="298"/>
      <c r="U87" s="298"/>
      <c r="V87" s="298"/>
      <c r="W87" s="298"/>
      <c r="X87" s="298"/>
      <c r="Y87" s="298"/>
      <c r="Z87" s="298"/>
      <c r="AA87" s="298"/>
      <c r="AB87" s="298"/>
      <c r="AC87" s="298"/>
      <c r="AD87" s="298"/>
      <c r="AE87" s="298"/>
      <c r="AF87" s="298"/>
      <c r="AG87" s="298"/>
      <c r="AH87" s="298"/>
      <c r="AI87" s="298"/>
      <c r="AJ87" s="298"/>
      <c r="AK87" s="298"/>
      <c r="AL87" s="298"/>
      <c r="AM87" s="298"/>
      <c r="AN87" s="298"/>
      <c r="AO87" s="298"/>
      <c r="AP87" s="298"/>
      <c r="AQ87" s="298"/>
      <c r="AR87" s="298"/>
      <c r="AS87" s="298"/>
      <c r="AT87" s="298"/>
      <c r="AU87" s="298"/>
      <c r="AV87" s="298"/>
      <c r="AW87" s="298"/>
      <c r="AX87" s="299"/>
    </row>
    <row r="88" spans="1:52" ht="66" customHeight="1" thickBot="1" x14ac:dyDescent="0.25">
      <c r="A88" s="290" t="s">
        <v>239</v>
      </c>
      <c r="B88" s="291"/>
      <c r="C88" s="291"/>
      <c r="D88" s="291"/>
      <c r="E88" s="292"/>
      <c r="F88" s="538" t="s">
        <v>589</v>
      </c>
      <c r="G88" s="539"/>
      <c r="H88" s="539"/>
      <c r="I88" s="539"/>
      <c r="J88" s="539"/>
      <c r="K88" s="539"/>
      <c r="L88" s="539"/>
      <c r="M88" s="539"/>
      <c r="N88" s="539"/>
      <c r="O88" s="539"/>
      <c r="P88" s="539"/>
      <c r="Q88" s="539"/>
      <c r="R88" s="539"/>
      <c r="S88" s="539"/>
      <c r="T88" s="539"/>
      <c r="U88" s="539"/>
      <c r="V88" s="539"/>
      <c r="W88" s="539"/>
      <c r="X88" s="539"/>
      <c r="Y88" s="539"/>
      <c r="Z88" s="539"/>
      <c r="AA88" s="539"/>
      <c r="AB88" s="539"/>
      <c r="AC88" s="539"/>
      <c r="AD88" s="539"/>
      <c r="AE88" s="539"/>
      <c r="AF88" s="539"/>
      <c r="AG88" s="539"/>
      <c r="AH88" s="539"/>
      <c r="AI88" s="539"/>
      <c r="AJ88" s="539"/>
      <c r="AK88" s="539"/>
      <c r="AL88" s="539"/>
      <c r="AM88" s="539"/>
      <c r="AN88" s="539"/>
      <c r="AO88" s="539"/>
      <c r="AP88" s="539"/>
      <c r="AQ88" s="539"/>
      <c r="AR88" s="539"/>
      <c r="AS88" s="539"/>
      <c r="AT88" s="539"/>
      <c r="AU88" s="539"/>
      <c r="AV88" s="539"/>
      <c r="AW88" s="539"/>
      <c r="AX88" s="540"/>
    </row>
    <row r="89" spans="1:52" ht="24.75" customHeight="1" x14ac:dyDescent="0.2">
      <c r="A89" s="544" t="s">
        <v>27</v>
      </c>
      <c r="B89" s="545"/>
      <c r="C89" s="545"/>
      <c r="D89" s="545"/>
      <c r="E89" s="545"/>
      <c r="F89" s="545"/>
      <c r="G89" s="545"/>
      <c r="H89" s="545"/>
      <c r="I89" s="545"/>
      <c r="J89" s="545"/>
      <c r="K89" s="545"/>
      <c r="L89" s="545"/>
      <c r="M89" s="545"/>
      <c r="N89" s="545"/>
      <c r="O89" s="545"/>
      <c r="P89" s="545"/>
      <c r="Q89" s="545"/>
      <c r="R89" s="545"/>
      <c r="S89" s="545"/>
      <c r="T89" s="545"/>
      <c r="U89" s="545"/>
      <c r="V89" s="545"/>
      <c r="W89" s="545"/>
      <c r="X89" s="545"/>
      <c r="Y89" s="545"/>
      <c r="Z89" s="545"/>
      <c r="AA89" s="545"/>
      <c r="AB89" s="545"/>
      <c r="AC89" s="545"/>
      <c r="AD89" s="545"/>
      <c r="AE89" s="545"/>
      <c r="AF89" s="545"/>
      <c r="AG89" s="545"/>
      <c r="AH89" s="545"/>
      <c r="AI89" s="545"/>
      <c r="AJ89" s="545"/>
      <c r="AK89" s="545"/>
      <c r="AL89" s="545"/>
      <c r="AM89" s="545"/>
      <c r="AN89" s="545"/>
      <c r="AO89" s="545"/>
      <c r="AP89" s="545"/>
      <c r="AQ89" s="545"/>
      <c r="AR89" s="545"/>
      <c r="AS89" s="545"/>
      <c r="AT89" s="545"/>
      <c r="AU89" s="545"/>
      <c r="AV89" s="545"/>
      <c r="AW89" s="545"/>
      <c r="AX89" s="546"/>
    </row>
    <row r="90" spans="1:52" ht="27.6" customHeight="1" thickBot="1" x14ac:dyDescent="0.25">
      <c r="A90" s="283" t="s">
        <v>573</v>
      </c>
      <c r="B90" s="284"/>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5"/>
    </row>
    <row r="91" spans="1:52" ht="24.75" customHeight="1" x14ac:dyDescent="0.2">
      <c r="A91" s="541" t="s">
        <v>221</v>
      </c>
      <c r="B91" s="542"/>
      <c r="C91" s="542"/>
      <c r="D91" s="542"/>
      <c r="E91" s="542"/>
      <c r="F91" s="542"/>
      <c r="G91" s="542"/>
      <c r="H91" s="542"/>
      <c r="I91" s="542"/>
      <c r="J91" s="542"/>
      <c r="K91" s="542"/>
      <c r="L91" s="542"/>
      <c r="M91" s="542"/>
      <c r="N91" s="542"/>
      <c r="O91" s="542"/>
      <c r="P91" s="542"/>
      <c r="Q91" s="542"/>
      <c r="R91" s="542"/>
      <c r="S91" s="542"/>
      <c r="T91" s="542"/>
      <c r="U91" s="542"/>
      <c r="V91" s="542"/>
      <c r="W91" s="542"/>
      <c r="X91" s="542"/>
      <c r="Y91" s="542"/>
      <c r="Z91" s="542"/>
      <c r="AA91" s="542"/>
      <c r="AB91" s="542"/>
      <c r="AC91" s="542"/>
      <c r="AD91" s="542"/>
      <c r="AE91" s="542"/>
      <c r="AF91" s="542"/>
      <c r="AG91" s="542"/>
      <c r="AH91" s="542"/>
      <c r="AI91" s="542"/>
      <c r="AJ91" s="542"/>
      <c r="AK91" s="542"/>
      <c r="AL91" s="542"/>
      <c r="AM91" s="542"/>
      <c r="AN91" s="542"/>
      <c r="AO91" s="542"/>
      <c r="AP91" s="542"/>
      <c r="AQ91" s="542"/>
      <c r="AR91" s="542"/>
      <c r="AS91" s="542"/>
      <c r="AT91" s="542"/>
      <c r="AU91" s="542"/>
      <c r="AV91" s="542"/>
      <c r="AW91" s="542"/>
      <c r="AX91" s="543"/>
      <c r="AZ91" s="4"/>
    </row>
    <row r="92" spans="1:52" ht="18" customHeight="1" x14ac:dyDescent="0.2">
      <c r="A92" s="90" t="s">
        <v>519</v>
      </c>
      <c r="B92" s="91"/>
      <c r="C92" s="91"/>
      <c r="D92" s="92"/>
      <c r="E92" s="65" t="s">
        <v>258</v>
      </c>
      <c r="F92" s="66"/>
      <c r="G92" s="66"/>
      <c r="H92" s="66"/>
      <c r="I92" s="66"/>
      <c r="J92" s="66"/>
      <c r="K92" s="66"/>
      <c r="L92" s="66"/>
      <c r="M92" s="66"/>
      <c r="N92" s="66"/>
      <c r="O92" s="66"/>
      <c r="P92" s="67"/>
      <c r="Q92" s="65"/>
      <c r="R92" s="66"/>
      <c r="S92" s="66"/>
      <c r="T92" s="66"/>
      <c r="U92" s="66"/>
      <c r="V92" s="66"/>
      <c r="W92" s="66"/>
      <c r="X92" s="66"/>
      <c r="Y92" s="66"/>
      <c r="Z92" s="66"/>
      <c r="AA92" s="66"/>
      <c r="AB92" s="67"/>
      <c r="AC92" s="65"/>
      <c r="AD92" s="66"/>
      <c r="AE92" s="66"/>
      <c r="AF92" s="66"/>
      <c r="AG92" s="66"/>
      <c r="AH92" s="66"/>
      <c r="AI92" s="66"/>
      <c r="AJ92" s="66"/>
      <c r="AK92" s="66"/>
      <c r="AL92" s="66"/>
      <c r="AM92" s="66"/>
      <c r="AN92" s="67"/>
      <c r="AO92" s="65"/>
      <c r="AP92" s="66"/>
      <c r="AQ92" s="66"/>
      <c r="AR92" s="66"/>
      <c r="AS92" s="66"/>
      <c r="AT92" s="66"/>
      <c r="AU92" s="66"/>
      <c r="AV92" s="66"/>
      <c r="AW92" s="66"/>
      <c r="AX92" s="68"/>
      <c r="AY92" s="52"/>
    </row>
    <row r="93" spans="1:52" ht="18" customHeight="1" x14ac:dyDescent="0.2">
      <c r="A93" s="64" t="s">
        <v>252</v>
      </c>
      <c r="B93" s="64"/>
      <c r="C93" s="64"/>
      <c r="D93" s="64"/>
      <c r="E93" s="65" t="s">
        <v>258</v>
      </c>
      <c r="F93" s="66"/>
      <c r="G93" s="66"/>
      <c r="H93" s="66"/>
      <c r="I93" s="66"/>
      <c r="J93" s="66"/>
      <c r="K93" s="66"/>
      <c r="L93" s="66"/>
      <c r="M93" s="66"/>
      <c r="N93" s="66"/>
      <c r="O93" s="66"/>
      <c r="P93" s="67"/>
      <c r="Q93" s="65"/>
      <c r="R93" s="66"/>
      <c r="S93" s="66"/>
      <c r="T93" s="66"/>
      <c r="U93" s="66"/>
      <c r="V93" s="66"/>
      <c r="W93" s="66"/>
      <c r="X93" s="66"/>
      <c r="Y93" s="66"/>
      <c r="Z93" s="66"/>
      <c r="AA93" s="66"/>
      <c r="AB93" s="67"/>
      <c r="AC93" s="65"/>
      <c r="AD93" s="66"/>
      <c r="AE93" s="66"/>
      <c r="AF93" s="66"/>
      <c r="AG93" s="66"/>
      <c r="AH93" s="66"/>
      <c r="AI93" s="66"/>
      <c r="AJ93" s="66"/>
      <c r="AK93" s="66"/>
      <c r="AL93" s="66"/>
      <c r="AM93" s="66"/>
      <c r="AN93" s="67"/>
      <c r="AO93" s="65"/>
      <c r="AP93" s="66"/>
      <c r="AQ93" s="66"/>
      <c r="AR93" s="66"/>
      <c r="AS93" s="66"/>
      <c r="AT93" s="66"/>
      <c r="AU93" s="66"/>
      <c r="AV93" s="66"/>
      <c r="AW93" s="66"/>
      <c r="AX93" s="68"/>
    </row>
    <row r="94" spans="1:52" ht="18" customHeight="1" x14ac:dyDescent="0.2">
      <c r="A94" s="64" t="s">
        <v>251</v>
      </c>
      <c r="B94" s="64"/>
      <c r="C94" s="64"/>
      <c r="D94" s="64"/>
      <c r="E94" s="65" t="s">
        <v>258</v>
      </c>
      <c r="F94" s="66"/>
      <c r="G94" s="66"/>
      <c r="H94" s="66"/>
      <c r="I94" s="66"/>
      <c r="J94" s="66"/>
      <c r="K94" s="66"/>
      <c r="L94" s="66"/>
      <c r="M94" s="66"/>
      <c r="N94" s="66"/>
      <c r="O94" s="66"/>
      <c r="P94" s="67"/>
      <c r="Q94" s="65"/>
      <c r="R94" s="66"/>
      <c r="S94" s="66"/>
      <c r="T94" s="66"/>
      <c r="U94" s="66"/>
      <c r="V94" s="66"/>
      <c r="W94" s="66"/>
      <c r="X94" s="66"/>
      <c r="Y94" s="66"/>
      <c r="Z94" s="66"/>
      <c r="AA94" s="66"/>
      <c r="AB94" s="67"/>
      <c r="AC94" s="65"/>
      <c r="AD94" s="66"/>
      <c r="AE94" s="66"/>
      <c r="AF94" s="66"/>
      <c r="AG94" s="66"/>
      <c r="AH94" s="66"/>
      <c r="AI94" s="66"/>
      <c r="AJ94" s="66"/>
      <c r="AK94" s="66"/>
      <c r="AL94" s="66"/>
      <c r="AM94" s="66"/>
      <c r="AN94" s="67"/>
      <c r="AO94" s="65"/>
      <c r="AP94" s="66"/>
      <c r="AQ94" s="66"/>
      <c r="AR94" s="66"/>
      <c r="AS94" s="66"/>
      <c r="AT94" s="66"/>
      <c r="AU94" s="66"/>
      <c r="AV94" s="66"/>
      <c r="AW94" s="66"/>
      <c r="AX94" s="68"/>
    </row>
    <row r="95" spans="1:52" ht="18" customHeight="1" x14ac:dyDescent="0.2">
      <c r="A95" s="64" t="s">
        <v>250</v>
      </c>
      <c r="B95" s="64"/>
      <c r="C95" s="64"/>
      <c r="D95" s="64"/>
      <c r="E95" s="65" t="s">
        <v>258</v>
      </c>
      <c r="F95" s="66"/>
      <c r="G95" s="66"/>
      <c r="H95" s="66"/>
      <c r="I95" s="66"/>
      <c r="J95" s="66"/>
      <c r="K95" s="66"/>
      <c r="L95" s="66"/>
      <c r="M95" s="66"/>
      <c r="N95" s="66"/>
      <c r="O95" s="66"/>
      <c r="P95" s="67"/>
      <c r="Q95" s="65"/>
      <c r="R95" s="66"/>
      <c r="S95" s="66"/>
      <c r="T95" s="66"/>
      <c r="U95" s="66"/>
      <c r="V95" s="66"/>
      <c r="W95" s="66"/>
      <c r="X95" s="66"/>
      <c r="Y95" s="66"/>
      <c r="Z95" s="66"/>
      <c r="AA95" s="66"/>
      <c r="AB95" s="67"/>
      <c r="AC95" s="65"/>
      <c r="AD95" s="66"/>
      <c r="AE95" s="66"/>
      <c r="AF95" s="66"/>
      <c r="AG95" s="66"/>
      <c r="AH95" s="66"/>
      <c r="AI95" s="66"/>
      <c r="AJ95" s="66"/>
      <c r="AK95" s="66"/>
      <c r="AL95" s="66"/>
      <c r="AM95" s="66"/>
      <c r="AN95" s="67"/>
      <c r="AO95" s="65"/>
      <c r="AP95" s="66"/>
      <c r="AQ95" s="66"/>
      <c r="AR95" s="66"/>
      <c r="AS95" s="66"/>
      <c r="AT95" s="66"/>
      <c r="AU95" s="66"/>
      <c r="AV95" s="66"/>
      <c r="AW95" s="66"/>
      <c r="AX95" s="68"/>
    </row>
    <row r="96" spans="1:52" ht="18" customHeight="1" x14ac:dyDescent="0.2">
      <c r="A96" s="64" t="s">
        <v>249</v>
      </c>
      <c r="B96" s="64"/>
      <c r="C96" s="64"/>
      <c r="D96" s="64"/>
      <c r="E96" s="65" t="s">
        <v>258</v>
      </c>
      <c r="F96" s="66"/>
      <c r="G96" s="66"/>
      <c r="H96" s="66"/>
      <c r="I96" s="66"/>
      <c r="J96" s="66"/>
      <c r="K96" s="66"/>
      <c r="L96" s="66"/>
      <c r="M96" s="66"/>
      <c r="N96" s="66"/>
      <c r="O96" s="66"/>
      <c r="P96" s="67"/>
      <c r="Q96" s="65"/>
      <c r="R96" s="66"/>
      <c r="S96" s="66"/>
      <c r="T96" s="66"/>
      <c r="U96" s="66"/>
      <c r="V96" s="66"/>
      <c r="W96" s="66"/>
      <c r="X96" s="66"/>
      <c r="Y96" s="66"/>
      <c r="Z96" s="66"/>
      <c r="AA96" s="66"/>
      <c r="AB96" s="67"/>
      <c r="AC96" s="65"/>
      <c r="AD96" s="66"/>
      <c r="AE96" s="66"/>
      <c r="AF96" s="66"/>
      <c r="AG96" s="66"/>
      <c r="AH96" s="66"/>
      <c r="AI96" s="66"/>
      <c r="AJ96" s="66"/>
      <c r="AK96" s="66"/>
      <c r="AL96" s="66"/>
      <c r="AM96" s="66"/>
      <c r="AN96" s="67"/>
      <c r="AO96" s="65"/>
      <c r="AP96" s="66"/>
      <c r="AQ96" s="66"/>
      <c r="AR96" s="66"/>
      <c r="AS96" s="66"/>
      <c r="AT96" s="66"/>
      <c r="AU96" s="66"/>
      <c r="AV96" s="66"/>
      <c r="AW96" s="66"/>
      <c r="AX96" s="68"/>
    </row>
    <row r="97" spans="1:50" ht="18" customHeight="1" x14ac:dyDescent="0.2">
      <c r="A97" s="64" t="s">
        <v>248</v>
      </c>
      <c r="B97" s="64"/>
      <c r="C97" s="64"/>
      <c r="D97" s="64"/>
      <c r="E97" s="65" t="s">
        <v>258</v>
      </c>
      <c r="F97" s="66"/>
      <c r="G97" s="66"/>
      <c r="H97" s="66"/>
      <c r="I97" s="66"/>
      <c r="J97" s="66"/>
      <c r="K97" s="66"/>
      <c r="L97" s="66"/>
      <c r="M97" s="66"/>
      <c r="N97" s="66"/>
      <c r="O97" s="66"/>
      <c r="P97" s="67"/>
      <c r="Q97" s="65"/>
      <c r="R97" s="66"/>
      <c r="S97" s="66"/>
      <c r="T97" s="66"/>
      <c r="U97" s="66"/>
      <c r="V97" s="66"/>
      <c r="W97" s="66"/>
      <c r="X97" s="66"/>
      <c r="Y97" s="66"/>
      <c r="Z97" s="66"/>
      <c r="AA97" s="66"/>
      <c r="AB97" s="67"/>
      <c r="AC97" s="65"/>
      <c r="AD97" s="66"/>
      <c r="AE97" s="66"/>
      <c r="AF97" s="66"/>
      <c r="AG97" s="66"/>
      <c r="AH97" s="66"/>
      <c r="AI97" s="66"/>
      <c r="AJ97" s="66"/>
      <c r="AK97" s="66"/>
      <c r="AL97" s="66"/>
      <c r="AM97" s="66"/>
      <c r="AN97" s="67"/>
      <c r="AO97" s="65"/>
      <c r="AP97" s="66"/>
      <c r="AQ97" s="66"/>
      <c r="AR97" s="66"/>
      <c r="AS97" s="66"/>
      <c r="AT97" s="66"/>
      <c r="AU97" s="66"/>
      <c r="AV97" s="66"/>
      <c r="AW97" s="66"/>
      <c r="AX97" s="68"/>
    </row>
    <row r="98" spans="1:50" ht="18" customHeight="1" x14ac:dyDescent="0.2">
      <c r="A98" s="64" t="s">
        <v>247</v>
      </c>
      <c r="B98" s="64"/>
      <c r="C98" s="64"/>
      <c r="D98" s="64"/>
      <c r="E98" s="65" t="s">
        <v>258</v>
      </c>
      <c r="F98" s="66"/>
      <c r="G98" s="66"/>
      <c r="H98" s="66"/>
      <c r="I98" s="66"/>
      <c r="J98" s="66"/>
      <c r="K98" s="66"/>
      <c r="L98" s="66"/>
      <c r="M98" s="66"/>
      <c r="N98" s="66"/>
      <c r="O98" s="66"/>
      <c r="P98" s="67"/>
      <c r="Q98" s="65"/>
      <c r="R98" s="66"/>
      <c r="S98" s="66"/>
      <c r="T98" s="66"/>
      <c r="U98" s="66"/>
      <c r="V98" s="66"/>
      <c r="W98" s="66"/>
      <c r="X98" s="66"/>
      <c r="Y98" s="66"/>
      <c r="Z98" s="66"/>
      <c r="AA98" s="66"/>
      <c r="AB98" s="67"/>
      <c r="AC98" s="65"/>
      <c r="AD98" s="66"/>
      <c r="AE98" s="66"/>
      <c r="AF98" s="66"/>
      <c r="AG98" s="66"/>
      <c r="AH98" s="66"/>
      <c r="AI98" s="66"/>
      <c r="AJ98" s="66"/>
      <c r="AK98" s="66"/>
      <c r="AL98" s="66"/>
      <c r="AM98" s="66"/>
      <c r="AN98" s="67"/>
      <c r="AO98" s="65"/>
      <c r="AP98" s="66"/>
      <c r="AQ98" s="66"/>
      <c r="AR98" s="66"/>
      <c r="AS98" s="66"/>
      <c r="AT98" s="66"/>
      <c r="AU98" s="66"/>
      <c r="AV98" s="66"/>
      <c r="AW98" s="66"/>
      <c r="AX98" s="68"/>
    </row>
    <row r="99" spans="1:50" ht="18" customHeight="1" x14ac:dyDescent="0.2">
      <c r="A99" s="64" t="s">
        <v>246</v>
      </c>
      <c r="B99" s="64"/>
      <c r="C99" s="64"/>
      <c r="D99" s="64"/>
      <c r="E99" s="65" t="s">
        <v>258</v>
      </c>
      <c r="F99" s="66"/>
      <c r="G99" s="66"/>
      <c r="H99" s="66"/>
      <c r="I99" s="66"/>
      <c r="J99" s="66"/>
      <c r="K99" s="66"/>
      <c r="L99" s="66"/>
      <c r="M99" s="66"/>
      <c r="N99" s="66"/>
      <c r="O99" s="66"/>
      <c r="P99" s="67"/>
      <c r="Q99" s="65"/>
      <c r="R99" s="66"/>
      <c r="S99" s="66"/>
      <c r="T99" s="66"/>
      <c r="U99" s="66"/>
      <c r="V99" s="66"/>
      <c r="W99" s="66"/>
      <c r="X99" s="66"/>
      <c r="Y99" s="66"/>
      <c r="Z99" s="66"/>
      <c r="AA99" s="66"/>
      <c r="AB99" s="67"/>
      <c r="AC99" s="65"/>
      <c r="AD99" s="66"/>
      <c r="AE99" s="66"/>
      <c r="AF99" s="66"/>
      <c r="AG99" s="66"/>
      <c r="AH99" s="66"/>
      <c r="AI99" s="66"/>
      <c r="AJ99" s="66"/>
      <c r="AK99" s="66"/>
      <c r="AL99" s="66"/>
      <c r="AM99" s="66"/>
      <c r="AN99" s="67"/>
      <c r="AO99" s="65"/>
      <c r="AP99" s="66"/>
      <c r="AQ99" s="66"/>
      <c r="AR99" s="66"/>
      <c r="AS99" s="66"/>
      <c r="AT99" s="66"/>
      <c r="AU99" s="66"/>
      <c r="AV99" s="66"/>
      <c r="AW99" s="66"/>
      <c r="AX99" s="68"/>
    </row>
    <row r="100" spans="1:50" ht="18" customHeight="1" x14ac:dyDescent="0.2">
      <c r="A100" s="64" t="s">
        <v>245</v>
      </c>
      <c r="B100" s="64"/>
      <c r="C100" s="64"/>
      <c r="D100" s="64"/>
      <c r="E100" s="69" t="s">
        <v>258</v>
      </c>
      <c r="F100" s="70"/>
      <c r="G100" s="70"/>
      <c r="H100" s="70"/>
      <c r="I100" s="70"/>
      <c r="J100" s="70"/>
      <c r="K100" s="70"/>
      <c r="L100" s="70"/>
      <c r="M100" s="70"/>
      <c r="N100" s="70"/>
      <c r="O100" s="70"/>
      <c r="P100" s="71"/>
      <c r="Q100" s="69"/>
      <c r="R100" s="70"/>
      <c r="S100" s="70"/>
      <c r="T100" s="70"/>
      <c r="U100" s="70"/>
      <c r="V100" s="70"/>
      <c r="W100" s="70"/>
      <c r="X100" s="70"/>
      <c r="Y100" s="70"/>
      <c r="Z100" s="70"/>
      <c r="AA100" s="70"/>
      <c r="AB100" s="71"/>
      <c r="AC100" s="69"/>
      <c r="AD100" s="70"/>
      <c r="AE100" s="70"/>
      <c r="AF100" s="70"/>
      <c r="AG100" s="70"/>
      <c r="AH100" s="70"/>
      <c r="AI100" s="70"/>
      <c r="AJ100" s="70"/>
      <c r="AK100" s="70"/>
      <c r="AL100" s="70"/>
      <c r="AM100" s="70"/>
      <c r="AN100" s="71"/>
      <c r="AO100" s="65"/>
      <c r="AP100" s="66"/>
      <c r="AQ100" s="66"/>
      <c r="AR100" s="66"/>
      <c r="AS100" s="66"/>
      <c r="AT100" s="66"/>
      <c r="AU100" s="66"/>
      <c r="AV100" s="66"/>
      <c r="AW100" s="66"/>
      <c r="AX100" s="68"/>
    </row>
    <row r="101" spans="1:50" ht="24.75" customHeight="1" x14ac:dyDescent="0.2">
      <c r="A101" s="64" t="s">
        <v>393</v>
      </c>
      <c r="B101" s="64"/>
      <c r="C101" s="64"/>
      <c r="D101" s="64"/>
      <c r="E101" s="61" t="s">
        <v>141</v>
      </c>
      <c r="F101" s="62"/>
      <c r="G101" s="62"/>
      <c r="H101" s="55" t="str">
        <f>IF(E101="","","-")</f>
        <v>-</v>
      </c>
      <c r="I101" s="62" t="s">
        <v>253</v>
      </c>
      <c r="J101" s="62"/>
      <c r="K101" s="55" t="str">
        <f>IF(I101="","","-")</f>
        <v>-</v>
      </c>
      <c r="L101" s="63">
        <v>1</v>
      </c>
      <c r="M101" s="63"/>
      <c r="N101" s="55" t="str">
        <f>IF(O101="","","-")</f>
        <v/>
      </c>
      <c r="O101" s="59"/>
      <c r="P101" s="60"/>
      <c r="Q101" s="61"/>
      <c r="R101" s="62"/>
      <c r="S101" s="62"/>
      <c r="T101" s="55" t="str">
        <f>IF(Q101="","","-")</f>
        <v/>
      </c>
      <c r="U101" s="62"/>
      <c r="V101" s="62"/>
      <c r="W101" s="55" t="str">
        <f>IF(U101="","","-")</f>
        <v/>
      </c>
      <c r="X101" s="63"/>
      <c r="Y101" s="63"/>
      <c r="Z101" s="55" t="str">
        <f>IF(AA101="","","-")</f>
        <v/>
      </c>
      <c r="AA101" s="59"/>
      <c r="AB101" s="60"/>
      <c r="AC101" s="61"/>
      <c r="AD101" s="62"/>
      <c r="AE101" s="62"/>
      <c r="AF101" s="55" t="str">
        <f>IF(AC101="","","-")</f>
        <v/>
      </c>
      <c r="AG101" s="62"/>
      <c r="AH101" s="62"/>
      <c r="AI101" s="55" t="str">
        <f>IF(AG101="","","-")</f>
        <v/>
      </c>
      <c r="AJ101" s="63"/>
      <c r="AK101" s="63"/>
      <c r="AL101" s="55" t="str">
        <f>IF(AM101="","","-")</f>
        <v/>
      </c>
      <c r="AM101" s="59"/>
      <c r="AN101" s="60"/>
      <c r="AO101" s="61"/>
      <c r="AP101" s="62"/>
      <c r="AQ101" s="55" t="str">
        <f>IF(AO101="","","-")</f>
        <v/>
      </c>
      <c r="AR101" s="62"/>
      <c r="AS101" s="62"/>
      <c r="AT101" s="55" t="str">
        <f>IF(AR101="","","-")</f>
        <v/>
      </c>
      <c r="AU101" s="63"/>
      <c r="AV101" s="63"/>
      <c r="AW101" s="55" t="str">
        <f>IF(AX101="","","-")</f>
        <v/>
      </c>
      <c r="AX101" s="57"/>
    </row>
    <row r="102" spans="1:50" ht="24.75" customHeight="1" x14ac:dyDescent="0.2">
      <c r="A102" s="64" t="s">
        <v>359</v>
      </c>
      <c r="B102" s="64"/>
      <c r="C102" s="64"/>
      <c r="D102" s="64"/>
      <c r="E102" s="61" t="s">
        <v>141</v>
      </c>
      <c r="F102" s="62"/>
      <c r="G102" s="62"/>
      <c r="H102" s="55" t="str">
        <f>IF(E102="","","-")</f>
        <v>-</v>
      </c>
      <c r="I102" s="62" t="s">
        <v>263</v>
      </c>
      <c r="J102" s="62"/>
      <c r="K102" s="55" t="str">
        <f>IF(I102="","","-")</f>
        <v>-</v>
      </c>
      <c r="L102" s="63">
        <v>1</v>
      </c>
      <c r="M102" s="63"/>
      <c r="N102" s="55" t="str">
        <f>IF(O102="","","-")</f>
        <v/>
      </c>
      <c r="O102" s="59"/>
      <c r="P102" s="60"/>
      <c r="Q102" s="61"/>
      <c r="R102" s="62"/>
      <c r="S102" s="62"/>
      <c r="T102" s="55" t="str">
        <f>IF(Q102="","","-")</f>
        <v/>
      </c>
      <c r="U102" s="62"/>
      <c r="V102" s="62"/>
      <c r="W102" s="55" t="str">
        <f>IF(U102="","","-")</f>
        <v/>
      </c>
      <c r="X102" s="63"/>
      <c r="Y102" s="63"/>
      <c r="Z102" s="55" t="str">
        <f>IF(AA102="","","-")</f>
        <v/>
      </c>
      <c r="AA102" s="59"/>
      <c r="AB102" s="60"/>
      <c r="AC102" s="61"/>
      <c r="AD102" s="62"/>
      <c r="AE102" s="62"/>
      <c r="AF102" s="55" t="str">
        <f>IF(AC102="","","-")</f>
        <v/>
      </c>
      <c r="AG102" s="62"/>
      <c r="AH102" s="62"/>
      <c r="AI102" s="55" t="str">
        <f>IF(AG102="","","-")</f>
        <v/>
      </c>
      <c r="AJ102" s="63"/>
      <c r="AK102" s="63"/>
      <c r="AL102" s="55" t="str">
        <f>IF(AM102="","","-")</f>
        <v/>
      </c>
      <c r="AM102" s="59"/>
      <c r="AN102" s="60"/>
      <c r="AO102" s="61"/>
      <c r="AP102" s="62"/>
      <c r="AQ102" s="55" t="str">
        <f>IF(AO102="","","-")</f>
        <v/>
      </c>
      <c r="AR102" s="62"/>
      <c r="AS102" s="62"/>
      <c r="AT102" s="55" t="str">
        <f>IF(AR102="","","-")</f>
        <v/>
      </c>
      <c r="AU102" s="63"/>
      <c r="AV102" s="63"/>
      <c r="AW102" s="55" t="str">
        <f>IF(AX102="","","-")</f>
        <v/>
      </c>
      <c r="AX102" s="57"/>
    </row>
    <row r="103" spans="1:50" ht="19.2" customHeight="1" x14ac:dyDescent="0.2">
      <c r="A103" s="271" t="s">
        <v>240</v>
      </c>
      <c r="B103" s="272"/>
      <c r="C103" s="272"/>
      <c r="D103" s="272"/>
      <c r="E103" s="272"/>
      <c r="F103" s="273"/>
      <c r="G103" s="41" t="s">
        <v>555</v>
      </c>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2">
      <c r="A104" s="271"/>
      <c r="B104" s="272"/>
      <c r="C104" s="272"/>
      <c r="D104" s="272"/>
      <c r="E104" s="272"/>
      <c r="F104" s="273"/>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2">
      <c r="A105" s="271"/>
      <c r="B105" s="272"/>
      <c r="C105" s="272"/>
      <c r="D105" s="272"/>
      <c r="E105" s="272"/>
      <c r="F105" s="273"/>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2">
      <c r="A106" s="271"/>
      <c r="B106" s="272"/>
      <c r="C106" s="272"/>
      <c r="D106" s="272"/>
      <c r="E106" s="272"/>
      <c r="F106" s="273"/>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7.75" customHeight="1" x14ac:dyDescent="0.2">
      <c r="A107" s="271"/>
      <c r="B107" s="272"/>
      <c r="C107" s="272"/>
      <c r="D107" s="272"/>
      <c r="E107" s="272"/>
      <c r="F107" s="273"/>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2">
      <c r="A108" s="271"/>
      <c r="B108" s="272"/>
      <c r="C108" s="272"/>
      <c r="D108" s="272"/>
      <c r="E108" s="272"/>
      <c r="F108" s="273"/>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2">
      <c r="A109" s="271"/>
      <c r="B109" s="272"/>
      <c r="C109" s="272"/>
      <c r="D109" s="272"/>
      <c r="E109" s="272"/>
      <c r="F109" s="273"/>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7.75" customHeight="1" x14ac:dyDescent="0.2">
      <c r="A110" s="271"/>
      <c r="B110" s="272"/>
      <c r="C110" s="272"/>
      <c r="D110" s="272"/>
      <c r="E110" s="272"/>
      <c r="F110" s="273"/>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8.35" customHeight="1" x14ac:dyDescent="0.2">
      <c r="A111" s="271"/>
      <c r="B111" s="272"/>
      <c r="C111" s="272"/>
      <c r="D111" s="272"/>
      <c r="E111" s="272"/>
      <c r="F111" s="273"/>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8.35" customHeight="1" x14ac:dyDescent="0.2">
      <c r="A112" s="271"/>
      <c r="B112" s="272"/>
      <c r="C112" s="272"/>
      <c r="D112" s="272"/>
      <c r="E112" s="272"/>
      <c r="F112" s="273"/>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8.35" customHeight="1" x14ac:dyDescent="0.2">
      <c r="A113" s="271"/>
      <c r="B113" s="272"/>
      <c r="C113" s="272"/>
      <c r="D113" s="272"/>
      <c r="E113" s="272"/>
      <c r="F113" s="273"/>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8.35" customHeight="1" x14ac:dyDescent="0.2">
      <c r="A114" s="271"/>
      <c r="B114" s="272"/>
      <c r="C114" s="272"/>
      <c r="D114" s="272"/>
      <c r="E114" s="272"/>
      <c r="F114" s="273"/>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8.35" customHeight="1" x14ac:dyDescent="0.2">
      <c r="A115" s="271"/>
      <c r="B115" s="272"/>
      <c r="C115" s="272"/>
      <c r="D115" s="272"/>
      <c r="E115" s="272"/>
      <c r="F115" s="273"/>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7.75" customHeight="1" x14ac:dyDescent="0.2">
      <c r="A116" s="271"/>
      <c r="B116" s="272"/>
      <c r="C116" s="272"/>
      <c r="D116" s="272"/>
      <c r="E116" s="272"/>
      <c r="F116" s="273"/>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8.35" customHeight="1" x14ac:dyDescent="0.2">
      <c r="A117" s="271"/>
      <c r="B117" s="272"/>
      <c r="C117" s="272"/>
      <c r="D117" s="272"/>
      <c r="E117" s="272"/>
      <c r="F117" s="273"/>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8.35" customHeight="1" x14ac:dyDescent="0.2">
      <c r="A118" s="271"/>
      <c r="B118" s="272"/>
      <c r="C118" s="272"/>
      <c r="D118" s="272"/>
      <c r="E118" s="272"/>
      <c r="F118" s="273"/>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8.35" customHeight="1" x14ac:dyDescent="0.2">
      <c r="A119" s="271"/>
      <c r="B119" s="272"/>
      <c r="C119" s="272"/>
      <c r="D119" s="272"/>
      <c r="E119" s="272"/>
      <c r="F119" s="273"/>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52.5" customHeight="1" x14ac:dyDescent="0.2">
      <c r="A120" s="271"/>
      <c r="B120" s="272"/>
      <c r="C120" s="272"/>
      <c r="D120" s="272"/>
      <c r="E120" s="272"/>
      <c r="F120" s="273"/>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52.5" customHeight="1" x14ac:dyDescent="0.2">
      <c r="A121" s="271"/>
      <c r="B121" s="272"/>
      <c r="C121" s="272"/>
      <c r="D121" s="272"/>
      <c r="E121" s="272"/>
      <c r="F121" s="273"/>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52.5" customHeight="1" x14ac:dyDescent="0.2">
      <c r="A122" s="271"/>
      <c r="B122" s="272"/>
      <c r="C122" s="272"/>
      <c r="D122" s="272"/>
      <c r="E122" s="272"/>
      <c r="F122" s="273"/>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9.25" customHeight="1" x14ac:dyDescent="0.2">
      <c r="A123" s="271"/>
      <c r="B123" s="272"/>
      <c r="C123" s="272"/>
      <c r="D123" s="272"/>
      <c r="E123" s="272"/>
      <c r="F123" s="273"/>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18.45" customHeight="1" x14ac:dyDescent="0.2">
      <c r="A124" s="271"/>
      <c r="B124" s="272"/>
      <c r="C124" s="272"/>
      <c r="D124" s="272"/>
      <c r="E124" s="272"/>
      <c r="F124" s="273"/>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35.25" customHeight="1" x14ac:dyDescent="0.2">
      <c r="A125" s="271"/>
      <c r="B125" s="272"/>
      <c r="C125" s="272"/>
      <c r="D125" s="272"/>
      <c r="E125" s="272"/>
      <c r="F125" s="273"/>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30" customHeight="1" x14ac:dyDescent="0.2">
      <c r="A126" s="271"/>
      <c r="B126" s="272"/>
      <c r="C126" s="272"/>
      <c r="D126" s="272"/>
      <c r="E126" s="272"/>
      <c r="F126" s="273"/>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24.75" customHeight="1" x14ac:dyDescent="0.2">
      <c r="A127" s="271"/>
      <c r="B127" s="272"/>
      <c r="C127" s="272"/>
      <c r="D127" s="272"/>
      <c r="E127" s="272"/>
      <c r="F127" s="273"/>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24.75" customHeight="1" x14ac:dyDescent="0.2">
      <c r="A128" s="271"/>
      <c r="B128" s="272"/>
      <c r="C128" s="272"/>
      <c r="D128" s="272"/>
      <c r="E128" s="272"/>
      <c r="F128" s="273"/>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24.75" customHeight="1" x14ac:dyDescent="0.2">
      <c r="A129" s="271"/>
      <c r="B129" s="272"/>
      <c r="C129" s="272"/>
      <c r="D129" s="272"/>
      <c r="E129" s="272"/>
      <c r="F129" s="273"/>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24.75" customHeight="1" x14ac:dyDescent="0.2">
      <c r="A130" s="271"/>
      <c r="B130" s="272"/>
      <c r="C130" s="272"/>
      <c r="D130" s="272"/>
      <c r="E130" s="272"/>
      <c r="F130" s="273"/>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24.75" customHeight="1" x14ac:dyDescent="0.2">
      <c r="A131" s="271"/>
      <c r="B131" s="272"/>
      <c r="C131" s="272"/>
      <c r="D131" s="272"/>
      <c r="E131" s="272"/>
      <c r="F131" s="273"/>
      <c r="G131" s="27"/>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9"/>
    </row>
    <row r="132" spans="1:50" ht="24.75" customHeight="1" x14ac:dyDescent="0.2">
      <c r="A132" s="271"/>
      <c r="B132" s="272"/>
      <c r="C132" s="272"/>
      <c r="D132" s="272"/>
      <c r="E132" s="272"/>
      <c r="F132" s="273"/>
      <c r="G132" s="27"/>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9"/>
    </row>
    <row r="133" spans="1:50" ht="24.75" customHeight="1" x14ac:dyDescent="0.2">
      <c r="A133" s="271"/>
      <c r="B133" s="272"/>
      <c r="C133" s="272"/>
      <c r="D133" s="272"/>
      <c r="E133" s="272"/>
      <c r="F133" s="273"/>
      <c r="G133" s="27"/>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9"/>
    </row>
    <row r="134" spans="1:50" ht="24.75" customHeight="1" x14ac:dyDescent="0.2">
      <c r="A134" s="271"/>
      <c r="B134" s="272"/>
      <c r="C134" s="272"/>
      <c r="D134" s="272"/>
      <c r="E134" s="272"/>
      <c r="F134" s="273"/>
      <c r="G134" s="27"/>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9"/>
    </row>
    <row r="135" spans="1:50" ht="24.75" customHeight="1" x14ac:dyDescent="0.2">
      <c r="A135" s="271"/>
      <c r="B135" s="272"/>
      <c r="C135" s="272"/>
      <c r="D135" s="272"/>
      <c r="E135" s="272"/>
      <c r="F135" s="273"/>
      <c r="G135" s="27"/>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9"/>
    </row>
    <row r="136" spans="1:50" ht="24.75" customHeight="1" x14ac:dyDescent="0.2">
      <c r="A136" s="271"/>
      <c r="B136" s="272"/>
      <c r="C136" s="272"/>
      <c r="D136" s="272"/>
      <c r="E136" s="272"/>
      <c r="F136" s="273"/>
      <c r="G136" s="27"/>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9"/>
    </row>
    <row r="137" spans="1:50" ht="24.75" customHeight="1" x14ac:dyDescent="0.2">
      <c r="A137" s="271"/>
      <c r="B137" s="272"/>
      <c r="C137" s="272"/>
      <c r="D137" s="272"/>
      <c r="E137" s="272"/>
      <c r="F137" s="273"/>
      <c r="G137" s="27"/>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9"/>
    </row>
    <row r="138" spans="1:50" ht="24.75" customHeight="1" x14ac:dyDescent="0.2">
      <c r="A138" s="271"/>
      <c r="B138" s="272"/>
      <c r="C138" s="272"/>
      <c r="D138" s="272"/>
      <c r="E138" s="272"/>
      <c r="F138" s="273"/>
      <c r="G138" s="27"/>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9"/>
    </row>
    <row r="139" spans="1:50" ht="24.75" customHeight="1" x14ac:dyDescent="0.2">
      <c r="A139" s="271"/>
      <c r="B139" s="272"/>
      <c r="C139" s="272"/>
      <c r="D139" s="272"/>
      <c r="E139" s="272"/>
      <c r="F139" s="273"/>
      <c r="G139" s="27"/>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9"/>
    </row>
    <row r="140" spans="1:50" ht="25.5" customHeight="1" x14ac:dyDescent="0.2">
      <c r="A140" s="271"/>
      <c r="B140" s="272"/>
      <c r="C140" s="272"/>
      <c r="D140" s="272"/>
      <c r="E140" s="272"/>
      <c r="F140" s="273"/>
      <c r="G140" s="27"/>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9"/>
    </row>
    <row r="141" spans="1:50" ht="243" customHeight="1" thickBot="1" x14ac:dyDescent="0.25">
      <c r="A141" s="523"/>
      <c r="B141" s="524"/>
      <c r="C141" s="524"/>
      <c r="D141" s="524"/>
      <c r="E141" s="524"/>
      <c r="F141" s="525"/>
      <c r="G141" s="30"/>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2"/>
    </row>
  </sheetData>
  <sheetProtection formatRows="0"/>
  <dataConsolidate/>
  <mergeCells count="440">
    <mergeCell ref="Y44:AA44"/>
    <mergeCell ref="AG72:AX72"/>
    <mergeCell ref="C50:D58"/>
    <mergeCell ref="A50:B58"/>
    <mergeCell ref="N80:AF80"/>
    <mergeCell ref="AO33:AQ33"/>
    <mergeCell ref="G80:H80"/>
    <mergeCell ref="J80:K80"/>
    <mergeCell ref="G79:M79"/>
    <mergeCell ref="N79:AF79"/>
    <mergeCell ref="C79:F79"/>
    <mergeCell ref="C80:F80"/>
    <mergeCell ref="AD70:AF70"/>
    <mergeCell ref="AG69:AX69"/>
    <mergeCell ref="C76:AC76"/>
    <mergeCell ref="AM48:AP48"/>
    <mergeCell ref="A64:B73"/>
    <mergeCell ref="AE49:AH49"/>
    <mergeCell ref="AI47:AL47"/>
    <mergeCell ref="AM49:AP49"/>
    <mergeCell ref="E56:AX56"/>
    <mergeCell ref="AK21:AQ21"/>
    <mergeCell ref="Y42:AA42"/>
    <mergeCell ref="AE41:AH41"/>
    <mergeCell ref="AI41:AL41"/>
    <mergeCell ref="AE42:AH42"/>
    <mergeCell ref="AI42:AL42"/>
    <mergeCell ref="Y41:AA41"/>
    <mergeCell ref="A33:AN33"/>
    <mergeCell ref="G26:O27"/>
    <mergeCell ref="AQ39:AT39"/>
    <mergeCell ref="AQ40:AR40"/>
    <mergeCell ref="AB36:AX38"/>
    <mergeCell ref="AQ42:AT42"/>
    <mergeCell ref="AU40:AV40"/>
    <mergeCell ref="AM39:AP40"/>
    <mergeCell ref="AM42:AP42"/>
    <mergeCell ref="AU46:AX46"/>
    <mergeCell ref="E57:AX58"/>
    <mergeCell ref="AQ53:AR53"/>
    <mergeCell ref="AU53:AV53"/>
    <mergeCell ref="G52:X53"/>
    <mergeCell ref="G48:X49"/>
    <mergeCell ref="Y48:AA48"/>
    <mergeCell ref="AD61:AF61"/>
    <mergeCell ref="Y45:AA45"/>
    <mergeCell ref="AM47:AP47"/>
    <mergeCell ref="AB48:AD48"/>
    <mergeCell ref="G45:X46"/>
    <mergeCell ref="C69:AC69"/>
    <mergeCell ref="AD74:AF74"/>
    <mergeCell ref="AW40:AX40"/>
    <mergeCell ref="A47:F49"/>
    <mergeCell ref="G47:X47"/>
    <mergeCell ref="Y46:AA46"/>
    <mergeCell ref="Y43:AA43"/>
    <mergeCell ref="AB45:AD45"/>
    <mergeCell ref="Y49:AA49"/>
    <mergeCell ref="AB49:AD49"/>
    <mergeCell ref="AB44:AD44"/>
    <mergeCell ref="A44:F46"/>
    <mergeCell ref="G44:X44"/>
    <mergeCell ref="AQ41:AT41"/>
    <mergeCell ref="AU41:AX41"/>
    <mergeCell ref="AE45:AH45"/>
    <mergeCell ref="AI45:AL45"/>
    <mergeCell ref="AE39:AH40"/>
    <mergeCell ref="AI39:AL40"/>
    <mergeCell ref="AG61:AX61"/>
    <mergeCell ref="AU55:AX55"/>
    <mergeCell ref="AM55:AP55"/>
    <mergeCell ref="AQ55:AT55"/>
    <mergeCell ref="AE55:AH55"/>
    <mergeCell ref="A103:F141"/>
    <mergeCell ref="AG78:AX80"/>
    <mergeCell ref="C75:AC75"/>
    <mergeCell ref="AG75:AX75"/>
    <mergeCell ref="C78:AC78"/>
    <mergeCell ref="AD76:AF76"/>
    <mergeCell ref="AD75:AF75"/>
    <mergeCell ref="A84:AX84"/>
    <mergeCell ref="F88:AX88"/>
    <mergeCell ref="A91:AX91"/>
    <mergeCell ref="AD77:AF77"/>
    <mergeCell ref="A89:AX89"/>
    <mergeCell ref="AO92:AX92"/>
    <mergeCell ref="A93:D93"/>
    <mergeCell ref="E93:P93"/>
    <mergeCell ref="Q93:AB93"/>
    <mergeCell ref="AC93:AN93"/>
    <mergeCell ref="AO93:AX93"/>
    <mergeCell ref="A94:D94"/>
    <mergeCell ref="E94:P94"/>
    <mergeCell ref="Q94:AB94"/>
    <mergeCell ref="AC94:AN94"/>
    <mergeCell ref="AO94:AX94"/>
    <mergeCell ref="AG102:AH102"/>
    <mergeCell ref="A88:E88"/>
    <mergeCell ref="G36:AA38"/>
    <mergeCell ref="AM54:AP54"/>
    <mergeCell ref="AQ54:AT54"/>
    <mergeCell ref="Y55:AA55"/>
    <mergeCell ref="AB55:AD55"/>
    <mergeCell ref="P12:V12"/>
    <mergeCell ref="AB30:AD30"/>
    <mergeCell ref="P17:V17"/>
    <mergeCell ref="W17:AC17"/>
    <mergeCell ref="AD16:AJ16"/>
    <mergeCell ref="AR16:AX16"/>
    <mergeCell ref="AK16:AQ16"/>
    <mergeCell ref="P28:X30"/>
    <mergeCell ref="G12:O12"/>
    <mergeCell ref="P14:V14"/>
    <mergeCell ref="I14:O14"/>
    <mergeCell ref="I17:O17"/>
    <mergeCell ref="I13:O13"/>
    <mergeCell ref="AQ26:AT26"/>
    <mergeCell ref="G82:AX82"/>
    <mergeCell ref="G81:AX81"/>
    <mergeCell ref="G34:AA35"/>
    <mergeCell ref="AD68:AF68"/>
    <mergeCell ref="A5:F5"/>
    <mergeCell ref="C68:AC68"/>
    <mergeCell ref="G11:AX11"/>
    <mergeCell ref="Y5:AD5"/>
    <mergeCell ref="AE5:AP5"/>
    <mergeCell ref="AQ5:AX5"/>
    <mergeCell ref="A4:F4"/>
    <mergeCell ref="A6:F6"/>
    <mergeCell ref="AK12:AQ12"/>
    <mergeCell ref="W14:AC14"/>
    <mergeCell ref="AG63:AX63"/>
    <mergeCell ref="AG68:AX68"/>
    <mergeCell ref="C61:AC61"/>
    <mergeCell ref="I16:O16"/>
    <mergeCell ref="P16:V16"/>
    <mergeCell ref="AD64:AF64"/>
    <mergeCell ref="I18:O18"/>
    <mergeCell ref="AD12:AJ12"/>
    <mergeCell ref="AE8:AX8"/>
    <mergeCell ref="W16:AC16"/>
    <mergeCell ref="AG64:AX66"/>
    <mergeCell ref="AI55:AL55"/>
    <mergeCell ref="AI44:AL44"/>
    <mergeCell ref="AM44:AP44"/>
    <mergeCell ref="F86:AX86"/>
    <mergeCell ref="E65:AC65"/>
    <mergeCell ref="E66:AC66"/>
    <mergeCell ref="AG73:AX73"/>
    <mergeCell ref="A85:AX85"/>
    <mergeCell ref="AG74:AX74"/>
    <mergeCell ref="AD62:AF62"/>
    <mergeCell ref="AG70:AX70"/>
    <mergeCell ref="A83:AX83"/>
    <mergeCell ref="C82:F82"/>
    <mergeCell ref="AD69:AF69"/>
    <mergeCell ref="C77:AC77"/>
    <mergeCell ref="AD65:AF65"/>
    <mergeCell ref="AG62:AX62"/>
    <mergeCell ref="A74:B77"/>
    <mergeCell ref="C74:AC74"/>
    <mergeCell ref="A78:B80"/>
    <mergeCell ref="AD71:AF71"/>
    <mergeCell ref="C72:AC72"/>
    <mergeCell ref="AD72:AF72"/>
    <mergeCell ref="AD78:AF78"/>
    <mergeCell ref="AG77:AX77"/>
    <mergeCell ref="C71:AC71"/>
    <mergeCell ref="C73:AC73"/>
    <mergeCell ref="A11:F11"/>
    <mergeCell ref="G39:O40"/>
    <mergeCell ref="AB41:AD41"/>
    <mergeCell ref="AB43:AD43"/>
    <mergeCell ref="P39:X40"/>
    <mergeCell ref="Y39:AA40"/>
    <mergeCell ref="Y26:AA27"/>
    <mergeCell ref="Y28:AA28"/>
    <mergeCell ref="Y29:AA29"/>
    <mergeCell ref="P26:X27"/>
    <mergeCell ref="AB39:AD40"/>
    <mergeCell ref="P41:X43"/>
    <mergeCell ref="AB42:AD42"/>
    <mergeCell ref="G21:O21"/>
    <mergeCell ref="P21:V21"/>
    <mergeCell ref="W21:AC21"/>
    <mergeCell ref="AD21:AJ21"/>
    <mergeCell ref="A26:F30"/>
    <mergeCell ref="A34:A43"/>
    <mergeCell ref="AB29:AD29"/>
    <mergeCell ref="AB46:AD46"/>
    <mergeCell ref="AB34:AX35"/>
    <mergeCell ref="B34:F38"/>
    <mergeCell ref="AM45:AP45"/>
    <mergeCell ref="AU43:AX43"/>
    <mergeCell ref="AE44:AH44"/>
    <mergeCell ref="A31:F32"/>
    <mergeCell ref="G31:AX32"/>
    <mergeCell ref="AU39:AX39"/>
    <mergeCell ref="AS40:AT40"/>
    <mergeCell ref="AU42:AX42"/>
    <mergeCell ref="AE43:AH43"/>
    <mergeCell ref="B39:F43"/>
    <mergeCell ref="G28:O30"/>
    <mergeCell ref="AI43:AL43"/>
    <mergeCell ref="AM43:AP43"/>
    <mergeCell ref="AQ43:AT43"/>
    <mergeCell ref="AQ44:AT44"/>
    <mergeCell ref="AU44:AX44"/>
    <mergeCell ref="AQ45:AT45"/>
    <mergeCell ref="AQ46:AT46"/>
    <mergeCell ref="AG76:AX76"/>
    <mergeCell ref="AD67:AF67"/>
    <mergeCell ref="AD15:AJ15"/>
    <mergeCell ref="P19:V19"/>
    <mergeCell ref="A90:AX90"/>
    <mergeCell ref="C65:D66"/>
    <mergeCell ref="A86:E86"/>
    <mergeCell ref="A81:B82"/>
    <mergeCell ref="A87:AX87"/>
    <mergeCell ref="AR15:AX15"/>
    <mergeCell ref="AU54:AX54"/>
    <mergeCell ref="C70:AC70"/>
    <mergeCell ref="AD73:AF73"/>
    <mergeCell ref="AG71:AX71"/>
    <mergeCell ref="C67:AC67"/>
    <mergeCell ref="C62:AC62"/>
    <mergeCell ref="C63:AC63"/>
    <mergeCell ref="C64:AC64"/>
    <mergeCell ref="AG60:AX60"/>
    <mergeCell ref="AD66:AF66"/>
    <mergeCell ref="AD63:AF63"/>
    <mergeCell ref="C81:F81"/>
    <mergeCell ref="AB26:AD27"/>
    <mergeCell ref="AB28:AD28"/>
    <mergeCell ref="G5:L5"/>
    <mergeCell ref="M5:R5"/>
    <mergeCell ref="S5:X5"/>
    <mergeCell ref="Y8:AD8"/>
    <mergeCell ref="A9:F9"/>
    <mergeCell ref="G9:AX9"/>
    <mergeCell ref="I15:O15"/>
    <mergeCell ref="P15:V15"/>
    <mergeCell ref="W15:AC15"/>
    <mergeCell ref="AK13:AQ13"/>
    <mergeCell ref="AR13:AX13"/>
    <mergeCell ref="Y7:AD7"/>
    <mergeCell ref="AR14:AX14"/>
    <mergeCell ref="AK15:AQ15"/>
    <mergeCell ref="AD13:AJ13"/>
    <mergeCell ref="G6:AX6"/>
    <mergeCell ref="A7:F7"/>
    <mergeCell ref="G7:X7"/>
    <mergeCell ref="A8:F8"/>
    <mergeCell ref="G8:X8"/>
    <mergeCell ref="A12:F21"/>
    <mergeCell ref="A10:F10"/>
    <mergeCell ref="AR12:AX12"/>
    <mergeCell ref="G13:H18"/>
    <mergeCell ref="AG67:AX67"/>
    <mergeCell ref="A61:B63"/>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1:O43"/>
    <mergeCell ref="AK20:AQ20"/>
    <mergeCell ref="AM41:AP41"/>
    <mergeCell ref="AE46:AH46"/>
    <mergeCell ref="AI46:AL46"/>
    <mergeCell ref="AM46:AP46"/>
    <mergeCell ref="AD60:AF60"/>
    <mergeCell ref="C60:AC60"/>
    <mergeCell ref="A59:AX59"/>
    <mergeCell ref="AW2:AX2"/>
    <mergeCell ref="AU28:AX28"/>
    <mergeCell ref="AU29:AX29"/>
    <mergeCell ref="AU30:AX30"/>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Q52:AT52"/>
    <mergeCell ref="AU52:AX52"/>
    <mergeCell ref="A3:AH3"/>
    <mergeCell ref="AD2:AH2"/>
    <mergeCell ref="AJ2:AM2"/>
    <mergeCell ref="AO2:AQ2"/>
    <mergeCell ref="AS2:AU2"/>
    <mergeCell ref="AK17:AQ17"/>
    <mergeCell ref="AR17:AX17"/>
    <mergeCell ref="AR21:AX21"/>
    <mergeCell ref="AE47:AH47"/>
    <mergeCell ref="AE52:AH53"/>
    <mergeCell ref="AB52:AD53"/>
    <mergeCell ref="AB47:AD47"/>
    <mergeCell ref="AJ3:AW3"/>
    <mergeCell ref="W12:AC12"/>
    <mergeCell ref="AR20:AX20"/>
    <mergeCell ref="G10:AX10"/>
    <mergeCell ref="AD14:AJ14"/>
    <mergeCell ref="AK14:AQ14"/>
    <mergeCell ref="P13:V13"/>
    <mergeCell ref="W13:AC13"/>
    <mergeCell ref="G4:X4"/>
    <mergeCell ref="Y4:AD4"/>
    <mergeCell ref="AE4:AP4"/>
    <mergeCell ref="AQ4:AX4"/>
    <mergeCell ref="AU45:AX45"/>
    <mergeCell ref="P25:V25"/>
    <mergeCell ref="W25:AC25"/>
    <mergeCell ref="W23:AC23"/>
    <mergeCell ref="W24:AC24"/>
    <mergeCell ref="G54:X55"/>
    <mergeCell ref="E51:F51"/>
    <mergeCell ref="G51:AX51"/>
    <mergeCell ref="E50:F50"/>
    <mergeCell ref="G50:AX50"/>
    <mergeCell ref="E52:F55"/>
    <mergeCell ref="AU27:AV27"/>
    <mergeCell ref="AI52:AL53"/>
    <mergeCell ref="AM52:AP53"/>
    <mergeCell ref="AI49:AL49"/>
    <mergeCell ref="AQ49:AX49"/>
    <mergeCell ref="AQ47:AX47"/>
    <mergeCell ref="AE48:AH48"/>
    <mergeCell ref="AI48:AL48"/>
    <mergeCell ref="Y54:AA54"/>
    <mergeCell ref="AB54:AD54"/>
    <mergeCell ref="AE54:AH54"/>
    <mergeCell ref="Y52:AA53"/>
    <mergeCell ref="Y47:AA47"/>
    <mergeCell ref="AI54:AL54"/>
    <mergeCell ref="P22:V22"/>
    <mergeCell ref="P23:V23"/>
    <mergeCell ref="P24:V24"/>
    <mergeCell ref="G25:O25"/>
    <mergeCell ref="AW53:AX53"/>
    <mergeCell ref="AS53:AT53"/>
    <mergeCell ref="AQ48:AX48"/>
    <mergeCell ref="A92:D92"/>
    <mergeCell ref="E92:P92"/>
    <mergeCell ref="Q92:AB92"/>
    <mergeCell ref="AS33:AX33"/>
    <mergeCell ref="G22:O22"/>
    <mergeCell ref="G23:O23"/>
    <mergeCell ref="G24:O24"/>
    <mergeCell ref="A22:F25"/>
    <mergeCell ref="AD22:AX22"/>
    <mergeCell ref="AD23:AX25"/>
    <mergeCell ref="W22:AC22"/>
    <mergeCell ref="Y30:AA30"/>
    <mergeCell ref="AE28:AH28"/>
    <mergeCell ref="AQ27:AR27"/>
    <mergeCell ref="AE29:AH29"/>
    <mergeCell ref="AS27:AT27"/>
    <mergeCell ref="AW27:AX27"/>
    <mergeCell ref="A97:D97"/>
    <mergeCell ref="A96:D96"/>
    <mergeCell ref="A102:D102"/>
    <mergeCell ref="E102:G102"/>
    <mergeCell ref="I102:J102"/>
    <mergeCell ref="L102:M102"/>
    <mergeCell ref="Q102:S102"/>
    <mergeCell ref="U102:V102"/>
    <mergeCell ref="X102:Y102"/>
    <mergeCell ref="U101:V101"/>
    <mergeCell ref="X101:Y101"/>
    <mergeCell ref="A98:D98"/>
    <mergeCell ref="O102:P102"/>
    <mergeCell ref="A95:D95"/>
    <mergeCell ref="E95:P95"/>
    <mergeCell ref="Q95:AB95"/>
    <mergeCell ref="AC95:AN95"/>
    <mergeCell ref="AO95:AX95"/>
    <mergeCell ref="E96:P96"/>
    <mergeCell ref="Q96:AB96"/>
    <mergeCell ref="AC96:AN96"/>
    <mergeCell ref="AO96:AX96"/>
    <mergeCell ref="AC92:AN92"/>
    <mergeCell ref="AU101:AV101"/>
    <mergeCell ref="E97:P97"/>
    <mergeCell ref="Q97:AB97"/>
    <mergeCell ref="AC97:AN97"/>
    <mergeCell ref="AO97:AX97"/>
    <mergeCell ref="E98:P98"/>
    <mergeCell ref="Q98:AB98"/>
    <mergeCell ref="AC98:AN98"/>
    <mergeCell ref="AO98:AX98"/>
    <mergeCell ref="AM101:AN101"/>
    <mergeCell ref="AO101:AP101"/>
    <mergeCell ref="AR101:AS101"/>
    <mergeCell ref="AA101:AB101"/>
    <mergeCell ref="AC101:AE101"/>
    <mergeCell ref="AG101:AH101"/>
    <mergeCell ref="AJ101:AK101"/>
    <mergeCell ref="AM102:AN102"/>
    <mergeCell ref="AO102:AP102"/>
    <mergeCell ref="AR102:AS102"/>
    <mergeCell ref="AU102:AV102"/>
    <mergeCell ref="A99:D99"/>
    <mergeCell ref="E99:P99"/>
    <mergeCell ref="Q99:AB99"/>
    <mergeCell ref="AC99:AN99"/>
    <mergeCell ref="AO99:AX99"/>
    <mergeCell ref="A100:D100"/>
    <mergeCell ref="E100:P100"/>
    <mergeCell ref="Q100:AB100"/>
    <mergeCell ref="AC100:AN100"/>
    <mergeCell ref="AO100:AX100"/>
    <mergeCell ref="A101:D101"/>
    <mergeCell ref="E101:G101"/>
    <mergeCell ref="I101:J101"/>
    <mergeCell ref="L101:M101"/>
    <mergeCell ref="O101:P101"/>
    <mergeCell ref="Q101:S101"/>
    <mergeCell ref="AJ102:AK102"/>
    <mergeCell ref="AC102:AE102"/>
    <mergeCell ref="AA102:AB102"/>
  </mergeCells>
  <phoneticPr fontId="5"/>
  <conditionalFormatting sqref="P14:AQ14">
    <cfRule type="expression" dxfId="97" priority="14015">
      <formula>IF(RIGHT(TEXT(P14,"0.#"),1)=".",FALSE,TRUE)</formula>
    </cfRule>
    <cfRule type="expression" dxfId="96" priority="14016">
      <formula>IF(RIGHT(TEXT(P14,"0.#"),1)=".",TRUE,FALSE)</formula>
    </cfRule>
  </conditionalFormatting>
  <conditionalFormatting sqref="AE28">
    <cfRule type="expression" dxfId="95" priority="14005">
      <formula>IF(RIGHT(TEXT(AE28,"0.#"),1)=".",FALSE,TRUE)</formula>
    </cfRule>
    <cfRule type="expression" dxfId="94" priority="14006">
      <formula>IF(RIGHT(TEXT(AE28,"0.#"),1)=".",TRUE,FALSE)</formula>
    </cfRule>
  </conditionalFormatting>
  <conditionalFormatting sqref="P18:AX18">
    <cfRule type="expression" dxfId="93" priority="13891">
      <formula>IF(RIGHT(TEXT(P18,"0.#"),1)=".",FALSE,TRUE)</formula>
    </cfRule>
    <cfRule type="expression" dxfId="92" priority="13892">
      <formula>IF(RIGHT(TEXT(P18,"0.#"),1)=".",TRUE,FALSE)</formula>
    </cfRule>
  </conditionalFormatting>
  <conditionalFormatting sqref="P13:AX13 P16:AQ17 P15:AX15">
    <cfRule type="expression" dxfId="91" priority="13713">
      <formula>IF(RIGHT(TEXT(P13,"0.#"),1)=".",FALSE,TRUE)</formula>
    </cfRule>
    <cfRule type="expression" dxfId="90" priority="13714">
      <formula>IF(RIGHT(TEXT(P13,"0.#"),1)=".",TRUE,FALSE)</formula>
    </cfRule>
  </conditionalFormatting>
  <conditionalFormatting sqref="P19:AJ19">
    <cfRule type="expression" dxfId="89" priority="13711">
      <formula>IF(RIGHT(TEXT(P19,"0.#"),1)=".",FALSE,TRUE)</formula>
    </cfRule>
    <cfRule type="expression" dxfId="88" priority="13712">
      <formula>IF(RIGHT(TEXT(P19,"0.#"),1)=".",TRUE,FALSE)</formula>
    </cfRule>
  </conditionalFormatting>
  <conditionalFormatting sqref="AQ45">
    <cfRule type="expression" dxfId="87" priority="13703">
      <formula>IF(RIGHT(TEXT(AQ45,"0.#"),1)=".",FALSE,TRUE)</formula>
    </cfRule>
    <cfRule type="expression" dxfId="86" priority="13704">
      <formula>IF(RIGHT(TEXT(AQ45,"0.#"),1)=".",TRUE,FALSE)</formula>
    </cfRule>
  </conditionalFormatting>
  <conditionalFormatting sqref="AM41">
    <cfRule type="expression" dxfId="85" priority="13313">
      <formula>IF(RIGHT(TEXT(AM41,"0.#"),1)=".",FALSE,TRUE)</formula>
    </cfRule>
    <cfRule type="expression" dxfId="84" priority="13314">
      <formula>IF(RIGHT(TEXT(AM41,"0.#"),1)=".",TRUE,FALSE)</formula>
    </cfRule>
  </conditionalFormatting>
  <conditionalFormatting sqref="AM30">
    <cfRule type="expression" dxfId="83" priority="13459">
      <formula>IF(RIGHT(TEXT(AM30,"0.#"),1)=".",FALSE,TRUE)</formula>
    </cfRule>
    <cfRule type="expression" dxfId="82" priority="13460">
      <formula>IF(RIGHT(TEXT(AM30,"0.#"),1)=".",TRUE,FALSE)</formula>
    </cfRule>
  </conditionalFormatting>
  <conditionalFormatting sqref="AE29">
    <cfRule type="expression" dxfId="81" priority="13473">
      <formula>IF(RIGHT(TEXT(AE29,"0.#"),1)=".",FALSE,TRUE)</formula>
    </cfRule>
    <cfRule type="expression" dxfId="80" priority="13474">
      <formula>IF(RIGHT(TEXT(AE29,"0.#"),1)=".",TRUE,FALSE)</formula>
    </cfRule>
  </conditionalFormatting>
  <conditionalFormatting sqref="AE30">
    <cfRule type="expression" dxfId="79" priority="13471">
      <formula>IF(RIGHT(TEXT(AE30,"0.#"),1)=".",FALSE,TRUE)</formula>
    </cfRule>
    <cfRule type="expression" dxfId="78" priority="13472">
      <formula>IF(RIGHT(TEXT(AE30,"0.#"),1)=".",TRUE,FALSE)</formula>
    </cfRule>
  </conditionalFormatting>
  <conditionalFormatting sqref="AI30">
    <cfRule type="expression" dxfId="77" priority="13469">
      <formula>IF(RIGHT(TEXT(AI30,"0.#"),1)=".",FALSE,TRUE)</formula>
    </cfRule>
    <cfRule type="expression" dxfId="76" priority="13470">
      <formula>IF(RIGHT(TEXT(AI30,"0.#"),1)=".",TRUE,FALSE)</formula>
    </cfRule>
  </conditionalFormatting>
  <conditionalFormatting sqref="AI29">
    <cfRule type="expression" dxfId="75" priority="13467">
      <formula>IF(RIGHT(TEXT(AI29,"0.#"),1)=".",FALSE,TRUE)</formula>
    </cfRule>
    <cfRule type="expression" dxfId="74" priority="13468">
      <formula>IF(RIGHT(TEXT(AI29,"0.#"),1)=".",TRUE,FALSE)</formula>
    </cfRule>
  </conditionalFormatting>
  <conditionalFormatting sqref="AI28">
    <cfRule type="expression" dxfId="73" priority="13465">
      <formula>IF(RIGHT(TEXT(AI28,"0.#"),1)=".",FALSE,TRUE)</formula>
    </cfRule>
    <cfRule type="expression" dxfId="72" priority="13466">
      <formula>IF(RIGHT(TEXT(AI28,"0.#"),1)=".",TRUE,FALSE)</formula>
    </cfRule>
  </conditionalFormatting>
  <conditionalFormatting sqref="AM28">
    <cfRule type="expression" dxfId="71" priority="13463">
      <formula>IF(RIGHT(TEXT(AM28,"0.#"),1)=".",FALSE,TRUE)</formula>
    </cfRule>
    <cfRule type="expression" dxfId="70" priority="13464">
      <formula>IF(RIGHT(TEXT(AM28,"0.#"),1)=".",TRUE,FALSE)</formula>
    </cfRule>
  </conditionalFormatting>
  <conditionalFormatting sqref="AM29">
    <cfRule type="expression" dxfId="69" priority="13461">
      <formula>IF(RIGHT(TEXT(AM29,"0.#"),1)=".",FALSE,TRUE)</formula>
    </cfRule>
    <cfRule type="expression" dxfId="68" priority="13462">
      <formula>IF(RIGHT(TEXT(AM29,"0.#"),1)=".",TRUE,FALSE)</formula>
    </cfRule>
  </conditionalFormatting>
  <conditionalFormatting sqref="AQ28:AQ30">
    <cfRule type="expression" dxfId="67" priority="13453">
      <formula>IF(RIGHT(TEXT(AQ28,"0.#"),1)=".",FALSE,TRUE)</formula>
    </cfRule>
    <cfRule type="expression" dxfId="66" priority="13454">
      <formula>IF(RIGHT(TEXT(AQ28,"0.#"),1)=".",TRUE,FALSE)</formula>
    </cfRule>
  </conditionalFormatting>
  <conditionalFormatting sqref="AU28:AU30">
    <cfRule type="expression" dxfId="65" priority="13451">
      <formula>IF(RIGHT(TEXT(AU28,"0.#"),1)=".",FALSE,TRUE)</formula>
    </cfRule>
    <cfRule type="expression" dxfId="64" priority="13452">
      <formula>IF(RIGHT(TEXT(AU28,"0.#"),1)=".",TRUE,FALSE)</formula>
    </cfRule>
  </conditionalFormatting>
  <conditionalFormatting sqref="AE41">
    <cfRule type="expression" dxfId="63" priority="13325">
      <formula>IF(RIGHT(TEXT(AE41,"0.#"),1)=".",FALSE,TRUE)</formula>
    </cfRule>
    <cfRule type="expression" dxfId="62" priority="13326">
      <formula>IF(RIGHT(TEXT(AE41,"0.#"),1)=".",TRUE,FALSE)</formula>
    </cfRule>
  </conditionalFormatting>
  <conditionalFormatting sqref="AE42">
    <cfRule type="expression" dxfId="61" priority="13323">
      <formula>IF(RIGHT(TEXT(AE42,"0.#"),1)=".",FALSE,TRUE)</formula>
    </cfRule>
    <cfRule type="expression" dxfId="60" priority="13324">
      <formula>IF(RIGHT(TEXT(AE42,"0.#"),1)=".",TRUE,FALSE)</formula>
    </cfRule>
  </conditionalFormatting>
  <conditionalFormatting sqref="AE43">
    <cfRule type="expression" dxfId="59" priority="13321">
      <formula>IF(RIGHT(TEXT(AE43,"0.#"),1)=".",FALSE,TRUE)</formula>
    </cfRule>
    <cfRule type="expression" dxfId="58" priority="13322">
      <formula>IF(RIGHT(TEXT(AE43,"0.#"),1)=".",TRUE,FALSE)</formula>
    </cfRule>
  </conditionalFormatting>
  <conditionalFormatting sqref="AI43">
    <cfRule type="expression" dxfId="57" priority="13319">
      <formula>IF(RIGHT(TEXT(AI43,"0.#"),1)=".",FALSE,TRUE)</formula>
    </cfRule>
    <cfRule type="expression" dxfId="56" priority="13320">
      <formula>IF(RIGHT(TEXT(AI43,"0.#"),1)=".",TRUE,FALSE)</formula>
    </cfRule>
  </conditionalFormatting>
  <conditionalFormatting sqref="AI42">
    <cfRule type="expression" dxfId="55" priority="13317">
      <formula>IF(RIGHT(TEXT(AI42,"0.#"),1)=".",FALSE,TRUE)</formula>
    </cfRule>
    <cfRule type="expression" dxfId="54" priority="13318">
      <formula>IF(RIGHT(TEXT(AI42,"0.#"),1)=".",TRUE,FALSE)</formula>
    </cfRule>
  </conditionalFormatting>
  <conditionalFormatting sqref="AI41">
    <cfRule type="expression" dxfId="53" priority="13315">
      <formula>IF(RIGHT(TEXT(AI41,"0.#"),1)=".",FALSE,TRUE)</formula>
    </cfRule>
    <cfRule type="expression" dxfId="52" priority="13316">
      <formula>IF(RIGHT(TEXT(AI41,"0.#"),1)=".",TRUE,FALSE)</formula>
    </cfRule>
  </conditionalFormatting>
  <conditionalFormatting sqref="AM42">
    <cfRule type="expression" dxfId="51" priority="13311">
      <formula>IF(RIGHT(TEXT(AM42,"0.#"),1)=".",FALSE,TRUE)</formula>
    </cfRule>
    <cfRule type="expression" dxfId="50" priority="13312">
      <formula>IF(RIGHT(TEXT(AM42,"0.#"),1)=".",TRUE,FALSE)</formula>
    </cfRule>
  </conditionalFormatting>
  <conditionalFormatting sqref="AM43">
    <cfRule type="expression" dxfId="49" priority="13309">
      <formula>IF(RIGHT(TEXT(AM43,"0.#"),1)=".",FALSE,TRUE)</formula>
    </cfRule>
    <cfRule type="expression" dxfId="48" priority="13310">
      <formula>IF(RIGHT(TEXT(AM43,"0.#"),1)=".",TRUE,FALSE)</formula>
    </cfRule>
  </conditionalFormatting>
  <conditionalFormatting sqref="AM45">
    <cfRule type="expression" dxfId="47" priority="13233">
      <formula>IF(RIGHT(TEXT(AM45,"0.#"),1)=".",FALSE,TRUE)</formula>
    </cfRule>
    <cfRule type="expression" dxfId="46" priority="13234">
      <formula>IF(RIGHT(TEXT(AM45,"0.#"),1)=".",TRUE,FALSE)</formula>
    </cfRule>
  </conditionalFormatting>
  <conditionalFormatting sqref="AM46">
    <cfRule type="expression" dxfId="45" priority="13227">
      <formula>IF(RIGHT(TEXT(AM46,"0.#"),1)=".",FALSE,TRUE)</formula>
    </cfRule>
    <cfRule type="expression" dxfId="44" priority="13228">
      <formula>IF(RIGHT(TEXT(AM46,"0.#"),1)=".",TRUE,FALSE)</formula>
    </cfRule>
  </conditionalFormatting>
  <conditionalFormatting sqref="AQ46">
    <cfRule type="expression" dxfId="43" priority="13225">
      <formula>IF(RIGHT(TEXT(AQ46,"0.#"),1)=".",FALSE,TRUE)</formula>
    </cfRule>
    <cfRule type="expression" dxfId="42" priority="13226">
      <formula>IF(RIGHT(TEXT(AQ46,"0.#"),1)=".",TRUE,FALSE)</formula>
    </cfRule>
  </conditionalFormatting>
  <conditionalFormatting sqref="AE48 AQ48">
    <cfRule type="expression" dxfId="41" priority="13167">
      <formula>IF(RIGHT(TEXT(AE48,"0.#"),1)=".",FALSE,TRUE)</formula>
    </cfRule>
    <cfRule type="expression" dxfId="40" priority="13168">
      <formula>IF(RIGHT(TEXT(AE48,"0.#"),1)=".",TRUE,FALSE)</formula>
    </cfRule>
  </conditionalFormatting>
  <conditionalFormatting sqref="AI48">
    <cfRule type="expression" dxfId="39" priority="13165">
      <formula>IF(RIGHT(TEXT(AI48,"0.#"),1)=".",FALSE,TRUE)</formula>
    </cfRule>
    <cfRule type="expression" dxfId="38" priority="13166">
      <formula>IF(RIGHT(TEXT(AI48,"0.#"),1)=".",TRUE,FALSE)</formula>
    </cfRule>
  </conditionalFormatting>
  <conditionalFormatting sqref="AM48">
    <cfRule type="expression" dxfId="37" priority="13163">
      <formula>IF(RIGHT(TEXT(AM48,"0.#"),1)=".",FALSE,TRUE)</formula>
    </cfRule>
    <cfRule type="expression" dxfId="36" priority="13164">
      <formula>IF(RIGHT(TEXT(AM48,"0.#"),1)=".",TRUE,FALSE)</formula>
    </cfRule>
  </conditionalFormatting>
  <conditionalFormatting sqref="AE49 AM49">
    <cfRule type="expression" dxfId="35" priority="13161">
      <formula>IF(RIGHT(TEXT(AE49,"0.#"),1)=".",FALSE,TRUE)</formula>
    </cfRule>
    <cfRule type="expression" dxfId="34" priority="13162">
      <formula>IF(RIGHT(TEXT(AE49,"0.#"),1)=".",TRUE,FALSE)</formula>
    </cfRule>
  </conditionalFormatting>
  <conditionalFormatting sqref="AI49">
    <cfRule type="expression" dxfId="33" priority="13159">
      <formula>IF(RIGHT(TEXT(AI49,"0.#"),1)=".",FALSE,TRUE)</formula>
    </cfRule>
    <cfRule type="expression" dxfId="32" priority="13160">
      <formula>IF(RIGHT(TEXT(AI49,"0.#"),1)=".",TRUE,FALSE)</formula>
    </cfRule>
  </conditionalFormatting>
  <conditionalFormatting sqref="AQ49">
    <cfRule type="expression" dxfId="31" priority="13155">
      <formula>IF(RIGHT(TEXT(AQ49,"0.#"),1)=".",FALSE,TRUE)</formula>
    </cfRule>
    <cfRule type="expression" dxfId="30" priority="13156">
      <formula>IF(RIGHT(TEXT(AQ49,"0.#"),1)=".",TRUE,FALSE)</formula>
    </cfRule>
  </conditionalFormatting>
  <conditionalFormatting sqref="AE54:AE55 AI54:AI55 AM54:AM55 AQ54:AQ55 AU54:AU55">
    <cfRule type="expression" dxfId="29" priority="13067">
      <formula>IF(RIGHT(TEXT(AE54,"0.#"),1)=".",FALSE,TRUE)</formula>
    </cfRule>
    <cfRule type="expression" dxfId="28" priority="13068">
      <formula>IF(RIGHT(TEXT(AE54,"0.#"),1)=".",TRUE,FALSE)</formula>
    </cfRule>
  </conditionalFormatting>
  <conditionalFormatting sqref="AQ41:AQ43">
    <cfRule type="expression" dxfId="27" priority="4647">
      <formula>IF(RIGHT(TEXT(AQ41,"0.#"),1)=".",FALSE,TRUE)</formula>
    </cfRule>
    <cfRule type="expression" dxfId="26" priority="4648">
      <formula>IF(RIGHT(TEXT(AQ41,"0.#"),1)=".",TRUE,FALSE)</formula>
    </cfRule>
  </conditionalFormatting>
  <conditionalFormatting sqref="AU41:AU43">
    <cfRule type="expression" dxfId="25" priority="4645">
      <formula>IF(RIGHT(TEXT(AU41,"0.#"),1)=".",FALSE,TRUE)</formula>
    </cfRule>
    <cfRule type="expression" dxfId="24" priority="4646">
      <formula>IF(RIGHT(TEXT(AU41,"0.#"),1)=".",TRUE,FALSE)</formula>
    </cfRule>
  </conditionalFormatting>
  <conditionalFormatting sqref="W23">
    <cfRule type="expression" dxfId="23" priority="2317">
      <formula>IF(RIGHT(TEXT(W23,"0.#"),1)=".",FALSE,TRUE)</formula>
    </cfRule>
    <cfRule type="expression" dxfId="22" priority="2318">
      <formula>IF(RIGHT(TEXT(W23,"0.#"),1)=".",TRUE,FALSE)</formula>
    </cfRule>
  </conditionalFormatting>
  <conditionalFormatting sqref="W24">
    <cfRule type="expression" dxfId="21" priority="2315">
      <formula>IF(RIGHT(TEXT(W24,"0.#"),1)=".",FALSE,TRUE)</formula>
    </cfRule>
    <cfRule type="expression" dxfId="20" priority="2316">
      <formula>IF(RIGHT(TEXT(W24,"0.#"),1)=".",TRUE,FALSE)</formula>
    </cfRule>
  </conditionalFormatting>
  <conditionalFormatting sqref="P23">
    <cfRule type="expression" dxfId="19" priority="2305">
      <formula>IF(RIGHT(TEXT(P23,"0.#"),1)=".",FALSE,TRUE)</formula>
    </cfRule>
    <cfRule type="expression" dxfId="18" priority="2306">
      <formula>IF(RIGHT(TEXT(P23,"0.#"),1)=".",TRUE,FALSE)</formula>
    </cfRule>
  </conditionalFormatting>
  <conditionalFormatting sqref="AU45">
    <cfRule type="expression" dxfId="17" priority="469">
      <formula>IF(RIGHT(TEXT(AU45,"0.#"),1)=".",FALSE,TRUE)</formula>
    </cfRule>
    <cfRule type="expression" dxfId="16" priority="470">
      <formula>IF(RIGHT(TEXT(AU45,"0.#"),1)=".",TRUE,FALSE)</formula>
    </cfRule>
  </conditionalFormatting>
  <conditionalFormatting sqref="AU46">
    <cfRule type="expression" dxfId="15" priority="467">
      <formula>IF(RIGHT(TEXT(AU46,"0.#"),1)=".",FALSE,TRUE)</formula>
    </cfRule>
    <cfRule type="expression" dxfId="14" priority="468">
      <formula>IF(RIGHT(TEXT(AU46,"0.#"),1)=".",TRUE,FALSE)</formula>
    </cfRule>
  </conditionalFormatting>
  <conditionalFormatting sqref="W25:AC25">
    <cfRule type="expression" dxfId="13" priority="13">
      <formula>IF(RIGHT(TEXT(W25,"0.#"),1)=".",FALSE,TRUE)</formula>
    </cfRule>
    <cfRule type="expression" dxfId="12" priority="14">
      <formula>IF(RIGHT(TEXT(W25,"0.#"),1)=".",TRUE,FALSE)</formula>
    </cfRule>
  </conditionalFormatting>
  <conditionalFormatting sqref="AE45">
    <cfRule type="expression" dxfId="11" priority="11">
      <formula>IF(RIGHT(TEXT(AE45,"0.#"),1)=".",FALSE,TRUE)</formula>
    </cfRule>
    <cfRule type="expression" dxfId="10" priority="12">
      <formula>IF(RIGHT(TEXT(AE45,"0.#"),1)=".",TRUE,FALSE)</formula>
    </cfRule>
  </conditionalFormatting>
  <conditionalFormatting sqref="AE46">
    <cfRule type="expression" dxfId="9" priority="9">
      <formula>IF(RIGHT(TEXT(AE46,"0.#"),1)=".",FALSE,TRUE)</formula>
    </cfRule>
    <cfRule type="expression" dxfId="8" priority="10">
      <formula>IF(RIGHT(TEXT(AE46,"0.#"),1)=".",TRUE,FALSE)</formula>
    </cfRule>
  </conditionalFormatting>
  <conditionalFormatting sqref="AI45">
    <cfRule type="expression" dxfId="7" priority="7">
      <formula>IF(RIGHT(TEXT(AI45,"0.#"),1)=".",FALSE,TRUE)</formula>
    </cfRule>
    <cfRule type="expression" dxfId="6" priority="8">
      <formula>IF(RIGHT(TEXT(AI45,"0.#"),1)=".",TRUE,FALSE)</formula>
    </cfRule>
  </conditionalFormatting>
  <conditionalFormatting sqref="AI46">
    <cfRule type="expression" dxfId="5" priority="5">
      <formula>IF(RIGHT(TEXT(AI46,"0.#"),1)=".",FALSE,TRUE)</formula>
    </cfRule>
    <cfRule type="expression" dxfId="4" priority="6">
      <formula>IF(RIGHT(TEXT(AI46,"0.#"),1)=".",TRUE,FALSE)</formula>
    </cfRule>
  </conditionalFormatting>
  <conditionalFormatting sqref="P24">
    <cfRule type="expression" dxfId="3" priority="3">
      <formula>IF(RIGHT(TEXT(P24,"0.#"),1)=".",FALSE,TRUE)</formula>
    </cfRule>
    <cfRule type="expression" dxfId="2" priority="4">
      <formula>IF(RIGHT(TEXT(P24,"0.#"),1)=".",TRUE,FALSE)</formula>
    </cfRule>
  </conditionalFormatting>
  <conditionalFormatting sqref="P25:V25">
    <cfRule type="expression" dxfId="1" priority="1">
      <formula>IF(RIGHT(TEXT(P25,"0.#"),1)=".",FALSE,TRUE)</formula>
    </cfRule>
    <cfRule type="expression" dxfId="0" priority="2">
      <formula>IF(RIGHT(TEXT(P25,"0.#"),1)=".",TRUE,FALSE)</formula>
    </cfRule>
  </conditionalFormatting>
  <dataValidations count="16">
    <dataValidation type="custom" imeMode="disabled" allowBlank="1" showInputMessage="1" showErrorMessage="1" sqref="AY23 AY53:AY55 P13:AX13 AR15:AX15 P14:AQ18 AR18:AX18 P19:AJ19 AQ27:AR27 AU27:AX27 AE28:AX30 AQ40:AR40 AU40:AX40 AE41:AX43 AE45:AX46 AE48:AX48 AQ53:AR53 AU53:AX53 AE54:AX55 AY58 J80:K80 P23:AC25">
      <formula1>OR(ISNUMBER(J13), J13="-")</formula1>
    </dataValidation>
    <dataValidation type="list" allowBlank="1" showInputMessage="1" showErrorMessage="1" sqref="S5:X5">
      <formula1>T終了年度</formula1>
    </dataValidation>
    <dataValidation type="list" allowBlank="1" showInputMessage="1" showErrorMessage="1" sqref="AR33">
      <formula1>"　, ☑"</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sqref="A88:E88">
      <formula1>T所見を踏まえた改善点</formula1>
    </dataValidation>
    <dataValidation type="whole" imeMode="disabled" allowBlank="1" showInputMessage="1" showErrorMessage="1" sqref="AW2:AX2 M80">
      <formula1>0</formula1>
      <formula2>99</formula2>
    </dataValidation>
    <dataValidation type="list" allowBlank="1" showInputMessage="1" showErrorMessage="1" sqref="A86:E8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01:M102 X101:Y102 AJ101:AK102 AU101:AV102">
      <formula1>0</formula1>
      <formula2>9999</formula2>
    </dataValidation>
    <dataValidation type="whole" allowBlank="1" showInputMessage="1" showErrorMessage="1" sqref="O101:P102 AA101:AB102 AM101:AN102 AX101:AX102">
      <formula1>0</formula1>
      <formula2>99</formula2>
    </dataValidation>
    <dataValidation type="list" allowBlank="1" showInputMessage="1" showErrorMessage="1" sqref="G80:H80">
      <formula1>T事業番号</formula1>
    </dataValidation>
    <dataValidation imeMode="disabled" allowBlank="1" showInputMessage="1" showErrorMessage="1" sqref="L80"/>
    <dataValidation type="list" allowBlank="1" showInputMessage="1" showErrorMessage="1" sqref="C80:F80">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3" max="49" man="1"/>
    <brk id="58" max="49" man="1"/>
    <brk id="82" max="49" man="1"/>
    <brk id="121" max="49"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AO102 E101:G102 Q101:S102 AC101:AE102 AO101:AP101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I101:J101 U101:V101 AG101:AH101 AR101:AS101</xm:sqref>
        </x14:dataValidation>
        <x14:dataValidation type="list" allowBlank="1" showInputMessage="1" showErrorMessage="1">
          <x14:formula1>
            <xm:f>入力規則等!$U$7:$U$9</xm:f>
          </x14:formula1>
          <xm:sqref>I102:J102 U102:V102 AG102:AH102 AR102:AS102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Y12" sqref="Y12"/>
    </sheetView>
  </sheetViews>
  <sheetFormatPr defaultColWidth="9" defaultRowHeight="13.2" x14ac:dyDescent="0.2"/>
  <cols>
    <col min="1" max="1" width="21.77734375" customWidth="1"/>
    <col min="2" max="2" width="8.777343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77734375"/>
    <col min="13" max="13" width="12" style="7" hidden="1" customWidth="1"/>
    <col min="14" max="14" width="4" style="7" hidden="1" customWidth="1"/>
    <col min="15" max="15" width="3.6640625" customWidth="1"/>
    <col min="16" max="16" width="8.33203125" customWidth="1"/>
    <col min="17" max="17" width="8.77734375" style="10" customWidth="1"/>
    <col min="18" max="18" width="9.44140625" style="7" hidden="1" customWidth="1"/>
    <col min="19" max="19" width="4" style="7" hidden="1" customWidth="1"/>
    <col min="20" max="20" width="8.777343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21875" style="25" customWidth="1"/>
    <col min="29" max="29" width="24.109375" style="25" bestFit="1" customWidth="1"/>
    <col min="30" max="30" width="3.77734375" style="25" customWidth="1"/>
    <col min="31" max="31" width="33.777343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75</v>
      </c>
      <c r="B1" s="17" t="s">
        <v>76</v>
      </c>
      <c r="F1" s="18" t="s">
        <v>4</v>
      </c>
      <c r="G1" s="18" t="s">
        <v>65</v>
      </c>
      <c r="K1" s="19" t="s">
        <v>94</v>
      </c>
      <c r="L1" s="17" t="s">
        <v>76</v>
      </c>
      <c r="O1" s="7"/>
      <c r="P1" s="18" t="s">
        <v>5</v>
      </c>
      <c r="Q1" s="18" t="s">
        <v>65</v>
      </c>
      <c r="T1" s="7"/>
      <c r="U1" s="21" t="s">
        <v>161</v>
      </c>
      <c r="W1" s="21" t="s">
        <v>160</v>
      </c>
      <c r="Y1" s="21" t="s">
        <v>73</v>
      </c>
      <c r="Z1" s="21" t="s">
        <v>394</v>
      </c>
      <c r="AA1" s="21" t="s">
        <v>74</v>
      </c>
      <c r="AB1" s="21" t="s">
        <v>395</v>
      </c>
      <c r="AC1" s="21" t="s">
        <v>26</v>
      </c>
      <c r="AD1" s="20"/>
      <c r="AE1" s="21" t="s">
        <v>38</v>
      </c>
      <c r="AF1" s="22"/>
      <c r="AG1" s="33" t="s">
        <v>174</v>
      </c>
      <c r="AI1" s="33" t="s">
        <v>179</v>
      </c>
      <c r="AK1" s="33" t="s">
        <v>183</v>
      </c>
      <c r="AM1" s="40"/>
      <c r="AN1" s="40"/>
      <c r="AP1" s="20" t="s">
        <v>223</v>
      </c>
    </row>
    <row r="2" spans="1:42" ht="13.5" customHeight="1" x14ac:dyDescent="0.2">
      <c r="A2" s="8" t="s">
        <v>77</v>
      </c>
      <c r="B2" s="9"/>
      <c r="C2" s="7" t="str">
        <f>IF(B2="","",A2)</f>
        <v/>
      </c>
      <c r="D2" s="7" t="str">
        <f>IF(C2="","",IF(D1&lt;&gt;"",CONCATENATE(D1,"、",C2),C2))</f>
        <v/>
      </c>
      <c r="F2" s="6" t="s">
        <v>64</v>
      </c>
      <c r="G2" s="11" t="s">
        <v>562</v>
      </c>
      <c r="H2" s="7" t="str">
        <f>IF(G2="","",F2)</f>
        <v>一般会計</v>
      </c>
      <c r="I2" s="7" t="str">
        <f>IF(H2="","",IF(I1&lt;&gt;"",CONCATENATE(I1,"、",H2),H2))</f>
        <v>一般会計</v>
      </c>
      <c r="K2" s="8" t="s">
        <v>95</v>
      </c>
      <c r="L2" s="9"/>
      <c r="M2" s="7" t="str">
        <f>IF(L2="","",K2)</f>
        <v/>
      </c>
      <c r="N2" s="7" t="str">
        <f>IF(M2="","",IF(N1&lt;&gt;"",CONCATENATE(N1,"、",M2),M2))</f>
        <v/>
      </c>
      <c r="O2" s="7"/>
      <c r="P2" s="6" t="s">
        <v>66</v>
      </c>
      <c r="Q2" s="11"/>
      <c r="R2" s="7" t="str">
        <f>IF(Q2="","",P2)</f>
        <v/>
      </c>
      <c r="S2" s="7" t="str">
        <f>IF(R2="","",IF(S1&lt;&gt;"",CONCATENATE(S1,"、",R2),R2))</f>
        <v/>
      </c>
      <c r="T2" s="7"/>
      <c r="U2" s="56">
        <v>20</v>
      </c>
      <c r="W2" s="24" t="s">
        <v>166</v>
      </c>
      <c r="Y2" s="24" t="s">
        <v>60</v>
      </c>
      <c r="Z2" s="24" t="s">
        <v>60</v>
      </c>
      <c r="AA2" s="49" t="s">
        <v>261</v>
      </c>
      <c r="AB2" s="49" t="s">
        <v>489</v>
      </c>
      <c r="AC2" s="50" t="s">
        <v>127</v>
      </c>
      <c r="AD2" s="20"/>
      <c r="AE2" s="26" t="s">
        <v>162</v>
      </c>
      <c r="AF2" s="22"/>
      <c r="AG2" s="34" t="s">
        <v>229</v>
      </c>
      <c r="AI2" s="33" t="s">
        <v>258</v>
      </c>
      <c r="AK2" s="33" t="s">
        <v>184</v>
      </c>
      <c r="AM2" s="40"/>
      <c r="AN2" s="40"/>
      <c r="AP2" s="34" t="s">
        <v>229</v>
      </c>
    </row>
    <row r="3" spans="1:42" ht="13.5" customHeight="1" x14ac:dyDescent="0.2">
      <c r="A3" s="8" t="s">
        <v>78</v>
      </c>
      <c r="B3" s="9"/>
      <c r="C3" s="7" t="str">
        <f t="shared" ref="C3:C11" si="0">IF(B3="","",A3)</f>
        <v/>
      </c>
      <c r="D3" s="7" t="str">
        <f>IF(C3="",D2,IF(D2&lt;&gt;"",CONCATENATE(D2,"、",C3),C3))</f>
        <v/>
      </c>
      <c r="F3" s="12" t="s">
        <v>104</v>
      </c>
      <c r="G3" s="11"/>
      <c r="H3" s="7" t="str">
        <f t="shared" ref="H3:H37" si="1">IF(G3="","",F3)</f>
        <v/>
      </c>
      <c r="I3" s="7" t="str">
        <f>IF(H3="",I2,IF(I2&lt;&gt;"",CONCATENATE(I2,"、",H3),H3))</f>
        <v>一般会計</v>
      </c>
      <c r="K3" s="8" t="s">
        <v>96</v>
      </c>
      <c r="L3" s="9"/>
      <c r="M3" s="7" t="str">
        <f t="shared" ref="M3:M11" si="2">IF(L3="","",K3)</f>
        <v/>
      </c>
      <c r="N3" s="7" t="str">
        <f>IF(M3="",N2,IF(N2&lt;&gt;"",CONCATENATE(N2,"、",M3),M3))</f>
        <v/>
      </c>
      <c r="O3" s="7"/>
      <c r="P3" s="6" t="s">
        <v>67</v>
      </c>
      <c r="Q3" s="11" t="s">
        <v>562</v>
      </c>
      <c r="R3" s="7" t="str">
        <f t="shared" ref="R3:R8" si="3">IF(Q3="","",P3)</f>
        <v>委託・請負</v>
      </c>
      <c r="S3" s="7" t="str">
        <f t="shared" ref="S3:S8" si="4">IF(R3="",S2,IF(S2&lt;&gt;"",CONCATENATE(S2,"、",R3),R3))</f>
        <v>委託・請負</v>
      </c>
      <c r="T3" s="7"/>
      <c r="U3" s="24" t="s">
        <v>520</v>
      </c>
      <c r="W3" s="24" t="s">
        <v>141</v>
      </c>
      <c r="Y3" s="24" t="s">
        <v>61</v>
      </c>
      <c r="Z3" s="24" t="s">
        <v>396</v>
      </c>
      <c r="AA3" s="49" t="s">
        <v>361</v>
      </c>
      <c r="AB3" s="49" t="s">
        <v>490</v>
      </c>
      <c r="AC3" s="50" t="s">
        <v>128</v>
      </c>
      <c r="AD3" s="20"/>
      <c r="AE3" s="26" t="s">
        <v>163</v>
      </c>
      <c r="AF3" s="22"/>
      <c r="AG3" s="34" t="s">
        <v>230</v>
      </c>
      <c r="AI3" s="33" t="s">
        <v>178</v>
      </c>
      <c r="AK3" s="33" t="str">
        <f>CHAR(CODE(AK2)+1)</f>
        <v>B</v>
      </c>
      <c r="AM3" s="40"/>
      <c r="AN3" s="40"/>
      <c r="AP3" s="34" t="s">
        <v>230</v>
      </c>
    </row>
    <row r="4" spans="1:42" ht="13.5" customHeight="1" x14ac:dyDescent="0.2">
      <c r="A4" s="8" t="s">
        <v>79</v>
      </c>
      <c r="B4" s="9"/>
      <c r="C4" s="7" t="str">
        <f t="shared" si="0"/>
        <v/>
      </c>
      <c r="D4" s="7" t="str">
        <f>IF(C4="",D3,IF(D3&lt;&gt;"",CONCATENATE(D3,"、",C4),C4))</f>
        <v/>
      </c>
      <c r="F4" s="12" t="s">
        <v>105</v>
      </c>
      <c r="G4" s="11"/>
      <c r="H4" s="7" t="str">
        <f t="shared" si="1"/>
        <v/>
      </c>
      <c r="I4" s="7" t="str">
        <f t="shared" ref="I4:I37" si="5">IF(H4="",I3,IF(I3&lt;&gt;"",CONCATENATE(I3,"、",H4),H4))</f>
        <v>一般会計</v>
      </c>
      <c r="K4" s="8" t="s">
        <v>97</v>
      </c>
      <c r="L4" s="9"/>
      <c r="M4" s="7" t="str">
        <f t="shared" si="2"/>
        <v/>
      </c>
      <c r="N4" s="7" t="str">
        <f t="shared" ref="N4:N11" si="6">IF(M4="",N3,IF(N3&lt;&gt;"",CONCATENATE(N3,"、",M4),M4))</f>
        <v/>
      </c>
      <c r="O4" s="7"/>
      <c r="P4" s="6" t="s">
        <v>68</v>
      </c>
      <c r="Q4" s="11"/>
      <c r="R4" s="7" t="str">
        <f t="shared" si="3"/>
        <v/>
      </c>
      <c r="S4" s="7" t="str">
        <f t="shared" si="4"/>
        <v>委託・請負</v>
      </c>
      <c r="T4" s="7"/>
      <c r="U4" s="24" t="s">
        <v>521</v>
      </c>
      <c r="W4" s="24" t="s">
        <v>142</v>
      </c>
      <c r="Y4" s="24" t="s">
        <v>268</v>
      </c>
      <c r="Z4" s="24" t="s">
        <v>397</v>
      </c>
      <c r="AA4" s="49" t="s">
        <v>362</v>
      </c>
      <c r="AB4" s="49" t="s">
        <v>491</v>
      </c>
      <c r="AC4" s="49" t="s">
        <v>129</v>
      </c>
      <c r="AD4" s="20"/>
      <c r="AE4" s="26" t="s">
        <v>164</v>
      </c>
      <c r="AF4" s="22"/>
      <c r="AG4" s="34" t="s">
        <v>231</v>
      </c>
      <c r="AI4" s="33" t="s">
        <v>180</v>
      </c>
      <c r="AK4" s="33" t="str">
        <f t="shared" ref="AK4:AK49" si="7">CHAR(CODE(AK3)+1)</f>
        <v>C</v>
      </c>
      <c r="AM4" s="40"/>
      <c r="AN4" s="40"/>
      <c r="AP4" s="34" t="s">
        <v>231</v>
      </c>
    </row>
    <row r="5" spans="1:42" ht="13.5" customHeight="1" x14ac:dyDescent="0.2">
      <c r="A5" s="8" t="s">
        <v>80</v>
      </c>
      <c r="B5" s="9"/>
      <c r="C5" s="7" t="str">
        <f t="shared" si="0"/>
        <v/>
      </c>
      <c r="D5" s="7" t="str">
        <f>IF(C5="",D4,IF(D4&lt;&gt;"",CONCATENATE(D4,"、",C5),C5))</f>
        <v/>
      </c>
      <c r="F5" s="12" t="s">
        <v>106</v>
      </c>
      <c r="G5" s="11"/>
      <c r="H5" s="7" t="str">
        <f t="shared" si="1"/>
        <v/>
      </c>
      <c r="I5" s="7" t="str">
        <f t="shared" si="5"/>
        <v>一般会計</v>
      </c>
      <c r="K5" s="8" t="s">
        <v>98</v>
      </c>
      <c r="L5" s="9"/>
      <c r="M5" s="7" t="str">
        <f t="shared" si="2"/>
        <v/>
      </c>
      <c r="N5" s="7" t="str">
        <f t="shared" si="6"/>
        <v/>
      </c>
      <c r="O5" s="7"/>
      <c r="P5" s="6" t="s">
        <v>69</v>
      </c>
      <c r="Q5" s="11"/>
      <c r="R5" s="7" t="str">
        <f t="shared" si="3"/>
        <v/>
      </c>
      <c r="S5" s="7" t="str">
        <f t="shared" si="4"/>
        <v>委託・請負</v>
      </c>
      <c r="T5" s="7"/>
      <c r="W5" s="24" t="s">
        <v>545</v>
      </c>
      <c r="Y5" s="24" t="s">
        <v>269</v>
      </c>
      <c r="Z5" s="24" t="s">
        <v>398</v>
      </c>
      <c r="AA5" s="49" t="s">
        <v>363</v>
      </c>
      <c r="AB5" s="49" t="s">
        <v>492</v>
      </c>
      <c r="AC5" s="49" t="s">
        <v>165</v>
      </c>
      <c r="AD5" s="23"/>
      <c r="AE5" s="26" t="s">
        <v>241</v>
      </c>
      <c r="AF5" s="22"/>
      <c r="AG5" s="34" t="s">
        <v>232</v>
      </c>
      <c r="AI5" s="33" t="s">
        <v>265</v>
      </c>
      <c r="AK5" s="33" t="str">
        <f t="shared" si="7"/>
        <v>D</v>
      </c>
      <c r="AP5" s="34" t="s">
        <v>232</v>
      </c>
    </row>
    <row r="6" spans="1:42" ht="13.5" customHeight="1" x14ac:dyDescent="0.2">
      <c r="A6" s="8" t="s">
        <v>81</v>
      </c>
      <c r="B6" s="9"/>
      <c r="C6" s="7" t="str">
        <f t="shared" si="0"/>
        <v/>
      </c>
      <c r="D6" s="7" t="str">
        <f t="shared" ref="D6:D21" si="8">IF(C6="",D5,IF(D5&lt;&gt;"",CONCATENATE(D5,"、",C6),C6))</f>
        <v/>
      </c>
      <c r="F6" s="12" t="s">
        <v>107</v>
      </c>
      <c r="G6" s="11"/>
      <c r="H6" s="7" t="str">
        <f t="shared" si="1"/>
        <v/>
      </c>
      <c r="I6" s="7" t="str">
        <f t="shared" si="5"/>
        <v>一般会計</v>
      </c>
      <c r="K6" s="8" t="s">
        <v>99</v>
      </c>
      <c r="L6" s="9"/>
      <c r="M6" s="7" t="str">
        <f t="shared" si="2"/>
        <v/>
      </c>
      <c r="N6" s="7" t="str">
        <f t="shared" si="6"/>
        <v/>
      </c>
      <c r="O6" s="7"/>
      <c r="P6" s="6" t="s">
        <v>70</v>
      </c>
      <c r="Q6" s="11"/>
      <c r="R6" s="7" t="str">
        <f t="shared" si="3"/>
        <v/>
      </c>
      <c r="S6" s="7" t="str">
        <f t="shared" si="4"/>
        <v>委託・請負</v>
      </c>
      <c r="T6" s="7"/>
      <c r="U6" s="24" t="s">
        <v>242</v>
      </c>
      <c r="W6" s="24" t="s">
        <v>143</v>
      </c>
      <c r="Y6" s="24" t="s">
        <v>270</v>
      </c>
      <c r="Z6" s="24" t="s">
        <v>399</v>
      </c>
      <c r="AA6" s="49" t="s">
        <v>364</v>
      </c>
      <c r="AB6" s="49" t="s">
        <v>493</v>
      </c>
      <c r="AC6" s="49" t="s">
        <v>130</v>
      </c>
      <c r="AD6" s="23"/>
      <c r="AE6" s="26" t="s">
        <v>239</v>
      </c>
      <c r="AF6" s="22"/>
      <c r="AG6" s="34" t="s">
        <v>233</v>
      </c>
      <c r="AI6" s="33" t="s">
        <v>266</v>
      </c>
      <c r="AK6" s="33" t="str">
        <f>CHAR(CODE(AK5)+1)</f>
        <v>E</v>
      </c>
      <c r="AP6" s="34" t="s">
        <v>233</v>
      </c>
    </row>
    <row r="7" spans="1:42" ht="13.5" customHeight="1" x14ac:dyDescent="0.2">
      <c r="A7" s="8" t="s">
        <v>82</v>
      </c>
      <c r="B7" s="9"/>
      <c r="C7" s="7" t="str">
        <f t="shared" si="0"/>
        <v/>
      </c>
      <c r="D7" s="7" t="str">
        <f t="shared" si="8"/>
        <v/>
      </c>
      <c r="F7" s="12" t="s">
        <v>189</v>
      </c>
      <c r="G7" s="11"/>
      <c r="H7" s="7" t="str">
        <f t="shared" si="1"/>
        <v/>
      </c>
      <c r="I7" s="7" t="str">
        <f t="shared" si="5"/>
        <v>一般会計</v>
      </c>
      <c r="K7" s="8" t="s">
        <v>100</v>
      </c>
      <c r="L7" s="9"/>
      <c r="M7" s="7" t="str">
        <f t="shared" si="2"/>
        <v/>
      </c>
      <c r="N7" s="7" t="str">
        <f t="shared" si="6"/>
        <v/>
      </c>
      <c r="O7" s="7"/>
      <c r="P7" s="6" t="s">
        <v>71</v>
      </c>
      <c r="Q7" s="11"/>
      <c r="R7" s="7" t="str">
        <f t="shared" si="3"/>
        <v/>
      </c>
      <c r="S7" s="7" t="str">
        <f t="shared" si="4"/>
        <v>委託・請負</v>
      </c>
      <c r="T7" s="7"/>
      <c r="U7" s="24"/>
      <c r="W7" s="24" t="s">
        <v>144</v>
      </c>
      <c r="Y7" s="24" t="s">
        <v>271</v>
      </c>
      <c r="Z7" s="24" t="s">
        <v>400</v>
      </c>
      <c r="AA7" s="49" t="s">
        <v>365</v>
      </c>
      <c r="AB7" s="49" t="s">
        <v>494</v>
      </c>
      <c r="AC7" s="23"/>
      <c r="AD7" s="23"/>
      <c r="AE7" s="24" t="s">
        <v>130</v>
      </c>
      <c r="AF7" s="22"/>
      <c r="AG7" s="34" t="s">
        <v>234</v>
      </c>
      <c r="AH7" s="43"/>
      <c r="AI7" s="34" t="s">
        <v>254</v>
      </c>
      <c r="AK7" s="33" t="str">
        <f>CHAR(CODE(AK6)+1)</f>
        <v>F</v>
      </c>
      <c r="AP7" s="34" t="s">
        <v>234</v>
      </c>
    </row>
    <row r="8" spans="1:42" ht="13.5" customHeight="1" x14ac:dyDescent="0.2">
      <c r="A8" s="8" t="s">
        <v>83</v>
      </c>
      <c r="B8" s="9"/>
      <c r="C8" s="7" t="str">
        <f t="shared" si="0"/>
        <v/>
      </c>
      <c r="D8" s="7" t="str">
        <f t="shared" si="8"/>
        <v/>
      </c>
      <c r="F8" s="12" t="s">
        <v>108</v>
      </c>
      <c r="G8" s="11"/>
      <c r="H8" s="7" t="str">
        <f t="shared" si="1"/>
        <v/>
      </c>
      <c r="I8" s="7" t="str">
        <f t="shared" si="5"/>
        <v>一般会計</v>
      </c>
      <c r="K8" s="8" t="s">
        <v>101</v>
      </c>
      <c r="L8" s="9"/>
      <c r="M8" s="7" t="str">
        <f t="shared" si="2"/>
        <v/>
      </c>
      <c r="N8" s="7" t="str">
        <f t="shared" si="6"/>
        <v/>
      </c>
      <c r="O8" s="7"/>
      <c r="P8" s="6" t="s">
        <v>72</v>
      </c>
      <c r="Q8" s="11" t="s">
        <v>562</v>
      </c>
      <c r="R8" s="7" t="str">
        <f t="shared" si="3"/>
        <v>その他</v>
      </c>
      <c r="S8" s="7" t="str">
        <f t="shared" si="4"/>
        <v>委託・請負、その他</v>
      </c>
      <c r="T8" s="7"/>
      <c r="U8" s="24" t="s">
        <v>263</v>
      </c>
      <c r="W8" s="24" t="s">
        <v>145</v>
      </c>
      <c r="Y8" s="24" t="s">
        <v>272</v>
      </c>
      <c r="Z8" s="24" t="s">
        <v>401</v>
      </c>
      <c r="AA8" s="49" t="s">
        <v>366</v>
      </c>
      <c r="AB8" s="49" t="s">
        <v>495</v>
      </c>
      <c r="AC8" s="23"/>
      <c r="AD8" s="23"/>
      <c r="AE8" s="23"/>
      <c r="AF8" s="22"/>
      <c r="AG8" s="34" t="s">
        <v>235</v>
      </c>
      <c r="AI8" s="33" t="s">
        <v>255</v>
      </c>
      <c r="AK8" s="33" t="str">
        <f t="shared" si="7"/>
        <v>G</v>
      </c>
      <c r="AP8" s="34" t="s">
        <v>235</v>
      </c>
    </row>
    <row r="9" spans="1:42" ht="13.5" customHeight="1" x14ac:dyDescent="0.2">
      <c r="A9" s="8" t="s">
        <v>84</v>
      </c>
      <c r="B9" s="9"/>
      <c r="C9" s="7" t="str">
        <f t="shared" si="0"/>
        <v/>
      </c>
      <c r="D9" s="7" t="str">
        <f t="shared" si="8"/>
        <v/>
      </c>
      <c r="F9" s="12" t="s">
        <v>190</v>
      </c>
      <c r="G9" s="11"/>
      <c r="H9" s="7" t="str">
        <f t="shared" si="1"/>
        <v/>
      </c>
      <c r="I9" s="7" t="str">
        <f t="shared" si="5"/>
        <v>一般会計</v>
      </c>
      <c r="K9" s="8" t="s">
        <v>102</v>
      </c>
      <c r="L9" s="9"/>
      <c r="M9" s="7" t="str">
        <f t="shared" si="2"/>
        <v/>
      </c>
      <c r="N9" s="7" t="str">
        <f t="shared" si="6"/>
        <v/>
      </c>
      <c r="O9" s="7"/>
      <c r="P9" s="7"/>
      <c r="Q9" s="13"/>
      <c r="T9" s="7"/>
      <c r="U9" s="24" t="s">
        <v>264</v>
      </c>
      <c r="W9" s="24" t="s">
        <v>146</v>
      </c>
      <c r="Y9" s="24" t="s">
        <v>273</v>
      </c>
      <c r="Z9" s="24" t="s">
        <v>402</v>
      </c>
      <c r="AA9" s="49" t="s">
        <v>367</v>
      </c>
      <c r="AB9" s="49" t="s">
        <v>496</v>
      </c>
      <c r="AC9" s="23"/>
      <c r="AD9" s="23"/>
      <c r="AE9" s="23"/>
      <c r="AF9" s="22"/>
      <c r="AG9" s="34" t="s">
        <v>236</v>
      </c>
      <c r="AI9" s="39"/>
      <c r="AK9" s="33" t="str">
        <f t="shared" si="7"/>
        <v>H</v>
      </c>
      <c r="AP9" s="34" t="s">
        <v>236</v>
      </c>
    </row>
    <row r="10" spans="1:42" ht="13.5" customHeight="1" x14ac:dyDescent="0.2">
      <c r="A10" s="8" t="s">
        <v>207</v>
      </c>
      <c r="B10" s="9"/>
      <c r="C10" s="7" t="str">
        <f t="shared" si="0"/>
        <v/>
      </c>
      <c r="D10" s="7" t="str">
        <f t="shared" si="8"/>
        <v/>
      </c>
      <c r="F10" s="12" t="s">
        <v>109</v>
      </c>
      <c r="G10" s="11"/>
      <c r="H10" s="7" t="str">
        <f t="shared" si="1"/>
        <v/>
      </c>
      <c r="I10" s="7" t="str">
        <f t="shared" si="5"/>
        <v>一般会計</v>
      </c>
      <c r="K10" s="8" t="s">
        <v>208</v>
      </c>
      <c r="L10" s="9"/>
      <c r="M10" s="7" t="str">
        <f t="shared" si="2"/>
        <v/>
      </c>
      <c r="N10" s="7" t="str">
        <f t="shared" si="6"/>
        <v/>
      </c>
      <c r="O10" s="7"/>
      <c r="P10" s="7" t="str">
        <f>S8</f>
        <v>委託・請負、その他</v>
      </c>
      <c r="Q10" s="13"/>
      <c r="T10" s="7"/>
      <c r="W10" s="24" t="s">
        <v>147</v>
      </c>
      <c r="Y10" s="24" t="s">
        <v>274</v>
      </c>
      <c r="Z10" s="24" t="s">
        <v>403</v>
      </c>
      <c r="AA10" s="49" t="s">
        <v>368</v>
      </c>
      <c r="AB10" s="49" t="s">
        <v>497</v>
      </c>
      <c r="AC10" s="23"/>
      <c r="AD10" s="23"/>
      <c r="AE10" s="23"/>
      <c r="AF10" s="22"/>
      <c r="AG10" s="34" t="s">
        <v>225</v>
      </c>
      <c r="AK10" s="33" t="str">
        <f t="shared" si="7"/>
        <v>I</v>
      </c>
      <c r="AP10" s="33" t="s">
        <v>224</v>
      </c>
    </row>
    <row r="11" spans="1:42" ht="13.5" customHeight="1" x14ac:dyDescent="0.2">
      <c r="A11" s="8" t="s">
        <v>85</v>
      </c>
      <c r="B11" s="9"/>
      <c r="C11" s="7" t="str">
        <f t="shared" si="0"/>
        <v/>
      </c>
      <c r="D11" s="7" t="str">
        <f t="shared" si="8"/>
        <v/>
      </c>
      <c r="F11" s="12" t="s">
        <v>110</v>
      </c>
      <c r="G11" s="11"/>
      <c r="H11" s="7" t="str">
        <f t="shared" si="1"/>
        <v/>
      </c>
      <c r="I11" s="7" t="str">
        <f t="shared" si="5"/>
        <v>一般会計</v>
      </c>
      <c r="K11" s="8" t="s">
        <v>103</v>
      </c>
      <c r="L11" s="9" t="s">
        <v>562</v>
      </c>
      <c r="M11" s="7" t="str">
        <f t="shared" si="2"/>
        <v>その他の事項経費</v>
      </c>
      <c r="N11" s="7" t="str">
        <f t="shared" si="6"/>
        <v>その他の事項経費</v>
      </c>
      <c r="O11" s="7"/>
      <c r="P11" s="7"/>
      <c r="Q11" s="13"/>
      <c r="T11" s="7"/>
      <c r="W11" s="24" t="s">
        <v>148</v>
      </c>
      <c r="Y11" s="24" t="s">
        <v>275</v>
      </c>
      <c r="Z11" s="24" t="s">
        <v>404</v>
      </c>
      <c r="AA11" s="49" t="s">
        <v>369</v>
      </c>
      <c r="AB11" s="49" t="s">
        <v>498</v>
      </c>
      <c r="AC11" s="23"/>
      <c r="AD11" s="23"/>
      <c r="AE11" s="23"/>
      <c r="AF11" s="22"/>
      <c r="AG11" s="33" t="s">
        <v>228</v>
      </c>
      <c r="AK11" s="33" t="str">
        <f t="shared" si="7"/>
        <v>J</v>
      </c>
    </row>
    <row r="12" spans="1:42" ht="13.5" customHeight="1" x14ac:dyDescent="0.2">
      <c r="A12" s="8" t="s">
        <v>86</v>
      </c>
      <c r="B12" s="9"/>
      <c r="C12" s="7" t="str">
        <f t="shared" ref="C12:C24" si="9">IF(B12="","",A12)</f>
        <v/>
      </c>
      <c r="D12" s="7" t="str">
        <f t="shared" si="8"/>
        <v/>
      </c>
      <c r="F12" s="12" t="s">
        <v>111</v>
      </c>
      <c r="G12" s="11"/>
      <c r="H12" s="7" t="str">
        <f t="shared" si="1"/>
        <v/>
      </c>
      <c r="I12" s="7" t="str">
        <f t="shared" si="5"/>
        <v>一般会計</v>
      </c>
      <c r="K12" s="7"/>
      <c r="L12" s="7"/>
      <c r="O12" s="7"/>
      <c r="P12" s="7"/>
      <c r="Q12" s="13"/>
      <c r="T12" s="7"/>
      <c r="U12" s="21" t="s">
        <v>522</v>
      </c>
      <c r="W12" s="24" t="s">
        <v>149</v>
      </c>
      <c r="Y12" s="24" t="s">
        <v>276</v>
      </c>
      <c r="Z12" s="24" t="s">
        <v>405</v>
      </c>
      <c r="AA12" s="49" t="s">
        <v>370</v>
      </c>
      <c r="AB12" s="49" t="s">
        <v>499</v>
      </c>
      <c r="AC12" s="23"/>
      <c r="AD12" s="23"/>
      <c r="AE12" s="23"/>
      <c r="AF12" s="22"/>
      <c r="AG12" s="33" t="s">
        <v>226</v>
      </c>
      <c r="AK12" s="33" t="str">
        <f t="shared" si="7"/>
        <v>K</v>
      </c>
    </row>
    <row r="13" spans="1:42" ht="13.5" customHeight="1" x14ac:dyDescent="0.2">
      <c r="A13" s="8" t="s">
        <v>87</v>
      </c>
      <c r="B13" s="9"/>
      <c r="C13" s="7" t="str">
        <f t="shared" si="9"/>
        <v/>
      </c>
      <c r="D13" s="7" t="str">
        <f t="shared" si="8"/>
        <v/>
      </c>
      <c r="F13" s="12" t="s">
        <v>112</v>
      </c>
      <c r="G13" s="11"/>
      <c r="H13" s="7" t="str">
        <f t="shared" si="1"/>
        <v/>
      </c>
      <c r="I13" s="7" t="str">
        <f t="shared" si="5"/>
        <v>一般会計</v>
      </c>
      <c r="K13" s="7" t="str">
        <f>N11</f>
        <v>その他の事項経費</v>
      </c>
      <c r="L13" s="7"/>
      <c r="O13" s="7"/>
      <c r="P13" s="7"/>
      <c r="Q13" s="13"/>
      <c r="T13" s="7"/>
      <c r="U13" s="24" t="s">
        <v>166</v>
      </c>
      <c r="W13" s="24" t="s">
        <v>150</v>
      </c>
      <c r="Y13" s="24" t="s">
        <v>277</v>
      </c>
      <c r="Z13" s="24" t="s">
        <v>406</v>
      </c>
      <c r="AA13" s="49" t="s">
        <v>371</v>
      </c>
      <c r="AB13" s="49" t="s">
        <v>500</v>
      </c>
      <c r="AC13" s="23"/>
      <c r="AD13" s="23"/>
      <c r="AE13" s="23"/>
      <c r="AF13" s="22"/>
      <c r="AG13" s="33" t="s">
        <v>227</v>
      </c>
      <c r="AK13" s="33" t="str">
        <f t="shared" si="7"/>
        <v>L</v>
      </c>
    </row>
    <row r="14" spans="1:42" ht="13.5" customHeight="1" x14ac:dyDescent="0.2">
      <c r="A14" s="8" t="s">
        <v>88</v>
      </c>
      <c r="B14" s="9"/>
      <c r="C14" s="7" t="str">
        <f t="shared" si="9"/>
        <v/>
      </c>
      <c r="D14" s="7" t="str">
        <f t="shared" si="8"/>
        <v/>
      </c>
      <c r="F14" s="12" t="s">
        <v>113</v>
      </c>
      <c r="G14" s="11"/>
      <c r="H14" s="7" t="str">
        <f t="shared" si="1"/>
        <v/>
      </c>
      <c r="I14" s="7" t="str">
        <f t="shared" si="5"/>
        <v>一般会計</v>
      </c>
      <c r="K14" s="7"/>
      <c r="L14" s="7"/>
      <c r="O14" s="7"/>
      <c r="P14" s="7"/>
      <c r="Q14" s="13"/>
      <c r="T14" s="7"/>
      <c r="U14" s="24" t="s">
        <v>523</v>
      </c>
      <c r="W14" s="24" t="s">
        <v>151</v>
      </c>
      <c r="Y14" s="24" t="s">
        <v>278</v>
      </c>
      <c r="Z14" s="24" t="s">
        <v>407</v>
      </c>
      <c r="AA14" s="49" t="s">
        <v>372</v>
      </c>
      <c r="AB14" s="49" t="s">
        <v>501</v>
      </c>
      <c r="AC14" s="23"/>
      <c r="AD14" s="23"/>
      <c r="AE14" s="23"/>
      <c r="AF14" s="22"/>
      <c r="AG14" s="39"/>
      <c r="AK14" s="33" t="str">
        <f t="shared" si="7"/>
        <v>M</v>
      </c>
    </row>
    <row r="15" spans="1:42" ht="13.5" customHeight="1" x14ac:dyDescent="0.2">
      <c r="A15" s="8" t="s">
        <v>89</v>
      </c>
      <c r="B15" s="9"/>
      <c r="C15" s="7" t="str">
        <f t="shared" si="9"/>
        <v/>
      </c>
      <c r="D15" s="7" t="str">
        <f t="shared" si="8"/>
        <v/>
      </c>
      <c r="F15" s="12" t="s">
        <v>114</v>
      </c>
      <c r="G15" s="11"/>
      <c r="H15" s="7" t="str">
        <f t="shared" si="1"/>
        <v/>
      </c>
      <c r="I15" s="7" t="str">
        <f t="shared" si="5"/>
        <v>一般会計</v>
      </c>
      <c r="K15" s="7"/>
      <c r="L15" s="7"/>
      <c r="O15" s="7"/>
      <c r="P15" s="7"/>
      <c r="Q15" s="13"/>
      <c r="T15" s="7"/>
      <c r="U15" s="24" t="s">
        <v>524</v>
      </c>
      <c r="W15" s="24" t="s">
        <v>152</v>
      </c>
      <c r="Y15" s="24" t="s">
        <v>279</v>
      </c>
      <c r="Z15" s="24" t="s">
        <v>408</v>
      </c>
      <c r="AA15" s="49" t="s">
        <v>373</v>
      </c>
      <c r="AB15" s="49" t="s">
        <v>502</v>
      </c>
      <c r="AC15" s="23"/>
      <c r="AD15" s="23"/>
      <c r="AE15" s="23"/>
      <c r="AF15" s="22"/>
      <c r="AG15" s="40"/>
      <c r="AK15" s="33" t="str">
        <f t="shared" si="7"/>
        <v>N</v>
      </c>
    </row>
    <row r="16" spans="1:42" ht="13.5" customHeight="1" x14ac:dyDescent="0.2">
      <c r="A16" s="8" t="s">
        <v>90</v>
      </c>
      <c r="B16" s="9"/>
      <c r="C16" s="7" t="str">
        <f t="shared" si="9"/>
        <v/>
      </c>
      <c r="D16" s="7" t="str">
        <f t="shared" si="8"/>
        <v/>
      </c>
      <c r="F16" s="12" t="s">
        <v>115</v>
      </c>
      <c r="G16" s="11"/>
      <c r="H16" s="7" t="str">
        <f t="shared" si="1"/>
        <v/>
      </c>
      <c r="I16" s="7" t="str">
        <f t="shared" si="5"/>
        <v>一般会計</v>
      </c>
      <c r="K16" s="7"/>
      <c r="L16" s="7"/>
      <c r="O16" s="7"/>
      <c r="P16" s="7"/>
      <c r="Q16" s="13"/>
      <c r="T16" s="7"/>
      <c r="U16" s="24" t="s">
        <v>525</v>
      </c>
      <c r="W16" s="24" t="s">
        <v>153</v>
      </c>
      <c r="Y16" s="24" t="s">
        <v>280</v>
      </c>
      <c r="Z16" s="24" t="s">
        <v>409</v>
      </c>
      <c r="AA16" s="49" t="s">
        <v>374</v>
      </c>
      <c r="AB16" s="49" t="s">
        <v>503</v>
      </c>
      <c r="AC16" s="23"/>
      <c r="AD16" s="23"/>
      <c r="AE16" s="23"/>
      <c r="AF16" s="22"/>
      <c r="AG16" s="40"/>
      <c r="AK16" s="33" t="str">
        <f t="shared" si="7"/>
        <v>O</v>
      </c>
    </row>
    <row r="17" spans="1:37" ht="13.5" customHeight="1" x14ac:dyDescent="0.2">
      <c r="A17" s="8" t="s">
        <v>91</v>
      </c>
      <c r="B17" s="9"/>
      <c r="C17" s="7" t="str">
        <f t="shared" si="9"/>
        <v/>
      </c>
      <c r="D17" s="7" t="str">
        <f t="shared" si="8"/>
        <v/>
      </c>
      <c r="F17" s="12" t="s">
        <v>116</v>
      </c>
      <c r="G17" s="11"/>
      <c r="H17" s="7" t="str">
        <f t="shared" si="1"/>
        <v/>
      </c>
      <c r="I17" s="7" t="str">
        <f t="shared" si="5"/>
        <v>一般会計</v>
      </c>
      <c r="K17" s="7"/>
      <c r="L17" s="7"/>
      <c r="O17" s="7"/>
      <c r="P17" s="7"/>
      <c r="Q17" s="13"/>
      <c r="T17" s="7"/>
      <c r="U17" s="24" t="s">
        <v>526</v>
      </c>
      <c r="W17" s="24" t="s">
        <v>154</v>
      </c>
      <c r="Y17" s="24" t="s">
        <v>281</v>
      </c>
      <c r="Z17" s="24" t="s">
        <v>410</v>
      </c>
      <c r="AA17" s="49" t="s">
        <v>375</v>
      </c>
      <c r="AB17" s="49" t="s">
        <v>504</v>
      </c>
      <c r="AC17" s="23"/>
      <c r="AD17" s="23"/>
      <c r="AE17" s="23"/>
      <c r="AF17" s="22"/>
      <c r="AG17" s="40"/>
      <c r="AK17" s="33" t="str">
        <f t="shared" si="7"/>
        <v>P</v>
      </c>
    </row>
    <row r="18" spans="1:37" ht="13.5" customHeight="1" x14ac:dyDescent="0.2">
      <c r="A18" s="8" t="s">
        <v>92</v>
      </c>
      <c r="B18" s="9" t="s">
        <v>562</v>
      </c>
      <c r="C18" s="7" t="str">
        <f t="shared" si="9"/>
        <v>ＩＴ戦略</v>
      </c>
      <c r="D18" s="7" t="str">
        <f t="shared" si="8"/>
        <v>ＩＴ戦略</v>
      </c>
      <c r="F18" s="12" t="s">
        <v>117</v>
      </c>
      <c r="G18" s="11"/>
      <c r="H18" s="7" t="str">
        <f t="shared" si="1"/>
        <v/>
      </c>
      <c r="I18" s="7" t="str">
        <f t="shared" si="5"/>
        <v>一般会計</v>
      </c>
      <c r="K18" s="7"/>
      <c r="L18" s="7"/>
      <c r="O18" s="7"/>
      <c r="P18" s="7"/>
      <c r="Q18" s="13"/>
      <c r="T18" s="7"/>
      <c r="U18" s="24" t="s">
        <v>527</v>
      </c>
      <c r="W18" s="24" t="s">
        <v>155</v>
      </c>
      <c r="Y18" s="24" t="s">
        <v>282</v>
      </c>
      <c r="Z18" s="24" t="s">
        <v>411</v>
      </c>
      <c r="AA18" s="49" t="s">
        <v>376</v>
      </c>
      <c r="AB18" s="49" t="s">
        <v>505</v>
      </c>
      <c r="AC18" s="23"/>
      <c r="AD18" s="23"/>
      <c r="AE18" s="23"/>
      <c r="AF18" s="22"/>
      <c r="AK18" s="33" t="str">
        <f t="shared" si="7"/>
        <v>Q</v>
      </c>
    </row>
    <row r="19" spans="1:37" ht="13.5" customHeight="1" x14ac:dyDescent="0.2">
      <c r="A19" s="8" t="s">
        <v>93</v>
      </c>
      <c r="B19" s="9"/>
      <c r="C19" s="7" t="str">
        <f t="shared" si="9"/>
        <v/>
      </c>
      <c r="D19" s="7" t="str">
        <f t="shared" si="8"/>
        <v>ＩＴ戦略</v>
      </c>
      <c r="F19" s="12" t="s">
        <v>118</v>
      </c>
      <c r="G19" s="11"/>
      <c r="H19" s="7" t="str">
        <f t="shared" si="1"/>
        <v/>
      </c>
      <c r="I19" s="7" t="str">
        <f t="shared" si="5"/>
        <v>一般会計</v>
      </c>
      <c r="K19" s="7"/>
      <c r="L19" s="7"/>
      <c r="O19" s="7"/>
      <c r="P19" s="7"/>
      <c r="Q19" s="13"/>
      <c r="T19" s="7"/>
      <c r="U19" s="24" t="s">
        <v>528</v>
      </c>
      <c r="W19" s="24" t="s">
        <v>156</v>
      </c>
      <c r="Y19" s="24" t="s">
        <v>283</v>
      </c>
      <c r="Z19" s="24" t="s">
        <v>412</v>
      </c>
      <c r="AA19" s="49" t="s">
        <v>377</v>
      </c>
      <c r="AB19" s="49" t="s">
        <v>506</v>
      </c>
      <c r="AC19" s="23"/>
      <c r="AD19" s="23"/>
      <c r="AE19" s="23"/>
      <c r="AF19" s="22"/>
      <c r="AK19" s="33" t="str">
        <f t="shared" si="7"/>
        <v>R</v>
      </c>
    </row>
    <row r="20" spans="1:37" ht="13.5" customHeight="1" x14ac:dyDescent="0.2">
      <c r="A20" s="8" t="s">
        <v>200</v>
      </c>
      <c r="B20" s="9"/>
      <c r="C20" s="7" t="str">
        <f t="shared" si="9"/>
        <v/>
      </c>
      <c r="D20" s="7" t="str">
        <f t="shared" si="8"/>
        <v>ＩＴ戦略</v>
      </c>
      <c r="F20" s="12" t="s">
        <v>199</v>
      </c>
      <c r="G20" s="11"/>
      <c r="H20" s="7" t="str">
        <f t="shared" si="1"/>
        <v/>
      </c>
      <c r="I20" s="7" t="str">
        <f t="shared" si="5"/>
        <v>一般会計</v>
      </c>
      <c r="K20" s="7"/>
      <c r="L20" s="7"/>
      <c r="O20" s="7"/>
      <c r="P20" s="7"/>
      <c r="Q20" s="13"/>
      <c r="T20" s="7"/>
      <c r="U20" s="24" t="s">
        <v>529</v>
      </c>
      <c r="W20" s="24" t="s">
        <v>157</v>
      </c>
      <c r="Y20" s="24" t="s">
        <v>284</v>
      </c>
      <c r="Z20" s="24" t="s">
        <v>413</v>
      </c>
      <c r="AA20" s="49" t="s">
        <v>378</v>
      </c>
      <c r="AB20" s="49" t="s">
        <v>507</v>
      </c>
      <c r="AC20" s="23"/>
      <c r="AD20" s="23"/>
      <c r="AE20" s="23"/>
      <c r="AF20" s="22"/>
      <c r="AK20" s="33" t="str">
        <f t="shared" si="7"/>
        <v>S</v>
      </c>
    </row>
    <row r="21" spans="1:37" ht="13.5" customHeight="1" x14ac:dyDescent="0.2">
      <c r="A21" s="8" t="s">
        <v>201</v>
      </c>
      <c r="B21" s="9"/>
      <c r="C21" s="7" t="str">
        <f t="shared" si="9"/>
        <v/>
      </c>
      <c r="D21" s="7" t="str">
        <f t="shared" si="8"/>
        <v>ＩＴ戦略</v>
      </c>
      <c r="F21" s="12" t="s">
        <v>119</v>
      </c>
      <c r="G21" s="11"/>
      <c r="H21" s="7" t="str">
        <f t="shared" si="1"/>
        <v/>
      </c>
      <c r="I21" s="7" t="str">
        <f t="shared" si="5"/>
        <v>一般会計</v>
      </c>
      <c r="K21" s="7"/>
      <c r="L21" s="7"/>
      <c r="O21" s="7"/>
      <c r="P21" s="7"/>
      <c r="Q21" s="13"/>
      <c r="T21" s="7"/>
      <c r="U21" s="24" t="s">
        <v>530</v>
      </c>
      <c r="W21" s="24" t="s">
        <v>158</v>
      </c>
      <c r="Y21" s="24" t="s">
        <v>285</v>
      </c>
      <c r="Z21" s="24" t="s">
        <v>414</v>
      </c>
      <c r="AA21" s="49" t="s">
        <v>379</v>
      </c>
      <c r="AB21" s="49" t="s">
        <v>508</v>
      </c>
      <c r="AC21" s="23"/>
      <c r="AD21" s="23"/>
      <c r="AE21" s="23"/>
      <c r="AF21" s="22"/>
      <c r="AK21" s="33" t="str">
        <f t="shared" si="7"/>
        <v>T</v>
      </c>
    </row>
    <row r="22" spans="1:37" ht="13.5" customHeight="1" x14ac:dyDescent="0.2">
      <c r="A22" s="8" t="s">
        <v>202</v>
      </c>
      <c r="B22" s="9"/>
      <c r="C22" s="7" t="str">
        <f t="shared" si="9"/>
        <v/>
      </c>
      <c r="D22" s="7" t="str">
        <f>IF(C22="",D21,IF(D21&lt;&gt;"",CONCATENATE(D21,"、",C22),C22))</f>
        <v>ＩＴ戦略</v>
      </c>
      <c r="F22" s="12" t="s">
        <v>120</v>
      </c>
      <c r="G22" s="11"/>
      <c r="H22" s="7" t="str">
        <f t="shared" si="1"/>
        <v/>
      </c>
      <c r="I22" s="7" t="str">
        <f t="shared" si="5"/>
        <v>一般会計</v>
      </c>
      <c r="K22" s="7"/>
      <c r="L22" s="7"/>
      <c r="O22" s="7"/>
      <c r="P22" s="7"/>
      <c r="Q22" s="13"/>
      <c r="T22" s="7"/>
      <c r="U22" s="24" t="s">
        <v>531</v>
      </c>
      <c r="W22" s="24" t="s">
        <v>159</v>
      </c>
      <c r="Y22" s="24" t="s">
        <v>286</v>
      </c>
      <c r="Z22" s="24" t="s">
        <v>415</v>
      </c>
      <c r="AA22" s="49" t="s">
        <v>380</v>
      </c>
      <c r="AB22" s="49" t="s">
        <v>509</v>
      </c>
      <c r="AC22" s="23"/>
      <c r="AD22" s="23"/>
      <c r="AE22" s="23"/>
      <c r="AF22" s="22"/>
      <c r="AK22" s="33" t="str">
        <f t="shared" si="7"/>
        <v>U</v>
      </c>
    </row>
    <row r="23" spans="1:37" ht="13.5" customHeight="1" x14ac:dyDescent="0.2">
      <c r="A23" s="8" t="s">
        <v>203</v>
      </c>
      <c r="B23" s="9"/>
      <c r="C23" s="7" t="str">
        <f t="shared" si="9"/>
        <v/>
      </c>
      <c r="D23" s="7" t="str">
        <f>IF(C23="",D22,IF(D22&lt;&gt;"",CONCATENATE(D22,"、",C23),C23))</f>
        <v>ＩＴ戦略</v>
      </c>
      <c r="F23" s="12" t="s">
        <v>121</v>
      </c>
      <c r="G23" s="11"/>
      <c r="H23" s="7" t="str">
        <f t="shared" si="1"/>
        <v/>
      </c>
      <c r="I23" s="7" t="str">
        <f t="shared" si="5"/>
        <v>一般会計</v>
      </c>
      <c r="K23" s="7"/>
      <c r="L23" s="7"/>
      <c r="O23" s="7"/>
      <c r="P23" s="7"/>
      <c r="Q23" s="13"/>
      <c r="T23" s="7"/>
      <c r="U23" s="24" t="s">
        <v>532</v>
      </c>
      <c r="W23" s="24" t="s">
        <v>548</v>
      </c>
      <c r="Y23" s="24" t="s">
        <v>287</v>
      </c>
      <c r="Z23" s="24" t="s">
        <v>416</v>
      </c>
      <c r="AA23" s="49" t="s">
        <v>381</v>
      </c>
      <c r="AB23" s="49" t="s">
        <v>510</v>
      </c>
      <c r="AC23" s="23"/>
      <c r="AD23" s="23"/>
      <c r="AE23" s="23"/>
      <c r="AF23" s="22"/>
      <c r="AK23" s="33" t="str">
        <f t="shared" si="7"/>
        <v>V</v>
      </c>
    </row>
    <row r="24" spans="1:37" ht="13.5" customHeight="1" x14ac:dyDescent="0.2">
      <c r="A24" s="46" t="s">
        <v>256</v>
      </c>
      <c r="B24" s="9"/>
      <c r="C24" s="7" t="str">
        <f t="shared" si="9"/>
        <v/>
      </c>
      <c r="D24" s="7" t="str">
        <f>IF(C24="",D23,IF(D23&lt;&gt;"",CONCATENATE(D23,"、",C24),C24))</f>
        <v>ＩＴ戦略</v>
      </c>
      <c r="F24" s="12" t="s">
        <v>259</v>
      </c>
      <c r="G24" s="11"/>
      <c r="H24" s="7" t="str">
        <f t="shared" si="1"/>
        <v/>
      </c>
      <c r="I24" s="7" t="str">
        <f t="shared" si="5"/>
        <v>一般会計</v>
      </c>
      <c r="K24" s="7"/>
      <c r="L24" s="7"/>
      <c r="O24" s="7"/>
      <c r="P24" s="7"/>
      <c r="Q24" s="13"/>
      <c r="T24" s="7"/>
      <c r="U24" s="24" t="s">
        <v>533</v>
      </c>
      <c r="Y24" s="24" t="s">
        <v>288</v>
      </c>
      <c r="Z24" s="24" t="s">
        <v>417</v>
      </c>
      <c r="AA24" s="49" t="s">
        <v>382</v>
      </c>
      <c r="AB24" s="49" t="s">
        <v>511</v>
      </c>
      <c r="AC24" s="23"/>
      <c r="AD24" s="23"/>
      <c r="AE24" s="23"/>
      <c r="AF24" s="22"/>
      <c r="AK24" s="33" t="str">
        <f>CHAR(CODE(AK23)+1)</f>
        <v>W</v>
      </c>
    </row>
    <row r="25" spans="1:37" ht="13.5" customHeight="1" x14ac:dyDescent="0.2">
      <c r="A25" s="48"/>
      <c r="B25" s="47"/>
      <c r="F25" s="12" t="s">
        <v>122</v>
      </c>
      <c r="G25" s="11"/>
      <c r="H25" s="7" t="str">
        <f t="shared" si="1"/>
        <v/>
      </c>
      <c r="I25" s="7" t="str">
        <f t="shared" si="5"/>
        <v>一般会計</v>
      </c>
      <c r="K25" s="7"/>
      <c r="L25" s="7"/>
      <c r="O25" s="7"/>
      <c r="P25" s="7"/>
      <c r="Q25" s="13"/>
      <c r="T25" s="7"/>
      <c r="U25" s="24" t="s">
        <v>534</v>
      </c>
      <c r="Y25" s="24" t="s">
        <v>289</v>
      </c>
      <c r="Z25" s="24" t="s">
        <v>418</v>
      </c>
      <c r="AA25" s="49" t="s">
        <v>383</v>
      </c>
      <c r="AB25" s="49" t="s">
        <v>512</v>
      </c>
      <c r="AC25" s="23"/>
      <c r="AD25" s="23"/>
      <c r="AE25" s="23"/>
      <c r="AF25" s="22"/>
      <c r="AK25" s="33" t="str">
        <f t="shared" si="7"/>
        <v>X</v>
      </c>
    </row>
    <row r="26" spans="1:37" ht="13.5" customHeight="1" x14ac:dyDescent="0.2">
      <c r="A26" s="45"/>
      <c r="B26" s="44"/>
      <c r="F26" s="12" t="s">
        <v>123</v>
      </c>
      <c r="G26" s="11"/>
      <c r="H26" s="7" t="str">
        <f t="shared" si="1"/>
        <v/>
      </c>
      <c r="I26" s="7" t="str">
        <f t="shared" si="5"/>
        <v>一般会計</v>
      </c>
      <c r="K26" s="7"/>
      <c r="L26" s="7"/>
      <c r="O26" s="7"/>
      <c r="P26" s="7"/>
      <c r="Q26" s="13"/>
      <c r="T26" s="7"/>
      <c r="U26" s="24" t="s">
        <v>535</v>
      </c>
      <c r="Y26" s="24" t="s">
        <v>290</v>
      </c>
      <c r="Z26" s="24" t="s">
        <v>419</v>
      </c>
      <c r="AA26" s="49" t="s">
        <v>384</v>
      </c>
      <c r="AB26" s="49" t="s">
        <v>513</v>
      </c>
      <c r="AC26" s="23"/>
      <c r="AD26" s="23"/>
      <c r="AE26" s="23"/>
      <c r="AF26" s="22"/>
      <c r="AK26" s="33" t="str">
        <f t="shared" si="7"/>
        <v>Y</v>
      </c>
    </row>
    <row r="27" spans="1:37" ht="13.5" customHeight="1" x14ac:dyDescent="0.2">
      <c r="A27" s="7" t="str">
        <f>IF(D24="", "-", D24)</f>
        <v>ＩＴ戦略</v>
      </c>
      <c r="B27" s="7"/>
      <c r="F27" s="12" t="s">
        <v>124</v>
      </c>
      <c r="G27" s="11"/>
      <c r="H27" s="7" t="str">
        <f t="shared" si="1"/>
        <v/>
      </c>
      <c r="I27" s="7" t="str">
        <f t="shared" si="5"/>
        <v>一般会計</v>
      </c>
      <c r="K27" s="7"/>
      <c r="L27" s="7"/>
      <c r="O27" s="7"/>
      <c r="P27" s="7"/>
      <c r="Q27" s="13"/>
      <c r="T27" s="7"/>
      <c r="U27" s="24" t="s">
        <v>536</v>
      </c>
      <c r="Y27" s="24" t="s">
        <v>291</v>
      </c>
      <c r="Z27" s="24" t="s">
        <v>420</v>
      </c>
      <c r="AA27" s="49" t="s">
        <v>385</v>
      </c>
      <c r="AB27" s="49" t="s">
        <v>514</v>
      </c>
      <c r="AC27" s="23"/>
      <c r="AD27" s="23"/>
      <c r="AE27" s="23"/>
      <c r="AF27" s="22"/>
      <c r="AK27" s="33" t="str">
        <f>CHAR(CODE(AK26)+1)</f>
        <v>Z</v>
      </c>
    </row>
    <row r="28" spans="1:37" ht="13.5" customHeight="1" x14ac:dyDescent="0.2">
      <c r="B28" s="7"/>
      <c r="F28" s="12" t="s">
        <v>125</v>
      </c>
      <c r="G28" s="11"/>
      <c r="H28" s="7" t="str">
        <f t="shared" si="1"/>
        <v/>
      </c>
      <c r="I28" s="7" t="str">
        <f t="shared" si="5"/>
        <v>一般会計</v>
      </c>
      <c r="K28" s="7"/>
      <c r="L28" s="7"/>
      <c r="O28" s="7"/>
      <c r="P28" s="7"/>
      <c r="Q28" s="13"/>
      <c r="T28" s="7"/>
      <c r="U28" s="24" t="s">
        <v>537</v>
      </c>
      <c r="Y28" s="24" t="s">
        <v>292</v>
      </c>
      <c r="Z28" s="24" t="s">
        <v>421</v>
      </c>
      <c r="AA28" s="49" t="s">
        <v>386</v>
      </c>
      <c r="AB28" s="49" t="s">
        <v>515</v>
      </c>
      <c r="AC28" s="23"/>
      <c r="AD28" s="23"/>
      <c r="AE28" s="23"/>
      <c r="AF28" s="22"/>
      <c r="AK28" s="33" t="s">
        <v>185</v>
      </c>
    </row>
    <row r="29" spans="1:37" ht="13.5" customHeight="1" x14ac:dyDescent="0.2">
      <c r="A29" s="7"/>
      <c r="B29" s="7"/>
      <c r="F29" s="12" t="s">
        <v>191</v>
      </c>
      <c r="G29" s="11"/>
      <c r="H29" s="7" t="str">
        <f t="shared" si="1"/>
        <v/>
      </c>
      <c r="I29" s="7" t="str">
        <f t="shared" si="5"/>
        <v>一般会計</v>
      </c>
      <c r="K29" s="7"/>
      <c r="L29" s="7"/>
      <c r="O29" s="7"/>
      <c r="P29" s="7"/>
      <c r="Q29" s="13"/>
      <c r="T29" s="7"/>
      <c r="U29" s="24" t="s">
        <v>538</v>
      </c>
      <c r="Y29" s="24" t="s">
        <v>293</v>
      </c>
      <c r="Z29" s="24" t="s">
        <v>422</v>
      </c>
      <c r="AA29" s="49" t="s">
        <v>387</v>
      </c>
      <c r="AB29" s="49" t="s">
        <v>516</v>
      </c>
      <c r="AC29" s="23"/>
      <c r="AD29" s="23"/>
      <c r="AE29" s="23"/>
      <c r="AF29" s="22"/>
      <c r="AK29" s="33" t="str">
        <f t="shared" si="7"/>
        <v>b</v>
      </c>
    </row>
    <row r="30" spans="1:37" ht="13.5" customHeight="1" x14ac:dyDescent="0.2">
      <c r="A30" s="7"/>
      <c r="B30" s="7"/>
      <c r="F30" s="12" t="s">
        <v>192</v>
      </c>
      <c r="G30" s="11"/>
      <c r="H30" s="7" t="str">
        <f t="shared" si="1"/>
        <v/>
      </c>
      <c r="I30" s="7" t="str">
        <f t="shared" si="5"/>
        <v>一般会計</v>
      </c>
      <c r="K30" s="7"/>
      <c r="L30" s="7"/>
      <c r="O30" s="7"/>
      <c r="P30" s="7"/>
      <c r="Q30" s="13"/>
      <c r="T30" s="7"/>
      <c r="U30" s="24" t="s">
        <v>539</v>
      </c>
      <c r="Y30" s="24" t="s">
        <v>294</v>
      </c>
      <c r="Z30" s="24" t="s">
        <v>423</v>
      </c>
      <c r="AA30" s="49" t="s">
        <v>388</v>
      </c>
      <c r="AB30" s="49" t="s">
        <v>517</v>
      </c>
      <c r="AC30" s="23"/>
      <c r="AD30" s="23"/>
      <c r="AE30" s="23"/>
      <c r="AF30" s="22"/>
      <c r="AK30" s="33" t="str">
        <f t="shared" si="7"/>
        <v>c</v>
      </c>
    </row>
    <row r="31" spans="1:37" ht="13.5" customHeight="1" x14ac:dyDescent="0.2">
      <c r="A31" s="7"/>
      <c r="B31" s="7"/>
      <c r="F31" s="12" t="s">
        <v>193</v>
      </c>
      <c r="G31" s="11"/>
      <c r="H31" s="7" t="str">
        <f t="shared" si="1"/>
        <v/>
      </c>
      <c r="I31" s="7" t="str">
        <f t="shared" si="5"/>
        <v>一般会計</v>
      </c>
      <c r="K31" s="7"/>
      <c r="L31" s="7"/>
      <c r="O31" s="7"/>
      <c r="P31" s="7"/>
      <c r="Q31" s="13"/>
      <c r="T31" s="7"/>
      <c r="U31" s="24" t="s">
        <v>540</v>
      </c>
      <c r="Y31" s="24" t="s">
        <v>295</v>
      </c>
      <c r="Z31" s="24" t="s">
        <v>424</v>
      </c>
      <c r="AA31" s="49" t="s">
        <v>389</v>
      </c>
      <c r="AB31" s="49" t="s">
        <v>518</v>
      </c>
      <c r="AC31" s="23"/>
      <c r="AD31" s="23"/>
      <c r="AE31" s="23"/>
      <c r="AF31" s="22"/>
      <c r="AK31" s="33" t="str">
        <f t="shared" si="7"/>
        <v>d</v>
      </c>
    </row>
    <row r="32" spans="1:37" ht="13.5" customHeight="1" x14ac:dyDescent="0.2">
      <c r="A32" s="7"/>
      <c r="B32" s="7"/>
      <c r="F32" s="12" t="s">
        <v>194</v>
      </c>
      <c r="G32" s="11"/>
      <c r="H32" s="7" t="str">
        <f t="shared" si="1"/>
        <v/>
      </c>
      <c r="I32" s="7" t="str">
        <f t="shared" si="5"/>
        <v>一般会計</v>
      </c>
      <c r="K32" s="7"/>
      <c r="L32" s="7"/>
      <c r="O32" s="7"/>
      <c r="P32" s="7"/>
      <c r="Q32" s="13"/>
      <c r="T32" s="7"/>
      <c r="U32" s="24" t="s">
        <v>541</v>
      </c>
      <c r="Y32" s="24" t="s">
        <v>296</v>
      </c>
      <c r="Z32" s="24" t="s">
        <v>425</v>
      </c>
      <c r="AA32" s="49" t="s">
        <v>62</v>
      </c>
      <c r="AB32" s="49" t="s">
        <v>62</v>
      </c>
      <c r="AC32" s="23"/>
      <c r="AD32" s="23"/>
      <c r="AE32" s="23"/>
      <c r="AF32" s="22"/>
      <c r="AK32" s="33" t="str">
        <f t="shared" si="7"/>
        <v>e</v>
      </c>
    </row>
    <row r="33" spans="1:37" ht="13.5" customHeight="1" x14ac:dyDescent="0.2">
      <c r="A33" s="7"/>
      <c r="B33" s="7"/>
      <c r="F33" s="12" t="s">
        <v>195</v>
      </c>
      <c r="G33" s="11"/>
      <c r="H33" s="7" t="str">
        <f t="shared" si="1"/>
        <v/>
      </c>
      <c r="I33" s="7" t="str">
        <f t="shared" si="5"/>
        <v>一般会計</v>
      </c>
      <c r="K33" s="7"/>
      <c r="L33" s="7"/>
      <c r="O33" s="7"/>
      <c r="P33" s="7"/>
      <c r="Q33" s="13"/>
      <c r="T33" s="7"/>
      <c r="U33" s="24" t="s">
        <v>542</v>
      </c>
      <c r="Y33" s="24" t="s">
        <v>297</v>
      </c>
      <c r="Z33" s="24" t="s">
        <v>426</v>
      </c>
      <c r="AA33" s="36"/>
      <c r="AB33" s="23"/>
      <c r="AC33" s="23"/>
      <c r="AD33" s="23"/>
      <c r="AE33" s="23"/>
      <c r="AF33" s="22"/>
      <c r="AK33" s="33" t="str">
        <f t="shared" si="7"/>
        <v>f</v>
      </c>
    </row>
    <row r="34" spans="1:37" ht="13.5" customHeight="1" x14ac:dyDescent="0.2">
      <c r="A34" s="7"/>
      <c r="B34" s="7"/>
      <c r="F34" s="12" t="s">
        <v>196</v>
      </c>
      <c r="G34" s="11"/>
      <c r="H34" s="7" t="str">
        <f t="shared" si="1"/>
        <v/>
      </c>
      <c r="I34" s="7" t="str">
        <f t="shared" si="5"/>
        <v>一般会計</v>
      </c>
      <c r="K34" s="7"/>
      <c r="L34" s="7"/>
      <c r="O34" s="7"/>
      <c r="P34" s="7"/>
      <c r="Q34" s="13"/>
      <c r="T34" s="7"/>
      <c r="U34" s="24" t="s">
        <v>543</v>
      </c>
      <c r="Y34" s="24" t="s">
        <v>298</v>
      </c>
      <c r="Z34" s="24" t="s">
        <v>427</v>
      </c>
      <c r="AB34" s="23"/>
      <c r="AC34" s="23"/>
      <c r="AD34" s="23"/>
      <c r="AE34" s="23"/>
      <c r="AF34" s="22"/>
      <c r="AK34" s="33" t="str">
        <f t="shared" si="7"/>
        <v>g</v>
      </c>
    </row>
    <row r="35" spans="1:37" ht="13.5" customHeight="1" x14ac:dyDescent="0.2">
      <c r="A35" s="7"/>
      <c r="B35" s="7"/>
      <c r="F35" s="12" t="s">
        <v>197</v>
      </c>
      <c r="G35" s="11"/>
      <c r="H35" s="7" t="str">
        <f t="shared" si="1"/>
        <v/>
      </c>
      <c r="I35" s="7" t="str">
        <f t="shared" si="5"/>
        <v>一般会計</v>
      </c>
      <c r="K35" s="7"/>
      <c r="L35" s="7"/>
      <c r="O35" s="7"/>
      <c r="P35" s="7"/>
      <c r="Q35" s="13"/>
      <c r="T35" s="7"/>
      <c r="Y35" s="24" t="s">
        <v>299</v>
      </c>
      <c r="Z35" s="24" t="s">
        <v>428</v>
      </c>
      <c r="AC35" s="23"/>
      <c r="AF35" s="22"/>
      <c r="AK35" s="33" t="str">
        <f t="shared" si="7"/>
        <v>h</v>
      </c>
    </row>
    <row r="36" spans="1:37" ht="13.5" customHeight="1" x14ac:dyDescent="0.2">
      <c r="A36" s="7"/>
      <c r="B36" s="7"/>
      <c r="F36" s="12" t="s">
        <v>198</v>
      </c>
      <c r="G36" s="11"/>
      <c r="H36" s="7" t="str">
        <f t="shared" si="1"/>
        <v/>
      </c>
      <c r="I36" s="7" t="str">
        <f t="shared" si="5"/>
        <v>一般会計</v>
      </c>
      <c r="K36" s="7"/>
      <c r="L36" s="7"/>
      <c r="O36" s="7"/>
      <c r="P36" s="7"/>
      <c r="Q36" s="13"/>
      <c r="T36" s="7"/>
      <c r="U36" s="24" t="s">
        <v>544</v>
      </c>
      <c r="Y36" s="24" t="s">
        <v>300</v>
      </c>
      <c r="Z36" s="24" t="s">
        <v>429</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301</v>
      </c>
      <c r="Z37" s="24" t="s">
        <v>430</v>
      </c>
      <c r="AF37" s="22"/>
      <c r="AK37" s="33" t="str">
        <f t="shared" si="7"/>
        <v>j</v>
      </c>
    </row>
    <row r="38" spans="1:37" x14ac:dyDescent="0.2">
      <c r="A38" s="7"/>
      <c r="B38" s="7"/>
      <c r="F38" s="7"/>
      <c r="G38" s="13"/>
      <c r="K38" s="7"/>
      <c r="L38" s="7"/>
      <c r="O38" s="7"/>
      <c r="P38" s="7"/>
      <c r="Q38" s="13"/>
      <c r="T38" s="7"/>
      <c r="U38" s="24" t="s">
        <v>243</v>
      </c>
      <c r="Y38" s="24" t="s">
        <v>302</v>
      </c>
      <c r="Z38" s="24" t="s">
        <v>431</v>
      </c>
      <c r="AF38" s="22"/>
      <c r="AK38" s="33" t="str">
        <f t="shared" si="7"/>
        <v>k</v>
      </c>
    </row>
    <row r="39" spans="1:37" x14ac:dyDescent="0.2">
      <c r="A39" s="7"/>
      <c r="B39" s="7"/>
      <c r="F39" s="7" t="str">
        <f>I37</f>
        <v>一般会計</v>
      </c>
      <c r="G39" s="13"/>
      <c r="K39" s="7"/>
      <c r="L39" s="7"/>
      <c r="O39" s="7"/>
      <c r="P39" s="7"/>
      <c r="Q39" s="13"/>
      <c r="T39" s="7"/>
      <c r="U39" s="24" t="s">
        <v>253</v>
      </c>
      <c r="Y39" s="24" t="s">
        <v>303</v>
      </c>
      <c r="Z39" s="24" t="s">
        <v>432</v>
      </c>
      <c r="AF39" s="22"/>
      <c r="AK39" s="33" t="str">
        <f t="shared" si="7"/>
        <v>l</v>
      </c>
    </row>
    <row r="40" spans="1:37" x14ac:dyDescent="0.2">
      <c r="A40" s="7"/>
      <c r="B40" s="7"/>
      <c r="F40" s="7"/>
      <c r="G40" s="13"/>
      <c r="K40" s="7"/>
      <c r="L40" s="7"/>
      <c r="O40" s="7"/>
      <c r="P40" s="7"/>
      <c r="Q40" s="13"/>
      <c r="T40" s="7"/>
      <c r="Y40" s="24" t="s">
        <v>304</v>
      </c>
      <c r="Z40" s="24" t="s">
        <v>433</v>
      </c>
      <c r="AF40" s="22"/>
      <c r="AK40" s="33" t="str">
        <f t="shared" si="7"/>
        <v>m</v>
      </c>
    </row>
    <row r="41" spans="1:37" x14ac:dyDescent="0.2">
      <c r="A41" s="7"/>
      <c r="B41" s="7"/>
      <c r="F41" s="7"/>
      <c r="G41" s="13"/>
      <c r="K41" s="7"/>
      <c r="L41" s="7"/>
      <c r="O41" s="7"/>
      <c r="P41" s="7"/>
      <c r="Q41" s="13"/>
      <c r="T41" s="7"/>
      <c r="Y41" s="24" t="s">
        <v>305</v>
      </c>
      <c r="Z41" s="24" t="s">
        <v>434</v>
      </c>
      <c r="AF41" s="22"/>
      <c r="AK41" s="33" t="str">
        <f t="shared" si="7"/>
        <v>n</v>
      </c>
    </row>
    <row r="42" spans="1:37" x14ac:dyDescent="0.2">
      <c r="A42" s="7"/>
      <c r="B42" s="7"/>
      <c r="F42" s="7"/>
      <c r="G42" s="13"/>
      <c r="K42" s="7"/>
      <c r="L42" s="7"/>
      <c r="O42" s="7"/>
      <c r="P42" s="7"/>
      <c r="Q42" s="13"/>
      <c r="T42" s="7"/>
      <c r="Y42" s="24" t="s">
        <v>306</v>
      </c>
      <c r="Z42" s="24" t="s">
        <v>435</v>
      </c>
      <c r="AF42" s="22"/>
      <c r="AK42" s="33" t="str">
        <f t="shared" si="7"/>
        <v>o</v>
      </c>
    </row>
    <row r="43" spans="1:37" x14ac:dyDescent="0.2">
      <c r="A43" s="7"/>
      <c r="B43" s="7"/>
      <c r="F43" s="7"/>
      <c r="G43" s="13"/>
      <c r="K43" s="7"/>
      <c r="L43" s="7"/>
      <c r="O43" s="7"/>
      <c r="P43" s="7"/>
      <c r="Q43" s="13"/>
      <c r="T43" s="7"/>
      <c r="Y43" s="24" t="s">
        <v>307</v>
      </c>
      <c r="Z43" s="24" t="s">
        <v>436</v>
      </c>
      <c r="AF43" s="22"/>
      <c r="AK43" s="33" t="str">
        <f t="shared" si="7"/>
        <v>p</v>
      </c>
    </row>
    <row r="44" spans="1:37" x14ac:dyDescent="0.2">
      <c r="A44" s="7"/>
      <c r="B44" s="7"/>
      <c r="F44" s="7"/>
      <c r="G44" s="13"/>
      <c r="K44" s="7"/>
      <c r="L44" s="7"/>
      <c r="O44" s="7"/>
      <c r="P44" s="7"/>
      <c r="Q44" s="13"/>
      <c r="T44" s="7"/>
      <c r="Y44" s="24" t="s">
        <v>308</v>
      </c>
      <c r="Z44" s="24" t="s">
        <v>437</v>
      </c>
      <c r="AF44" s="22"/>
      <c r="AK44" s="33" t="str">
        <f t="shared" si="7"/>
        <v>q</v>
      </c>
    </row>
    <row r="45" spans="1:37" x14ac:dyDescent="0.2">
      <c r="A45" s="7"/>
      <c r="B45" s="7"/>
      <c r="F45" s="7"/>
      <c r="G45" s="13"/>
      <c r="K45" s="7"/>
      <c r="L45" s="7"/>
      <c r="O45" s="7"/>
      <c r="P45" s="7"/>
      <c r="Q45" s="13"/>
      <c r="T45" s="7"/>
      <c r="Y45" s="24" t="s">
        <v>309</v>
      </c>
      <c r="Z45" s="24" t="s">
        <v>438</v>
      </c>
      <c r="AF45" s="22"/>
      <c r="AK45" s="33" t="str">
        <f t="shared" si="7"/>
        <v>r</v>
      </c>
    </row>
    <row r="46" spans="1:37" x14ac:dyDescent="0.2">
      <c r="A46" s="7"/>
      <c r="B46" s="7"/>
      <c r="F46" s="7"/>
      <c r="G46" s="13"/>
      <c r="K46" s="7"/>
      <c r="L46" s="7"/>
      <c r="O46" s="7"/>
      <c r="P46" s="7"/>
      <c r="Q46" s="13"/>
      <c r="T46" s="7"/>
      <c r="Y46" s="24" t="s">
        <v>310</v>
      </c>
      <c r="Z46" s="24" t="s">
        <v>439</v>
      </c>
      <c r="AF46" s="22"/>
      <c r="AK46" s="33" t="str">
        <f t="shared" si="7"/>
        <v>s</v>
      </c>
    </row>
    <row r="47" spans="1:37" x14ac:dyDescent="0.2">
      <c r="A47" s="7"/>
      <c r="B47" s="7"/>
      <c r="F47" s="7"/>
      <c r="G47" s="13"/>
      <c r="K47" s="7"/>
      <c r="L47" s="7"/>
      <c r="O47" s="7"/>
      <c r="P47" s="7"/>
      <c r="Q47" s="13"/>
      <c r="T47" s="7"/>
      <c r="Y47" s="24" t="s">
        <v>311</v>
      </c>
      <c r="Z47" s="24" t="s">
        <v>440</v>
      </c>
      <c r="AF47" s="22"/>
      <c r="AK47" s="33" t="str">
        <f t="shared" si="7"/>
        <v>t</v>
      </c>
    </row>
    <row r="48" spans="1:37" x14ac:dyDescent="0.2">
      <c r="A48" s="7"/>
      <c r="B48" s="7"/>
      <c r="F48" s="7"/>
      <c r="G48" s="13"/>
      <c r="K48" s="7"/>
      <c r="L48" s="7"/>
      <c r="O48" s="7"/>
      <c r="P48" s="7"/>
      <c r="Q48" s="13"/>
      <c r="T48" s="7"/>
      <c r="Y48" s="24" t="s">
        <v>312</v>
      </c>
      <c r="Z48" s="24" t="s">
        <v>441</v>
      </c>
      <c r="AF48" s="22"/>
      <c r="AK48" s="33" t="str">
        <f t="shared" si="7"/>
        <v>u</v>
      </c>
    </row>
    <row r="49" spans="1:37" x14ac:dyDescent="0.2">
      <c r="A49" s="7"/>
      <c r="B49" s="7"/>
      <c r="F49" s="7"/>
      <c r="G49" s="13"/>
      <c r="K49" s="7"/>
      <c r="L49" s="7"/>
      <c r="O49" s="7"/>
      <c r="P49" s="7"/>
      <c r="Q49" s="13"/>
      <c r="T49" s="7"/>
      <c r="Y49" s="24" t="s">
        <v>313</v>
      </c>
      <c r="Z49" s="24" t="s">
        <v>442</v>
      </c>
      <c r="AF49" s="22"/>
      <c r="AK49" s="33" t="str">
        <f t="shared" si="7"/>
        <v>v</v>
      </c>
    </row>
    <row r="50" spans="1:37" x14ac:dyDescent="0.2">
      <c r="A50" s="7"/>
      <c r="B50" s="7"/>
      <c r="F50" s="7"/>
      <c r="G50" s="13"/>
      <c r="K50" s="7"/>
      <c r="L50" s="7"/>
      <c r="O50" s="7"/>
      <c r="P50" s="7"/>
      <c r="Q50" s="13"/>
      <c r="T50" s="7"/>
      <c r="Y50" s="24" t="s">
        <v>314</v>
      </c>
      <c r="Z50" s="24" t="s">
        <v>443</v>
      </c>
      <c r="AF50" s="22"/>
    </row>
    <row r="51" spans="1:37" x14ac:dyDescent="0.2">
      <c r="A51" s="7"/>
      <c r="B51" s="7"/>
      <c r="F51" s="7"/>
      <c r="G51" s="13"/>
      <c r="K51" s="7"/>
      <c r="L51" s="7"/>
      <c r="O51" s="7"/>
      <c r="P51" s="7"/>
      <c r="Q51" s="13"/>
      <c r="T51" s="7"/>
      <c r="Y51" s="24" t="s">
        <v>315</v>
      </c>
      <c r="Z51" s="24" t="s">
        <v>444</v>
      </c>
      <c r="AF51" s="22"/>
    </row>
    <row r="52" spans="1:37" x14ac:dyDescent="0.2">
      <c r="A52" s="7"/>
      <c r="B52" s="7"/>
      <c r="F52" s="7"/>
      <c r="G52" s="13"/>
      <c r="K52" s="7"/>
      <c r="L52" s="7"/>
      <c r="O52" s="7"/>
      <c r="P52" s="7"/>
      <c r="Q52" s="13"/>
      <c r="T52" s="7"/>
      <c r="Y52" s="24" t="s">
        <v>316</v>
      </c>
      <c r="Z52" s="24" t="s">
        <v>445</v>
      </c>
      <c r="AF52" s="22"/>
    </row>
    <row r="53" spans="1:37" x14ac:dyDescent="0.2">
      <c r="A53" s="7"/>
      <c r="B53" s="7"/>
      <c r="F53" s="7"/>
      <c r="G53" s="13"/>
      <c r="K53" s="7"/>
      <c r="L53" s="7"/>
      <c r="O53" s="7"/>
      <c r="P53" s="7"/>
      <c r="Q53" s="13"/>
      <c r="T53" s="7"/>
      <c r="Y53" s="24" t="s">
        <v>317</v>
      </c>
      <c r="Z53" s="24" t="s">
        <v>446</v>
      </c>
      <c r="AF53" s="22"/>
    </row>
    <row r="54" spans="1:37" x14ac:dyDescent="0.2">
      <c r="A54" s="7"/>
      <c r="B54" s="7"/>
      <c r="F54" s="7"/>
      <c r="G54" s="13"/>
      <c r="K54" s="7"/>
      <c r="L54" s="7"/>
      <c r="O54" s="7"/>
      <c r="P54" s="14"/>
      <c r="Q54" s="13"/>
      <c r="T54" s="7"/>
      <c r="Y54" s="24" t="s">
        <v>318</v>
      </c>
      <c r="Z54" s="24" t="s">
        <v>447</v>
      </c>
      <c r="AF54" s="22"/>
    </row>
    <row r="55" spans="1:37" x14ac:dyDescent="0.2">
      <c r="A55" s="7"/>
      <c r="B55" s="7"/>
      <c r="F55" s="7"/>
      <c r="G55" s="13"/>
      <c r="K55" s="7"/>
      <c r="L55" s="7"/>
      <c r="O55" s="7"/>
      <c r="P55" s="7"/>
      <c r="Q55" s="13"/>
      <c r="T55" s="7"/>
      <c r="Y55" s="24" t="s">
        <v>319</v>
      </c>
      <c r="Z55" s="24" t="s">
        <v>448</v>
      </c>
      <c r="AF55" s="22"/>
    </row>
    <row r="56" spans="1:37" x14ac:dyDescent="0.2">
      <c r="A56" s="7"/>
      <c r="B56" s="7"/>
      <c r="F56" s="7"/>
      <c r="G56" s="13"/>
      <c r="K56" s="7"/>
      <c r="L56" s="7"/>
      <c r="O56" s="7"/>
      <c r="P56" s="7"/>
      <c r="Q56" s="13"/>
      <c r="T56" s="7"/>
      <c r="Y56" s="24" t="s">
        <v>320</v>
      </c>
      <c r="Z56" s="24" t="s">
        <v>449</v>
      </c>
      <c r="AF56" s="22"/>
    </row>
    <row r="57" spans="1:37" x14ac:dyDescent="0.2">
      <c r="A57" s="7"/>
      <c r="B57" s="7"/>
      <c r="F57" s="7"/>
      <c r="G57" s="13"/>
      <c r="K57" s="7"/>
      <c r="L57" s="7"/>
      <c r="O57" s="7"/>
      <c r="P57" s="7"/>
      <c r="Q57" s="13"/>
      <c r="T57" s="7"/>
      <c r="Y57" s="24" t="s">
        <v>321</v>
      </c>
      <c r="Z57" s="24" t="s">
        <v>450</v>
      </c>
      <c r="AF57" s="22"/>
    </row>
    <row r="58" spans="1:37" x14ac:dyDescent="0.2">
      <c r="A58" s="7"/>
      <c r="B58" s="7"/>
      <c r="F58" s="7"/>
      <c r="G58" s="13"/>
      <c r="K58" s="7"/>
      <c r="L58" s="7"/>
      <c r="O58" s="7"/>
      <c r="P58" s="7"/>
      <c r="Q58" s="13"/>
      <c r="T58" s="7"/>
      <c r="Y58" s="24" t="s">
        <v>322</v>
      </c>
      <c r="Z58" s="24" t="s">
        <v>451</v>
      </c>
      <c r="AF58" s="22"/>
    </row>
    <row r="59" spans="1:37" x14ac:dyDescent="0.2">
      <c r="A59" s="7"/>
      <c r="B59" s="7"/>
      <c r="F59" s="7"/>
      <c r="G59" s="13"/>
      <c r="K59" s="7"/>
      <c r="L59" s="7"/>
      <c r="O59" s="7"/>
      <c r="P59" s="7"/>
      <c r="Q59" s="13"/>
      <c r="T59" s="7"/>
      <c r="Y59" s="24" t="s">
        <v>323</v>
      </c>
      <c r="Z59" s="24" t="s">
        <v>452</v>
      </c>
      <c r="AF59" s="22"/>
    </row>
    <row r="60" spans="1:37" x14ac:dyDescent="0.2">
      <c r="A60" s="7"/>
      <c r="B60" s="7"/>
      <c r="F60" s="7"/>
      <c r="G60" s="13"/>
      <c r="K60" s="7"/>
      <c r="L60" s="7"/>
      <c r="O60" s="7"/>
      <c r="P60" s="7"/>
      <c r="Q60" s="13"/>
      <c r="T60" s="7"/>
      <c r="Y60" s="24" t="s">
        <v>324</v>
      </c>
      <c r="Z60" s="24" t="s">
        <v>453</v>
      </c>
      <c r="AF60" s="22"/>
    </row>
    <row r="61" spans="1:37" x14ac:dyDescent="0.2">
      <c r="A61" s="7"/>
      <c r="B61" s="7"/>
      <c r="F61" s="7"/>
      <c r="G61" s="13"/>
      <c r="K61" s="7"/>
      <c r="L61" s="7"/>
      <c r="O61" s="7"/>
      <c r="P61" s="7"/>
      <c r="Q61" s="13"/>
      <c r="T61" s="7"/>
      <c r="Y61" s="24" t="s">
        <v>325</v>
      </c>
      <c r="Z61" s="24" t="s">
        <v>454</v>
      </c>
      <c r="AF61" s="22"/>
    </row>
    <row r="62" spans="1:37" x14ac:dyDescent="0.2">
      <c r="A62" s="7"/>
      <c r="B62" s="7"/>
      <c r="F62" s="7"/>
      <c r="G62" s="13"/>
      <c r="K62" s="7"/>
      <c r="L62" s="7"/>
      <c r="O62" s="7"/>
      <c r="P62" s="7"/>
      <c r="Q62" s="13"/>
      <c r="T62" s="7"/>
      <c r="Y62" s="24" t="s">
        <v>326</v>
      </c>
      <c r="Z62" s="24" t="s">
        <v>455</v>
      </c>
      <c r="AF62" s="22"/>
    </row>
    <row r="63" spans="1:37" x14ac:dyDescent="0.2">
      <c r="A63" s="7"/>
      <c r="B63" s="7"/>
      <c r="F63" s="7"/>
      <c r="G63" s="13"/>
      <c r="K63" s="7"/>
      <c r="L63" s="7"/>
      <c r="O63" s="7"/>
      <c r="P63" s="7"/>
      <c r="Q63" s="13"/>
      <c r="T63" s="7"/>
      <c r="Y63" s="24" t="s">
        <v>327</v>
      </c>
      <c r="Z63" s="24" t="s">
        <v>456</v>
      </c>
      <c r="AF63" s="22"/>
    </row>
    <row r="64" spans="1:37" x14ac:dyDescent="0.2">
      <c r="A64" s="7"/>
      <c r="B64" s="7"/>
      <c r="F64" s="7"/>
      <c r="G64" s="13"/>
      <c r="K64" s="7"/>
      <c r="L64" s="7"/>
      <c r="O64" s="7"/>
      <c r="P64" s="7"/>
      <c r="Q64" s="13"/>
      <c r="T64" s="7"/>
      <c r="Y64" s="24" t="s">
        <v>328</v>
      </c>
      <c r="Z64" s="24" t="s">
        <v>457</v>
      </c>
      <c r="AF64" s="22"/>
    </row>
    <row r="65" spans="1:32" x14ac:dyDescent="0.2">
      <c r="A65" s="7"/>
      <c r="B65" s="7"/>
      <c r="F65" s="7"/>
      <c r="G65" s="13"/>
      <c r="K65" s="7"/>
      <c r="L65" s="7"/>
      <c r="O65" s="7"/>
      <c r="P65" s="7"/>
      <c r="Q65" s="13"/>
      <c r="T65" s="7"/>
      <c r="Y65" s="24" t="s">
        <v>329</v>
      </c>
      <c r="Z65" s="24" t="s">
        <v>458</v>
      </c>
      <c r="AF65" s="22"/>
    </row>
    <row r="66" spans="1:32" x14ac:dyDescent="0.2">
      <c r="A66" s="7"/>
      <c r="B66" s="7"/>
      <c r="F66" s="7"/>
      <c r="G66" s="13"/>
      <c r="K66" s="7"/>
      <c r="L66" s="7"/>
      <c r="O66" s="7"/>
      <c r="P66" s="7"/>
      <c r="Q66" s="13"/>
      <c r="T66" s="7"/>
      <c r="Y66" s="24" t="s">
        <v>63</v>
      </c>
      <c r="Z66" s="24" t="s">
        <v>459</v>
      </c>
      <c r="AF66" s="22"/>
    </row>
    <row r="67" spans="1:32" x14ac:dyDescent="0.2">
      <c r="A67" s="7"/>
      <c r="B67" s="7"/>
      <c r="F67" s="7"/>
      <c r="G67" s="13"/>
      <c r="K67" s="7"/>
      <c r="L67" s="7"/>
      <c r="O67" s="7"/>
      <c r="P67" s="7"/>
      <c r="Q67" s="13"/>
      <c r="T67" s="7"/>
      <c r="Y67" s="24" t="s">
        <v>330</v>
      </c>
      <c r="Z67" s="24" t="s">
        <v>460</v>
      </c>
      <c r="AF67" s="22"/>
    </row>
    <row r="68" spans="1:32" x14ac:dyDescent="0.2">
      <c r="A68" s="7"/>
      <c r="B68" s="7"/>
      <c r="F68" s="7"/>
      <c r="G68" s="13"/>
      <c r="K68" s="7"/>
      <c r="L68" s="7"/>
      <c r="O68" s="7"/>
      <c r="P68" s="7"/>
      <c r="Q68" s="13"/>
      <c r="T68" s="7"/>
      <c r="Y68" s="24" t="s">
        <v>331</v>
      </c>
      <c r="Z68" s="24" t="s">
        <v>461</v>
      </c>
      <c r="AF68" s="22"/>
    </row>
    <row r="69" spans="1:32" x14ac:dyDescent="0.2">
      <c r="A69" s="7"/>
      <c r="B69" s="7"/>
      <c r="F69" s="7"/>
      <c r="G69" s="13"/>
      <c r="K69" s="7"/>
      <c r="L69" s="7"/>
      <c r="O69" s="7"/>
      <c r="P69" s="7"/>
      <c r="Q69" s="13"/>
      <c r="T69" s="7"/>
      <c r="Y69" s="24" t="s">
        <v>332</v>
      </c>
      <c r="Z69" s="24" t="s">
        <v>462</v>
      </c>
      <c r="AF69" s="22"/>
    </row>
    <row r="70" spans="1:32" x14ac:dyDescent="0.2">
      <c r="A70" s="7"/>
      <c r="B70" s="7"/>
      <c r="Y70" s="24" t="s">
        <v>333</v>
      </c>
      <c r="Z70" s="24" t="s">
        <v>463</v>
      </c>
    </row>
    <row r="71" spans="1:32" x14ac:dyDescent="0.2">
      <c r="Y71" s="24" t="s">
        <v>334</v>
      </c>
      <c r="Z71" s="24" t="s">
        <v>464</v>
      </c>
    </row>
    <row r="72" spans="1:32" x14ac:dyDescent="0.2">
      <c r="Y72" s="24" t="s">
        <v>335</v>
      </c>
      <c r="Z72" s="24" t="s">
        <v>465</v>
      </c>
    </row>
    <row r="73" spans="1:32" x14ac:dyDescent="0.2">
      <c r="Y73" s="24" t="s">
        <v>336</v>
      </c>
      <c r="Z73" s="24" t="s">
        <v>466</v>
      </c>
    </row>
    <row r="74" spans="1:32" x14ac:dyDescent="0.2">
      <c r="Y74" s="24" t="s">
        <v>337</v>
      </c>
      <c r="Z74" s="24" t="s">
        <v>467</v>
      </c>
    </row>
    <row r="75" spans="1:32" x14ac:dyDescent="0.2">
      <c r="Y75" s="24" t="s">
        <v>338</v>
      </c>
      <c r="Z75" s="24" t="s">
        <v>468</v>
      </c>
    </row>
    <row r="76" spans="1:32" x14ac:dyDescent="0.2">
      <c r="Y76" s="24" t="s">
        <v>339</v>
      </c>
      <c r="Z76" s="24" t="s">
        <v>469</v>
      </c>
    </row>
    <row r="77" spans="1:32" x14ac:dyDescent="0.2">
      <c r="Y77" s="24" t="s">
        <v>340</v>
      </c>
      <c r="Z77" s="24" t="s">
        <v>470</v>
      </c>
    </row>
    <row r="78" spans="1:32" x14ac:dyDescent="0.2">
      <c r="Y78" s="24" t="s">
        <v>341</v>
      </c>
      <c r="Z78" s="24" t="s">
        <v>471</v>
      </c>
    </row>
    <row r="79" spans="1:32" x14ac:dyDescent="0.2">
      <c r="Y79" s="24" t="s">
        <v>342</v>
      </c>
      <c r="Z79" s="24" t="s">
        <v>472</v>
      </c>
    </row>
    <row r="80" spans="1:32" x14ac:dyDescent="0.2">
      <c r="Y80" s="24" t="s">
        <v>343</v>
      </c>
      <c r="Z80" s="24" t="s">
        <v>473</v>
      </c>
    </row>
    <row r="81" spans="25:26" x14ac:dyDescent="0.2">
      <c r="Y81" s="24" t="s">
        <v>344</v>
      </c>
      <c r="Z81" s="24" t="s">
        <v>474</v>
      </c>
    </row>
    <row r="82" spans="25:26" x14ac:dyDescent="0.2">
      <c r="Y82" s="24" t="s">
        <v>345</v>
      </c>
      <c r="Z82" s="24" t="s">
        <v>475</v>
      </c>
    </row>
    <row r="83" spans="25:26" x14ac:dyDescent="0.2">
      <c r="Y83" s="24" t="s">
        <v>346</v>
      </c>
      <c r="Z83" s="24" t="s">
        <v>476</v>
      </c>
    </row>
    <row r="84" spans="25:26" x14ac:dyDescent="0.2">
      <c r="Y84" s="24" t="s">
        <v>347</v>
      </c>
      <c r="Z84" s="24" t="s">
        <v>477</v>
      </c>
    </row>
    <row r="85" spans="25:26" x14ac:dyDescent="0.2">
      <c r="Y85" s="24" t="s">
        <v>348</v>
      </c>
      <c r="Z85" s="24" t="s">
        <v>478</v>
      </c>
    </row>
    <row r="86" spans="25:26" x14ac:dyDescent="0.2">
      <c r="Y86" s="24" t="s">
        <v>349</v>
      </c>
      <c r="Z86" s="24" t="s">
        <v>479</v>
      </c>
    </row>
    <row r="87" spans="25:26" x14ac:dyDescent="0.2">
      <c r="Y87" s="24" t="s">
        <v>350</v>
      </c>
      <c r="Z87" s="24" t="s">
        <v>480</v>
      </c>
    </row>
    <row r="88" spans="25:26" x14ac:dyDescent="0.2">
      <c r="Y88" s="24" t="s">
        <v>351</v>
      </c>
      <c r="Z88" s="24" t="s">
        <v>481</v>
      </c>
    </row>
    <row r="89" spans="25:26" x14ac:dyDescent="0.2">
      <c r="Y89" s="24" t="s">
        <v>352</v>
      </c>
      <c r="Z89" s="24" t="s">
        <v>482</v>
      </c>
    </row>
    <row r="90" spans="25:26" x14ac:dyDescent="0.2">
      <c r="Y90" s="24" t="s">
        <v>353</v>
      </c>
      <c r="Z90" s="24" t="s">
        <v>483</v>
      </c>
    </row>
    <row r="91" spans="25:26" x14ac:dyDescent="0.2">
      <c r="Y91" s="24" t="s">
        <v>354</v>
      </c>
      <c r="Z91" s="24" t="s">
        <v>484</v>
      </c>
    </row>
    <row r="92" spans="25:26" x14ac:dyDescent="0.2">
      <c r="Y92" s="24" t="s">
        <v>355</v>
      </c>
      <c r="Z92" s="24" t="s">
        <v>485</v>
      </c>
    </row>
    <row r="93" spans="25:26" x14ac:dyDescent="0.2">
      <c r="Y93" s="24" t="s">
        <v>356</v>
      </c>
      <c r="Z93" s="24" t="s">
        <v>486</v>
      </c>
    </row>
    <row r="94" spans="25:26" x14ac:dyDescent="0.2">
      <c r="Y94" s="24" t="s">
        <v>357</v>
      </c>
      <c r="Z94" s="24" t="s">
        <v>487</v>
      </c>
    </row>
    <row r="95" spans="25:26" x14ac:dyDescent="0.2">
      <c r="Y95" s="24" t="s">
        <v>358</v>
      </c>
      <c r="Z95" s="24" t="s">
        <v>488</v>
      </c>
    </row>
    <row r="96" spans="25:26" x14ac:dyDescent="0.2">
      <c r="Y96" s="24" t="s">
        <v>260</v>
      </c>
      <c r="Z96" s="24" t="s">
        <v>489</v>
      </c>
    </row>
    <row r="97" spans="25:26" x14ac:dyDescent="0.2">
      <c r="Y97" s="24" t="s">
        <v>359</v>
      </c>
      <c r="Z97" s="24" t="s">
        <v>490</v>
      </c>
    </row>
    <row r="98" spans="25:26" x14ac:dyDescent="0.2">
      <c r="Y98" s="24" t="s">
        <v>360</v>
      </c>
      <c r="Z98" s="24" t="s">
        <v>491</v>
      </c>
    </row>
    <row r="99" spans="25:26" x14ac:dyDescent="0.2">
      <c r="Y99" s="24" t="s">
        <v>390</v>
      </c>
      <c r="Z99" s="24" t="s">
        <v>492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2021-08-31T12:51:47Z</dcterms:created>
  <dcterms:modified xsi:type="dcterms:W3CDTF">2022-03-16T01:48:27Z</dcterms:modified>
</cp:coreProperties>
</file>