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984" yWindow="-15564" windowWidth="30000" windowHeight="17496"/>
  </bookViews>
  <sheets>
    <sheet name="行政事業レビューシート" sheetId="3" r:id="rId1"/>
    <sheet name="入力規則等" sheetId="4" r:id="rId2"/>
  </sheets>
  <definedNames>
    <definedName name="_xlnm._FilterDatabase" localSheetId="0" hidden="1">行政事業レビューシート!$BF$1:$BF$134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1" i="3" l="1"/>
  <c r="I71" i="3"/>
  <c r="L70" i="3"/>
  <c r="I70" i="3"/>
  <c r="L69" i="3"/>
  <c r="I69" i="3"/>
  <c r="L68" i="3"/>
  <c r="I68" i="3"/>
  <c r="L67" i="3"/>
  <c r="I67" i="3"/>
  <c r="AY131" i="3" l="1"/>
  <c r="AY132" i="3" s="1"/>
  <c r="AY127" i="3"/>
  <c r="AY128" i="3" s="1"/>
  <c r="AY115" i="3"/>
  <c r="AY30" i="3"/>
  <c r="AY35" i="3" s="1"/>
  <c r="AY29" i="3"/>
  <c r="AY130" i="3" l="1"/>
  <c r="AY129" i="3"/>
  <c r="AY133" i="3"/>
  <c r="AY34" i="3"/>
  <c r="AY36" i="3"/>
  <c r="AY37" i="3"/>
  <c r="AY31" i="3"/>
  <c r="AY38" i="3"/>
  <c r="AY117" i="3"/>
  <c r="AY32" i="3"/>
  <c r="AY39" i="3"/>
  <c r="AY33" i="3"/>
  <c r="AY116" i="3"/>
  <c r="AY118" i="3"/>
  <c r="AY119" i="3"/>
  <c r="AY120" i="3"/>
  <c r="AY134" i="3"/>
  <c r="AW93" i="3"/>
  <c r="AT93" i="3"/>
  <c r="AQ93" i="3"/>
  <c r="AL93" i="3"/>
  <c r="AI93" i="3"/>
  <c r="AF93" i="3"/>
  <c r="Z93" i="3"/>
  <c r="W93" i="3"/>
  <c r="T93" i="3"/>
  <c r="N93" i="3"/>
  <c r="K93" i="3"/>
  <c r="H93" i="3"/>
  <c r="AW92" i="3"/>
  <c r="AT92" i="3"/>
  <c r="AQ92" i="3"/>
  <c r="AL92" i="3"/>
  <c r="AI92" i="3"/>
  <c r="AF92" i="3"/>
  <c r="Z92" i="3"/>
  <c r="W92" i="3"/>
  <c r="T92" i="3"/>
  <c r="N92" i="3"/>
  <c r="K92" i="3"/>
  <c r="H92" i="3"/>
  <c r="AV2" i="3" l="1"/>
  <c r="C12" i="4" l="1"/>
  <c r="P28" i="3" l="1"/>
  <c r="W28" i="3" l="1"/>
  <c r="C23" i="4" l="1"/>
  <c r="C24" i="4"/>
  <c r="W21" i="3" l="1"/>
  <c r="AD21" i="3"/>
  <c r="P21" i="3"/>
  <c r="P18" i="3" l="1"/>
  <c r="P20" i="3" s="1"/>
  <c r="W18" i="3"/>
  <c r="W20" i="3" s="1"/>
  <c r="Y120" i="3"/>
  <c r="AU120" i="3"/>
  <c r="AU114" i="3"/>
  <c r="Y11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N4" i="4" s="1"/>
  <c r="N5" i="4" s="1"/>
  <c r="N6" i="4" s="1"/>
  <c r="N7" i="4" s="1"/>
  <c r="N8" i="4" s="1"/>
  <c r="N9" i="4" s="1"/>
  <c r="N10" i="4" s="1"/>
  <c r="N11" i="4" s="1"/>
  <c r="K13" i="4" s="1"/>
  <c r="AE8"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<sst xmlns="http://schemas.openxmlformats.org/spreadsheetml/2006/main" count="761" uniqueCount="624">
  <si>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</si>
  <si>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</si>
  <si>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</si>
  <si>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</si>
  <si>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</si>
  <si>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</si>
  <si>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</si>
  <si>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</si>
  <si>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</si>
  <si>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</si>
  <si>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</si>
  <si>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</si>
  <si>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</si>
  <si>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</si>
  <si>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</si>
  <si>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</si>
  <si>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</si>
  <si>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</si>
  <si>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</si>
  <si>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</si>
  <si>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</si>
  <si>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</si>
  <si>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</si>
  <si>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</si>
  <si>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</si>
  <si>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</si>
  <si>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</si>
  <si>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</si>
  <si>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</si>
  <si>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</si>
  <si>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</si>
  <si>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</si>
  <si>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</si>
  <si>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</si>
  <si>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</si>
  <si>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</si>
  <si>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</si>
  <si>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</si>
  <si>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</si>
  <si>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</si>
  <si>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</si>
  <si>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</si>
  <si>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</si>
  <si>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</si>
  <si>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</si>
  <si>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</si>
  <si>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</si>
  <si>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</si>
  <si>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</si>
  <si>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</si>
  <si>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</si>
  <si>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</si>
  <si>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</si>
  <si>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</si>
  <si>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</si>
  <si>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</si>
  <si>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</si>
  <si>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</si>
  <si>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</si>
  <si>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</si>
  <si>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</si>
  <si>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</si>
  <si>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</si>
  <si>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</si>
  <si>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</si>
  <si>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</si>
  <si>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</si>
  <si>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</si>
  <si>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</si>
  <si>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</si>
  <si>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</si>
  <si>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</si>
  <si>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</si>
  <si>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</si>
  <si>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</si>
  <si>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</si>
  <si>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</si>
  <si>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</si>
  <si>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</si>
  <si>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</si>
  <si>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</si>
  <si>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</si>
  <si>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</si>
  <si>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</si>
  <si>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</si>
  <si>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</si>
  <si>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</si>
  <si>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</si>
  <si>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</si>
  <si>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</si>
  <si>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</si>
  <si>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</si>
  <si>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</si>
  <si>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</si>
  <si>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</si>
  <si>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</si>
  <si>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</si>
  <si>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</si>
  <si>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</si>
  <si>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</si>
  <si>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</si>
  <si>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</si>
  <si>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</si>
  <si>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</si>
  <si>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</si>
  <si>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</si>
  <si>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</si>
  <si>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</si>
  <si>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</si>
  <si>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</si>
  <si>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</si>
  <si>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</si>
  <si>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</si>
  <si>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</si>
  <si>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</si>
  <si>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</si>
  <si>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</si>
  <si>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</si>
  <si>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</si>
  <si>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</si>
  <si>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</si>
  <si>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</si>
  <si>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</si>
  <si>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</si>
  <si>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</si>
  <si>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</si>
  <si>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</si>
  <si>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</si>
  <si>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</si>
  <si>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</si>
  <si>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</si>
  <si>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</si>
  <si>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</si>
  <si>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</si>
  <si>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</si>
  <si>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</si>
  <si>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</si>
  <si>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</si>
  <si>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</si>
  <si>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</si>
  <si>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</si>
  <si>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</si>
  <si>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</si>
  <si>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</si>
  <si>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</si>
  <si>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</si>
  <si>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</si>
  <si>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</si>
  <si>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</si>
  <si>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</si>
  <si>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</si>
  <si>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</si>
  <si>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</si>
  <si>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</si>
  <si>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</si>
  <si>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</si>
  <si>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</si>
  <si>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</si>
  <si>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</si>
  <si>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</si>
  <si>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</si>
  <si>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</si>
  <si>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</si>
  <si>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</si>
  <si>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</si>
  <si>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</si>
  <si>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</si>
  <si>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</si>
  <si>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</si>
  <si>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</si>
  <si>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</si>
  <si>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</si>
  <si>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</si>
  <si>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</si>
  <si>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</si>
  <si>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</si>
  <si>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</si>
  <si>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</si>
  <si>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</si>
  <si>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</si>
  <si>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</si>
  <si>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</si>
  <si>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</si>
  <si>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</si>
  <si>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</si>
  <si>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</si>
  <si>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</si>
  <si>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</si>
  <si>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</si>
  <si>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</si>
  <si>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</si>
  <si>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</si>
  <si>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</si>
  <si>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</si>
  <si>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</si>
  <si>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</si>
  <si>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</si>
  <si>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</si>
  <si>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</si>
  <si>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</si>
  <si>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</si>
  <si>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</si>
  <si>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</si>
  <si>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</si>
  <si>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</si>
  <si>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</si>
  <si>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</si>
  <si>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</si>
  <si>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</si>
  <si>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</si>
  <si>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</si>
  <si>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</si>
  <si>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</si>
  <si>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</si>
  <si>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</si>
  <si>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</si>
  <si>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</si>
  <si>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</si>
  <si>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</si>
  <si>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</si>
  <si>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</si>
  <si>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</si>
  <si>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</si>
  <si>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</si>
  <si>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</si>
  <si>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</si>
  <si>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</si>
  <si>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</si>
  <si>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</si>
  <si>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</si>
  <si>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</si>
  <si>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</si>
  <si>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</si>
  <si>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</si>
  <si>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</si>
  <si>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</si>
  <si>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</si>
  <si>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</si>
  <si>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</si>
  <si>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</si>
  <si>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</si>
  <si>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</si>
  <si>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</si>
  <si>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</si>
  <si>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</si>
  <si>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</si>
  <si>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</si>
  <si>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</si>
  <si>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</si>
  <si>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</si>
  <si>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</si>
  <si>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</si>
  <si>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</si>
  <si>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</si>
  <si>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</si>
  <si>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</si>
  <si>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</si>
  <si>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</si>
  <si>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</si>
  <si>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</si>
  <si>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</si>
  <si>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</si>
  <si>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</si>
  <si>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</si>
  <si>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</si>
  <si>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</si>
  <si>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</si>
  <si>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</si>
  <si>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</si>
  <si>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</si>
  <si>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</si>
  <si>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</si>
  <si>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</si>
  <si>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</si>
  <si>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</si>
  <si>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</si>
  <si>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</si>
  <si>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</si>
  <si>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</si>
  <si>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</si>
  <si>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</si>
  <si>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</si>
  <si>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</si>
  <si>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</si>
  <si>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</si>
  <si>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</si>
  <si>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</si>
  <si>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</si>
  <si>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</si>
  <si>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</si>
  <si>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</si>
  <si>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</si>
  <si>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</si>
  <si>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</si>
  <si>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</si>
  <si>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</si>
  <si>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</si>
  <si>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</si>
  <si>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</si>
  <si>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</si>
  <si>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</si>
  <si>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</si>
  <si>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</si>
  <si>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</si>
  <si>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</si>
  <si>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</si>
  <si>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</si>
  <si>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</si>
  <si>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</si>
  <si>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</si>
  <si>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</si>
  <si>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</si>
  <si>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</si>
  <si>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</si>
  <si>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</si>
  <si>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</si>
  <si>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</si>
  <si>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</si>
  <si>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</si>
  <si>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</si>
  <si>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</si>
  <si>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</si>
  <si>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</si>
  <si>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</si>
  <si>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</si>
  <si>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</si>
  <si>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</si>
  <si>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</si>
  <si>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</si>
  <si>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</si>
  <si>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</si>
  <si>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</si>
  <si>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</si>
  <si>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</si>
  <si>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</si>
  <si>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</si>
  <si>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</si>
  <si>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</si>
  <si>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</si>
  <si>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</si>
  <si>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</si>
  <si>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</si>
  <si>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</si>
  <si>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</si>
  <si>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</si>
  <si>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</si>
  <si>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</si>
  <si>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</si>
  <si>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</si>
  <si>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</si>
  <si>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</si>
  <si>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</si>
  <si>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</si>
  <si>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</si>
  <si>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</si>
  <si>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</si>
  <si>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</si>
  <si>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</si>
  <si>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</si>
  <si>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</si>
  <si>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</si>
  <si>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</si>
  <si>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</si>
  <si>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</si>
  <si>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</si>
  <si>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</si>
  <si>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</si>
  <si>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</si>
  <si>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</si>
  <si>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</si>
  <si>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</si>
  <si>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</si>
  <si>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</si>
  <si>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</si>
  <si>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</si>
  <si>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</si>
  <si>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</si>
  <si>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</si>
  <si>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</si>
  <si>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</si>
  <si>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</si>
  <si>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</si>
  <si>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</si>
  <si>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</si>
  <si>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</si>
  <si>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</si>
  <si>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</si>
  <si>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</si>
  <si>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</si>
  <si>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</si>
  <si>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</si>
  <si>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</si>
  <si>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</si>
  <si>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</si>
  <si>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</si>
  <si>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</si>
  <si>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</si>
  <si>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</si>
  <si>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</si>
  <si>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</si>
  <si>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</si>
  <si>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</si>
  <si>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</si>
  <si>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</si>
  <si>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</si>
  <si>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</si>
  <si>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</si>
  <si>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</si>
  <si>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</si>
  <si>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</si>
  <si>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</si>
  <si>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</si>
  <si>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</si>
  <si>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</si>
  <si>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</si>
  <si>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</si>
  <si>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</si>
  <si>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</si>
  <si>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</si>
  <si>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</si>
  <si>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</si>
  <si>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</si>
  <si>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</si>
  <si>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</si>
  <si>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</si>
  <si>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</si>
  <si>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</si>
  <si>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</si>
  <si>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</si>
  <si>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</si>
  <si>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</si>
  <si>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</si>
  <si>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</si>
  <si>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</si>
  <si>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</si>
  <si>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</si>
  <si>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</si>
  <si>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</si>
  <si>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</si>
  <si>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</si>
  <si>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</si>
  <si>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</si>
  <si>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</si>
  <si>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</si>
  <si>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</si>
  <si>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</si>
  <si>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</si>
  <si>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</si>
  <si>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</si>
  <si>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</si>
  <si>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</si>
  <si>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</si>
  <si>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</si>
  <si>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</si>
  <si>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</si>
  <si>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</si>
  <si>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</si>
  <si>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</si>
  <si>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</si>
  <si>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</si>
  <si>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</si>
  <si>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</si>
  <si>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</si>
  <si>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</si>
  <si>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</si>
  <si>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</si>
  <si>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</si>
  <si>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</si>
  <si>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</si>
  <si>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</si>
  <si>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</si>
  <si>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</si>
  <si>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</si>
  <si>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</si>
  <si>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</si>
  <si>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</si>
  <si>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</si>
  <si>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</si>
  <si>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</si>
  <si>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</si>
  <si>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</si>
  <si>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</si>
  <si>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</si>
  <si>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</si>
  <si>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</si>
  <si>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</si>
  <si>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</si>
  <si>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</si>
  <si>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</si>
  <si>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</si>
  <si>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</si>
  <si>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</si>
  <si>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</si>
  <si>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</si>
  <si>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</si>
  <si>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</si>
  <si>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</si>
  <si>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</si>
  <si>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</si>
  <si>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</si>
  <si>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</si>
  <si>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</si>
  <si>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</si>
  <si>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</si>
  <si>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</si>
  <si>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</si>
  <si>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</si>
  <si>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</si>
  <si>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</si>
  <si>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</si>
  <si>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</si>
  <si>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</si>
  <si>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</si>
  <si>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</si>
  <si>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</si>
  <si>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</si>
  <si>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</si>
  <si>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</si>
  <si>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</si>
  <si>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</si>
  <si>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</si>
  <si>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</si>
  <si>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</si>
  <si>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</si>
  <si>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</si>
  <si>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</si>
  <si>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</si>
  <si>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</si>
  <si>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</si>
  <si>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</si>
  <si>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</si>
  <si>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</si>
  <si>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</si>
  <si>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</si>
  <si>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</si>
  <si>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</si>
  <si>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</si>
  <si>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</si>
  <si>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</si>
  <si>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</si>
  <si>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</si>
  <si>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</si>
  <si>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</si>
  <si>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</si>
  <si>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</si>
  <si>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</si>
  <si>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</si>
  <si>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</si>
  <si>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</si>
  <si>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</si>
  <si>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</si>
  <si>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</si>
  <si>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</si>
  <si>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</si>
  <si>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</si>
  <si>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</si>
  <si>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</si>
  <si>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</si>
  <si>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政府CIO制度の推進経費</t>
    <rPh sb="0" eb="2">
      <t>セイフ</t>
    </rPh>
    <rPh sb="5" eb="7">
      <t>セイド</t>
    </rPh>
    <rPh sb="8" eb="12">
      <t>スイシンケイヒ</t>
    </rPh>
    <phoneticPr fontId="5"/>
  </si>
  <si>
    <t>内閣官房副長官補</t>
    <rPh sb="0" eb="8">
      <t>ナイカクカンボウフクチョウカンホ</t>
    </rPh>
    <phoneticPr fontId="5"/>
  </si>
  <si>
    <t>情報通信技術（ＩＴ）総合戦略室</t>
    <rPh sb="0" eb="6">
      <t>ジョウホウツウシンギジュツ</t>
    </rPh>
    <rPh sb="10" eb="15">
      <t>ソウゴウセンリャクシツ</t>
    </rPh>
    <phoneticPr fontId="5"/>
  </si>
  <si>
    <t>内閣参事官　吉田　宏平
内閣参事官　尾原　淳之</t>
    <rPh sb="0" eb="5">
      <t>ナイカクサンジカン</t>
    </rPh>
    <rPh sb="6" eb="8">
      <t>ヨシダ</t>
    </rPh>
    <rPh sb="9" eb="10">
      <t>ヒロシ</t>
    </rPh>
    <rPh sb="10" eb="11">
      <t>タイラ</t>
    </rPh>
    <rPh sb="12" eb="17">
      <t>ナイカクサンジカン</t>
    </rPh>
    <rPh sb="18" eb="20">
      <t>オハラ</t>
    </rPh>
    <rPh sb="21" eb="22">
      <t>ジュン</t>
    </rPh>
    <rPh sb="22" eb="23">
      <t>ユキ</t>
    </rPh>
    <phoneticPr fontId="5"/>
  </si>
  <si>
    <t>○</t>
  </si>
  <si>
    <t>高度情報通信ネットワーク社会形成基本法
（平成12年法律第144号）</t>
    <rPh sb="0" eb="2">
      <t>コウド</t>
    </rPh>
    <rPh sb="2" eb="6">
      <t>ジョウホウツウシン</t>
    </rPh>
    <rPh sb="12" eb="16">
      <t>シャカイケイセイ</t>
    </rPh>
    <rPh sb="16" eb="19">
      <t>キホンホウ</t>
    </rPh>
    <rPh sb="21" eb="23">
      <t>ヘイセイ</t>
    </rPh>
    <rPh sb="25" eb="26">
      <t>ネン</t>
    </rPh>
    <rPh sb="26" eb="28">
      <t>ホウリツ</t>
    </rPh>
    <rPh sb="28" eb="29">
      <t>ダイ</t>
    </rPh>
    <rPh sb="32" eb="33">
      <t>ゴウ</t>
    </rPh>
    <phoneticPr fontId="5"/>
  </si>
  <si>
    <t>世界最先端デジタル国家創造宣言・官民データ活用推進基本計画（令和元年6月4日）</t>
    <rPh sb="0" eb="5">
      <t>セカイサイセンタン</t>
    </rPh>
    <rPh sb="9" eb="13">
      <t>コッカソウゾウ</t>
    </rPh>
    <rPh sb="13" eb="15">
      <t>センゲン</t>
    </rPh>
    <rPh sb="16" eb="18">
      <t>カンミン</t>
    </rPh>
    <rPh sb="21" eb="23">
      <t>カツヨウ</t>
    </rPh>
    <rPh sb="23" eb="27">
      <t>スイシンキホン</t>
    </rPh>
    <rPh sb="27" eb="29">
      <t>ケイカク</t>
    </rPh>
    <rPh sb="30" eb="32">
      <t>レイワ</t>
    </rPh>
    <rPh sb="32" eb="34">
      <t>ガンネン</t>
    </rPh>
    <rPh sb="35" eb="36">
      <t>ガツ</t>
    </rPh>
    <rPh sb="37" eb="38">
      <t>ニチ</t>
    </rPh>
    <phoneticPr fontId="5"/>
  </si>
  <si>
    <t>内閣情報通信政策監（以下「政府ＣＩＯ」という。）は、政府全体を通じたＩＴ投資の効率化、ＩＴを活用した業務改革の推進による国民の利便性の向上、行政運営の効率化等の実現に向けた取組を推進する。
（「内閣法等の一部を改正する法律(「政府ＣＩＯ法」平成25年5月24日成立、同年5月31日施行)により、電子行政推進の司令塔として、政府ＣＩＯを設置。）</t>
    <phoneticPr fontId="5"/>
  </si>
  <si>
    <t>情報処理業務庁費</t>
    <rPh sb="0" eb="8">
      <t>ジョウホウショリギョウムチョウヒ</t>
    </rPh>
    <phoneticPr fontId="5"/>
  </si>
  <si>
    <t>-</t>
  </si>
  <si>
    <t>政府のＷｅｂサイトにかかるユーザが使いやすいサイトの構造、利便性の高いサイトを容易に構築するための仕組み等に関する国内及び諸外国の事例を取り入れた調査研究等は、国民の利便性の向上等の実現に向けた企画・立案を実施するための事業であり、定量的な成果目標、成果指数を設定することが困難である。</t>
    <phoneticPr fontId="5"/>
  </si>
  <si>
    <t>「世界最先端IT国家創造宣言」（平成27年6月30日閣議決定）に沿って策定した「電子行政分野におけるオープンな利用環境整備に向けたアクションプラン」（平成26年4月25日各府省CIO連絡会議決定）において府省間連携を推進し、より利便性の高い公共サービスを実現するため、政府のWebサイトの見直しに必要な各種ガイドラインの策定等を行うこととされているところ。
本アクションプランに基づき、各種ガイドライン等を策定するともに、Webページにおける公表や、各府省への提供を実施している。</t>
    <phoneticPr fontId="3"/>
  </si>
  <si>
    <t>高度情報通信ネットワーク社会の形成に関する施策の推進に係る企画立案及び総合調整を行う。</t>
    <phoneticPr fontId="5"/>
  </si>
  <si>
    <t>各府省情報化統括責任者（ＣＩＯ）連絡会議の開催回数</t>
    <phoneticPr fontId="5"/>
  </si>
  <si>
    <t>回</t>
    <rPh sb="0" eb="1">
      <t>カイ</t>
    </rPh>
    <phoneticPr fontId="5"/>
  </si>
  <si>
    <t>調査等の実施件数</t>
    <rPh sb="0" eb="2">
      <t>チョウサ</t>
    </rPh>
    <rPh sb="2" eb="3">
      <t>トウ</t>
    </rPh>
    <phoneticPr fontId="5"/>
  </si>
  <si>
    <t>件</t>
    <rPh sb="0" eb="1">
      <t>ケン</t>
    </rPh>
    <phoneticPr fontId="5"/>
  </si>
  <si>
    <t>調査等に必要な経費／調査等の実施件数　　　　　　　　　　　　　　</t>
    <rPh sb="2" eb="3">
      <t>トウ</t>
    </rPh>
    <rPh sb="12" eb="13">
      <t>トウ</t>
    </rPh>
    <phoneticPr fontId="5"/>
  </si>
  <si>
    <t>百万円</t>
  </si>
  <si>
    <t>百万円/件</t>
  </si>
  <si>
    <t>287/11</t>
    <phoneticPr fontId="5"/>
  </si>
  <si>
    <t>347/25</t>
    <phoneticPr fontId="5"/>
  </si>
  <si>
    <t>236/6</t>
    <phoneticPr fontId="5"/>
  </si>
  <si>
    <t>5100/3</t>
    <phoneticPr fontId="5"/>
  </si>
  <si>
    <t>有</t>
  </si>
  <si>
    <t>‐</t>
  </si>
  <si>
    <t>情報通信技術は、力強い経済成長はじめ社会課題の解決を実現するための鍵であり、当該事業は国民や社会のニーズを的確に反映したものである。</t>
  </si>
  <si>
    <t>ＩＴ基本法において、国は高度情報通信ネットワーク社会の形成に関する施策を実施する責務を有するとされており、当該事業は国が自ら実施すべきものである。</t>
  </si>
  <si>
    <t>当該事業は、ＩＴ基本法の目的である高度情報通信ネットワーク社会の形成に関する施策の迅速かつ重点的な推進に資するものであり、必要かつ適切で、優先度が高いものである。</t>
  </si>
  <si>
    <t>一般競争入札（最低価格）によりコスト水準の適正化を図っている。</t>
    <rPh sb="7" eb="9">
      <t>サイテイ</t>
    </rPh>
    <rPh sb="9" eb="11">
      <t>カカク</t>
    </rPh>
    <phoneticPr fontId="5"/>
  </si>
  <si>
    <t>当該事業の必要性を精査し、真に必要な事業を実施した。</t>
  </si>
  <si>
    <t>成果実績は、ＩＴ戦略本部や専門調査会におけるＩＴ戦略改訂等の審議に寄与し、成果目標に見合ったものである。</t>
  </si>
  <si>
    <t>活動実績は、概ね見込みに見合ったものである。</t>
  </si>
  <si>
    <t>成果物は、ＩＴ戦略改訂等に十分活用されている。</t>
  </si>
  <si>
    <t>可能な限り一般競争入札で調達をかけるなど、適切な執行に努めていたが、結果として１者応札となったものもある。成果実績はＩＴ戦略本部や専門調査会におけるＩＴ戦略改訂等の審議に寄与している。</t>
    <rPh sb="0" eb="2">
      <t>カノウ</t>
    </rPh>
    <rPh sb="3" eb="4">
      <t>カギ</t>
    </rPh>
    <phoneticPr fontId="5"/>
  </si>
  <si>
    <t>点検結果を踏まえ、引き続き当該事業の必要性を精査し、真に必要な事業を実施するとともに、適切な調達による予算執行を行う。</t>
    <phoneticPr fontId="5"/>
  </si>
  <si>
    <t>新25-0001</t>
    <phoneticPr fontId="5"/>
  </si>
  <si>
    <t>0015</t>
    <phoneticPr fontId="5"/>
  </si>
  <si>
    <t>0014</t>
    <phoneticPr fontId="5"/>
  </si>
  <si>
    <t>0013</t>
    <phoneticPr fontId="5"/>
  </si>
  <si>
    <t>A.マッキンゼー・アンド・カンパニー・インコーポレイテッド・ジャパン</t>
    <phoneticPr fontId="5"/>
  </si>
  <si>
    <t>人件費</t>
    <rPh sb="0" eb="3">
      <t>ジンケンヒ</t>
    </rPh>
    <phoneticPr fontId="5"/>
  </si>
  <si>
    <t>消費税</t>
    <rPh sb="0" eb="3">
      <t>ショウヒゼイ</t>
    </rPh>
    <phoneticPr fontId="5"/>
  </si>
  <si>
    <t>B.アクセンチュア（株）</t>
    <rPh sb="10" eb="11">
      <t>カブ</t>
    </rPh>
    <phoneticPr fontId="5"/>
  </si>
  <si>
    <t>マッキンゼー・アンド・カンパニー・インコーポレイテッド・ジャパン</t>
    <phoneticPr fontId="5"/>
  </si>
  <si>
    <t>「デジタル庁」創設に向けた組織形成支援調査事業</t>
    <rPh sb="5" eb="6">
      <t>チョウ</t>
    </rPh>
    <rPh sb="7" eb="9">
      <t>ソウセツ</t>
    </rPh>
    <rPh sb="10" eb="11">
      <t>ム</t>
    </rPh>
    <rPh sb="13" eb="17">
      <t>ソシキケイセイ</t>
    </rPh>
    <rPh sb="17" eb="21">
      <t>シエンチョウサ</t>
    </rPh>
    <rPh sb="21" eb="23">
      <t>ジギョウ</t>
    </rPh>
    <phoneticPr fontId="5"/>
  </si>
  <si>
    <t>落札率については、予定価格が類推される恐れがあることから非公表としている</t>
    <rPh sb="0" eb="2">
      <t>ラクサツ</t>
    </rPh>
    <rPh sb="2" eb="3">
      <t>リツ</t>
    </rPh>
    <rPh sb="9" eb="11">
      <t>ヨテイ</t>
    </rPh>
    <rPh sb="11" eb="13">
      <t>カカク</t>
    </rPh>
    <rPh sb="14" eb="16">
      <t>ルイスイ</t>
    </rPh>
    <rPh sb="19" eb="20">
      <t>オソ</t>
    </rPh>
    <rPh sb="28" eb="29">
      <t>ヒ</t>
    </rPh>
    <rPh sb="29" eb="31">
      <t>コウヒョウ</t>
    </rPh>
    <phoneticPr fontId="5"/>
  </si>
  <si>
    <t>アクセンチュア（株）</t>
    <rPh sb="8" eb="9">
      <t>カブ</t>
    </rPh>
    <phoneticPr fontId="5"/>
  </si>
  <si>
    <t>政府統一webサイト構築に向けたデザインシステム等の整備に係る調査事業</t>
    <rPh sb="0" eb="2">
      <t>セイフ</t>
    </rPh>
    <rPh sb="2" eb="4">
      <t>トウイツ</t>
    </rPh>
    <rPh sb="10" eb="12">
      <t>コウチク</t>
    </rPh>
    <rPh sb="13" eb="14">
      <t>ム</t>
    </rPh>
    <rPh sb="24" eb="25">
      <t>トウ</t>
    </rPh>
    <rPh sb="26" eb="28">
      <t>セイビ</t>
    </rPh>
    <rPh sb="29" eb="30">
      <t>カカ</t>
    </rPh>
    <rPh sb="31" eb="33">
      <t>チョウサ</t>
    </rPh>
    <rPh sb="33" eb="35">
      <t>ジギョウ</t>
    </rPh>
    <phoneticPr fontId="5"/>
  </si>
  <si>
    <t>（株）日本総合研究所</t>
    <rPh sb="1" eb="2">
      <t>カブ</t>
    </rPh>
    <rPh sb="3" eb="5">
      <t>ニホン</t>
    </rPh>
    <rPh sb="5" eb="10">
      <t>ソウゴウケンキュウジョ</t>
    </rPh>
    <phoneticPr fontId="5"/>
  </si>
  <si>
    <t>不動産登記簿と固定資産管理台帳の突合における不動産番号の活用及び不動産登記情報と固定資産課税台帳の情報連携に向けた調査研究</t>
    <rPh sb="0" eb="3">
      <t>フドウサン</t>
    </rPh>
    <rPh sb="3" eb="6">
      <t>トウキボ</t>
    </rPh>
    <rPh sb="7" eb="9">
      <t>コテイ</t>
    </rPh>
    <rPh sb="9" eb="11">
      <t>シサン</t>
    </rPh>
    <rPh sb="11" eb="13">
      <t>カンリ</t>
    </rPh>
    <rPh sb="13" eb="15">
      <t>ダイチョウ</t>
    </rPh>
    <rPh sb="16" eb="18">
      <t>トツゴウ</t>
    </rPh>
    <rPh sb="22" eb="25">
      <t>フドウサン</t>
    </rPh>
    <rPh sb="25" eb="27">
      <t>バンゴウ</t>
    </rPh>
    <rPh sb="28" eb="30">
      <t>カツヨウ</t>
    </rPh>
    <rPh sb="30" eb="31">
      <t>オヨ</t>
    </rPh>
    <rPh sb="32" eb="35">
      <t>フドウサン</t>
    </rPh>
    <rPh sb="35" eb="37">
      <t>トウキ</t>
    </rPh>
    <rPh sb="37" eb="39">
      <t>ジョウホウ</t>
    </rPh>
    <rPh sb="40" eb="42">
      <t>コテイ</t>
    </rPh>
    <rPh sb="42" eb="44">
      <t>シサン</t>
    </rPh>
    <rPh sb="44" eb="46">
      <t>カゼイ</t>
    </rPh>
    <rPh sb="46" eb="48">
      <t>ダイチョウ</t>
    </rPh>
    <rPh sb="49" eb="51">
      <t>ジョウホウ</t>
    </rPh>
    <rPh sb="51" eb="53">
      <t>レンケイ</t>
    </rPh>
    <rPh sb="54" eb="55">
      <t>ム</t>
    </rPh>
    <rPh sb="57" eb="59">
      <t>チョウサ</t>
    </rPh>
    <rPh sb="59" eb="61">
      <t>ケンキュウ</t>
    </rPh>
    <phoneticPr fontId="5"/>
  </si>
  <si>
    <t>各府省のＩＴ投資について、専門的・技術的観点から、評価・レビューを実施する。また、これまで各府省のＩＴ投資状況を可視化し、インターネットを活用して、国民に分かりやすい形で開示を行ってきた「ＩＴダッシュボード」については、政府CIOポータルに統合し、最終的には令和3年度に設置予定のデジタル庁のホームページシステムへ移行するための各種調査を行い、円滑な以降に務める。</t>
    <rPh sb="88" eb="89">
      <t>オコナ</t>
    </rPh>
    <rPh sb="110" eb="112">
      <t>セイフ</t>
    </rPh>
    <rPh sb="120" eb="122">
      <t>トウゴウ</t>
    </rPh>
    <rPh sb="124" eb="127">
      <t>サイシュウテキ</t>
    </rPh>
    <rPh sb="129" eb="131">
      <t>レイワ</t>
    </rPh>
    <rPh sb="132" eb="134">
      <t>ネンド</t>
    </rPh>
    <rPh sb="135" eb="139">
      <t>セッチヨテイ</t>
    </rPh>
    <rPh sb="144" eb="145">
      <t>チョウ</t>
    </rPh>
    <rPh sb="157" eb="159">
      <t>イコウ</t>
    </rPh>
    <rPh sb="164" eb="166">
      <t>カクシュ</t>
    </rPh>
    <rPh sb="166" eb="168">
      <t>チョウサ</t>
    </rPh>
    <rPh sb="169" eb="170">
      <t>オコナ</t>
    </rPh>
    <rPh sb="172" eb="174">
      <t>エンカツ</t>
    </rPh>
    <rPh sb="175" eb="177">
      <t>イコウ</t>
    </rPh>
    <rPh sb="178" eb="179">
      <t>ツト</t>
    </rPh>
    <phoneticPr fontId="5"/>
  </si>
  <si>
    <t>官房</t>
  </si>
  <si>
    <t>C.（株）日本総合研究所</t>
    <rPh sb="2" eb="5">
      <t>カブ</t>
    </rPh>
    <rPh sb="5" eb="7">
      <t>ニホン</t>
    </rPh>
    <rPh sb="7" eb="9">
      <t>ソウゴウ</t>
    </rPh>
    <rPh sb="9" eb="12">
      <t>ケンキュウジョ</t>
    </rPh>
    <phoneticPr fontId="5"/>
  </si>
  <si>
    <t>D.</t>
    <phoneticPr fontId="5"/>
  </si>
  <si>
    <t>無</t>
  </si>
  <si>
    <t>調達に向けた検討を行っていたところ、状況変化等により期間内の仕様策定が困難となったため。</t>
    <rPh sb="0" eb="2">
      <t>チョウタツ</t>
    </rPh>
    <rPh sb="3" eb="4">
      <t>ム</t>
    </rPh>
    <rPh sb="6" eb="8">
      <t>ケントウ</t>
    </rPh>
    <rPh sb="9" eb="10">
      <t>オコナ</t>
    </rPh>
    <rPh sb="18" eb="22">
      <t>ジョウキョウヘンカ</t>
    </rPh>
    <rPh sb="22" eb="23">
      <t>トウ</t>
    </rPh>
    <rPh sb="26" eb="29">
      <t>キカンナイ</t>
    </rPh>
    <rPh sb="30" eb="34">
      <t>シヨウサクテイ</t>
    </rPh>
    <rPh sb="35" eb="37">
      <t>コンナン</t>
    </rPh>
    <phoneticPr fontId="5"/>
  </si>
  <si>
    <t>点検対象外</t>
    <rPh sb="0" eb="2">
      <t>テンケン</t>
    </rPh>
    <rPh sb="2" eb="4">
      <t>タイショウ</t>
    </rPh>
    <rPh sb="4" eb="5">
      <t>ガイ</t>
    </rPh>
    <phoneticPr fontId="5"/>
  </si>
  <si>
    <t>次年度予算計上省庁において、適切な執行に努めるとともに効率的に執行した実績を、引き続き概算要求に反映させること。</t>
    <phoneticPr fontId="5"/>
  </si>
  <si>
    <t>所見で頂戴した意見を踏まえ、デジタル庁でも適切な執行に努めてまいります。</t>
    <phoneticPr fontId="5"/>
  </si>
  <si>
    <t>人件費（組織設計、組織文化醸成、人事制度設計等に関する調査）等</t>
    <rPh sb="0" eb="3">
      <t>ジンケンヒ</t>
    </rPh>
    <phoneticPr fontId="5"/>
  </si>
  <si>
    <t>人件費（デザインシステムの構築に係る調査およびガイドラインの作成）等</t>
    <rPh sb="0" eb="3">
      <t>ジンケンヒ</t>
    </rPh>
    <rPh sb="13" eb="15">
      <t>コウチク</t>
    </rPh>
    <rPh sb="16" eb="17">
      <t>カカ</t>
    </rPh>
    <rPh sb="18" eb="20">
      <t>チョウサ</t>
    </rPh>
    <rPh sb="30" eb="32">
      <t>サクセイ</t>
    </rPh>
    <rPh sb="33" eb="34">
      <t>トウ</t>
    </rPh>
    <phoneticPr fontId="5"/>
  </si>
  <si>
    <t>人件費（固定資産管理台帳に不動産番号を収録するためのコスト・労力の検証）等</t>
    <rPh sb="0" eb="3">
      <t>ジンケンヒ</t>
    </rPh>
    <rPh sb="4" eb="6">
      <t>コテイ</t>
    </rPh>
    <rPh sb="6" eb="8">
      <t>シサン</t>
    </rPh>
    <rPh sb="8" eb="10">
      <t>カンリ</t>
    </rPh>
    <rPh sb="10" eb="12">
      <t>ダイチョウ</t>
    </rPh>
    <rPh sb="13" eb="16">
      <t>フドウサン</t>
    </rPh>
    <rPh sb="16" eb="18">
      <t>バンゴウ</t>
    </rPh>
    <rPh sb="19" eb="21">
      <t>シュウロク</t>
    </rPh>
    <rPh sb="30" eb="32">
      <t>ロウリョク</t>
    </rPh>
    <rPh sb="33" eb="35">
      <t>ケンショウ</t>
    </rPh>
    <rPh sb="36" eb="37">
      <t>トウ</t>
    </rPh>
    <phoneticPr fontId="5"/>
  </si>
  <si>
    <t>当初予定していた調査研究が仕様書の見直し等により、実施することができなくなってしまったたため。</t>
    <rPh sb="0" eb="4">
      <t>トウショヨテイ</t>
    </rPh>
    <rPh sb="8" eb="12">
      <t>チョウサケンキュウ</t>
    </rPh>
    <rPh sb="13" eb="16">
      <t>シヨウショ</t>
    </rPh>
    <rPh sb="17" eb="19">
      <t>ミナオ</t>
    </rPh>
    <rPh sb="20" eb="21">
      <t>トウ</t>
    </rPh>
    <rPh sb="25" eb="27">
      <t>ジッシ</t>
    </rPh>
    <phoneticPr fontId="5"/>
  </si>
  <si>
    <t xml:space="preserve">競争入札等を適正に実施するなど、使途等の適正さの確保に努めたものの、結果として応札者が１者となったものがあった。
</t>
    <phoneticPr fontId="5"/>
  </si>
  <si>
    <t>終了予定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</si>
</sst>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8"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0"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3" xfId="0" applyNumberFormat="1" applyFont="1" applyFill="1" applyBorder="1" applyAlignment="1" applyProtection="1">
      <alignment vertical="center" wrapText="1"/>
      <protection locked="0"/>
    </xf>
    <xf numFmtId="0" fontId="0" fillId="3" borderId="38"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8" xfId="0" applyFont="1" applyBorder="1" applyAlignment="1" applyProtection="1">
      <alignment horizontal="center" vertical="center"/>
      <protection locked="0"/>
    </xf>
    <xf numFmtId="0" fontId="23" fillId="0" borderId="38"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0" fillId="5" borderId="104"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0"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0" fillId="5" borderId="13"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5" borderId="30" xfId="0" applyFill="1" applyBorder="1" applyAlignment="1" applyProtection="1">
      <alignment horizontal="left" vertical="center" wrapText="1"/>
      <protection locked="0"/>
    </xf>
    <xf numFmtId="0" fontId="20" fillId="5" borderId="68"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0" xfId="0" applyFont="1" applyFill="1" applyBorder="1" applyAlignment="1" applyProtection="1">
      <alignment horizontal="center" vertical="center" wrapText="1"/>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29" fillId="2" borderId="86"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2"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48"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177" fontId="0" fillId="0" borderId="58" xfId="0" applyNumberFormat="1" applyFont="1" applyFill="1" applyBorder="1" applyAlignment="1" applyProtection="1">
      <alignment horizontal="center" vertical="center" shrinkToFit="1"/>
      <protection locked="0"/>
    </xf>
    <xf numFmtId="0" fontId="20" fillId="5" borderId="10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90" xfId="0" applyFont="1" applyFill="1" applyBorder="1" applyAlignment="1">
      <alignment horizontal="center" vertical="center" wrapText="1"/>
    </xf>
    <xf numFmtId="0" fontId="20" fillId="5" borderId="104"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70"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3" xfId="0" applyFont="1"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77" fontId="0" fillId="5" borderId="24" xfId="0" applyNumberFormat="1" applyFill="1" applyBorder="1" applyAlignment="1" applyProtection="1">
      <alignment horizontal="center" vertical="center" shrinkToFit="1"/>
      <protection locked="0"/>
    </xf>
    <xf numFmtId="177" fontId="0" fillId="5" borderId="25" xfId="0" applyNumberFormat="1" applyFill="1" applyBorder="1" applyAlignment="1" applyProtection="1">
      <alignment horizontal="center" vertical="center" shrinkToFit="1"/>
      <protection locked="0"/>
    </xf>
    <xf numFmtId="177" fontId="0" fillId="5" borderId="26" xfId="0" applyNumberFormat="1" applyFill="1" applyBorder="1" applyAlignment="1" applyProtection="1">
      <alignment horizontal="center" vertical="center" shrinkToFit="1"/>
      <protection locked="0"/>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Border="1" applyAlignment="1" applyProtection="1">
      <alignment vertical="center" wrapText="1"/>
      <protection locked="0"/>
    </xf>
    <xf numFmtId="0" fontId="23" fillId="0" borderId="25" xfId="0" applyFont="1" applyBorder="1" applyAlignment="1" applyProtection="1">
      <alignment vertical="center" wrapText="1"/>
      <protection locked="0"/>
    </xf>
    <xf numFmtId="0" fontId="23" fillId="0" borderId="26" xfId="0" applyFont="1" applyBorder="1" applyAlignment="1" applyProtection="1">
      <alignment vertical="center" wrapText="1"/>
      <protection locked="0"/>
    </xf>
    <xf numFmtId="0" fontId="0" fillId="2" borderId="117"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50" xfId="0" applyFont="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29" xfId="0" applyFill="1" applyBorder="1" applyAlignment="1" applyProtection="1">
      <alignment horizontal="left" vertical="center" wrapText="1"/>
      <protection locked="0"/>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1" xfId="0" applyFont="1" applyFill="1" applyBorder="1" applyAlignment="1">
      <alignment horizontal="center" vertical="center"/>
    </xf>
    <xf numFmtId="177" fontId="0" fillId="0" borderId="24" xfId="0" applyNumberFormat="1" applyBorder="1" applyAlignment="1" applyProtection="1">
      <alignment horizontal="center" vertical="center" shrinkToFit="1"/>
      <protection locked="0"/>
    </xf>
    <xf numFmtId="177" fontId="0" fillId="0" borderId="25" xfId="0" applyNumberFormat="1" applyBorder="1" applyAlignment="1" applyProtection="1">
      <alignment horizontal="center" vertical="center" shrinkToFit="1"/>
      <protection locked="0"/>
    </xf>
    <xf numFmtId="0" fontId="13" fillId="2" borderId="44"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5"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1" xfId="0" applyFont="1" applyFill="1" applyBorder="1" applyAlignment="1">
      <alignment horizontal="center" vertical="center"/>
    </xf>
    <xf numFmtId="177" fontId="0" fillId="0" borderId="11" xfId="0" applyNumberFormat="1" applyBorder="1" applyAlignment="1" applyProtection="1">
      <alignment horizontal="center" vertical="center" shrinkToFit="1"/>
      <protection locked="0"/>
    </xf>
    <xf numFmtId="0" fontId="0" fillId="0" borderId="53"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6" borderId="39"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38" xfId="0" applyFill="1" applyBorder="1" applyAlignment="1" applyProtection="1">
      <alignment horizontal="left" vertical="center" wrapText="1"/>
      <protection locked="0"/>
    </xf>
    <xf numFmtId="0" fontId="0" fillId="5" borderId="39"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38" xfId="0" applyFill="1" applyBorder="1" applyAlignment="1" applyProtection="1">
      <alignment horizontal="left" vertical="center"/>
      <protection locked="0"/>
    </xf>
    <xf numFmtId="0" fontId="0" fillId="5" borderId="39"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85"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18" xfId="0" applyFill="1" applyBorder="1" applyAlignment="1" applyProtection="1">
      <alignment horizontal="left" vertical="center"/>
      <protection locked="0"/>
    </xf>
    <xf numFmtId="0" fontId="0" fillId="0" borderId="36" xfId="0"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37" xfId="0" applyFont="1" applyFill="1" applyBorder="1" applyAlignment="1">
      <alignment horizontal="center" vertical="center" wrapText="1"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177" fontId="0" fillId="0" borderId="26" xfId="0" applyNumberFormat="1" applyBorder="1" applyAlignment="1" applyProtection="1">
      <alignment horizontal="center" vertical="center" shrinkToFi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66" xfId="0" applyFill="1" applyBorder="1" applyAlignment="1" applyProtection="1">
      <alignment horizontal="center" vertical="center"/>
      <protection locked="0"/>
    </xf>
    <xf numFmtId="0" fontId="0" fillId="5" borderId="67" xfId="0" applyFill="1" applyBorder="1" applyAlignment="1" applyProtection="1">
      <alignment horizontal="center" vertical="center"/>
      <protection locked="0"/>
    </xf>
    <xf numFmtId="0" fontId="0" fillId="5" borderId="16" xfId="0" applyFill="1" applyBorder="1" applyAlignment="1" applyProtection="1">
      <alignment horizontal="left" vertical="center" wrapText="1"/>
      <protection locked="0"/>
    </xf>
    <xf numFmtId="0" fontId="0" fillId="5" borderId="31" xfId="0"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7" xfId="0" applyFont="1" applyFill="1" applyBorder="1" applyAlignment="1">
      <alignment vertical="center" wrapText="1"/>
    </xf>
    <xf numFmtId="0" fontId="0" fillId="5" borderId="61" xfId="0" applyFont="1" applyFill="1" applyBorder="1" applyAlignment="1">
      <alignment vertical="center" wrapTex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7" xfId="0" applyFont="1" applyFill="1" applyBorder="1" applyAlignment="1">
      <alignment vertical="center"/>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49" fontId="0" fillId="0" borderId="11" xfId="0" applyNumberFormat="1" applyBorder="1" applyAlignment="1" applyProtection="1">
      <alignment horizontal="center" vertical="center" shrinkToFit="1"/>
      <protection locked="0"/>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63"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0" fillId="5" borderId="15" xfId="0" applyFill="1" applyBorder="1" applyAlignment="1" applyProtection="1">
      <alignment horizontal="center"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7" fontId="0" fillId="0" borderId="112" xfId="0" applyNumberFormat="1" applyFont="1" applyFill="1" applyBorder="1" applyAlignment="1" applyProtection="1">
      <alignment horizontal="right" vertical="center"/>
      <protection locked="0"/>
    </xf>
    <xf numFmtId="0" fontId="0" fillId="0" borderId="37" xfId="0"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5" borderId="38" xfId="0" applyFill="1" applyBorder="1" applyAlignment="1" applyProtection="1">
      <alignment horizontal="left" vertical="center" wrapText="1" shrinkToFit="1"/>
      <protection locked="0"/>
    </xf>
    <xf numFmtId="0" fontId="0" fillId="5" borderId="39" xfId="0" applyFill="1" applyBorder="1" applyAlignment="1" applyProtection="1">
      <alignment horizontal="left" vertical="center" wrapText="1" shrinkToFit="1"/>
      <protection locked="0"/>
    </xf>
    <xf numFmtId="0" fontId="0" fillId="5" borderId="0" xfId="0" applyFill="1" applyAlignment="1" applyProtection="1">
      <alignment horizontal="left" vertical="center" wrapText="1" shrinkToFit="1"/>
      <protection locked="0"/>
    </xf>
    <xf numFmtId="0" fontId="0" fillId="5" borderId="85" xfId="0" applyFill="1" applyBorder="1" applyAlignment="1" applyProtection="1">
      <alignment horizontal="left" vertical="center" wrapText="1" shrinkToFit="1"/>
      <protection locked="0"/>
    </xf>
    <xf numFmtId="0" fontId="0" fillId="5" borderId="17" xfId="0" applyFill="1" applyBorder="1" applyAlignment="1" applyProtection="1">
      <alignment horizontal="left" vertical="center" wrapText="1" shrinkToFit="1"/>
      <protection locked="0"/>
    </xf>
    <xf numFmtId="0" fontId="0" fillId="5" borderId="18" xfId="0" applyFill="1" applyBorder="1" applyAlignment="1" applyProtection="1">
      <alignment horizontal="left" vertical="center" wrapText="1" shrinkToFit="1"/>
      <protection locked="0"/>
    </xf>
    <xf numFmtId="0" fontId="0" fillId="2" borderId="24" xfId="0" applyFont="1" applyFill="1" applyBorder="1" applyAlignment="1">
      <alignment horizontal="center" vertical="center"/>
    </xf>
    <xf numFmtId="0" fontId="0" fillId="5" borderId="56" xfId="0" applyFill="1" applyBorder="1" applyAlignment="1" applyProtection="1">
      <alignment horizontal="center" vertical="center"/>
      <protection locked="0"/>
    </xf>
    <xf numFmtId="0" fontId="0" fillId="5" borderId="57" xfId="0" applyFill="1" applyBorder="1" applyAlignment="1" applyProtection="1">
      <alignment horizontal="center" vertical="center"/>
      <protection locked="0"/>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8"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37" xfId="0" applyFill="1" applyBorder="1" applyAlignment="1" applyProtection="1">
      <alignment horizontal="left" vertical="center" wrapText="1"/>
      <protection locked="0"/>
    </xf>
    <xf numFmtId="0" fontId="0" fillId="5" borderId="58" xfId="0" applyFill="1" applyBorder="1" applyAlignment="1" applyProtection="1">
      <alignment horizontal="left" vertical="center" wrapText="1"/>
      <protection locked="0"/>
    </xf>
    <xf numFmtId="0" fontId="0" fillId="5" borderId="59"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14" fillId="0" borderId="80"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1" xfId="0" applyFont="1" applyBorder="1" applyAlignment="1">
      <alignment horizontal="center" vertical="center"/>
    </xf>
    <xf numFmtId="0" fontId="11"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8" xfId="0" applyFont="1" applyBorder="1" applyAlignment="1">
      <alignment horizontal="center" vertical="center"/>
    </xf>
    <xf numFmtId="0" fontId="10" fillId="6" borderId="41" xfId="3" applyFont="1" applyFill="1" applyBorder="1" applyAlignment="1" applyProtection="1">
      <alignment horizontal="center" vertical="center" wrapText="1" shrinkToFit="1"/>
    </xf>
    <xf numFmtId="0" fontId="10" fillId="6" borderId="38" xfId="3" applyFont="1" applyFill="1" applyBorder="1" applyAlignment="1" applyProtection="1">
      <alignment horizontal="center" vertical="center" wrapText="1" shrinkToFit="1"/>
    </xf>
    <xf numFmtId="0" fontId="10"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7" xfId="1" applyFont="1" applyFill="1" applyBorder="1" applyAlignment="1" applyProtection="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6" xfId="3" applyFont="1" applyFill="1" applyBorder="1" applyAlignment="1" applyProtection="1">
      <alignment horizontal="center" vertical="center"/>
    </xf>
    <xf numFmtId="0" fontId="9" fillId="2" borderId="47"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37" xfId="0" applyFill="1" applyBorder="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0" fillId="5" borderId="66" xfId="0" applyFill="1" applyBorder="1" applyAlignment="1" applyProtection="1">
      <alignment horizontal="left" vertical="center" wrapText="1"/>
      <protection locked="0"/>
    </xf>
    <xf numFmtId="0" fontId="0" fillId="5" borderId="67" xfId="0" applyFill="1" applyBorder="1" applyAlignment="1" applyProtection="1">
      <alignment horizontal="left" vertical="center" wrapText="1"/>
      <protection locked="0"/>
    </xf>
    <xf numFmtId="0" fontId="0" fillId="5" borderId="91" xfId="0" applyFill="1" applyBorder="1" applyAlignment="1" applyProtection="1">
      <alignment horizontal="left" vertical="center" wrapText="1"/>
      <protection locked="0"/>
    </xf>
    <xf numFmtId="0" fontId="0" fillId="2"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49" xfId="0" applyFont="1" applyFill="1" applyBorder="1" applyAlignment="1">
      <alignment horizontal="center" vertical="center"/>
    </xf>
    <xf numFmtId="0" fontId="0" fillId="0" borderId="51" xfId="0" applyFont="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9" fillId="0" borderId="80" xfId="0" applyFont="1" applyFill="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2" xfId="0" applyFont="1" applyFill="1" applyBorder="1" applyAlignment="1">
      <alignment horizontal="center" vertical="center"/>
    </xf>
    <xf numFmtId="0" fontId="11" fillId="0" borderId="37" xfId="0" applyFont="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3" fillId="2" borderId="42"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177" fontId="0" fillId="0" borderId="115" xfId="0" applyNumberFormat="1" applyFont="1" applyFill="1" applyBorder="1" applyAlignment="1" applyProtection="1">
      <alignment horizontal="right" vertical="center"/>
      <protection locked="0"/>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3"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0" xfId="0" applyFill="1" applyBorder="1" applyAlignment="1" applyProtection="1">
      <alignment horizontal="center" vertical="center"/>
      <protection locked="0"/>
    </xf>
    <xf numFmtId="0" fontId="0" fillId="5" borderId="101" xfId="0"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2"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63" xfId="0"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7" xfId="0" applyFont="1" applyFill="1" applyBorder="1" applyAlignment="1">
      <alignment vertical="center"/>
    </xf>
    <xf numFmtId="0" fontId="0" fillId="0" borderId="69" xfId="0" applyFont="1" applyFill="1" applyBorder="1" applyAlignment="1">
      <alignment horizontal="center" vertical="center"/>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69" xfId="0" applyFont="1" applyFill="1" applyBorder="1" applyAlignment="1">
      <alignment vertical="center"/>
    </xf>
    <xf numFmtId="0" fontId="0" fillId="5" borderId="38" xfId="0" applyFont="1" applyFill="1" applyBorder="1" applyAlignment="1">
      <alignment vertical="center"/>
    </xf>
    <xf numFmtId="0" fontId="0" fillId="5" borderId="89" xfId="0" applyFont="1" applyFill="1" applyBorder="1" applyAlignment="1">
      <alignment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0" fillId="0" borderId="95"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11" fillId="0" borderId="58" xfId="0" applyFont="1" applyBorder="1" applyAlignment="1">
      <alignment horizontal="center" vertical="center"/>
    </xf>
    <xf numFmtId="0" fontId="0" fillId="5" borderId="89" xfId="0" applyFill="1" applyBorder="1" applyAlignment="1" applyProtection="1">
      <alignment horizontal="center" vertical="center"/>
      <protection locked="0"/>
    </xf>
    <xf numFmtId="0" fontId="19" fillId="0" borderId="81" xfId="0" applyFont="1" applyBorder="1" applyAlignment="1" applyProtection="1">
      <alignment horizontal="center" vertical="center" wrapText="1"/>
      <protection locked="0"/>
    </xf>
    <xf numFmtId="177" fontId="0" fillId="0" borderId="40" xfId="0" applyNumberFormat="1" applyFont="1" applyFill="1" applyBorder="1" applyAlignment="1" applyProtection="1">
      <alignment horizontal="right"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5" borderId="59"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37" xfId="0" applyFill="1" applyBorder="1" applyAlignment="1" applyProtection="1">
      <alignment horizontal="left" vertical="center" wrapText="1" shrinkToFit="1"/>
      <protection locked="0"/>
    </xf>
    <xf numFmtId="0" fontId="0" fillId="5" borderId="58" xfId="0" applyFill="1" applyBorder="1" applyAlignment="1" applyProtection="1">
      <alignment horizontal="left" vertical="center" wrapText="1" shrinkToFit="1"/>
      <protection locked="0"/>
    </xf>
    <xf numFmtId="0" fontId="0" fillId="5" borderId="59" xfId="0" applyFill="1" applyBorder="1" applyAlignment="1" applyProtection="1">
      <alignment horizontal="left" vertical="center" wrapText="1" shrinkToFit="1"/>
      <protection locked="0"/>
    </xf>
    <xf numFmtId="0" fontId="0" fillId="5" borderId="2" xfId="0" applyFill="1" applyBorder="1" applyAlignment="1" applyProtection="1">
      <alignment horizontal="left" vertical="center" wrapText="1" shrinkToFit="1"/>
      <protection locked="0"/>
    </xf>
    <xf numFmtId="0" fontId="0" fillId="5" borderId="16" xfId="0" applyFill="1" applyBorder="1" applyAlignment="1" applyProtection="1">
      <alignment horizontal="left" vertical="center" wrapText="1" shrinkToFit="1"/>
      <protection locked="0"/>
    </xf>
    <xf numFmtId="0" fontId="0" fillId="5" borderId="31" xfId="0" applyFill="1" applyBorder="1" applyAlignment="1" applyProtection="1">
      <alignment horizontal="left"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28" fillId="6" borderId="35" xfId="0" applyFont="1" applyFill="1" applyBorder="1" applyAlignment="1">
      <alignment horizontal="left" vertical="center" wrapText="1"/>
    </xf>
    <xf numFmtId="0" fontId="28" fillId="6" borderId="110" xfId="0" applyFont="1" applyFill="1" applyBorder="1" applyAlignment="1">
      <alignment horizontal="left" vertical="center" wrapText="1"/>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69"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5" borderId="85" xfId="0" applyFill="1" applyBorder="1" applyAlignment="1" applyProtection="1">
      <alignment horizontal="left" vertical="center" wrapText="1"/>
      <protection locked="0"/>
    </xf>
    <xf numFmtId="0" fontId="0" fillId="5" borderId="62" xfId="0"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24" xfId="0" applyNumberFormat="1" applyBorder="1" applyAlignment="1" applyProtection="1">
      <alignment horizontal="right" vertical="center" wrapText="1"/>
      <protection locked="0"/>
    </xf>
    <xf numFmtId="177" fontId="0" fillId="0" borderId="25" xfId="0" applyNumberFormat="1" applyBorder="1" applyAlignment="1" applyProtection="1">
      <alignment horizontal="right" vertical="center" wrapText="1"/>
      <protection locked="0"/>
    </xf>
    <xf numFmtId="177" fontId="0" fillId="0" borderId="26" xfId="0" applyNumberFormat="1" applyBorder="1" applyAlignment="1" applyProtection="1">
      <alignment horizontal="right"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3" fillId="2" borderId="11" xfId="0" applyFont="1" applyFill="1" applyBorder="1" applyAlignment="1">
      <alignment vertical="center" wrapText="1"/>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178" fontId="19" fillId="0" borderId="7" xfId="0" applyNumberFormat="1" applyFont="1" applyFill="1" applyBorder="1" applyAlignment="1" applyProtection="1">
      <alignment horizontal="center" vertical="center"/>
      <protection locked="0"/>
    </xf>
    <xf numFmtId="0" fontId="0" fillId="6" borderId="38"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129" xfId="0" applyNumberFormat="1" applyFont="1" applyFill="1" applyBorder="1" applyAlignment="1" applyProtection="1">
      <alignment horizontal="center" vertical="center"/>
      <protection locked="0"/>
    </xf>
    <xf numFmtId="177" fontId="0" fillId="0" borderId="7"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89" xfId="0" applyNumberFormat="1"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16"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0" fontId="12" fillId="0" borderId="69"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2" fillId="0" borderId="37"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9" fillId="2" borderId="41"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15" fillId="2" borderId="4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13" fillId="6" borderId="111" xfId="0" applyFont="1" applyFill="1" applyBorder="1" applyAlignment="1">
      <alignment horizontal="center" vertical="center" wrapText="1"/>
    </xf>
    <xf numFmtId="0" fontId="13" fillId="6" borderId="117" xfId="0" applyFont="1" applyFill="1" applyBorder="1" applyAlignment="1">
      <alignment horizontal="center" vertical="center" wrapText="1"/>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38100</xdr:colOff>
      <xdr:row>95</xdr:row>
      <xdr:rowOff>38100</xdr:rowOff>
    </xdr:from>
    <xdr:to>
      <xdr:col>48</xdr:col>
      <xdr:colOff>101415</xdr:colOff>
      <xdr:row>106</xdr:row>
      <xdr:rowOff>124595</xdr:rowOff>
    </xdr:to>
    <xdr:pic>
      <xdr:nvPicPr>
        <xdr:cNvPr id="6" name="図 5">
          <a:extLst>
            <a:ext uri="{FF2B5EF4-FFF2-40B4-BE49-F238E27FC236}">
              <a16:creationId xmlns:a16="http://schemas.microsoft.com/office/drawing/2014/main" id="{46033D02-ADA7-4AA3-9860-80D618A3ED0C}"/>
            </a:ext>
          </a:extLst>
        </xdr:cNvPr>
        <xdr:cNvPicPr>
          <a:picLocks noChangeAspect="1"/>
        </xdr:cNvPicPr>
      </xdr:nvPicPr>
      <xdr:blipFill>
        <a:blip xmlns:r="http://schemas.openxmlformats.org/officeDocument/2006/relationships" r:embed="rId1"/>
        <a:stretch>
          <a:fillRect/>
        </a:stretch>
      </xdr:blipFill>
      <xdr:spPr>
        <a:xfrm>
          <a:off x="3289300" y="36220400"/>
          <a:ext cx="6561905" cy="4000000"/>
        </a:xfrm>
        <a:prstGeom prst="rect">
          <a:avLst/>
        </a:prstGeom>
      </xdr:spPr>
    </xdr:pic>
    <xdr:clientData/>
  </xdr:twoCellAnchor>
  <xdr:twoCellAnchor>
    <xdr:from>
      <xdr:col>6</xdr:col>
      <xdr:colOff>158751</xdr:colOff>
      <xdr:row>94</xdr:row>
      <xdr:rowOff>222250</xdr:rowOff>
    </xdr:from>
    <xdr:to>
      <xdr:col>11</xdr:col>
      <xdr:colOff>154901</xdr:colOff>
      <xdr:row>96</xdr:row>
      <xdr:rowOff>20749</xdr:rowOff>
    </xdr:to>
    <xdr:sp macro="" textlink="">
      <xdr:nvSpPr>
        <xdr:cNvPr id="3" name="テキスト ボックス 2">
          <a:extLst>
            <a:ext uri="{FF2B5EF4-FFF2-40B4-BE49-F238E27FC236}">
              <a16:creationId xmlns:a16="http://schemas.microsoft.com/office/drawing/2014/main" id="{6841D658-4B1E-4F2E-92A6-792306ADA26B}"/>
            </a:ext>
          </a:extLst>
        </xdr:cNvPr>
        <xdr:cNvSpPr txBox="1"/>
      </xdr:nvSpPr>
      <xdr:spPr>
        <a:xfrm>
          <a:off x="1365251" y="236463417"/>
          <a:ext cx="1001567" cy="496999"/>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t>内閣官房</a:t>
          </a:r>
          <a:endParaRPr kumimoji="1" lang="en-US" altLang="ja-JP" sz="1100"/>
        </a:p>
        <a:p>
          <a:r>
            <a:rPr kumimoji="1" lang="en-US" altLang="ja-JP" sz="1100"/>
            <a:t>154</a:t>
          </a:r>
          <a:r>
            <a:rPr kumimoji="1" lang="ja-JP" altLang="en-US" sz="1100"/>
            <a:t>百万円</a:t>
          </a:r>
          <a:r>
            <a:rPr kumimoji="1" lang="en-US" altLang="ja-JP" sz="1100"/>
            <a:t>	</a:t>
          </a:r>
          <a:endParaRPr kumimoji="1" lang="ja-JP" altLang="en-US" sz="1100"/>
        </a:p>
      </xdr:txBody>
    </xdr:sp>
    <xdr:clientData/>
  </xdr:twoCellAnchor>
  <xdr:twoCellAnchor>
    <xdr:from>
      <xdr:col>12</xdr:col>
      <xdr:colOff>21167</xdr:colOff>
      <xdr:row>95</xdr:row>
      <xdr:rowOff>21166</xdr:rowOff>
    </xdr:from>
    <xdr:to>
      <xdr:col>16</xdr:col>
      <xdr:colOff>105834</xdr:colOff>
      <xdr:row>95</xdr:row>
      <xdr:rowOff>21167</xdr:rowOff>
    </xdr:to>
    <xdr:cxnSp macro="">
      <xdr:nvCxnSpPr>
        <xdr:cNvPr id="5" name="直線コネクタ 4">
          <a:extLst>
            <a:ext uri="{FF2B5EF4-FFF2-40B4-BE49-F238E27FC236}">
              <a16:creationId xmlns:a16="http://schemas.microsoft.com/office/drawing/2014/main" id="{B57F4954-0012-4AE2-9D23-6702E11D1B03}"/>
            </a:ext>
          </a:extLst>
        </xdr:cNvPr>
        <xdr:cNvCxnSpPr/>
      </xdr:nvCxnSpPr>
      <xdr:spPr>
        <a:xfrm>
          <a:off x="2434167" y="236611583"/>
          <a:ext cx="8890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10584</xdr:colOff>
      <xdr:row>95</xdr:row>
      <xdr:rowOff>21166</xdr:rowOff>
    </xdr:from>
    <xdr:to>
      <xdr:col>16</xdr:col>
      <xdr:colOff>31750</xdr:colOff>
      <xdr:row>106</xdr:row>
      <xdr:rowOff>31750</xdr:rowOff>
    </xdr:to>
    <xdr:cxnSp macro="">
      <xdr:nvCxnSpPr>
        <xdr:cNvPr id="4" name="直線コネクタ 3">
          <a:extLst>
            <a:ext uri="{FF2B5EF4-FFF2-40B4-BE49-F238E27FC236}">
              <a16:creationId xmlns:a16="http://schemas.microsoft.com/office/drawing/2014/main" id="{D6A5C3AF-3A59-4A9A-9545-965248CA3BAB}"/>
            </a:ext>
          </a:extLst>
        </xdr:cNvPr>
        <xdr:cNvCxnSpPr/>
      </xdr:nvCxnSpPr>
      <xdr:spPr>
        <a:xfrm>
          <a:off x="3227917" y="236611583"/>
          <a:ext cx="21166" cy="38523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34"/>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2"/>
      <c r="B2" s="62"/>
      <c r="C2" s="62"/>
      <c r="D2" s="62"/>
      <c r="E2" s="62"/>
      <c r="F2" s="62"/>
      <c r="G2" s="62"/>
      <c r="H2" s="62"/>
      <c r="I2" s="62"/>
      <c r="J2" s="62"/>
      <c r="K2" s="62"/>
      <c r="L2" s="62"/>
      <c r="M2" s="62"/>
      <c r="N2" s="62"/>
      <c r="O2" s="62"/>
      <c r="P2" s="62"/>
      <c r="Q2" s="62"/>
      <c r="R2" s="62"/>
      <c r="S2" s="62"/>
      <c r="T2" s="62"/>
      <c r="U2" s="62"/>
      <c r="V2" s="62"/>
      <c r="W2" s="62"/>
      <c r="X2" s="71" t="s">
        <v>0</v>
      </c>
      <c r="Y2" s="62"/>
      <c r="Z2" s="42"/>
      <c r="AA2" s="42"/>
      <c r="AB2" s="42"/>
      <c r="AC2" s="42"/>
      <c r="AD2" s="582">
        <v>2021</v>
      </c>
      <c r="AE2" s="582"/>
      <c r="AF2" s="582"/>
      <c r="AG2" s="582"/>
      <c r="AH2" s="582"/>
      <c r="AI2" s="73" t="s">
        <v>259</v>
      </c>
      <c r="AJ2" s="582" t="s">
        <v>610</v>
      </c>
      <c r="AK2" s="582"/>
      <c r="AL2" s="582"/>
      <c r="AM2" s="582"/>
      <c r="AN2" s="73" t="s">
        <v>259</v>
      </c>
      <c r="AO2" s="582">
        <v>20</v>
      </c>
      <c r="AP2" s="582"/>
      <c r="AQ2" s="582"/>
      <c r="AR2" s="74" t="s">
        <v>557</v>
      </c>
      <c r="AS2" s="583">
        <v>3</v>
      </c>
      <c r="AT2" s="583"/>
      <c r="AU2" s="583"/>
      <c r="AV2" s="73" t="str">
        <f>IF(AW2="","","-")</f>
        <v/>
      </c>
      <c r="AW2" s="564"/>
      <c r="AX2" s="564"/>
    </row>
    <row r="3" spans="1:50" ht="21" customHeight="1" thickBot="1" x14ac:dyDescent="0.25">
      <c r="A3" s="526" t="s">
        <v>550</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21" t="s">
        <v>60</v>
      </c>
      <c r="AJ3" s="528" t="s">
        <v>144</v>
      </c>
      <c r="AK3" s="528"/>
      <c r="AL3" s="528"/>
      <c r="AM3" s="528"/>
      <c r="AN3" s="528"/>
      <c r="AO3" s="528"/>
      <c r="AP3" s="528"/>
      <c r="AQ3" s="528"/>
      <c r="AR3" s="528"/>
      <c r="AS3" s="528"/>
      <c r="AT3" s="528"/>
      <c r="AU3" s="528"/>
      <c r="AV3" s="528"/>
      <c r="AW3" s="528"/>
      <c r="AX3" s="22" t="s">
        <v>61</v>
      </c>
    </row>
    <row r="4" spans="1:50" ht="24.75" customHeight="1" x14ac:dyDescent="0.2">
      <c r="A4" s="377" t="s">
        <v>24</v>
      </c>
      <c r="B4" s="378"/>
      <c r="C4" s="378"/>
      <c r="D4" s="378"/>
      <c r="E4" s="378"/>
      <c r="F4" s="378"/>
      <c r="G4" s="355" t="s">
        <v>558</v>
      </c>
      <c r="H4" s="356"/>
      <c r="I4" s="356"/>
      <c r="J4" s="356"/>
      <c r="K4" s="356"/>
      <c r="L4" s="356"/>
      <c r="M4" s="356"/>
      <c r="N4" s="356"/>
      <c r="O4" s="356"/>
      <c r="P4" s="356"/>
      <c r="Q4" s="356"/>
      <c r="R4" s="356"/>
      <c r="S4" s="356"/>
      <c r="T4" s="356"/>
      <c r="U4" s="356"/>
      <c r="V4" s="356"/>
      <c r="W4" s="356"/>
      <c r="X4" s="356"/>
      <c r="Y4" s="357" t="s">
        <v>1</v>
      </c>
      <c r="Z4" s="358"/>
      <c r="AA4" s="358"/>
      <c r="AB4" s="358"/>
      <c r="AC4" s="358"/>
      <c r="AD4" s="359"/>
      <c r="AE4" s="360" t="s">
        <v>559</v>
      </c>
      <c r="AF4" s="361"/>
      <c r="AG4" s="361"/>
      <c r="AH4" s="361"/>
      <c r="AI4" s="361"/>
      <c r="AJ4" s="361"/>
      <c r="AK4" s="361"/>
      <c r="AL4" s="361"/>
      <c r="AM4" s="361"/>
      <c r="AN4" s="361"/>
      <c r="AO4" s="361"/>
      <c r="AP4" s="362"/>
      <c r="AQ4" s="363" t="s">
        <v>2</v>
      </c>
      <c r="AR4" s="358"/>
      <c r="AS4" s="358"/>
      <c r="AT4" s="358"/>
      <c r="AU4" s="358"/>
      <c r="AV4" s="358"/>
      <c r="AW4" s="358"/>
      <c r="AX4" s="364"/>
    </row>
    <row r="5" spans="1:50" ht="30" customHeight="1" x14ac:dyDescent="0.2">
      <c r="A5" s="365" t="s">
        <v>63</v>
      </c>
      <c r="B5" s="366"/>
      <c r="C5" s="366"/>
      <c r="D5" s="366"/>
      <c r="E5" s="366"/>
      <c r="F5" s="367"/>
      <c r="G5" s="605" t="s">
        <v>354</v>
      </c>
      <c r="H5" s="606"/>
      <c r="I5" s="606"/>
      <c r="J5" s="606"/>
      <c r="K5" s="606"/>
      <c r="L5" s="606"/>
      <c r="M5" s="607" t="s">
        <v>62</v>
      </c>
      <c r="N5" s="608"/>
      <c r="O5" s="608"/>
      <c r="P5" s="608"/>
      <c r="Q5" s="608"/>
      <c r="R5" s="609"/>
      <c r="S5" s="610" t="s">
        <v>362</v>
      </c>
      <c r="T5" s="606"/>
      <c r="U5" s="606"/>
      <c r="V5" s="606"/>
      <c r="W5" s="606"/>
      <c r="X5" s="611"/>
      <c r="Y5" s="371" t="s">
        <v>3</v>
      </c>
      <c r="Z5" s="236"/>
      <c r="AA5" s="236"/>
      <c r="AB5" s="236"/>
      <c r="AC5" s="236"/>
      <c r="AD5" s="237"/>
      <c r="AE5" s="372" t="s">
        <v>560</v>
      </c>
      <c r="AF5" s="372"/>
      <c r="AG5" s="372"/>
      <c r="AH5" s="372"/>
      <c r="AI5" s="372"/>
      <c r="AJ5" s="372"/>
      <c r="AK5" s="372"/>
      <c r="AL5" s="372"/>
      <c r="AM5" s="372"/>
      <c r="AN5" s="372"/>
      <c r="AO5" s="372"/>
      <c r="AP5" s="373"/>
      <c r="AQ5" s="374" t="s">
        <v>561</v>
      </c>
      <c r="AR5" s="375"/>
      <c r="AS5" s="375"/>
      <c r="AT5" s="375"/>
      <c r="AU5" s="375"/>
      <c r="AV5" s="375"/>
      <c r="AW5" s="375"/>
      <c r="AX5" s="376"/>
    </row>
    <row r="6" spans="1:50" ht="39" customHeight="1" x14ac:dyDescent="0.2">
      <c r="A6" s="379" t="s">
        <v>4</v>
      </c>
      <c r="B6" s="380"/>
      <c r="C6" s="380"/>
      <c r="D6" s="380"/>
      <c r="E6" s="380"/>
      <c r="F6" s="380"/>
      <c r="G6" s="152" t="str">
        <f>入力規則等!F39</f>
        <v>一般会計</v>
      </c>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4"/>
    </row>
    <row r="7" spans="1:50" ht="49.5" customHeight="1" x14ac:dyDescent="0.2">
      <c r="A7" s="191" t="s">
        <v>21</v>
      </c>
      <c r="B7" s="192"/>
      <c r="C7" s="192"/>
      <c r="D7" s="192"/>
      <c r="E7" s="192"/>
      <c r="F7" s="193"/>
      <c r="G7" s="194" t="s">
        <v>563</v>
      </c>
      <c r="H7" s="195"/>
      <c r="I7" s="195"/>
      <c r="J7" s="195"/>
      <c r="K7" s="195"/>
      <c r="L7" s="195"/>
      <c r="M7" s="195"/>
      <c r="N7" s="195"/>
      <c r="O7" s="195"/>
      <c r="P7" s="195"/>
      <c r="Q7" s="195"/>
      <c r="R7" s="195"/>
      <c r="S7" s="195"/>
      <c r="T7" s="195"/>
      <c r="U7" s="195"/>
      <c r="V7" s="195"/>
      <c r="W7" s="195"/>
      <c r="X7" s="196"/>
      <c r="Y7" s="577" t="s">
        <v>246</v>
      </c>
      <c r="Z7" s="168"/>
      <c r="AA7" s="168"/>
      <c r="AB7" s="168"/>
      <c r="AC7" s="168"/>
      <c r="AD7" s="578"/>
      <c r="AE7" s="569" t="s">
        <v>564</v>
      </c>
      <c r="AF7" s="570"/>
      <c r="AG7" s="570"/>
      <c r="AH7" s="570"/>
      <c r="AI7" s="570"/>
      <c r="AJ7" s="570"/>
      <c r="AK7" s="570"/>
      <c r="AL7" s="570"/>
      <c r="AM7" s="570"/>
      <c r="AN7" s="570"/>
      <c r="AO7" s="570"/>
      <c r="AP7" s="570"/>
      <c r="AQ7" s="570"/>
      <c r="AR7" s="570"/>
      <c r="AS7" s="570"/>
      <c r="AT7" s="570"/>
      <c r="AU7" s="570"/>
      <c r="AV7" s="570"/>
      <c r="AW7" s="570"/>
      <c r="AX7" s="571"/>
    </row>
    <row r="8" spans="1:50" ht="53.25" customHeight="1" x14ac:dyDescent="0.2">
      <c r="A8" s="191" t="s">
        <v>180</v>
      </c>
      <c r="B8" s="192"/>
      <c r="C8" s="192"/>
      <c r="D8" s="192"/>
      <c r="E8" s="192"/>
      <c r="F8" s="193"/>
      <c r="G8" s="593" t="str">
        <f>入力規則等!A27</f>
        <v>ＩＴ戦略</v>
      </c>
      <c r="H8" s="396"/>
      <c r="I8" s="396"/>
      <c r="J8" s="396"/>
      <c r="K8" s="396"/>
      <c r="L8" s="396"/>
      <c r="M8" s="396"/>
      <c r="N8" s="396"/>
      <c r="O8" s="396"/>
      <c r="P8" s="396"/>
      <c r="Q8" s="396"/>
      <c r="R8" s="396"/>
      <c r="S8" s="396"/>
      <c r="T8" s="396"/>
      <c r="U8" s="396"/>
      <c r="V8" s="396"/>
      <c r="W8" s="396"/>
      <c r="X8" s="594"/>
      <c r="Y8" s="612" t="s">
        <v>181</v>
      </c>
      <c r="Z8" s="613"/>
      <c r="AA8" s="613"/>
      <c r="AB8" s="613"/>
      <c r="AC8" s="613"/>
      <c r="AD8" s="614"/>
      <c r="AE8" s="395" t="str">
        <f>入力規則等!K13</f>
        <v>その他の事項経費</v>
      </c>
      <c r="AF8" s="396"/>
      <c r="AG8" s="396"/>
      <c r="AH8" s="396"/>
      <c r="AI8" s="396"/>
      <c r="AJ8" s="396"/>
      <c r="AK8" s="396"/>
      <c r="AL8" s="396"/>
      <c r="AM8" s="396"/>
      <c r="AN8" s="396"/>
      <c r="AO8" s="396"/>
      <c r="AP8" s="396"/>
      <c r="AQ8" s="396"/>
      <c r="AR8" s="396"/>
      <c r="AS8" s="396"/>
      <c r="AT8" s="396"/>
      <c r="AU8" s="396"/>
      <c r="AV8" s="396"/>
      <c r="AW8" s="396"/>
      <c r="AX8" s="397"/>
    </row>
    <row r="9" spans="1:50" ht="58.5" customHeight="1" x14ac:dyDescent="0.2">
      <c r="A9" s="506" t="s">
        <v>22</v>
      </c>
      <c r="B9" s="507"/>
      <c r="C9" s="507"/>
      <c r="D9" s="507"/>
      <c r="E9" s="507"/>
      <c r="F9" s="507"/>
      <c r="G9" s="508" t="s">
        <v>565</v>
      </c>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c r="AL9" s="509"/>
      <c r="AM9" s="509"/>
      <c r="AN9" s="509"/>
      <c r="AO9" s="509"/>
      <c r="AP9" s="509"/>
      <c r="AQ9" s="509"/>
      <c r="AR9" s="509"/>
      <c r="AS9" s="509"/>
      <c r="AT9" s="509"/>
      <c r="AU9" s="509"/>
      <c r="AV9" s="509"/>
      <c r="AW9" s="509"/>
      <c r="AX9" s="510"/>
    </row>
    <row r="10" spans="1:50" ht="80.25" customHeight="1" x14ac:dyDescent="0.2">
      <c r="A10" s="293" t="s">
        <v>27</v>
      </c>
      <c r="B10" s="294"/>
      <c r="C10" s="294"/>
      <c r="D10" s="294"/>
      <c r="E10" s="294"/>
      <c r="F10" s="294"/>
      <c r="G10" s="398" t="s">
        <v>609</v>
      </c>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400"/>
    </row>
    <row r="11" spans="1:50" ht="42" customHeight="1" x14ac:dyDescent="0.2">
      <c r="A11" s="293" t="s">
        <v>5</v>
      </c>
      <c r="B11" s="294"/>
      <c r="C11" s="294"/>
      <c r="D11" s="294"/>
      <c r="E11" s="294"/>
      <c r="F11" s="295"/>
      <c r="G11" s="368" t="str">
        <f>入力規則等!P10</f>
        <v>委託・請負</v>
      </c>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70"/>
    </row>
    <row r="12" spans="1:50" ht="21" customHeight="1" x14ac:dyDescent="0.2">
      <c r="A12" s="631" t="s">
        <v>23</v>
      </c>
      <c r="B12" s="632"/>
      <c r="C12" s="632"/>
      <c r="D12" s="632"/>
      <c r="E12" s="632"/>
      <c r="F12" s="633"/>
      <c r="G12" s="404"/>
      <c r="H12" s="405"/>
      <c r="I12" s="405"/>
      <c r="J12" s="405"/>
      <c r="K12" s="405"/>
      <c r="L12" s="405"/>
      <c r="M12" s="405"/>
      <c r="N12" s="405"/>
      <c r="O12" s="405"/>
      <c r="P12" s="319" t="s">
        <v>247</v>
      </c>
      <c r="Q12" s="170"/>
      <c r="R12" s="170"/>
      <c r="S12" s="170"/>
      <c r="T12" s="170"/>
      <c r="U12" s="170"/>
      <c r="V12" s="171"/>
      <c r="W12" s="319" t="s">
        <v>263</v>
      </c>
      <c r="X12" s="170"/>
      <c r="Y12" s="170"/>
      <c r="Z12" s="170"/>
      <c r="AA12" s="170"/>
      <c r="AB12" s="170"/>
      <c r="AC12" s="171"/>
      <c r="AD12" s="319" t="s">
        <v>547</v>
      </c>
      <c r="AE12" s="170"/>
      <c r="AF12" s="170"/>
      <c r="AG12" s="170"/>
      <c r="AH12" s="170"/>
      <c r="AI12" s="170"/>
      <c r="AJ12" s="171"/>
      <c r="AK12" s="319" t="s">
        <v>551</v>
      </c>
      <c r="AL12" s="170"/>
      <c r="AM12" s="170"/>
      <c r="AN12" s="170"/>
      <c r="AO12" s="170"/>
      <c r="AP12" s="170"/>
      <c r="AQ12" s="171"/>
      <c r="AR12" s="319" t="s">
        <v>552</v>
      </c>
      <c r="AS12" s="170"/>
      <c r="AT12" s="170"/>
      <c r="AU12" s="170"/>
      <c r="AV12" s="170"/>
      <c r="AW12" s="170"/>
      <c r="AX12" s="418"/>
    </row>
    <row r="13" spans="1:50" ht="21" customHeight="1" x14ac:dyDescent="0.2">
      <c r="A13" s="261"/>
      <c r="B13" s="262"/>
      <c r="C13" s="262"/>
      <c r="D13" s="262"/>
      <c r="E13" s="262"/>
      <c r="F13" s="263"/>
      <c r="G13" s="419" t="s">
        <v>6</v>
      </c>
      <c r="H13" s="420"/>
      <c r="I13" s="615" t="s">
        <v>7</v>
      </c>
      <c r="J13" s="616"/>
      <c r="K13" s="616"/>
      <c r="L13" s="616"/>
      <c r="M13" s="616"/>
      <c r="N13" s="616"/>
      <c r="O13" s="617"/>
      <c r="P13" s="381">
        <v>310</v>
      </c>
      <c r="Q13" s="382"/>
      <c r="R13" s="382"/>
      <c r="S13" s="382"/>
      <c r="T13" s="382"/>
      <c r="U13" s="382"/>
      <c r="V13" s="383"/>
      <c r="W13" s="381">
        <v>360</v>
      </c>
      <c r="X13" s="382"/>
      <c r="Y13" s="382"/>
      <c r="Z13" s="382"/>
      <c r="AA13" s="382"/>
      <c r="AB13" s="382"/>
      <c r="AC13" s="383"/>
      <c r="AD13" s="381">
        <v>141</v>
      </c>
      <c r="AE13" s="382"/>
      <c r="AF13" s="382"/>
      <c r="AG13" s="382"/>
      <c r="AH13" s="382"/>
      <c r="AI13" s="382"/>
      <c r="AJ13" s="383"/>
      <c r="AK13" s="381">
        <v>193</v>
      </c>
      <c r="AL13" s="382"/>
      <c r="AM13" s="382"/>
      <c r="AN13" s="382"/>
      <c r="AO13" s="382"/>
      <c r="AP13" s="382"/>
      <c r="AQ13" s="383"/>
      <c r="AR13" s="574" t="s">
        <v>259</v>
      </c>
      <c r="AS13" s="575"/>
      <c r="AT13" s="575"/>
      <c r="AU13" s="575"/>
      <c r="AV13" s="575"/>
      <c r="AW13" s="575"/>
      <c r="AX13" s="576"/>
    </row>
    <row r="14" spans="1:50" ht="21" customHeight="1" x14ac:dyDescent="0.2">
      <c r="A14" s="261"/>
      <c r="B14" s="262"/>
      <c r="C14" s="262"/>
      <c r="D14" s="262"/>
      <c r="E14" s="262"/>
      <c r="F14" s="263"/>
      <c r="G14" s="421"/>
      <c r="H14" s="422"/>
      <c r="I14" s="387" t="s">
        <v>8</v>
      </c>
      <c r="J14" s="448"/>
      <c r="K14" s="448"/>
      <c r="L14" s="448"/>
      <c r="M14" s="448"/>
      <c r="N14" s="448"/>
      <c r="O14" s="449"/>
      <c r="P14" s="381" t="s">
        <v>259</v>
      </c>
      <c r="Q14" s="382"/>
      <c r="R14" s="382"/>
      <c r="S14" s="382"/>
      <c r="T14" s="382"/>
      <c r="U14" s="382"/>
      <c r="V14" s="383"/>
      <c r="W14" s="381">
        <v>22</v>
      </c>
      <c r="X14" s="382"/>
      <c r="Y14" s="382"/>
      <c r="Z14" s="382"/>
      <c r="AA14" s="382"/>
      <c r="AB14" s="382"/>
      <c r="AC14" s="383"/>
      <c r="AD14" s="381">
        <v>3820</v>
      </c>
      <c r="AE14" s="382"/>
      <c r="AF14" s="382"/>
      <c r="AG14" s="382"/>
      <c r="AH14" s="382"/>
      <c r="AI14" s="382"/>
      <c r="AJ14" s="383"/>
      <c r="AK14" s="381" t="s">
        <v>259</v>
      </c>
      <c r="AL14" s="382"/>
      <c r="AM14" s="382"/>
      <c r="AN14" s="382"/>
      <c r="AO14" s="382"/>
      <c r="AP14" s="382"/>
      <c r="AQ14" s="383"/>
      <c r="AR14" s="658"/>
      <c r="AS14" s="658"/>
      <c r="AT14" s="658"/>
      <c r="AU14" s="658"/>
      <c r="AV14" s="658"/>
      <c r="AW14" s="658"/>
      <c r="AX14" s="659"/>
    </row>
    <row r="15" spans="1:50" ht="21" customHeight="1" x14ac:dyDescent="0.2">
      <c r="A15" s="261"/>
      <c r="B15" s="262"/>
      <c r="C15" s="262"/>
      <c r="D15" s="262"/>
      <c r="E15" s="262"/>
      <c r="F15" s="263"/>
      <c r="G15" s="421"/>
      <c r="H15" s="422"/>
      <c r="I15" s="387" t="s">
        <v>48</v>
      </c>
      <c r="J15" s="388"/>
      <c r="K15" s="388"/>
      <c r="L15" s="388"/>
      <c r="M15" s="388"/>
      <c r="N15" s="388"/>
      <c r="O15" s="389"/>
      <c r="P15" s="381" t="s">
        <v>259</v>
      </c>
      <c r="Q15" s="382"/>
      <c r="R15" s="382"/>
      <c r="S15" s="382"/>
      <c r="T15" s="382"/>
      <c r="U15" s="382"/>
      <c r="V15" s="383"/>
      <c r="W15" s="381" t="s">
        <v>259</v>
      </c>
      <c r="X15" s="382"/>
      <c r="Y15" s="382"/>
      <c r="Z15" s="382"/>
      <c r="AA15" s="382"/>
      <c r="AB15" s="382"/>
      <c r="AC15" s="383"/>
      <c r="AD15" s="381">
        <v>22</v>
      </c>
      <c r="AE15" s="382"/>
      <c r="AF15" s="382"/>
      <c r="AG15" s="382"/>
      <c r="AH15" s="382"/>
      <c r="AI15" s="382"/>
      <c r="AJ15" s="383"/>
      <c r="AK15" s="381">
        <v>3665</v>
      </c>
      <c r="AL15" s="382"/>
      <c r="AM15" s="382"/>
      <c r="AN15" s="382"/>
      <c r="AO15" s="382"/>
      <c r="AP15" s="382"/>
      <c r="AQ15" s="383"/>
      <c r="AR15" s="381" t="s">
        <v>259</v>
      </c>
      <c r="AS15" s="382"/>
      <c r="AT15" s="382"/>
      <c r="AU15" s="382"/>
      <c r="AV15" s="382"/>
      <c r="AW15" s="382"/>
      <c r="AX15" s="447"/>
    </row>
    <row r="16" spans="1:50" ht="21" customHeight="1" x14ac:dyDescent="0.2">
      <c r="A16" s="261"/>
      <c r="B16" s="262"/>
      <c r="C16" s="262"/>
      <c r="D16" s="262"/>
      <c r="E16" s="262"/>
      <c r="F16" s="263"/>
      <c r="G16" s="421"/>
      <c r="H16" s="422"/>
      <c r="I16" s="387" t="s">
        <v>49</v>
      </c>
      <c r="J16" s="388"/>
      <c r="K16" s="388"/>
      <c r="L16" s="388"/>
      <c r="M16" s="388"/>
      <c r="N16" s="388"/>
      <c r="O16" s="389"/>
      <c r="P16" s="381" t="s">
        <v>259</v>
      </c>
      <c r="Q16" s="382"/>
      <c r="R16" s="382"/>
      <c r="S16" s="382"/>
      <c r="T16" s="382"/>
      <c r="U16" s="382"/>
      <c r="V16" s="383"/>
      <c r="W16" s="381">
        <v>-22</v>
      </c>
      <c r="X16" s="382"/>
      <c r="Y16" s="382"/>
      <c r="Z16" s="382"/>
      <c r="AA16" s="382"/>
      <c r="AB16" s="382"/>
      <c r="AC16" s="383"/>
      <c r="AD16" s="381">
        <v>-3665</v>
      </c>
      <c r="AE16" s="382"/>
      <c r="AF16" s="382"/>
      <c r="AG16" s="382"/>
      <c r="AH16" s="382"/>
      <c r="AI16" s="382"/>
      <c r="AJ16" s="383"/>
      <c r="AK16" s="381" t="s">
        <v>259</v>
      </c>
      <c r="AL16" s="382"/>
      <c r="AM16" s="382"/>
      <c r="AN16" s="382"/>
      <c r="AO16" s="382"/>
      <c r="AP16" s="382"/>
      <c r="AQ16" s="383"/>
      <c r="AR16" s="401"/>
      <c r="AS16" s="402"/>
      <c r="AT16" s="402"/>
      <c r="AU16" s="402"/>
      <c r="AV16" s="402"/>
      <c r="AW16" s="402"/>
      <c r="AX16" s="403"/>
    </row>
    <row r="17" spans="1:51" ht="24.75" customHeight="1" x14ac:dyDescent="0.2">
      <c r="A17" s="261"/>
      <c r="B17" s="262"/>
      <c r="C17" s="262"/>
      <c r="D17" s="262"/>
      <c r="E17" s="262"/>
      <c r="F17" s="263"/>
      <c r="G17" s="421"/>
      <c r="H17" s="422"/>
      <c r="I17" s="387" t="s">
        <v>47</v>
      </c>
      <c r="J17" s="448"/>
      <c r="K17" s="448"/>
      <c r="L17" s="448"/>
      <c r="M17" s="448"/>
      <c r="N17" s="448"/>
      <c r="O17" s="449"/>
      <c r="P17" s="381" t="s">
        <v>259</v>
      </c>
      <c r="Q17" s="382"/>
      <c r="R17" s="382"/>
      <c r="S17" s="382"/>
      <c r="T17" s="382"/>
      <c r="U17" s="382"/>
      <c r="V17" s="383"/>
      <c r="W17" s="381" t="s">
        <v>259</v>
      </c>
      <c r="X17" s="382"/>
      <c r="Y17" s="382"/>
      <c r="Z17" s="382"/>
      <c r="AA17" s="382"/>
      <c r="AB17" s="382"/>
      <c r="AC17" s="383"/>
      <c r="AD17" s="381" t="s">
        <v>259</v>
      </c>
      <c r="AE17" s="382"/>
      <c r="AF17" s="382"/>
      <c r="AG17" s="382"/>
      <c r="AH17" s="382"/>
      <c r="AI17" s="382"/>
      <c r="AJ17" s="383"/>
      <c r="AK17" s="381" t="s">
        <v>259</v>
      </c>
      <c r="AL17" s="382"/>
      <c r="AM17" s="382"/>
      <c r="AN17" s="382"/>
      <c r="AO17" s="382"/>
      <c r="AP17" s="382"/>
      <c r="AQ17" s="383"/>
      <c r="AR17" s="572"/>
      <c r="AS17" s="572"/>
      <c r="AT17" s="572"/>
      <c r="AU17" s="572"/>
      <c r="AV17" s="572"/>
      <c r="AW17" s="572"/>
      <c r="AX17" s="573"/>
    </row>
    <row r="18" spans="1:51" ht="24.75" customHeight="1" x14ac:dyDescent="0.2">
      <c r="A18" s="261"/>
      <c r="B18" s="262"/>
      <c r="C18" s="262"/>
      <c r="D18" s="262"/>
      <c r="E18" s="262"/>
      <c r="F18" s="263"/>
      <c r="G18" s="423"/>
      <c r="H18" s="424"/>
      <c r="I18" s="392" t="s">
        <v>19</v>
      </c>
      <c r="J18" s="393"/>
      <c r="K18" s="393"/>
      <c r="L18" s="393"/>
      <c r="M18" s="393"/>
      <c r="N18" s="393"/>
      <c r="O18" s="394"/>
      <c r="P18" s="531">
        <f>SUM(P13:V17)</f>
        <v>310</v>
      </c>
      <c r="Q18" s="532"/>
      <c r="R18" s="532"/>
      <c r="S18" s="532"/>
      <c r="T18" s="532"/>
      <c r="U18" s="532"/>
      <c r="V18" s="533"/>
      <c r="W18" s="531">
        <f>SUM(W13:AC17)</f>
        <v>360</v>
      </c>
      <c r="X18" s="532"/>
      <c r="Y18" s="532"/>
      <c r="Z18" s="532"/>
      <c r="AA18" s="532"/>
      <c r="AB18" s="532"/>
      <c r="AC18" s="533"/>
      <c r="AD18" s="531">
        <f>SUM(AD13:AJ17)</f>
        <v>318</v>
      </c>
      <c r="AE18" s="532"/>
      <c r="AF18" s="532"/>
      <c r="AG18" s="532"/>
      <c r="AH18" s="532"/>
      <c r="AI18" s="532"/>
      <c r="AJ18" s="533"/>
      <c r="AK18" s="531">
        <f>SUM(AK13:AQ17)</f>
        <v>3858</v>
      </c>
      <c r="AL18" s="532"/>
      <c r="AM18" s="532"/>
      <c r="AN18" s="532"/>
      <c r="AO18" s="532"/>
      <c r="AP18" s="532"/>
      <c r="AQ18" s="533"/>
      <c r="AR18" s="531">
        <f>SUM(AR13:AX17)</f>
        <v>0</v>
      </c>
      <c r="AS18" s="532"/>
      <c r="AT18" s="532"/>
      <c r="AU18" s="532"/>
      <c r="AV18" s="532"/>
      <c r="AW18" s="532"/>
      <c r="AX18" s="534"/>
    </row>
    <row r="19" spans="1:51" ht="24.75" customHeight="1" x14ac:dyDescent="0.2">
      <c r="A19" s="261"/>
      <c r="B19" s="262"/>
      <c r="C19" s="262"/>
      <c r="D19" s="262"/>
      <c r="E19" s="262"/>
      <c r="F19" s="263"/>
      <c r="G19" s="529" t="s">
        <v>9</v>
      </c>
      <c r="H19" s="530"/>
      <c r="I19" s="530"/>
      <c r="J19" s="530"/>
      <c r="K19" s="530"/>
      <c r="L19" s="530"/>
      <c r="M19" s="530"/>
      <c r="N19" s="530"/>
      <c r="O19" s="530"/>
      <c r="P19" s="381">
        <v>287</v>
      </c>
      <c r="Q19" s="382"/>
      <c r="R19" s="382"/>
      <c r="S19" s="382"/>
      <c r="T19" s="382"/>
      <c r="U19" s="382"/>
      <c r="V19" s="383"/>
      <c r="W19" s="381">
        <v>347</v>
      </c>
      <c r="X19" s="382"/>
      <c r="Y19" s="382"/>
      <c r="Z19" s="382"/>
      <c r="AA19" s="382"/>
      <c r="AB19" s="382"/>
      <c r="AC19" s="383"/>
      <c r="AD19" s="381">
        <v>153</v>
      </c>
      <c r="AE19" s="382"/>
      <c r="AF19" s="382"/>
      <c r="AG19" s="382"/>
      <c r="AH19" s="382"/>
      <c r="AI19" s="382"/>
      <c r="AJ19" s="383"/>
      <c r="AK19" s="181"/>
      <c r="AL19" s="181"/>
      <c r="AM19" s="181"/>
      <c r="AN19" s="181"/>
      <c r="AO19" s="181"/>
      <c r="AP19" s="181"/>
      <c r="AQ19" s="181"/>
      <c r="AR19" s="181"/>
      <c r="AS19" s="181"/>
      <c r="AT19" s="181"/>
      <c r="AU19" s="181"/>
      <c r="AV19" s="181"/>
      <c r="AW19" s="181"/>
      <c r="AX19" s="183"/>
    </row>
    <row r="20" spans="1:51" ht="24.75" customHeight="1" x14ac:dyDescent="0.2">
      <c r="A20" s="261"/>
      <c r="B20" s="262"/>
      <c r="C20" s="262"/>
      <c r="D20" s="262"/>
      <c r="E20" s="262"/>
      <c r="F20" s="263"/>
      <c r="G20" s="529" t="s">
        <v>10</v>
      </c>
      <c r="H20" s="530"/>
      <c r="I20" s="530"/>
      <c r="J20" s="530"/>
      <c r="K20" s="530"/>
      <c r="L20" s="530"/>
      <c r="M20" s="530"/>
      <c r="N20" s="530"/>
      <c r="O20" s="530"/>
      <c r="P20" s="94">
        <f>IF(P18=0, "-", SUM(P19)/P18)</f>
        <v>0.9258064516129032</v>
      </c>
      <c r="Q20" s="94"/>
      <c r="R20" s="94"/>
      <c r="S20" s="94"/>
      <c r="T20" s="94"/>
      <c r="U20" s="94"/>
      <c r="V20" s="94"/>
      <c r="W20" s="94">
        <f t="shared" ref="W20" si="0">IF(W18=0, "-", SUM(W19)/W18)</f>
        <v>0.96388888888888891</v>
      </c>
      <c r="X20" s="94"/>
      <c r="Y20" s="94"/>
      <c r="Z20" s="94"/>
      <c r="AA20" s="94"/>
      <c r="AB20" s="94"/>
      <c r="AC20" s="94"/>
      <c r="AD20" s="94">
        <f t="shared" ref="AD20" si="1">IF(AD18=0, "-", SUM(AD19)/AD18)</f>
        <v>0.48113207547169812</v>
      </c>
      <c r="AE20" s="94"/>
      <c r="AF20" s="94"/>
      <c r="AG20" s="94"/>
      <c r="AH20" s="94"/>
      <c r="AI20" s="94"/>
      <c r="AJ20" s="94"/>
      <c r="AK20" s="181"/>
      <c r="AL20" s="181"/>
      <c r="AM20" s="181"/>
      <c r="AN20" s="181"/>
      <c r="AO20" s="181"/>
      <c r="AP20" s="181"/>
      <c r="AQ20" s="182"/>
      <c r="AR20" s="182"/>
      <c r="AS20" s="182"/>
      <c r="AT20" s="182"/>
      <c r="AU20" s="181"/>
      <c r="AV20" s="181"/>
      <c r="AW20" s="181"/>
      <c r="AX20" s="183"/>
    </row>
    <row r="21" spans="1:51" ht="25.5" customHeight="1" x14ac:dyDescent="0.2">
      <c r="A21" s="506"/>
      <c r="B21" s="507"/>
      <c r="C21" s="507"/>
      <c r="D21" s="507"/>
      <c r="E21" s="507"/>
      <c r="F21" s="634"/>
      <c r="G21" s="92" t="s">
        <v>222</v>
      </c>
      <c r="H21" s="93"/>
      <c r="I21" s="93"/>
      <c r="J21" s="93"/>
      <c r="K21" s="93"/>
      <c r="L21" s="93"/>
      <c r="M21" s="93"/>
      <c r="N21" s="93"/>
      <c r="O21" s="93"/>
      <c r="P21" s="94">
        <f>IF(P19=0, "-", SUM(P19)/SUM(P13,P14))</f>
        <v>0.9258064516129032</v>
      </c>
      <c r="Q21" s="94"/>
      <c r="R21" s="94"/>
      <c r="S21" s="94"/>
      <c r="T21" s="94"/>
      <c r="U21" s="94"/>
      <c r="V21" s="94"/>
      <c r="W21" s="94">
        <f t="shared" ref="W21" si="2">IF(W19=0, "-", SUM(W19)/SUM(W13,W14))</f>
        <v>0.90837696335078533</v>
      </c>
      <c r="X21" s="94"/>
      <c r="Y21" s="94"/>
      <c r="Z21" s="94"/>
      <c r="AA21" s="94"/>
      <c r="AB21" s="94"/>
      <c r="AC21" s="94"/>
      <c r="AD21" s="94">
        <f t="shared" ref="AD21" si="3">IF(AD19=0, "-", SUM(AD19)/SUM(AD13,AD14))</f>
        <v>3.8626609442060089E-2</v>
      </c>
      <c r="AE21" s="94"/>
      <c r="AF21" s="94"/>
      <c r="AG21" s="94"/>
      <c r="AH21" s="94"/>
      <c r="AI21" s="94"/>
      <c r="AJ21" s="94"/>
      <c r="AK21" s="181"/>
      <c r="AL21" s="181"/>
      <c r="AM21" s="181"/>
      <c r="AN21" s="181"/>
      <c r="AO21" s="181"/>
      <c r="AP21" s="181"/>
      <c r="AQ21" s="182"/>
      <c r="AR21" s="182"/>
      <c r="AS21" s="182"/>
      <c r="AT21" s="182"/>
      <c r="AU21" s="181"/>
      <c r="AV21" s="181"/>
      <c r="AW21" s="181"/>
      <c r="AX21" s="183"/>
    </row>
    <row r="22" spans="1:51" ht="18.75" customHeight="1" x14ac:dyDescent="0.2">
      <c r="A22" s="640" t="s">
        <v>555</v>
      </c>
      <c r="B22" s="641"/>
      <c r="C22" s="641"/>
      <c r="D22" s="641"/>
      <c r="E22" s="641"/>
      <c r="F22" s="642"/>
      <c r="G22" s="636" t="s">
        <v>210</v>
      </c>
      <c r="H22" s="596"/>
      <c r="I22" s="596"/>
      <c r="J22" s="596"/>
      <c r="K22" s="596"/>
      <c r="L22" s="596"/>
      <c r="M22" s="596"/>
      <c r="N22" s="596"/>
      <c r="O22" s="597"/>
      <c r="P22" s="595" t="s">
        <v>553</v>
      </c>
      <c r="Q22" s="596"/>
      <c r="R22" s="596"/>
      <c r="S22" s="596"/>
      <c r="T22" s="596"/>
      <c r="U22" s="596"/>
      <c r="V22" s="597"/>
      <c r="W22" s="595" t="s">
        <v>554</v>
      </c>
      <c r="X22" s="596"/>
      <c r="Y22" s="596"/>
      <c r="Z22" s="596"/>
      <c r="AA22" s="596"/>
      <c r="AB22" s="596"/>
      <c r="AC22" s="597"/>
      <c r="AD22" s="595" t="s">
        <v>209</v>
      </c>
      <c r="AE22" s="596"/>
      <c r="AF22" s="596"/>
      <c r="AG22" s="596"/>
      <c r="AH22" s="596"/>
      <c r="AI22" s="596"/>
      <c r="AJ22" s="596"/>
      <c r="AK22" s="596"/>
      <c r="AL22" s="596"/>
      <c r="AM22" s="596"/>
      <c r="AN22" s="596"/>
      <c r="AO22" s="596"/>
      <c r="AP22" s="596"/>
      <c r="AQ22" s="596"/>
      <c r="AR22" s="596"/>
      <c r="AS22" s="596"/>
      <c r="AT22" s="596"/>
      <c r="AU22" s="596"/>
      <c r="AV22" s="596"/>
      <c r="AW22" s="596"/>
      <c r="AX22" s="649"/>
    </row>
    <row r="23" spans="1:51" ht="25.5" customHeight="1" x14ac:dyDescent="0.2">
      <c r="A23" s="643"/>
      <c r="B23" s="644"/>
      <c r="C23" s="644"/>
      <c r="D23" s="644"/>
      <c r="E23" s="644"/>
      <c r="F23" s="645"/>
      <c r="G23" s="637" t="s">
        <v>566</v>
      </c>
      <c r="H23" s="638"/>
      <c r="I23" s="638"/>
      <c r="J23" s="638"/>
      <c r="K23" s="638"/>
      <c r="L23" s="638"/>
      <c r="M23" s="638"/>
      <c r="N23" s="638"/>
      <c r="O23" s="639"/>
      <c r="P23" s="574">
        <v>193</v>
      </c>
      <c r="Q23" s="575"/>
      <c r="R23" s="575"/>
      <c r="S23" s="575"/>
      <c r="T23" s="575"/>
      <c r="U23" s="575"/>
      <c r="V23" s="598"/>
      <c r="W23" s="574"/>
      <c r="X23" s="575"/>
      <c r="Y23" s="575"/>
      <c r="Z23" s="575"/>
      <c r="AA23" s="575"/>
      <c r="AB23" s="575"/>
      <c r="AC23" s="598"/>
      <c r="AD23" s="650"/>
      <c r="AE23" s="651"/>
      <c r="AF23" s="651"/>
      <c r="AG23" s="651"/>
      <c r="AH23" s="651"/>
      <c r="AI23" s="651"/>
      <c r="AJ23" s="651"/>
      <c r="AK23" s="651"/>
      <c r="AL23" s="651"/>
      <c r="AM23" s="651"/>
      <c r="AN23" s="651"/>
      <c r="AO23" s="651"/>
      <c r="AP23" s="651"/>
      <c r="AQ23" s="651"/>
      <c r="AR23" s="651"/>
      <c r="AS23" s="651"/>
      <c r="AT23" s="651"/>
      <c r="AU23" s="651"/>
      <c r="AV23" s="651"/>
      <c r="AW23" s="651"/>
      <c r="AX23" s="652"/>
    </row>
    <row r="24" spans="1:51" ht="25.5" customHeight="1" x14ac:dyDescent="0.2">
      <c r="A24" s="643"/>
      <c r="B24" s="644"/>
      <c r="C24" s="644"/>
      <c r="D24" s="644"/>
      <c r="E24" s="644"/>
      <c r="F24" s="645"/>
      <c r="G24" s="599"/>
      <c r="H24" s="600"/>
      <c r="I24" s="600"/>
      <c r="J24" s="600"/>
      <c r="K24" s="600"/>
      <c r="L24" s="600"/>
      <c r="M24" s="600"/>
      <c r="N24" s="600"/>
      <c r="O24" s="601"/>
      <c r="P24" s="381"/>
      <c r="Q24" s="382"/>
      <c r="R24" s="382"/>
      <c r="S24" s="382"/>
      <c r="T24" s="382"/>
      <c r="U24" s="382"/>
      <c r="V24" s="383"/>
      <c r="W24" s="381"/>
      <c r="X24" s="382"/>
      <c r="Y24" s="382"/>
      <c r="Z24" s="382"/>
      <c r="AA24" s="382"/>
      <c r="AB24" s="382"/>
      <c r="AC24" s="383"/>
      <c r="AD24" s="653"/>
      <c r="AE24" s="654"/>
      <c r="AF24" s="654"/>
      <c r="AG24" s="654"/>
      <c r="AH24" s="654"/>
      <c r="AI24" s="654"/>
      <c r="AJ24" s="654"/>
      <c r="AK24" s="654"/>
      <c r="AL24" s="654"/>
      <c r="AM24" s="654"/>
      <c r="AN24" s="654"/>
      <c r="AO24" s="654"/>
      <c r="AP24" s="654"/>
      <c r="AQ24" s="654"/>
      <c r="AR24" s="654"/>
      <c r="AS24" s="654"/>
      <c r="AT24" s="654"/>
      <c r="AU24" s="654"/>
      <c r="AV24" s="654"/>
      <c r="AW24" s="654"/>
      <c r="AX24" s="655"/>
    </row>
    <row r="25" spans="1:51" ht="25.5" customHeight="1" x14ac:dyDescent="0.2">
      <c r="A25" s="643"/>
      <c r="B25" s="644"/>
      <c r="C25" s="644"/>
      <c r="D25" s="644"/>
      <c r="E25" s="644"/>
      <c r="F25" s="645"/>
      <c r="G25" s="599"/>
      <c r="H25" s="600"/>
      <c r="I25" s="600"/>
      <c r="J25" s="600"/>
      <c r="K25" s="600"/>
      <c r="L25" s="600"/>
      <c r="M25" s="600"/>
      <c r="N25" s="600"/>
      <c r="O25" s="601"/>
      <c r="P25" s="381"/>
      <c r="Q25" s="382"/>
      <c r="R25" s="382"/>
      <c r="S25" s="382"/>
      <c r="T25" s="382"/>
      <c r="U25" s="382"/>
      <c r="V25" s="383"/>
      <c r="W25" s="381"/>
      <c r="X25" s="382"/>
      <c r="Y25" s="382"/>
      <c r="Z25" s="382"/>
      <c r="AA25" s="382"/>
      <c r="AB25" s="382"/>
      <c r="AC25" s="383"/>
      <c r="AD25" s="653"/>
      <c r="AE25" s="654"/>
      <c r="AF25" s="654"/>
      <c r="AG25" s="654"/>
      <c r="AH25" s="654"/>
      <c r="AI25" s="654"/>
      <c r="AJ25" s="654"/>
      <c r="AK25" s="654"/>
      <c r="AL25" s="654"/>
      <c r="AM25" s="654"/>
      <c r="AN25" s="654"/>
      <c r="AO25" s="654"/>
      <c r="AP25" s="654"/>
      <c r="AQ25" s="654"/>
      <c r="AR25" s="654"/>
      <c r="AS25" s="654"/>
      <c r="AT25" s="654"/>
      <c r="AU25" s="654"/>
      <c r="AV25" s="654"/>
      <c r="AW25" s="654"/>
      <c r="AX25" s="655"/>
    </row>
    <row r="26" spans="1:51" ht="25.5" customHeight="1" x14ac:dyDescent="0.2">
      <c r="A26" s="643"/>
      <c r="B26" s="644"/>
      <c r="C26" s="644"/>
      <c r="D26" s="644"/>
      <c r="E26" s="644"/>
      <c r="F26" s="645"/>
      <c r="G26" s="599"/>
      <c r="H26" s="600"/>
      <c r="I26" s="600"/>
      <c r="J26" s="600"/>
      <c r="K26" s="600"/>
      <c r="L26" s="600"/>
      <c r="M26" s="600"/>
      <c r="N26" s="600"/>
      <c r="O26" s="601"/>
      <c r="P26" s="381"/>
      <c r="Q26" s="382"/>
      <c r="R26" s="382"/>
      <c r="S26" s="382"/>
      <c r="T26" s="382"/>
      <c r="U26" s="382"/>
      <c r="V26" s="383"/>
      <c r="W26" s="381"/>
      <c r="X26" s="382"/>
      <c r="Y26" s="382"/>
      <c r="Z26" s="382"/>
      <c r="AA26" s="382"/>
      <c r="AB26" s="382"/>
      <c r="AC26" s="383"/>
      <c r="AD26" s="653"/>
      <c r="AE26" s="654"/>
      <c r="AF26" s="654"/>
      <c r="AG26" s="654"/>
      <c r="AH26" s="654"/>
      <c r="AI26" s="654"/>
      <c r="AJ26" s="654"/>
      <c r="AK26" s="654"/>
      <c r="AL26" s="654"/>
      <c r="AM26" s="654"/>
      <c r="AN26" s="654"/>
      <c r="AO26" s="654"/>
      <c r="AP26" s="654"/>
      <c r="AQ26" s="654"/>
      <c r="AR26" s="654"/>
      <c r="AS26" s="654"/>
      <c r="AT26" s="654"/>
      <c r="AU26" s="654"/>
      <c r="AV26" s="654"/>
      <c r="AW26" s="654"/>
      <c r="AX26" s="655"/>
    </row>
    <row r="27" spans="1:51" ht="25.5" customHeight="1" x14ac:dyDescent="0.2">
      <c r="A27" s="643"/>
      <c r="B27" s="644"/>
      <c r="C27" s="644"/>
      <c r="D27" s="644"/>
      <c r="E27" s="644"/>
      <c r="F27" s="645"/>
      <c r="G27" s="599"/>
      <c r="H27" s="600"/>
      <c r="I27" s="600"/>
      <c r="J27" s="600"/>
      <c r="K27" s="600"/>
      <c r="L27" s="600"/>
      <c r="M27" s="600"/>
      <c r="N27" s="600"/>
      <c r="O27" s="601"/>
      <c r="P27" s="584"/>
      <c r="Q27" s="585"/>
      <c r="R27" s="585"/>
      <c r="S27" s="585"/>
      <c r="T27" s="585"/>
      <c r="U27" s="585"/>
      <c r="V27" s="586"/>
      <c r="W27" s="381"/>
      <c r="X27" s="382"/>
      <c r="Y27" s="382"/>
      <c r="Z27" s="382"/>
      <c r="AA27" s="382"/>
      <c r="AB27" s="382"/>
      <c r="AC27" s="383"/>
      <c r="AD27" s="653"/>
      <c r="AE27" s="654"/>
      <c r="AF27" s="654"/>
      <c r="AG27" s="654"/>
      <c r="AH27" s="654"/>
      <c r="AI27" s="654"/>
      <c r="AJ27" s="654"/>
      <c r="AK27" s="654"/>
      <c r="AL27" s="654"/>
      <c r="AM27" s="654"/>
      <c r="AN27" s="654"/>
      <c r="AO27" s="654"/>
      <c r="AP27" s="654"/>
      <c r="AQ27" s="654"/>
      <c r="AR27" s="654"/>
      <c r="AS27" s="654"/>
      <c r="AT27" s="654"/>
      <c r="AU27" s="654"/>
      <c r="AV27" s="654"/>
      <c r="AW27" s="654"/>
      <c r="AX27" s="655"/>
    </row>
    <row r="28" spans="1:51" ht="25.5" customHeight="1" thickBot="1" x14ac:dyDescent="0.25">
      <c r="A28" s="646"/>
      <c r="B28" s="647"/>
      <c r="C28" s="647"/>
      <c r="D28" s="647"/>
      <c r="E28" s="647"/>
      <c r="F28" s="648"/>
      <c r="G28" s="602" t="s">
        <v>211</v>
      </c>
      <c r="H28" s="603"/>
      <c r="I28" s="603"/>
      <c r="J28" s="603"/>
      <c r="K28" s="603"/>
      <c r="L28" s="603"/>
      <c r="M28" s="603"/>
      <c r="N28" s="603"/>
      <c r="O28" s="604"/>
      <c r="P28" s="587">
        <f>AK13</f>
        <v>193</v>
      </c>
      <c r="Q28" s="588"/>
      <c r="R28" s="588"/>
      <c r="S28" s="588"/>
      <c r="T28" s="588"/>
      <c r="U28" s="588"/>
      <c r="V28" s="589"/>
      <c r="W28" s="590" t="str">
        <f>AR13</f>
        <v>-</v>
      </c>
      <c r="X28" s="591"/>
      <c r="Y28" s="591"/>
      <c r="Z28" s="591"/>
      <c r="AA28" s="591"/>
      <c r="AB28" s="591"/>
      <c r="AC28" s="592"/>
      <c r="AD28" s="656"/>
      <c r="AE28" s="656"/>
      <c r="AF28" s="656"/>
      <c r="AG28" s="656"/>
      <c r="AH28" s="656"/>
      <c r="AI28" s="656"/>
      <c r="AJ28" s="656"/>
      <c r="AK28" s="656"/>
      <c r="AL28" s="656"/>
      <c r="AM28" s="656"/>
      <c r="AN28" s="656"/>
      <c r="AO28" s="656"/>
      <c r="AP28" s="656"/>
      <c r="AQ28" s="656"/>
      <c r="AR28" s="656"/>
      <c r="AS28" s="656"/>
      <c r="AT28" s="656"/>
      <c r="AU28" s="656"/>
      <c r="AV28" s="656"/>
      <c r="AW28" s="656"/>
      <c r="AX28" s="657"/>
    </row>
    <row r="29" spans="1:51" ht="18.75" customHeight="1" x14ac:dyDescent="0.2">
      <c r="A29" s="660" t="s">
        <v>143</v>
      </c>
      <c r="B29" s="661"/>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184" t="s">
        <v>217</v>
      </c>
      <c r="AP29" s="185"/>
      <c r="AQ29" s="185"/>
      <c r="AR29" s="54"/>
      <c r="AS29" s="184"/>
      <c r="AT29" s="185"/>
      <c r="AU29" s="185"/>
      <c r="AV29" s="185"/>
      <c r="AW29" s="185"/>
      <c r="AX29" s="635"/>
      <c r="AY29">
        <f>COUNTIF($AR$29,"☑")</f>
        <v>0</v>
      </c>
    </row>
    <row r="30" spans="1:51" ht="18.75" customHeight="1" x14ac:dyDescent="0.2">
      <c r="A30" s="524" t="s">
        <v>142</v>
      </c>
      <c r="B30" s="130" t="s">
        <v>215</v>
      </c>
      <c r="C30" s="131"/>
      <c r="D30" s="131"/>
      <c r="E30" s="131"/>
      <c r="F30" s="132"/>
      <c r="G30" s="158" t="s">
        <v>135</v>
      </c>
      <c r="H30" s="158"/>
      <c r="I30" s="158"/>
      <c r="J30" s="158"/>
      <c r="K30" s="158"/>
      <c r="L30" s="158"/>
      <c r="M30" s="158"/>
      <c r="N30" s="158"/>
      <c r="O30" s="158"/>
      <c r="P30" s="158"/>
      <c r="Q30" s="158"/>
      <c r="R30" s="158"/>
      <c r="S30" s="158"/>
      <c r="T30" s="158"/>
      <c r="U30" s="158"/>
      <c r="V30" s="158"/>
      <c r="W30" s="158"/>
      <c r="X30" s="158"/>
      <c r="Y30" s="158"/>
      <c r="Z30" s="158"/>
      <c r="AA30" s="213"/>
      <c r="AB30" s="157" t="s">
        <v>548</v>
      </c>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9"/>
      <c r="AY30">
        <f>COUNTA($G$32)</f>
        <v>1</v>
      </c>
    </row>
    <row r="31" spans="1:51" ht="22.5" customHeight="1" x14ac:dyDescent="0.2">
      <c r="A31" s="525"/>
      <c r="B31" s="133"/>
      <c r="C31" s="134"/>
      <c r="D31" s="134"/>
      <c r="E31" s="134"/>
      <c r="F31" s="135"/>
      <c r="G31" s="155"/>
      <c r="H31" s="155"/>
      <c r="I31" s="155"/>
      <c r="J31" s="155"/>
      <c r="K31" s="155"/>
      <c r="L31" s="155"/>
      <c r="M31" s="155"/>
      <c r="N31" s="155"/>
      <c r="O31" s="155"/>
      <c r="P31" s="155"/>
      <c r="Q31" s="155"/>
      <c r="R31" s="155"/>
      <c r="S31" s="155"/>
      <c r="T31" s="155"/>
      <c r="U31" s="155"/>
      <c r="V31" s="155"/>
      <c r="W31" s="155"/>
      <c r="X31" s="155"/>
      <c r="Y31" s="155"/>
      <c r="Z31" s="155"/>
      <c r="AA31" s="214"/>
      <c r="AB31" s="160"/>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6"/>
      <c r="AY31">
        <f>$AY$30</f>
        <v>1</v>
      </c>
    </row>
    <row r="32" spans="1:51" ht="34.950000000000003" customHeight="1" x14ac:dyDescent="0.2">
      <c r="A32" s="525"/>
      <c r="B32" s="133"/>
      <c r="C32" s="134"/>
      <c r="D32" s="134"/>
      <c r="E32" s="134"/>
      <c r="F32" s="135"/>
      <c r="G32" s="313" t="s">
        <v>568</v>
      </c>
      <c r="H32" s="313"/>
      <c r="I32" s="313"/>
      <c r="J32" s="313"/>
      <c r="K32" s="313"/>
      <c r="L32" s="313"/>
      <c r="M32" s="313"/>
      <c r="N32" s="313"/>
      <c r="O32" s="313"/>
      <c r="P32" s="313"/>
      <c r="Q32" s="313"/>
      <c r="R32" s="313"/>
      <c r="S32" s="313"/>
      <c r="T32" s="313"/>
      <c r="U32" s="313"/>
      <c r="V32" s="313"/>
      <c r="W32" s="313"/>
      <c r="X32" s="313"/>
      <c r="Y32" s="313"/>
      <c r="Z32" s="313"/>
      <c r="AA32" s="314"/>
      <c r="AB32" s="515" t="s">
        <v>569</v>
      </c>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516"/>
      <c r="AY32">
        <f t="shared" ref="AY32:AY39" si="4">$AY$30</f>
        <v>1</v>
      </c>
    </row>
    <row r="33" spans="1:60" ht="34.950000000000003" customHeight="1" x14ac:dyDescent="0.2">
      <c r="A33" s="525"/>
      <c r="B33" s="133"/>
      <c r="C33" s="134"/>
      <c r="D33" s="134"/>
      <c r="E33" s="134"/>
      <c r="F33" s="135"/>
      <c r="G33" s="315"/>
      <c r="H33" s="315"/>
      <c r="I33" s="315"/>
      <c r="J33" s="315"/>
      <c r="K33" s="315"/>
      <c r="L33" s="315"/>
      <c r="M33" s="315"/>
      <c r="N33" s="315"/>
      <c r="O33" s="315"/>
      <c r="P33" s="315"/>
      <c r="Q33" s="315"/>
      <c r="R33" s="315"/>
      <c r="S33" s="315"/>
      <c r="T33" s="315"/>
      <c r="U33" s="315"/>
      <c r="V33" s="315"/>
      <c r="W33" s="315"/>
      <c r="X33" s="315"/>
      <c r="Y33" s="315"/>
      <c r="Z33" s="315"/>
      <c r="AA33" s="316"/>
      <c r="AB33" s="517"/>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518"/>
      <c r="AY33">
        <f t="shared" si="4"/>
        <v>1</v>
      </c>
    </row>
    <row r="34" spans="1:60" ht="34.950000000000003" customHeight="1" x14ac:dyDescent="0.2">
      <c r="A34" s="525"/>
      <c r="B34" s="136"/>
      <c r="C34" s="137"/>
      <c r="D34" s="137"/>
      <c r="E34" s="137"/>
      <c r="F34" s="138"/>
      <c r="G34" s="317"/>
      <c r="H34" s="317"/>
      <c r="I34" s="317"/>
      <c r="J34" s="317"/>
      <c r="K34" s="317"/>
      <c r="L34" s="317"/>
      <c r="M34" s="317"/>
      <c r="N34" s="317"/>
      <c r="O34" s="317"/>
      <c r="P34" s="317"/>
      <c r="Q34" s="317"/>
      <c r="R34" s="317"/>
      <c r="S34" s="317"/>
      <c r="T34" s="317"/>
      <c r="U34" s="317"/>
      <c r="V34" s="317"/>
      <c r="W34" s="317"/>
      <c r="X34" s="317"/>
      <c r="Y34" s="317"/>
      <c r="Z34" s="317"/>
      <c r="AA34" s="318"/>
      <c r="AB34" s="519"/>
      <c r="AC34" s="317"/>
      <c r="AD34" s="317"/>
      <c r="AE34" s="317"/>
      <c r="AF34" s="317"/>
      <c r="AG34" s="317"/>
      <c r="AH34" s="317"/>
      <c r="AI34" s="317"/>
      <c r="AJ34" s="317"/>
      <c r="AK34" s="317"/>
      <c r="AL34" s="317"/>
      <c r="AM34" s="317"/>
      <c r="AN34" s="317"/>
      <c r="AO34" s="317"/>
      <c r="AP34" s="317"/>
      <c r="AQ34" s="315"/>
      <c r="AR34" s="315"/>
      <c r="AS34" s="315"/>
      <c r="AT34" s="315"/>
      <c r="AU34" s="317"/>
      <c r="AV34" s="317"/>
      <c r="AW34" s="317"/>
      <c r="AX34" s="520"/>
      <c r="AY34">
        <f t="shared" si="4"/>
        <v>1</v>
      </c>
    </row>
    <row r="35" spans="1:60" ht="18.75" customHeight="1" x14ac:dyDescent="0.2">
      <c r="A35" s="525"/>
      <c r="B35" s="134" t="s">
        <v>141</v>
      </c>
      <c r="C35" s="134"/>
      <c r="D35" s="134"/>
      <c r="E35" s="134"/>
      <c r="F35" s="135"/>
      <c r="G35" s="282" t="s">
        <v>57</v>
      </c>
      <c r="H35" s="158"/>
      <c r="I35" s="158"/>
      <c r="J35" s="158"/>
      <c r="K35" s="158"/>
      <c r="L35" s="158"/>
      <c r="M35" s="158"/>
      <c r="N35" s="158"/>
      <c r="O35" s="213"/>
      <c r="P35" s="157" t="s">
        <v>59</v>
      </c>
      <c r="Q35" s="158"/>
      <c r="R35" s="158"/>
      <c r="S35" s="158"/>
      <c r="T35" s="158"/>
      <c r="U35" s="158"/>
      <c r="V35" s="158"/>
      <c r="W35" s="158"/>
      <c r="X35" s="213"/>
      <c r="Y35" s="242"/>
      <c r="Z35" s="243"/>
      <c r="AA35" s="244"/>
      <c r="AB35" s="219" t="s">
        <v>11</v>
      </c>
      <c r="AC35" s="220"/>
      <c r="AD35" s="221"/>
      <c r="AE35" s="122" t="s">
        <v>247</v>
      </c>
      <c r="AF35" s="122"/>
      <c r="AG35" s="122"/>
      <c r="AH35" s="122"/>
      <c r="AI35" s="122" t="s">
        <v>263</v>
      </c>
      <c r="AJ35" s="122"/>
      <c r="AK35" s="122"/>
      <c r="AL35" s="122"/>
      <c r="AM35" s="122" t="s">
        <v>360</v>
      </c>
      <c r="AN35" s="122"/>
      <c r="AO35" s="122"/>
      <c r="AP35" s="122"/>
      <c r="AQ35" s="245" t="s">
        <v>172</v>
      </c>
      <c r="AR35" s="246"/>
      <c r="AS35" s="246"/>
      <c r="AT35" s="247"/>
      <c r="AU35" s="565" t="s">
        <v>130</v>
      </c>
      <c r="AV35" s="565"/>
      <c r="AW35" s="565"/>
      <c r="AX35" s="566"/>
      <c r="AY35">
        <f t="shared" si="4"/>
        <v>1</v>
      </c>
      <c r="AZ35" s="10"/>
      <c r="BA35" s="10"/>
      <c r="BB35" s="10"/>
      <c r="BC35" s="10"/>
    </row>
    <row r="36" spans="1:60" ht="18.75" customHeight="1" x14ac:dyDescent="0.2">
      <c r="A36" s="525"/>
      <c r="B36" s="134"/>
      <c r="C36" s="134"/>
      <c r="D36" s="134"/>
      <c r="E36" s="134"/>
      <c r="F36" s="135"/>
      <c r="G36" s="283"/>
      <c r="H36" s="155"/>
      <c r="I36" s="155"/>
      <c r="J36" s="155"/>
      <c r="K36" s="155"/>
      <c r="L36" s="155"/>
      <c r="M36" s="155"/>
      <c r="N36" s="155"/>
      <c r="O36" s="214"/>
      <c r="P36" s="160"/>
      <c r="Q36" s="155"/>
      <c r="R36" s="155"/>
      <c r="S36" s="155"/>
      <c r="T36" s="155"/>
      <c r="U36" s="155"/>
      <c r="V36" s="155"/>
      <c r="W36" s="155"/>
      <c r="X36" s="214"/>
      <c r="Y36" s="242"/>
      <c r="Z36" s="243"/>
      <c r="AA36" s="244"/>
      <c r="AB36" s="222"/>
      <c r="AC36" s="223"/>
      <c r="AD36" s="224"/>
      <c r="AE36" s="122"/>
      <c r="AF36" s="122"/>
      <c r="AG36" s="122"/>
      <c r="AH36" s="122"/>
      <c r="AI36" s="122"/>
      <c r="AJ36" s="122"/>
      <c r="AK36" s="122"/>
      <c r="AL36" s="122"/>
      <c r="AM36" s="122"/>
      <c r="AN36" s="122"/>
      <c r="AO36" s="122"/>
      <c r="AP36" s="122"/>
      <c r="AQ36" s="248">
        <v>3</v>
      </c>
      <c r="AR36" s="249"/>
      <c r="AS36" s="567" t="s">
        <v>173</v>
      </c>
      <c r="AT36" s="568"/>
      <c r="AU36" s="249">
        <v>4</v>
      </c>
      <c r="AV36" s="249"/>
      <c r="AW36" s="155" t="s">
        <v>170</v>
      </c>
      <c r="AX36" s="156"/>
      <c r="AY36">
        <f t="shared" si="4"/>
        <v>1</v>
      </c>
      <c r="AZ36" s="10"/>
      <c r="BA36" s="10"/>
      <c r="BB36" s="10"/>
      <c r="BC36" s="10"/>
      <c r="BD36" s="10"/>
      <c r="BE36" s="10"/>
      <c r="BG36" s="10"/>
      <c r="BH36" s="10"/>
    </row>
    <row r="37" spans="1:60" ht="23.25" customHeight="1" x14ac:dyDescent="0.2">
      <c r="A37" s="525"/>
      <c r="B37" s="134"/>
      <c r="C37" s="134"/>
      <c r="D37" s="134"/>
      <c r="E37" s="134"/>
      <c r="F37" s="135"/>
      <c r="G37" s="535" t="s">
        <v>570</v>
      </c>
      <c r="H37" s="215"/>
      <c r="I37" s="215"/>
      <c r="J37" s="215"/>
      <c r="K37" s="215"/>
      <c r="L37" s="215"/>
      <c r="M37" s="215"/>
      <c r="N37" s="215"/>
      <c r="O37" s="216"/>
      <c r="P37" s="215" t="s">
        <v>571</v>
      </c>
      <c r="Q37" s="225"/>
      <c r="R37" s="225"/>
      <c r="S37" s="225"/>
      <c r="T37" s="225"/>
      <c r="U37" s="225"/>
      <c r="V37" s="225"/>
      <c r="W37" s="225"/>
      <c r="X37" s="226"/>
      <c r="Y37" s="232" t="s">
        <v>58</v>
      </c>
      <c r="Z37" s="233"/>
      <c r="AA37" s="234"/>
      <c r="AB37" s="142" t="s">
        <v>572</v>
      </c>
      <c r="AC37" s="142"/>
      <c r="AD37" s="142"/>
      <c r="AE37" s="189">
        <v>7</v>
      </c>
      <c r="AF37" s="190"/>
      <c r="AG37" s="190"/>
      <c r="AH37" s="190"/>
      <c r="AI37" s="189">
        <v>4</v>
      </c>
      <c r="AJ37" s="190"/>
      <c r="AK37" s="190"/>
      <c r="AL37" s="190"/>
      <c r="AM37" s="127">
        <v>3</v>
      </c>
      <c r="AN37" s="128"/>
      <c r="AO37" s="128"/>
      <c r="AP37" s="129"/>
      <c r="AQ37" s="127" t="s">
        <v>259</v>
      </c>
      <c r="AR37" s="128"/>
      <c r="AS37" s="128"/>
      <c r="AT37" s="129"/>
      <c r="AU37" s="127" t="s">
        <v>259</v>
      </c>
      <c r="AV37" s="128"/>
      <c r="AW37" s="128"/>
      <c r="AX37" s="129"/>
      <c r="AY37">
        <f t="shared" si="4"/>
        <v>1</v>
      </c>
    </row>
    <row r="38" spans="1:60" ht="23.25" customHeight="1" x14ac:dyDescent="0.2">
      <c r="A38" s="525"/>
      <c r="B38" s="134"/>
      <c r="C38" s="134"/>
      <c r="D38" s="134"/>
      <c r="E38" s="134"/>
      <c r="F38" s="135"/>
      <c r="G38" s="536"/>
      <c r="H38" s="350"/>
      <c r="I38" s="350"/>
      <c r="J38" s="350"/>
      <c r="K38" s="350"/>
      <c r="L38" s="350"/>
      <c r="M38" s="350"/>
      <c r="N38" s="350"/>
      <c r="O38" s="537"/>
      <c r="P38" s="227"/>
      <c r="Q38" s="227"/>
      <c r="R38" s="227"/>
      <c r="S38" s="227"/>
      <c r="T38" s="227"/>
      <c r="U38" s="227"/>
      <c r="V38" s="227"/>
      <c r="W38" s="227"/>
      <c r="X38" s="228"/>
      <c r="Y38" s="139" t="s">
        <v>51</v>
      </c>
      <c r="Z38" s="140"/>
      <c r="AA38" s="141"/>
      <c r="AB38" s="231" t="s">
        <v>572</v>
      </c>
      <c r="AC38" s="231"/>
      <c r="AD38" s="231"/>
      <c r="AE38" s="189">
        <v>4</v>
      </c>
      <c r="AF38" s="190"/>
      <c r="AG38" s="190"/>
      <c r="AH38" s="190"/>
      <c r="AI38" s="189">
        <v>4</v>
      </c>
      <c r="AJ38" s="190"/>
      <c r="AK38" s="190"/>
      <c r="AL38" s="190"/>
      <c r="AM38" s="127">
        <v>4</v>
      </c>
      <c r="AN38" s="128"/>
      <c r="AO38" s="128"/>
      <c r="AP38" s="129"/>
      <c r="AQ38" s="521">
        <v>4</v>
      </c>
      <c r="AR38" s="522"/>
      <c r="AS38" s="522"/>
      <c r="AT38" s="523"/>
      <c r="AU38" s="127" t="s">
        <v>259</v>
      </c>
      <c r="AV38" s="128"/>
      <c r="AW38" s="128"/>
      <c r="AX38" s="129"/>
      <c r="AY38">
        <f t="shared" si="4"/>
        <v>1</v>
      </c>
      <c r="AZ38" s="10"/>
      <c r="BA38" s="10"/>
      <c r="BB38" s="10"/>
      <c r="BC38" s="10"/>
    </row>
    <row r="39" spans="1:60" ht="23.25" customHeight="1" thickBot="1" x14ac:dyDescent="0.25">
      <c r="A39" s="525"/>
      <c r="B39" s="137"/>
      <c r="C39" s="137"/>
      <c r="D39" s="137"/>
      <c r="E39" s="137"/>
      <c r="F39" s="138"/>
      <c r="G39" s="538"/>
      <c r="H39" s="217"/>
      <c r="I39" s="217"/>
      <c r="J39" s="217"/>
      <c r="K39" s="217"/>
      <c r="L39" s="217"/>
      <c r="M39" s="217"/>
      <c r="N39" s="217"/>
      <c r="O39" s="218"/>
      <c r="P39" s="229"/>
      <c r="Q39" s="229"/>
      <c r="R39" s="229"/>
      <c r="S39" s="229"/>
      <c r="T39" s="229"/>
      <c r="U39" s="229"/>
      <c r="V39" s="229"/>
      <c r="W39" s="229"/>
      <c r="X39" s="230"/>
      <c r="Y39" s="139" t="s">
        <v>12</v>
      </c>
      <c r="Z39" s="140"/>
      <c r="AA39" s="141"/>
      <c r="AB39" s="285" t="s">
        <v>13</v>
      </c>
      <c r="AC39" s="286"/>
      <c r="AD39" s="287"/>
      <c r="AE39" s="189">
        <v>175</v>
      </c>
      <c r="AF39" s="190"/>
      <c r="AG39" s="190"/>
      <c r="AH39" s="190"/>
      <c r="AI39" s="189">
        <v>100</v>
      </c>
      <c r="AJ39" s="190"/>
      <c r="AK39" s="190"/>
      <c r="AL39" s="190"/>
      <c r="AM39" s="127">
        <v>75</v>
      </c>
      <c r="AN39" s="128"/>
      <c r="AO39" s="128"/>
      <c r="AP39" s="129"/>
      <c r="AQ39" s="127" t="s">
        <v>259</v>
      </c>
      <c r="AR39" s="128"/>
      <c r="AS39" s="128"/>
      <c r="AT39" s="129"/>
      <c r="AU39" s="127" t="s">
        <v>259</v>
      </c>
      <c r="AV39" s="128"/>
      <c r="AW39" s="128"/>
      <c r="AX39" s="129"/>
      <c r="AY39">
        <f t="shared" si="4"/>
        <v>1</v>
      </c>
      <c r="AZ39" s="10"/>
      <c r="BA39" s="10"/>
      <c r="BB39" s="10"/>
      <c r="BC39" s="10"/>
      <c r="BD39" s="10"/>
      <c r="BE39" s="10"/>
      <c r="BG39" s="10"/>
      <c r="BH39" s="10"/>
    </row>
    <row r="40" spans="1:60" ht="31.5" customHeight="1" x14ac:dyDescent="0.2">
      <c r="A40" s="197" t="s">
        <v>220</v>
      </c>
      <c r="B40" s="198"/>
      <c r="C40" s="198"/>
      <c r="D40" s="198"/>
      <c r="E40" s="198"/>
      <c r="F40" s="199"/>
      <c r="G40" s="206" t="s">
        <v>56</v>
      </c>
      <c r="H40" s="206"/>
      <c r="I40" s="206"/>
      <c r="J40" s="206"/>
      <c r="K40" s="206"/>
      <c r="L40" s="206"/>
      <c r="M40" s="206"/>
      <c r="N40" s="206"/>
      <c r="O40" s="206"/>
      <c r="P40" s="206"/>
      <c r="Q40" s="206"/>
      <c r="R40" s="206"/>
      <c r="S40" s="206"/>
      <c r="T40" s="206"/>
      <c r="U40" s="206"/>
      <c r="V40" s="206"/>
      <c r="W40" s="206"/>
      <c r="X40" s="207"/>
      <c r="Y40" s="579"/>
      <c r="Z40" s="580"/>
      <c r="AA40" s="581"/>
      <c r="AB40" s="149" t="s">
        <v>11</v>
      </c>
      <c r="AC40" s="149"/>
      <c r="AD40" s="149"/>
      <c r="AE40" s="186" t="s">
        <v>247</v>
      </c>
      <c r="AF40" s="187"/>
      <c r="AG40" s="187"/>
      <c r="AH40" s="188"/>
      <c r="AI40" s="186" t="s">
        <v>263</v>
      </c>
      <c r="AJ40" s="187"/>
      <c r="AK40" s="187"/>
      <c r="AL40" s="188"/>
      <c r="AM40" s="186" t="s">
        <v>360</v>
      </c>
      <c r="AN40" s="187"/>
      <c r="AO40" s="187"/>
      <c r="AP40" s="188"/>
      <c r="AQ40" s="95" t="s">
        <v>268</v>
      </c>
      <c r="AR40" s="96"/>
      <c r="AS40" s="96"/>
      <c r="AT40" s="97"/>
      <c r="AU40" s="95" t="s">
        <v>392</v>
      </c>
      <c r="AV40" s="96"/>
      <c r="AW40" s="96"/>
      <c r="AX40" s="98"/>
    </row>
    <row r="41" spans="1:60" ht="23.25" customHeight="1" x14ac:dyDescent="0.2">
      <c r="A41" s="200"/>
      <c r="B41" s="201"/>
      <c r="C41" s="201"/>
      <c r="D41" s="201"/>
      <c r="E41" s="201"/>
      <c r="F41" s="202"/>
      <c r="G41" s="215" t="s">
        <v>573</v>
      </c>
      <c r="H41" s="215"/>
      <c r="I41" s="215"/>
      <c r="J41" s="215"/>
      <c r="K41" s="215"/>
      <c r="L41" s="215"/>
      <c r="M41" s="215"/>
      <c r="N41" s="215"/>
      <c r="O41" s="215"/>
      <c r="P41" s="215"/>
      <c r="Q41" s="215"/>
      <c r="R41" s="215"/>
      <c r="S41" s="215"/>
      <c r="T41" s="215"/>
      <c r="U41" s="215"/>
      <c r="V41" s="215"/>
      <c r="W41" s="215"/>
      <c r="X41" s="216"/>
      <c r="Y41" s="235" t="s">
        <v>52</v>
      </c>
      <c r="Z41" s="236"/>
      <c r="AA41" s="237"/>
      <c r="AB41" s="142" t="s">
        <v>574</v>
      </c>
      <c r="AC41" s="142"/>
      <c r="AD41" s="142"/>
      <c r="AE41" s="189">
        <v>11</v>
      </c>
      <c r="AF41" s="190"/>
      <c r="AG41" s="190"/>
      <c r="AH41" s="241"/>
      <c r="AI41" s="189">
        <v>25</v>
      </c>
      <c r="AJ41" s="190"/>
      <c r="AK41" s="190"/>
      <c r="AL41" s="241"/>
      <c r="AM41" s="99">
        <v>6</v>
      </c>
      <c r="AN41" s="99"/>
      <c r="AO41" s="99"/>
      <c r="AP41" s="99"/>
      <c r="AQ41" s="99" t="s">
        <v>259</v>
      </c>
      <c r="AR41" s="99"/>
      <c r="AS41" s="99"/>
      <c r="AT41" s="99"/>
      <c r="AU41" s="100" t="s">
        <v>259</v>
      </c>
      <c r="AV41" s="101"/>
      <c r="AW41" s="101"/>
      <c r="AX41" s="102"/>
    </row>
    <row r="42" spans="1:60" ht="23.25" customHeight="1" x14ac:dyDescent="0.2">
      <c r="A42" s="203"/>
      <c r="B42" s="204"/>
      <c r="C42" s="204"/>
      <c r="D42" s="204"/>
      <c r="E42" s="204"/>
      <c r="F42" s="205"/>
      <c r="G42" s="217"/>
      <c r="H42" s="217"/>
      <c r="I42" s="217"/>
      <c r="J42" s="217"/>
      <c r="K42" s="217"/>
      <c r="L42" s="217"/>
      <c r="M42" s="217"/>
      <c r="N42" s="217"/>
      <c r="O42" s="217"/>
      <c r="P42" s="217"/>
      <c r="Q42" s="217"/>
      <c r="R42" s="217"/>
      <c r="S42" s="217"/>
      <c r="T42" s="217"/>
      <c r="U42" s="217"/>
      <c r="V42" s="217"/>
      <c r="W42" s="217"/>
      <c r="X42" s="218"/>
      <c r="Y42" s="172" t="s">
        <v>53</v>
      </c>
      <c r="Z42" s="144"/>
      <c r="AA42" s="145"/>
      <c r="AB42" s="142" t="s">
        <v>574</v>
      </c>
      <c r="AC42" s="142"/>
      <c r="AD42" s="142"/>
      <c r="AE42" s="208">
        <v>3</v>
      </c>
      <c r="AF42" s="208"/>
      <c r="AG42" s="208"/>
      <c r="AH42" s="208"/>
      <c r="AI42" s="208">
        <v>5</v>
      </c>
      <c r="AJ42" s="208"/>
      <c r="AK42" s="208"/>
      <c r="AL42" s="208"/>
      <c r="AM42" s="99">
        <v>3</v>
      </c>
      <c r="AN42" s="99"/>
      <c r="AO42" s="99"/>
      <c r="AP42" s="99"/>
      <c r="AQ42" s="99">
        <v>3</v>
      </c>
      <c r="AR42" s="99"/>
      <c r="AS42" s="99"/>
      <c r="AT42" s="99"/>
      <c r="AU42" s="103" t="s">
        <v>259</v>
      </c>
      <c r="AV42" s="104"/>
      <c r="AW42" s="104"/>
      <c r="AX42" s="105"/>
    </row>
    <row r="43" spans="1:60" ht="23.25" customHeight="1" x14ac:dyDescent="0.2">
      <c r="A43" s="161" t="s">
        <v>14</v>
      </c>
      <c r="B43" s="162"/>
      <c r="C43" s="162"/>
      <c r="D43" s="162"/>
      <c r="E43" s="162"/>
      <c r="F43" s="163"/>
      <c r="G43" s="170" t="s">
        <v>15</v>
      </c>
      <c r="H43" s="170"/>
      <c r="I43" s="170"/>
      <c r="J43" s="170"/>
      <c r="K43" s="170"/>
      <c r="L43" s="170"/>
      <c r="M43" s="170"/>
      <c r="N43" s="170"/>
      <c r="O43" s="170"/>
      <c r="P43" s="170"/>
      <c r="Q43" s="170"/>
      <c r="R43" s="170"/>
      <c r="S43" s="170"/>
      <c r="T43" s="170"/>
      <c r="U43" s="170"/>
      <c r="V43" s="170"/>
      <c r="W43" s="170"/>
      <c r="X43" s="171"/>
      <c r="Y43" s="458"/>
      <c r="Z43" s="459"/>
      <c r="AA43" s="460"/>
      <c r="AB43" s="319" t="s">
        <v>11</v>
      </c>
      <c r="AC43" s="170"/>
      <c r="AD43" s="171"/>
      <c r="AE43" s="122" t="s">
        <v>247</v>
      </c>
      <c r="AF43" s="122"/>
      <c r="AG43" s="122"/>
      <c r="AH43" s="122"/>
      <c r="AI43" s="122" t="s">
        <v>263</v>
      </c>
      <c r="AJ43" s="122"/>
      <c r="AK43" s="122"/>
      <c r="AL43" s="122"/>
      <c r="AM43" s="122" t="s">
        <v>360</v>
      </c>
      <c r="AN43" s="122"/>
      <c r="AO43" s="122"/>
      <c r="AP43" s="122"/>
      <c r="AQ43" s="290" t="s">
        <v>393</v>
      </c>
      <c r="AR43" s="291"/>
      <c r="AS43" s="291"/>
      <c r="AT43" s="291"/>
      <c r="AU43" s="291"/>
      <c r="AV43" s="291"/>
      <c r="AW43" s="291"/>
      <c r="AX43" s="292"/>
    </row>
    <row r="44" spans="1:60" ht="23.25" customHeight="1" x14ac:dyDescent="0.2">
      <c r="A44" s="164"/>
      <c r="B44" s="165"/>
      <c r="C44" s="165"/>
      <c r="D44" s="165"/>
      <c r="E44" s="165"/>
      <c r="F44" s="166"/>
      <c r="G44" s="461" t="s">
        <v>575</v>
      </c>
      <c r="H44" s="461"/>
      <c r="I44" s="461"/>
      <c r="J44" s="461"/>
      <c r="K44" s="461"/>
      <c r="L44" s="461"/>
      <c r="M44" s="461"/>
      <c r="N44" s="461"/>
      <c r="O44" s="461"/>
      <c r="P44" s="461"/>
      <c r="Q44" s="461"/>
      <c r="R44" s="461"/>
      <c r="S44" s="461"/>
      <c r="T44" s="461"/>
      <c r="U44" s="461"/>
      <c r="V44" s="461"/>
      <c r="W44" s="461"/>
      <c r="X44" s="461"/>
      <c r="Y44" s="463" t="s">
        <v>14</v>
      </c>
      <c r="Z44" s="464"/>
      <c r="AA44" s="465"/>
      <c r="AB44" s="238" t="s">
        <v>576</v>
      </c>
      <c r="AC44" s="239"/>
      <c r="AD44" s="240"/>
      <c r="AE44" s="208">
        <v>26</v>
      </c>
      <c r="AF44" s="208"/>
      <c r="AG44" s="208"/>
      <c r="AH44" s="208"/>
      <c r="AI44" s="208">
        <v>13.9</v>
      </c>
      <c r="AJ44" s="208"/>
      <c r="AK44" s="208"/>
      <c r="AL44" s="208"/>
      <c r="AM44" s="99">
        <v>39</v>
      </c>
      <c r="AN44" s="99"/>
      <c r="AO44" s="99"/>
      <c r="AP44" s="99"/>
      <c r="AQ44" s="100">
        <v>1700</v>
      </c>
      <c r="AR44" s="101"/>
      <c r="AS44" s="101"/>
      <c r="AT44" s="101"/>
      <c r="AU44" s="101"/>
      <c r="AV44" s="101"/>
      <c r="AW44" s="101"/>
      <c r="AX44" s="102"/>
    </row>
    <row r="45" spans="1:60" ht="46.5" customHeight="1" thickBot="1" x14ac:dyDescent="0.25">
      <c r="A45" s="167"/>
      <c r="B45" s="168"/>
      <c r="C45" s="168"/>
      <c r="D45" s="168"/>
      <c r="E45" s="168"/>
      <c r="F45" s="169"/>
      <c r="G45" s="462"/>
      <c r="H45" s="462"/>
      <c r="I45" s="462"/>
      <c r="J45" s="462"/>
      <c r="K45" s="462"/>
      <c r="L45" s="462"/>
      <c r="M45" s="462"/>
      <c r="N45" s="462"/>
      <c r="O45" s="462"/>
      <c r="P45" s="462"/>
      <c r="Q45" s="462"/>
      <c r="R45" s="462"/>
      <c r="S45" s="462"/>
      <c r="T45" s="462"/>
      <c r="U45" s="462"/>
      <c r="V45" s="462"/>
      <c r="W45" s="462"/>
      <c r="X45" s="462"/>
      <c r="Y45" s="143" t="s">
        <v>46</v>
      </c>
      <c r="Z45" s="144"/>
      <c r="AA45" s="145"/>
      <c r="AB45" s="146" t="s">
        <v>577</v>
      </c>
      <c r="AC45" s="147"/>
      <c r="AD45" s="148"/>
      <c r="AE45" s="284" t="s">
        <v>578</v>
      </c>
      <c r="AF45" s="284"/>
      <c r="AG45" s="284"/>
      <c r="AH45" s="284"/>
      <c r="AI45" s="284" t="s">
        <v>579</v>
      </c>
      <c r="AJ45" s="284"/>
      <c r="AK45" s="284"/>
      <c r="AL45" s="284"/>
      <c r="AM45" s="288" t="s">
        <v>580</v>
      </c>
      <c r="AN45" s="288"/>
      <c r="AO45" s="288"/>
      <c r="AP45" s="288"/>
      <c r="AQ45" s="288" t="s">
        <v>581</v>
      </c>
      <c r="AR45" s="288"/>
      <c r="AS45" s="288"/>
      <c r="AT45" s="288"/>
      <c r="AU45" s="288"/>
      <c r="AV45" s="288"/>
      <c r="AW45" s="288"/>
      <c r="AX45" s="289"/>
    </row>
    <row r="46" spans="1:60" ht="27" customHeight="1" x14ac:dyDescent="0.2">
      <c r="A46" s="552" t="s">
        <v>44</v>
      </c>
      <c r="B46" s="553"/>
      <c r="C46" s="553"/>
      <c r="D46" s="553"/>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c r="AM46" s="553"/>
      <c r="AN46" s="553"/>
      <c r="AO46" s="553"/>
      <c r="AP46" s="553"/>
      <c r="AQ46" s="553"/>
      <c r="AR46" s="553"/>
      <c r="AS46" s="553"/>
      <c r="AT46" s="553"/>
      <c r="AU46" s="553"/>
      <c r="AV46" s="553"/>
      <c r="AW46" s="553"/>
      <c r="AX46" s="554"/>
    </row>
    <row r="47" spans="1:60" ht="27" customHeight="1" x14ac:dyDescent="0.2">
      <c r="A47" s="5"/>
      <c r="B47" s="6"/>
      <c r="C47" s="174" t="s">
        <v>29</v>
      </c>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5"/>
      <c r="AD47" s="173" t="s">
        <v>33</v>
      </c>
      <c r="AE47" s="173"/>
      <c r="AF47" s="173"/>
      <c r="AG47" s="425" t="s">
        <v>28</v>
      </c>
      <c r="AH47" s="173"/>
      <c r="AI47" s="173"/>
      <c r="AJ47" s="173"/>
      <c r="AK47" s="173"/>
      <c r="AL47" s="173"/>
      <c r="AM47" s="173"/>
      <c r="AN47" s="173"/>
      <c r="AO47" s="173"/>
      <c r="AP47" s="173"/>
      <c r="AQ47" s="173"/>
      <c r="AR47" s="173"/>
      <c r="AS47" s="173"/>
      <c r="AT47" s="173"/>
      <c r="AU47" s="173"/>
      <c r="AV47" s="173"/>
      <c r="AW47" s="173"/>
      <c r="AX47" s="426"/>
    </row>
    <row r="48" spans="1:60" ht="46.2" customHeight="1" x14ac:dyDescent="0.2">
      <c r="A48" s="558" t="s">
        <v>136</v>
      </c>
      <c r="B48" s="559"/>
      <c r="C48" s="384" t="s">
        <v>137</v>
      </c>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6"/>
      <c r="AD48" s="179" t="s">
        <v>562</v>
      </c>
      <c r="AE48" s="180"/>
      <c r="AF48" s="180"/>
      <c r="AG48" s="176" t="s">
        <v>584</v>
      </c>
      <c r="AH48" s="177"/>
      <c r="AI48" s="177"/>
      <c r="AJ48" s="177"/>
      <c r="AK48" s="177"/>
      <c r="AL48" s="177"/>
      <c r="AM48" s="177"/>
      <c r="AN48" s="177"/>
      <c r="AO48" s="177"/>
      <c r="AP48" s="177"/>
      <c r="AQ48" s="177"/>
      <c r="AR48" s="177"/>
      <c r="AS48" s="177"/>
      <c r="AT48" s="177"/>
      <c r="AU48" s="177"/>
      <c r="AV48" s="177"/>
      <c r="AW48" s="177"/>
      <c r="AX48" s="178"/>
    </row>
    <row r="49" spans="1:50" ht="46.2" customHeight="1" x14ac:dyDescent="0.2">
      <c r="A49" s="560"/>
      <c r="B49" s="561"/>
      <c r="C49" s="479" t="s">
        <v>34</v>
      </c>
      <c r="D49" s="480"/>
      <c r="E49" s="480"/>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151"/>
      <c r="AD49" s="90" t="s">
        <v>562</v>
      </c>
      <c r="AE49" s="91"/>
      <c r="AF49" s="91"/>
      <c r="AG49" s="84" t="s">
        <v>585</v>
      </c>
      <c r="AH49" s="85"/>
      <c r="AI49" s="85"/>
      <c r="AJ49" s="85"/>
      <c r="AK49" s="85"/>
      <c r="AL49" s="85"/>
      <c r="AM49" s="85"/>
      <c r="AN49" s="85"/>
      <c r="AO49" s="85"/>
      <c r="AP49" s="85"/>
      <c r="AQ49" s="85"/>
      <c r="AR49" s="85"/>
      <c r="AS49" s="85"/>
      <c r="AT49" s="85"/>
      <c r="AU49" s="85"/>
      <c r="AV49" s="85"/>
      <c r="AW49" s="85"/>
      <c r="AX49" s="86"/>
    </row>
    <row r="50" spans="1:50" ht="46.2" customHeight="1" x14ac:dyDescent="0.2">
      <c r="A50" s="562"/>
      <c r="B50" s="563"/>
      <c r="C50" s="481" t="s">
        <v>138</v>
      </c>
      <c r="D50" s="482"/>
      <c r="E50" s="482"/>
      <c r="F50" s="482"/>
      <c r="G50" s="482"/>
      <c r="H50" s="482"/>
      <c r="I50" s="482"/>
      <c r="J50" s="482"/>
      <c r="K50" s="482"/>
      <c r="L50" s="482"/>
      <c r="M50" s="482"/>
      <c r="N50" s="482"/>
      <c r="O50" s="482"/>
      <c r="P50" s="482"/>
      <c r="Q50" s="482"/>
      <c r="R50" s="482"/>
      <c r="S50" s="482"/>
      <c r="T50" s="482"/>
      <c r="U50" s="482"/>
      <c r="V50" s="482"/>
      <c r="W50" s="482"/>
      <c r="X50" s="482"/>
      <c r="Y50" s="482"/>
      <c r="Z50" s="482"/>
      <c r="AA50" s="482"/>
      <c r="AB50" s="482"/>
      <c r="AC50" s="483"/>
      <c r="AD50" s="456" t="s">
        <v>562</v>
      </c>
      <c r="AE50" s="457"/>
      <c r="AF50" s="457"/>
      <c r="AG50" s="349" t="s">
        <v>586</v>
      </c>
      <c r="AH50" s="350"/>
      <c r="AI50" s="350"/>
      <c r="AJ50" s="350"/>
      <c r="AK50" s="350"/>
      <c r="AL50" s="350"/>
      <c r="AM50" s="350"/>
      <c r="AN50" s="350"/>
      <c r="AO50" s="350"/>
      <c r="AP50" s="350"/>
      <c r="AQ50" s="350"/>
      <c r="AR50" s="350"/>
      <c r="AS50" s="350"/>
      <c r="AT50" s="350"/>
      <c r="AU50" s="350"/>
      <c r="AV50" s="350"/>
      <c r="AW50" s="350"/>
      <c r="AX50" s="351"/>
    </row>
    <row r="51" spans="1:50" ht="27" customHeight="1" x14ac:dyDescent="0.2">
      <c r="A51" s="334" t="s">
        <v>36</v>
      </c>
      <c r="B51" s="335"/>
      <c r="C51" s="484" t="s">
        <v>38</v>
      </c>
      <c r="D51" s="485"/>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486"/>
      <c r="AD51" s="390" t="s">
        <v>562</v>
      </c>
      <c r="AE51" s="391"/>
      <c r="AF51" s="391"/>
      <c r="AG51" s="347" t="s">
        <v>622</v>
      </c>
      <c r="AH51" s="215"/>
      <c r="AI51" s="215"/>
      <c r="AJ51" s="215"/>
      <c r="AK51" s="215"/>
      <c r="AL51" s="215"/>
      <c r="AM51" s="215"/>
      <c r="AN51" s="215"/>
      <c r="AO51" s="215"/>
      <c r="AP51" s="215"/>
      <c r="AQ51" s="215"/>
      <c r="AR51" s="215"/>
      <c r="AS51" s="215"/>
      <c r="AT51" s="215"/>
      <c r="AU51" s="215"/>
      <c r="AV51" s="215"/>
      <c r="AW51" s="215"/>
      <c r="AX51" s="348"/>
    </row>
    <row r="52" spans="1:50" ht="35.25" customHeight="1" x14ac:dyDescent="0.2">
      <c r="A52" s="336"/>
      <c r="B52" s="337"/>
      <c r="C52" s="433"/>
      <c r="D52" s="434"/>
      <c r="E52" s="406" t="s">
        <v>239</v>
      </c>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8"/>
      <c r="AD52" s="90" t="s">
        <v>582</v>
      </c>
      <c r="AE52" s="91"/>
      <c r="AF52" s="296"/>
      <c r="AG52" s="349"/>
      <c r="AH52" s="350"/>
      <c r="AI52" s="350"/>
      <c r="AJ52" s="350"/>
      <c r="AK52" s="350"/>
      <c r="AL52" s="350"/>
      <c r="AM52" s="350"/>
      <c r="AN52" s="350"/>
      <c r="AO52" s="350"/>
      <c r="AP52" s="350"/>
      <c r="AQ52" s="350"/>
      <c r="AR52" s="350"/>
      <c r="AS52" s="350"/>
      <c r="AT52" s="350"/>
      <c r="AU52" s="350"/>
      <c r="AV52" s="350"/>
      <c r="AW52" s="350"/>
      <c r="AX52" s="351"/>
    </row>
    <row r="53" spans="1:50" ht="26.25" customHeight="1" x14ac:dyDescent="0.2">
      <c r="A53" s="336"/>
      <c r="B53" s="337"/>
      <c r="C53" s="435"/>
      <c r="D53" s="436"/>
      <c r="E53" s="409" t="s">
        <v>203</v>
      </c>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1"/>
      <c r="AD53" s="513" t="s">
        <v>613</v>
      </c>
      <c r="AE53" s="514"/>
      <c r="AF53" s="514"/>
      <c r="AG53" s="349"/>
      <c r="AH53" s="350"/>
      <c r="AI53" s="350"/>
      <c r="AJ53" s="350"/>
      <c r="AK53" s="350"/>
      <c r="AL53" s="350"/>
      <c r="AM53" s="350"/>
      <c r="AN53" s="350"/>
      <c r="AO53" s="350"/>
      <c r="AP53" s="350"/>
      <c r="AQ53" s="350"/>
      <c r="AR53" s="350"/>
      <c r="AS53" s="350"/>
      <c r="AT53" s="350"/>
      <c r="AU53" s="350"/>
      <c r="AV53" s="350"/>
      <c r="AW53" s="350"/>
      <c r="AX53" s="351"/>
    </row>
    <row r="54" spans="1:50" ht="26.25" customHeight="1" x14ac:dyDescent="0.2">
      <c r="A54" s="336"/>
      <c r="B54" s="338"/>
      <c r="C54" s="476" t="s">
        <v>39</v>
      </c>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256" t="s">
        <v>583</v>
      </c>
      <c r="AE54" s="257"/>
      <c r="AF54" s="257"/>
      <c r="AG54" s="415" t="s">
        <v>567</v>
      </c>
      <c r="AH54" s="416"/>
      <c r="AI54" s="416"/>
      <c r="AJ54" s="416"/>
      <c r="AK54" s="416"/>
      <c r="AL54" s="416"/>
      <c r="AM54" s="416"/>
      <c r="AN54" s="416"/>
      <c r="AO54" s="416"/>
      <c r="AP54" s="416"/>
      <c r="AQ54" s="416"/>
      <c r="AR54" s="416"/>
      <c r="AS54" s="416"/>
      <c r="AT54" s="416"/>
      <c r="AU54" s="416"/>
      <c r="AV54" s="416"/>
      <c r="AW54" s="416"/>
      <c r="AX54" s="417"/>
    </row>
    <row r="55" spans="1:50" ht="26.25" customHeight="1" x14ac:dyDescent="0.2">
      <c r="A55" s="336"/>
      <c r="B55" s="338"/>
      <c r="C55" s="150" t="s">
        <v>139</v>
      </c>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90" t="s">
        <v>562</v>
      </c>
      <c r="AE55" s="91"/>
      <c r="AF55" s="91"/>
      <c r="AG55" s="84" t="s">
        <v>587</v>
      </c>
      <c r="AH55" s="85"/>
      <c r="AI55" s="85"/>
      <c r="AJ55" s="85"/>
      <c r="AK55" s="85"/>
      <c r="AL55" s="85"/>
      <c r="AM55" s="85"/>
      <c r="AN55" s="85"/>
      <c r="AO55" s="85"/>
      <c r="AP55" s="85"/>
      <c r="AQ55" s="85"/>
      <c r="AR55" s="85"/>
      <c r="AS55" s="85"/>
      <c r="AT55" s="85"/>
      <c r="AU55" s="85"/>
      <c r="AV55" s="85"/>
      <c r="AW55" s="85"/>
      <c r="AX55" s="86"/>
    </row>
    <row r="56" spans="1:50" ht="26.25" customHeight="1" x14ac:dyDescent="0.2">
      <c r="A56" s="336"/>
      <c r="B56" s="338"/>
      <c r="C56" s="150" t="s">
        <v>35</v>
      </c>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90" t="s">
        <v>583</v>
      </c>
      <c r="AE56" s="91"/>
      <c r="AF56" s="91"/>
      <c r="AG56" s="84" t="s">
        <v>567</v>
      </c>
      <c r="AH56" s="85"/>
      <c r="AI56" s="85"/>
      <c r="AJ56" s="85"/>
      <c r="AK56" s="85"/>
      <c r="AL56" s="85"/>
      <c r="AM56" s="85"/>
      <c r="AN56" s="85"/>
      <c r="AO56" s="85"/>
      <c r="AP56" s="85"/>
      <c r="AQ56" s="85"/>
      <c r="AR56" s="85"/>
      <c r="AS56" s="85"/>
      <c r="AT56" s="85"/>
      <c r="AU56" s="85"/>
      <c r="AV56" s="85"/>
      <c r="AW56" s="85"/>
      <c r="AX56" s="86"/>
    </row>
    <row r="57" spans="1:50" ht="26.25" customHeight="1" x14ac:dyDescent="0.2">
      <c r="A57" s="336"/>
      <c r="B57" s="338"/>
      <c r="C57" s="150" t="s">
        <v>40</v>
      </c>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260"/>
      <c r="AD57" s="90" t="s">
        <v>562</v>
      </c>
      <c r="AE57" s="91"/>
      <c r="AF57" s="91"/>
      <c r="AG57" s="84" t="s">
        <v>588</v>
      </c>
      <c r="AH57" s="85"/>
      <c r="AI57" s="85"/>
      <c r="AJ57" s="85"/>
      <c r="AK57" s="85"/>
      <c r="AL57" s="85"/>
      <c r="AM57" s="85"/>
      <c r="AN57" s="85"/>
      <c r="AO57" s="85"/>
      <c r="AP57" s="85"/>
      <c r="AQ57" s="85"/>
      <c r="AR57" s="85"/>
      <c r="AS57" s="85"/>
      <c r="AT57" s="85"/>
      <c r="AU57" s="85"/>
      <c r="AV57" s="85"/>
      <c r="AW57" s="85"/>
      <c r="AX57" s="86"/>
    </row>
    <row r="58" spans="1:50" ht="26.25" customHeight="1" x14ac:dyDescent="0.2">
      <c r="A58" s="336"/>
      <c r="B58" s="338"/>
      <c r="C58" s="150" t="s">
        <v>218</v>
      </c>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260"/>
      <c r="AD58" s="456" t="s">
        <v>562</v>
      </c>
      <c r="AE58" s="457"/>
      <c r="AF58" s="457"/>
      <c r="AG58" s="84" t="s">
        <v>621</v>
      </c>
      <c r="AH58" s="85"/>
      <c r="AI58" s="85"/>
      <c r="AJ58" s="85"/>
      <c r="AK58" s="85"/>
      <c r="AL58" s="85"/>
      <c r="AM58" s="85"/>
      <c r="AN58" s="85"/>
      <c r="AO58" s="85"/>
      <c r="AP58" s="85"/>
      <c r="AQ58" s="85"/>
      <c r="AR58" s="85"/>
      <c r="AS58" s="85"/>
      <c r="AT58" s="85"/>
      <c r="AU58" s="85"/>
      <c r="AV58" s="85"/>
      <c r="AW58" s="85"/>
      <c r="AX58" s="86"/>
    </row>
    <row r="59" spans="1:50" ht="26.25" customHeight="1" x14ac:dyDescent="0.2">
      <c r="A59" s="336"/>
      <c r="B59" s="338"/>
      <c r="C59" s="625" t="s">
        <v>219</v>
      </c>
      <c r="D59" s="626"/>
      <c r="E59" s="626"/>
      <c r="F59" s="626"/>
      <c r="G59" s="626"/>
      <c r="H59" s="626"/>
      <c r="I59" s="626"/>
      <c r="J59" s="626"/>
      <c r="K59" s="626"/>
      <c r="L59" s="626"/>
      <c r="M59" s="626"/>
      <c r="N59" s="626"/>
      <c r="O59" s="626"/>
      <c r="P59" s="626"/>
      <c r="Q59" s="626"/>
      <c r="R59" s="626"/>
      <c r="S59" s="626"/>
      <c r="T59" s="626"/>
      <c r="U59" s="626"/>
      <c r="V59" s="626"/>
      <c r="W59" s="626"/>
      <c r="X59" s="626"/>
      <c r="Y59" s="626"/>
      <c r="Z59" s="626"/>
      <c r="AA59" s="626"/>
      <c r="AB59" s="626"/>
      <c r="AC59" s="627"/>
      <c r="AD59" s="90" t="s">
        <v>562</v>
      </c>
      <c r="AE59" s="91"/>
      <c r="AF59" s="296"/>
      <c r="AG59" s="84" t="s">
        <v>614</v>
      </c>
      <c r="AH59" s="85"/>
      <c r="AI59" s="85"/>
      <c r="AJ59" s="85"/>
      <c r="AK59" s="85"/>
      <c r="AL59" s="85"/>
      <c r="AM59" s="85"/>
      <c r="AN59" s="85"/>
      <c r="AO59" s="85"/>
      <c r="AP59" s="85"/>
      <c r="AQ59" s="85"/>
      <c r="AR59" s="85"/>
      <c r="AS59" s="85"/>
      <c r="AT59" s="85"/>
      <c r="AU59" s="85"/>
      <c r="AV59" s="85"/>
      <c r="AW59" s="85"/>
      <c r="AX59" s="86"/>
    </row>
    <row r="60" spans="1:50" ht="26.25" customHeight="1" x14ac:dyDescent="0.2">
      <c r="A60" s="339"/>
      <c r="B60" s="340"/>
      <c r="C60" s="341" t="s">
        <v>205</v>
      </c>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3"/>
      <c r="AD60" s="473" t="s">
        <v>583</v>
      </c>
      <c r="AE60" s="474"/>
      <c r="AF60" s="475"/>
      <c r="AG60" s="412" t="s">
        <v>567</v>
      </c>
      <c r="AH60" s="413"/>
      <c r="AI60" s="413"/>
      <c r="AJ60" s="413"/>
      <c r="AK60" s="413"/>
      <c r="AL60" s="413"/>
      <c r="AM60" s="413"/>
      <c r="AN60" s="413"/>
      <c r="AO60" s="413"/>
      <c r="AP60" s="413"/>
      <c r="AQ60" s="413"/>
      <c r="AR60" s="413"/>
      <c r="AS60" s="413"/>
      <c r="AT60" s="413"/>
      <c r="AU60" s="413"/>
      <c r="AV60" s="413"/>
      <c r="AW60" s="413"/>
      <c r="AX60" s="414"/>
    </row>
    <row r="61" spans="1:50" ht="27" customHeight="1" x14ac:dyDescent="0.2">
      <c r="A61" s="334" t="s">
        <v>37</v>
      </c>
      <c r="B61" s="466"/>
      <c r="C61" s="467" t="s">
        <v>206</v>
      </c>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8"/>
      <c r="AB61" s="468"/>
      <c r="AC61" s="469"/>
      <c r="AD61" s="256" t="s">
        <v>562</v>
      </c>
      <c r="AE61" s="257"/>
      <c r="AF61" s="498"/>
      <c r="AG61" s="415" t="s">
        <v>589</v>
      </c>
      <c r="AH61" s="416"/>
      <c r="AI61" s="416"/>
      <c r="AJ61" s="416"/>
      <c r="AK61" s="416"/>
      <c r="AL61" s="416"/>
      <c r="AM61" s="416"/>
      <c r="AN61" s="416"/>
      <c r="AO61" s="416"/>
      <c r="AP61" s="416"/>
      <c r="AQ61" s="416"/>
      <c r="AR61" s="416"/>
      <c r="AS61" s="416"/>
      <c r="AT61" s="416"/>
      <c r="AU61" s="416"/>
      <c r="AV61" s="416"/>
      <c r="AW61" s="416"/>
      <c r="AX61" s="417"/>
    </row>
    <row r="62" spans="1:50" ht="35.25" customHeight="1" x14ac:dyDescent="0.2">
      <c r="A62" s="336"/>
      <c r="B62" s="338"/>
      <c r="C62" s="276" t="s">
        <v>42</v>
      </c>
      <c r="D62" s="277"/>
      <c r="E62" s="277"/>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8"/>
      <c r="AD62" s="320" t="s">
        <v>583</v>
      </c>
      <c r="AE62" s="321"/>
      <c r="AF62" s="321"/>
      <c r="AG62" s="84" t="s">
        <v>567</v>
      </c>
      <c r="AH62" s="85"/>
      <c r="AI62" s="85"/>
      <c r="AJ62" s="85"/>
      <c r="AK62" s="85"/>
      <c r="AL62" s="85"/>
      <c r="AM62" s="85"/>
      <c r="AN62" s="85"/>
      <c r="AO62" s="85"/>
      <c r="AP62" s="85"/>
      <c r="AQ62" s="85"/>
      <c r="AR62" s="85"/>
      <c r="AS62" s="85"/>
      <c r="AT62" s="85"/>
      <c r="AU62" s="85"/>
      <c r="AV62" s="85"/>
      <c r="AW62" s="85"/>
      <c r="AX62" s="86"/>
    </row>
    <row r="63" spans="1:50" ht="27" customHeight="1" x14ac:dyDescent="0.2">
      <c r="A63" s="336"/>
      <c r="B63" s="338"/>
      <c r="C63" s="150" t="s">
        <v>174</v>
      </c>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90" t="s">
        <v>562</v>
      </c>
      <c r="AE63" s="91"/>
      <c r="AF63" s="91"/>
      <c r="AG63" s="84" t="s">
        <v>590</v>
      </c>
      <c r="AH63" s="85"/>
      <c r="AI63" s="85"/>
      <c r="AJ63" s="85"/>
      <c r="AK63" s="85"/>
      <c r="AL63" s="85"/>
      <c r="AM63" s="85"/>
      <c r="AN63" s="85"/>
      <c r="AO63" s="85"/>
      <c r="AP63" s="85"/>
      <c r="AQ63" s="85"/>
      <c r="AR63" s="85"/>
      <c r="AS63" s="85"/>
      <c r="AT63" s="85"/>
      <c r="AU63" s="85"/>
      <c r="AV63" s="85"/>
      <c r="AW63" s="85"/>
      <c r="AX63" s="86"/>
    </row>
    <row r="64" spans="1:50" ht="27" customHeight="1" x14ac:dyDescent="0.2">
      <c r="A64" s="339"/>
      <c r="B64" s="340"/>
      <c r="C64" s="150" t="s">
        <v>41</v>
      </c>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90" t="s">
        <v>562</v>
      </c>
      <c r="AE64" s="91"/>
      <c r="AF64" s="91"/>
      <c r="AG64" s="258" t="s">
        <v>591</v>
      </c>
      <c r="AH64" s="217"/>
      <c r="AI64" s="217"/>
      <c r="AJ64" s="217"/>
      <c r="AK64" s="217"/>
      <c r="AL64" s="217"/>
      <c r="AM64" s="217"/>
      <c r="AN64" s="217"/>
      <c r="AO64" s="217"/>
      <c r="AP64" s="217"/>
      <c r="AQ64" s="217"/>
      <c r="AR64" s="217"/>
      <c r="AS64" s="217"/>
      <c r="AT64" s="217"/>
      <c r="AU64" s="217"/>
      <c r="AV64" s="217"/>
      <c r="AW64" s="217"/>
      <c r="AX64" s="259"/>
    </row>
    <row r="65" spans="1:50" ht="41.25" customHeight="1" x14ac:dyDescent="0.2">
      <c r="A65" s="450" t="s">
        <v>55</v>
      </c>
      <c r="B65" s="451"/>
      <c r="C65" s="279" t="s">
        <v>140</v>
      </c>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1"/>
      <c r="AD65" s="256" t="s">
        <v>583</v>
      </c>
      <c r="AE65" s="257"/>
      <c r="AF65" s="257"/>
      <c r="AG65" s="267" t="s">
        <v>259</v>
      </c>
      <c r="AH65" s="268"/>
      <c r="AI65" s="268"/>
      <c r="AJ65" s="268"/>
      <c r="AK65" s="268"/>
      <c r="AL65" s="268"/>
      <c r="AM65" s="268"/>
      <c r="AN65" s="268"/>
      <c r="AO65" s="268"/>
      <c r="AP65" s="268"/>
      <c r="AQ65" s="268"/>
      <c r="AR65" s="268"/>
      <c r="AS65" s="268"/>
      <c r="AT65" s="268"/>
      <c r="AU65" s="268"/>
      <c r="AV65" s="268"/>
      <c r="AW65" s="268"/>
      <c r="AX65" s="269"/>
    </row>
    <row r="66" spans="1:50" ht="19.649999999999999" customHeight="1" x14ac:dyDescent="0.2">
      <c r="A66" s="452"/>
      <c r="B66" s="453"/>
      <c r="C66" s="109" t="s">
        <v>213</v>
      </c>
      <c r="D66" s="107"/>
      <c r="E66" s="107"/>
      <c r="F66" s="110"/>
      <c r="G66" s="106" t="s">
        <v>214</v>
      </c>
      <c r="H66" s="107"/>
      <c r="I66" s="107"/>
      <c r="J66" s="107"/>
      <c r="K66" s="107"/>
      <c r="L66" s="107"/>
      <c r="M66" s="107"/>
      <c r="N66" s="106" t="s">
        <v>216</v>
      </c>
      <c r="O66" s="107"/>
      <c r="P66" s="107"/>
      <c r="Q66" s="107"/>
      <c r="R66" s="107"/>
      <c r="S66" s="107"/>
      <c r="T66" s="107"/>
      <c r="U66" s="107"/>
      <c r="V66" s="107"/>
      <c r="W66" s="107"/>
      <c r="X66" s="107"/>
      <c r="Y66" s="107"/>
      <c r="Z66" s="107"/>
      <c r="AA66" s="107"/>
      <c r="AB66" s="107"/>
      <c r="AC66" s="107"/>
      <c r="AD66" s="107"/>
      <c r="AE66" s="107"/>
      <c r="AF66" s="108"/>
      <c r="AG66" s="270"/>
      <c r="AH66" s="271"/>
      <c r="AI66" s="271"/>
      <c r="AJ66" s="271"/>
      <c r="AK66" s="271"/>
      <c r="AL66" s="271"/>
      <c r="AM66" s="271"/>
      <c r="AN66" s="271"/>
      <c r="AO66" s="271"/>
      <c r="AP66" s="271"/>
      <c r="AQ66" s="271"/>
      <c r="AR66" s="271"/>
      <c r="AS66" s="271"/>
      <c r="AT66" s="271"/>
      <c r="AU66" s="271"/>
      <c r="AV66" s="271"/>
      <c r="AW66" s="271"/>
      <c r="AX66" s="272"/>
    </row>
    <row r="67" spans="1:50" ht="24.75" customHeight="1" x14ac:dyDescent="0.2">
      <c r="A67" s="452"/>
      <c r="B67" s="453"/>
      <c r="C67" s="87"/>
      <c r="D67" s="88"/>
      <c r="E67" s="88"/>
      <c r="F67" s="89"/>
      <c r="G67" s="78"/>
      <c r="H67" s="79"/>
      <c r="I67" s="55" t="str">
        <f>IF(OR(G67="　", G67=""), "", "-")</f>
        <v/>
      </c>
      <c r="J67" s="82"/>
      <c r="K67" s="82"/>
      <c r="L67" s="55" t="str">
        <f>IF(M67="","","-")</f>
        <v/>
      </c>
      <c r="M67" s="56"/>
      <c r="N67" s="111"/>
      <c r="O67" s="112"/>
      <c r="P67" s="112"/>
      <c r="Q67" s="112"/>
      <c r="R67" s="112"/>
      <c r="S67" s="112"/>
      <c r="T67" s="112"/>
      <c r="U67" s="112"/>
      <c r="V67" s="112"/>
      <c r="W67" s="112"/>
      <c r="X67" s="112"/>
      <c r="Y67" s="112"/>
      <c r="Z67" s="112"/>
      <c r="AA67" s="112"/>
      <c r="AB67" s="112"/>
      <c r="AC67" s="112"/>
      <c r="AD67" s="112"/>
      <c r="AE67" s="112"/>
      <c r="AF67" s="113"/>
      <c r="AG67" s="270"/>
      <c r="AH67" s="271"/>
      <c r="AI67" s="271"/>
      <c r="AJ67" s="271"/>
      <c r="AK67" s="271"/>
      <c r="AL67" s="271"/>
      <c r="AM67" s="271"/>
      <c r="AN67" s="271"/>
      <c r="AO67" s="271"/>
      <c r="AP67" s="271"/>
      <c r="AQ67" s="271"/>
      <c r="AR67" s="271"/>
      <c r="AS67" s="271"/>
      <c r="AT67" s="271"/>
      <c r="AU67" s="271"/>
      <c r="AV67" s="271"/>
      <c r="AW67" s="271"/>
      <c r="AX67" s="272"/>
    </row>
    <row r="68" spans="1:50" ht="24.75" customHeight="1" x14ac:dyDescent="0.2">
      <c r="A68" s="452"/>
      <c r="B68" s="453"/>
      <c r="C68" s="87"/>
      <c r="D68" s="88"/>
      <c r="E68" s="88"/>
      <c r="F68" s="89"/>
      <c r="G68" s="78"/>
      <c r="H68" s="79"/>
      <c r="I68" s="55" t="str">
        <f t="shared" ref="I68:I71" si="5">IF(OR(G68="　", G68=""), "", "-")</f>
        <v/>
      </c>
      <c r="J68" s="82"/>
      <c r="K68" s="82"/>
      <c r="L68" s="55" t="str">
        <f t="shared" ref="L68:L71" si="6">IF(M68="","","-")</f>
        <v/>
      </c>
      <c r="M68" s="56"/>
      <c r="N68" s="111"/>
      <c r="O68" s="112"/>
      <c r="P68" s="112"/>
      <c r="Q68" s="112"/>
      <c r="R68" s="112"/>
      <c r="S68" s="112"/>
      <c r="T68" s="112"/>
      <c r="U68" s="112"/>
      <c r="V68" s="112"/>
      <c r="W68" s="112"/>
      <c r="X68" s="112"/>
      <c r="Y68" s="112"/>
      <c r="Z68" s="112"/>
      <c r="AA68" s="112"/>
      <c r="AB68" s="112"/>
      <c r="AC68" s="112"/>
      <c r="AD68" s="112"/>
      <c r="AE68" s="112"/>
      <c r="AF68" s="113"/>
      <c r="AG68" s="270"/>
      <c r="AH68" s="271"/>
      <c r="AI68" s="271"/>
      <c r="AJ68" s="271"/>
      <c r="AK68" s="271"/>
      <c r="AL68" s="271"/>
      <c r="AM68" s="271"/>
      <c r="AN68" s="271"/>
      <c r="AO68" s="271"/>
      <c r="AP68" s="271"/>
      <c r="AQ68" s="271"/>
      <c r="AR68" s="271"/>
      <c r="AS68" s="271"/>
      <c r="AT68" s="271"/>
      <c r="AU68" s="271"/>
      <c r="AV68" s="271"/>
      <c r="AW68" s="271"/>
      <c r="AX68" s="272"/>
    </row>
    <row r="69" spans="1:50" ht="24.75" customHeight="1" x14ac:dyDescent="0.2">
      <c r="A69" s="452"/>
      <c r="B69" s="453"/>
      <c r="C69" s="87"/>
      <c r="D69" s="88"/>
      <c r="E69" s="88"/>
      <c r="F69" s="89"/>
      <c r="G69" s="78"/>
      <c r="H69" s="79"/>
      <c r="I69" s="55" t="str">
        <f t="shared" si="5"/>
        <v/>
      </c>
      <c r="J69" s="82"/>
      <c r="K69" s="82"/>
      <c r="L69" s="55" t="str">
        <f t="shared" si="6"/>
        <v/>
      </c>
      <c r="M69" s="56"/>
      <c r="N69" s="111"/>
      <c r="O69" s="112"/>
      <c r="P69" s="112"/>
      <c r="Q69" s="112"/>
      <c r="R69" s="112"/>
      <c r="S69" s="112"/>
      <c r="T69" s="112"/>
      <c r="U69" s="112"/>
      <c r="V69" s="112"/>
      <c r="W69" s="112"/>
      <c r="X69" s="112"/>
      <c r="Y69" s="112"/>
      <c r="Z69" s="112"/>
      <c r="AA69" s="112"/>
      <c r="AB69" s="112"/>
      <c r="AC69" s="112"/>
      <c r="AD69" s="112"/>
      <c r="AE69" s="112"/>
      <c r="AF69" s="113"/>
      <c r="AG69" s="270"/>
      <c r="AH69" s="271"/>
      <c r="AI69" s="271"/>
      <c r="AJ69" s="271"/>
      <c r="AK69" s="271"/>
      <c r="AL69" s="271"/>
      <c r="AM69" s="271"/>
      <c r="AN69" s="271"/>
      <c r="AO69" s="271"/>
      <c r="AP69" s="271"/>
      <c r="AQ69" s="271"/>
      <c r="AR69" s="271"/>
      <c r="AS69" s="271"/>
      <c r="AT69" s="271"/>
      <c r="AU69" s="271"/>
      <c r="AV69" s="271"/>
      <c r="AW69" s="271"/>
      <c r="AX69" s="272"/>
    </row>
    <row r="70" spans="1:50" ht="24.75" customHeight="1" x14ac:dyDescent="0.2">
      <c r="A70" s="452"/>
      <c r="B70" s="453"/>
      <c r="C70" s="87"/>
      <c r="D70" s="88"/>
      <c r="E70" s="88"/>
      <c r="F70" s="89"/>
      <c r="G70" s="78"/>
      <c r="H70" s="79"/>
      <c r="I70" s="55" t="str">
        <f t="shared" si="5"/>
        <v/>
      </c>
      <c r="J70" s="82"/>
      <c r="K70" s="82"/>
      <c r="L70" s="55" t="str">
        <f t="shared" si="6"/>
        <v/>
      </c>
      <c r="M70" s="56"/>
      <c r="N70" s="111"/>
      <c r="O70" s="112"/>
      <c r="P70" s="112"/>
      <c r="Q70" s="112"/>
      <c r="R70" s="112"/>
      <c r="S70" s="112"/>
      <c r="T70" s="112"/>
      <c r="U70" s="112"/>
      <c r="V70" s="112"/>
      <c r="W70" s="112"/>
      <c r="X70" s="112"/>
      <c r="Y70" s="112"/>
      <c r="Z70" s="112"/>
      <c r="AA70" s="112"/>
      <c r="AB70" s="112"/>
      <c r="AC70" s="112"/>
      <c r="AD70" s="112"/>
      <c r="AE70" s="112"/>
      <c r="AF70" s="113"/>
      <c r="AG70" s="270"/>
      <c r="AH70" s="271"/>
      <c r="AI70" s="271"/>
      <c r="AJ70" s="271"/>
      <c r="AK70" s="271"/>
      <c r="AL70" s="271"/>
      <c r="AM70" s="271"/>
      <c r="AN70" s="271"/>
      <c r="AO70" s="271"/>
      <c r="AP70" s="271"/>
      <c r="AQ70" s="271"/>
      <c r="AR70" s="271"/>
      <c r="AS70" s="271"/>
      <c r="AT70" s="271"/>
      <c r="AU70" s="271"/>
      <c r="AV70" s="271"/>
      <c r="AW70" s="271"/>
      <c r="AX70" s="272"/>
    </row>
    <row r="71" spans="1:50" ht="24.75" customHeight="1" x14ac:dyDescent="0.2">
      <c r="A71" s="454"/>
      <c r="B71" s="455"/>
      <c r="C71" s="87"/>
      <c r="D71" s="88"/>
      <c r="E71" s="88"/>
      <c r="F71" s="89"/>
      <c r="G71" s="80"/>
      <c r="H71" s="81"/>
      <c r="I71" s="57" t="str">
        <f t="shared" si="5"/>
        <v/>
      </c>
      <c r="J71" s="83"/>
      <c r="K71" s="83"/>
      <c r="L71" s="57" t="str">
        <f t="shared" si="6"/>
        <v/>
      </c>
      <c r="M71" s="58"/>
      <c r="N71" s="114"/>
      <c r="O71" s="115"/>
      <c r="P71" s="115"/>
      <c r="Q71" s="115"/>
      <c r="R71" s="115"/>
      <c r="S71" s="115"/>
      <c r="T71" s="115"/>
      <c r="U71" s="115"/>
      <c r="V71" s="115"/>
      <c r="W71" s="115"/>
      <c r="X71" s="115"/>
      <c r="Y71" s="115"/>
      <c r="Z71" s="115"/>
      <c r="AA71" s="115"/>
      <c r="AB71" s="115"/>
      <c r="AC71" s="115"/>
      <c r="AD71" s="115"/>
      <c r="AE71" s="115"/>
      <c r="AF71" s="116"/>
      <c r="AG71" s="273"/>
      <c r="AH71" s="274"/>
      <c r="AI71" s="274"/>
      <c r="AJ71" s="274"/>
      <c r="AK71" s="274"/>
      <c r="AL71" s="274"/>
      <c r="AM71" s="274"/>
      <c r="AN71" s="274"/>
      <c r="AO71" s="274"/>
      <c r="AP71" s="274"/>
      <c r="AQ71" s="274"/>
      <c r="AR71" s="274"/>
      <c r="AS71" s="274"/>
      <c r="AT71" s="274"/>
      <c r="AU71" s="274"/>
      <c r="AV71" s="274"/>
      <c r="AW71" s="274"/>
      <c r="AX71" s="275"/>
    </row>
    <row r="72" spans="1:50" ht="67.5" customHeight="1" x14ac:dyDescent="0.2">
      <c r="A72" s="334" t="s">
        <v>45</v>
      </c>
      <c r="B72" s="440"/>
      <c r="C72" s="478" t="s">
        <v>50</v>
      </c>
      <c r="D72" s="511"/>
      <c r="E72" s="511"/>
      <c r="F72" s="512"/>
      <c r="G72" s="211" t="s">
        <v>592</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c r="AU72" s="211"/>
      <c r="AV72" s="211"/>
      <c r="AW72" s="211"/>
      <c r="AX72" s="212"/>
    </row>
    <row r="73" spans="1:50" ht="67.5" customHeight="1" thickBot="1" x14ac:dyDescent="0.25">
      <c r="A73" s="441"/>
      <c r="B73" s="442"/>
      <c r="C73" s="494" t="s">
        <v>54</v>
      </c>
      <c r="D73" s="495"/>
      <c r="E73" s="495"/>
      <c r="F73" s="496"/>
      <c r="G73" s="209" t="s">
        <v>593</v>
      </c>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10"/>
    </row>
    <row r="74" spans="1:50" ht="24" customHeight="1" x14ac:dyDescent="0.2">
      <c r="A74" s="491" t="s">
        <v>30</v>
      </c>
      <c r="B74" s="492"/>
      <c r="C74" s="492"/>
      <c r="D74" s="492"/>
      <c r="E74" s="492"/>
      <c r="F74" s="492"/>
      <c r="G74" s="492"/>
      <c r="H74" s="492"/>
      <c r="I74" s="492"/>
      <c r="J74" s="492"/>
      <c r="K74" s="492"/>
      <c r="L74" s="492"/>
      <c r="M74" s="492"/>
      <c r="N74" s="492"/>
      <c r="O74" s="492"/>
      <c r="P74" s="492"/>
      <c r="Q74" s="492"/>
      <c r="R74" s="492"/>
      <c r="S74" s="492"/>
      <c r="T74" s="492"/>
      <c r="U74" s="492"/>
      <c r="V74" s="492"/>
      <c r="W74" s="492"/>
      <c r="X74" s="492"/>
      <c r="Y74" s="492"/>
      <c r="Z74" s="492"/>
      <c r="AA74" s="492"/>
      <c r="AB74" s="492"/>
      <c r="AC74" s="492"/>
      <c r="AD74" s="492"/>
      <c r="AE74" s="492"/>
      <c r="AF74" s="492"/>
      <c r="AG74" s="492"/>
      <c r="AH74" s="492"/>
      <c r="AI74" s="492"/>
      <c r="AJ74" s="492"/>
      <c r="AK74" s="492"/>
      <c r="AL74" s="492"/>
      <c r="AM74" s="492"/>
      <c r="AN74" s="492"/>
      <c r="AO74" s="492"/>
      <c r="AP74" s="492"/>
      <c r="AQ74" s="492"/>
      <c r="AR74" s="492"/>
      <c r="AS74" s="492"/>
      <c r="AT74" s="492"/>
      <c r="AU74" s="492"/>
      <c r="AV74" s="492"/>
      <c r="AW74" s="492"/>
      <c r="AX74" s="493"/>
    </row>
    <row r="75" spans="1:50" ht="67.5" customHeight="1" thickBot="1" x14ac:dyDescent="0.25">
      <c r="A75" s="328" t="s">
        <v>615</v>
      </c>
      <c r="B75" s="329"/>
      <c r="C75" s="329"/>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30"/>
    </row>
    <row r="76" spans="1:50" ht="24.75" customHeight="1" x14ac:dyDescent="0.2">
      <c r="A76" s="444" t="s">
        <v>31</v>
      </c>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6"/>
    </row>
    <row r="77" spans="1:50" ht="67.5" customHeight="1" thickBot="1" x14ac:dyDescent="0.25">
      <c r="A77" s="310" t="s">
        <v>623</v>
      </c>
      <c r="B77" s="311"/>
      <c r="C77" s="311"/>
      <c r="D77" s="311"/>
      <c r="E77" s="312"/>
      <c r="F77" s="490" t="s">
        <v>616</v>
      </c>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30"/>
    </row>
    <row r="78" spans="1:50" ht="24.75" customHeight="1" x14ac:dyDescent="0.2">
      <c r="A78" s="444" t="s">
        <v>43</v>
      </c>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6"/>
    </row>
    <row r="79" spans="1:50" ht="66" customHeight="1" thickBot="1" x14ac:dyDescent="0.25">
      <c r="A79" s="310" t="s">
        <v>240</v>
      </c>
      <c r="B79" s="311"/>
      <c r="C79" s="311"/>
      <c r="D79" s="311"/>
      <c r="E79" s="312"/>
      <c r="F79" s="331" t="s">
        <v>617</v>
      </c>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c r="AI79" s="332"/>
      <c r="AJ79" s="332"/>
      <c r="AK79" s="332"/>
      <c r="AL79" s="332"/>
      <c r="AM79" s="332"/>
      <c r="AN79" s="332"/>
      <c r="AO79" s="332"/>
      <c r="AP79" s="332"/>
      <c r="AQ79" s="332"/>
      <c r="AR79" s="332"/>
      <c r="AS79" s="332"/>
      <c r="AT79" s="332"/>
      <c r="AU79" s="332"/>
      <c r="AV79" s="332"/>
      <c r="AW79" s="332"/>
      <c r="AX79" s="333"/>
    </row>
    <row r="80" spans="1:50" ht="24.75" customHeight="1" x14ac:dyDescent="0.2">
      <c r="A80" s="487" t="s">
        <v>32</v>
      </c>
      <c r="B80" s="488"/>
      <c r="C80" s="488"/>
      <c r="D80" s="488"/>
      <c r="E80" s="488"/>
      <c r="F80" s="488"/>
      <c r="G80" s="488"/>
      <c r="H80" s="488"/>
      <c r="I80" s="488"/>
      <c r="J80" s="488"/>
      <c r="K80" s="488"/>
      <c r="L80" s="488"/>
      <c r="M80" s="488"/>
      <c r="N80" s="488"/>
      <c r="O80" s="488"/>
      <c r="P80" s="488"/>
      <c r="Q80" s="488"/>
      <c r="R80" s="488"/>
      <c r="S80" s="488"/>
      <c r="T80" s="488"/>
      <c r="U80" s="488"/>
      <c r="V80" s="488"/>
      <c r="W80" s="488"/>
      <c r="X80" s="488"/>
      <c r="Y80" s="488"/>
      <c r="Z80" s="488"/>
      <c r="AA80" s="488"/>
      <c r="AB80" s="488"/>
      <c r="AC80" s="488"/>
      <c r="AD80" s="488"/>
      <c r="AE80" s="488"/>
      <c r="AF80" s="488"/>
      <c r="AG80" s="488"/>
      <c r="AH80" s="488"/>
      <c r="AI80" s="488"/>
      <c r="AJ80" s="488"/>
      <c r="AK80" s="488"/>
      <c r="AL80" s="488"/>
      <c r="AM80" s="488"/>
      <c r="AN80" s="488"/>
      <c r="AO80" s="488"/>
      <c r="AP80" s="488"/>
      <c r="AQ80" s="488"/>
      <c r="AR80" s="488"/>
      <c r="AS80" s="488"/>
      <c r="AT80" s="488"/>
      <c r="AU80" s="488"/>
      <c r="AV80" s="488"/>
      <c r="AW80" s="488"/>
      <c r="AX80" s="489"/>
    </row>
    <row r="81" spans="1:52" ht="67.5" customHeight="1" thickBot="1" x14ac:dyDescent="0.25">
      <c r="A81" s="427"/>
      <c r="B81" s="428"/>
      <c r="C81" s="428"/>
      <c r="D81" s="428"/>
      <c r="E81" s="428"/>
      <c r="F81" s="428"/>
      <c r="G81" s="428"/>
      <c r="H81" s="428"/>
      <c r="I81" s="428"/>
      <c r="J81" s="428"/>
      <c r="K81" s="428"/>
      <c r="L81" s="428"/>
      <c r="M81" s="428"/>
      <c r="N81" s="428"/>
      <c r="O81" s="428"/>
      <c r="P81" s="428"/>
      <c r="Q81" s="428"/>
      <c r="R81" s="428"/>
      <c r="S81" s="428"/>
      <c r="T81" s="428"/>
      <c r="U81" s="428"/>
      <c r="V81" s="428"/>
      <c r="W81" s="428"/>
      <c r="X81" s="428"/>
      <c r="Y81" s="428"/>
      <c r="Z81" s="428"/>
      <c r="AA81" s="428"/>
      <c r="AB81" s="428"/>
      <c r="AC81" s="428"/>
      <c r="AD81" s="428"/>
      <c r="AE81" s="428"/>
      <c r="AF81" s="428"/>
      <c r="AG81" s="428"/>
      <c r="AH81" s="428"/>
      <c r="AI81" s="428"/>
      <c r="AJ81" s="428"/>
      <c r="AK81" s="428"/>
      <c r="AL81" s="428"/>
      <c r="AM81" s="428"/>
      <c r="AN81" s="428"/>
      <c r="AO81" s="428"/>
      <c r="AP81" s="428"/>
      <c r="AQ81" s="428"/>
      <c r="AR81" s="428"/>
      <c r="AS81" s="428"/>
      <c r="AT81" s="428"/>
      <c r="AU81" s="428"/>
      <c r="AV81" s="428"/>
      <c r="AW81" s="428"/>
      <c r="AX81" s="429"/>
    </row>
    <row r="82" spans="1:52" ht="24.75" customHeight="1" x14ac:dyDescent="0.2">
      <c r="A82" s="344" t="s">
        <v>221</v>
      </c>
      <c r="B82" s="345"/>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c r="AE82" s="345"/>
      <c r="AF82" s="345"/>
      <c r="AG82" s="345"/>
      <c r="AH82" s="345"/>
      <c r="AI82" s="345"/>
      <c r="AJ82" s="345"/>
      <c r="AK82" s="345"/>
      <c r="AL82" s="345"/>
      <c r="AM82" s="345"/>
      <c r="AN82" s="345"/>
      <c r="AO82" s="345"/>
      <c r="AP82" s="345"/>
      <c r="AQ82" s="345"/>
      <c r="AR82" s="345"/>
      <c r="AS82" s="345"/>
      <c r="AT82" s="345"/>
      <c r="AU82" s="345"/>
      <c r="AV82" s="345"/>
      <c r="AW82" s="345"/>
      <c r="AX82" s="346"/>
      <c r="AZ82" s="10"/>
    </row>
    <row r="83" spans="1:52" ht="24.75" customHeight="1" x14ac:dyDescent="0.2">
      <c r="A83" s="628" t="s">
        <v>520</v>
      </c>
      <c r="B83" s="629"/>
      <c r="C83" s="629"/>
      <c r="D83" s="630"/>
      <c r="E83" s="618" t="s">
        <v>259</v>
      </c>
      <c r="F83" s="619"/>
      <c r="G83" s="619"/>
      <c r="H83" s="619"/>
      <c r="I83" s="619"/>
      <c r="J83" s="619"/>
      <c r="K83" s="619"/>
      <c r="L83" s="619"/>
      <c r="M83" s="619"/>
      <c r="N83" s="619"/>
      <c r="O83" s="619"/>
      <c r="P83" s="620"/>
      <c r="Q83" s="618"/>
      <c r="R83" s="619"/>
      <c r="S83" s="619"/>
      <c r="T83" s="619"/>
      <c r="U83" s="619"/>
      <c r="V83" s="619"/>
      <c r="W83" s="619"/>
      <c r="X83" s="619"/>
      <c r="Y83" s="619"/>
      <c r="Z83" s="619"/>
      <c r="AA83" s="619"/>
      <c r="AB83" s="620"/>
      <c r="AC83" s="618"/>
      <c r="AD83" s="619"/>
      <c r="AE83" s="619"/>
      <c r="AF83" s="619"/>
      <c r="AG83" s="619"/>
      <c r="AH83" s="619"/>
      <c r="AI83" s="619"/>
      <c r="AJ83" s="619"/>
      <c r="AK83" s="619"/>
      <c r="AL83" s="619"/>
      <c r="AM83" s="619"/>
      <c r="AN83" s="620"/>
      <c r="AO83" s="618"/>
      <c r="AP83" s="619"/>
      <c r="AQ83" s="619"/>
      <c r="AR83" s="619"/>
      <c r="AS83" s="619"/>
      <c r="AT83" s="619"/>
      <c r="AU83" s="619"/>
      <c r="AV83" s="619"/>
      <c r="AW83" s="619"/>
      <c r="AX83" s="621"/>
      <c r="AY83" s="72"/>
    </row>
    <row r="84" spans="1:52" ht="24.75" customHeight="1" x14ac:dyDescent="0.2">
      <c r="A84" s="121" t="s">
        <v>254</v>
      </c>
      <c r="B84" s="121"/>
      <c r="C84" s="121"/>
      <c r="D84" s="121"/>
      <c r="E84" s="618" t="s">
        <v>259</v>
      </c>
      <c r="F84" s="619"/>
      <c r="G84" s="619"/>
      <c r="H84" s="619"/>
      <c r="I84" s="619"/>
      <c r="J84" s="619"/>
      <c r="K84" s="619"/>
      <c r="L84" s="619"/>
      <c r="M84" s="619"/>
      <c r="N84" s="619"/>
      <c r="O84" s="619"/>
      <c r="P84" s="620"/>
      <c r="Q84" s="618"/>
      <c r="R84" s="619"/>
      <c r="S84" s="619"/>
      <c r="T84" s="619"/>
      <c r="U84" s="619"/>
      <c r="V84" s="619"/>
      <c r="W84" s="619"/>
      <c r="X84" s="619"/>
      <c r="Y84" s="619"/>
      <c r="Z84" s="619"/>
      <c r="AA84" s="619"/>
      <c r="AB84" s="620"/>
      <c r="AC84" s="618"/>
      <c r="AD84" s="619"/>
      <c r="AE84" s="619"/>
      <c r="AF84" s="619"/>
      <c r="AG84" s="619"/>
      <c r="AH84" s="619"/>
      <c r="AI84" s="619"/>
      <c r="AJ84" s="619"/>
      <c r="AK84" s="619"/>
      <c r="AL84" s="619"/>
      <c r="AM84" s="619"/>
      <c r="AN84" s="620"/>
      <c r="AO84" s="618"/>
      <c r="AP84" s="619"/>
      <c r="AQ84" s="619"/>
      <c r="AR84" s="619"/>
      <c r="AS84" s="619"/>
      <c r="AT84" s="619"/>
      <c r="AU84" s="619"/>
      <c r="AV84" s="619"/>
      <c r="AW84" s="619"/>
      <c r="AX84" s="621"/>
    </row>
    <row r="85" spans="1:52" ht="24.75" customHeight="1" x14ac:dyDescent="0.2">
      <c r="A85" s="121" t="s">
        <v>253</v>
      </c>
      <c r="B85" s="121"/>
      <c r="C85" s="121"/>
      <c r="D85" s="121"/>
      <c r="E85" s="618" t="s">
        <v>259</v>
      </c>
      <c r="F85" s="619"/>
      <c r="G85" s="619"/>
      <c r="H85" s="619"/>
      <c r="I85" s="619"/>
      <c r="J85" s="619"/>
      <c r="K85" s="619"/>
      <c r="L85" s="619"/>
      <c r="M85" s="619"/>
      <c r="N85" s="619"/>
      <c r="O85" s="619"/>
      <c r="P85" s="620"/>
      <c r="Q85" s="618"/>
      <c r="R85" s="619"/>
      <c r="S85" s="619"/>
      <c r="T85" s="619"/>
      <c r="U85" s="619"/>
      <c r="V85" s="619"/>
      <c r="W85" s="619"/>
      <c r="X85" s="619"/>
      <c r="Y85" s="619"/>
      <c r="Z85" s="619"/>
      <c r="AA85" s="619"/>
      <c r="AB85" s="620"/>
      <c r="AC85" s="618"/>
      <c r="AD85" s="619"/>
      <c r="AE85" s="619"/>
      <c r="AF85" s="619"/>
      <c r="AG85" s="619"/>
      <c r="AH85" s="619"/>
      <c r="AI85" s="619"/>
      <c r="AJ85" s="619"/>
      <c r="AK85" s="619"/>
      <c r="AL85" s="619"/>
      <c r="AM85" s="619"/>
      <c r="AN85" s="620"/>
      <c r="AO85" s="618"/>
      <c r="AP85" s="619"/>
      <c r="AQ85" s="619"/>
      <c r="AR85" s="619"/>
      <c r="AS85" s="619"/>
      <c r="AT85" s="619"/>
      <c r="AU85" s="619"/>
      <c r="AV85" s="619"/>
      <c r="AW85" s="619"/>
      <c r="AX85" s="621"/>
    </row>
    <row r="86" spans="1:52" ht="24.75" customHeight="1" x14ac:dyDescent="0.2">
      <c r="A86" s="121" t="s">
        <v>252</v>
      </c>
      <c r="B86" s="121"/>
      <c r="C86" s="121"/>
      <c r="D86" s="121"/>
      <c r="E86" s="618" t="s">
        <v>594</v>
      </c>
      <c r="F86" s="619"/>
      <c r="G86" s="619"/>
      <c r="H86" s="619"/>
      <c r="I86" s="619"/>
      <c r="J86" s="619"/>
      <c r="K86" s="619"/>
      <c r="L86" s="619"/>
      <c r="M86" s="619"/>
      <c r="N86" s="619"/>
      <c r="O86" s="619"/>
      <c r="P86" s="620"/>
      <c r="Q86" s="618"/>
      <c r="R86" s="619"/>
      <c r="S86" s="619"/>
      <c r="T86" s="619"/>
      <c r="U86" s="619"/>
      <c r="V86" s="619"/>
      <c r="W86" s="619"/>
      <c r="X86" s="619"/>
      <c r="Y86" s="619"/>
      <c r="Z86" s="619"/>
      <c r="AA86" s="619"/>
      <c r="AB86" s="620"/>
      <c r="AC86" s="618"/>
      <c r="AD86" s="619"/>
      <c r="AE86" s="619"/>
      <c r="AF86" s="619"/>
      <c r="AG86" s="619"/>
      <c r="AH86" s="619"/>
      <c r="AI86" s="619"/>
      <c r="AJ86" s="619"/>
      <c r="AK86" s="619"/>
      <c r="AL86" s="619"/>
      <c r="AM86" s="619"/>
      <c r="AN86" s="620"/>
      <c r="AO86" s="618"/>
      <c r="AP86" s="619"/>
      <c r="AQ86" s="619"/>
      <c r="AR86" s="619"/>
      <c r="AS86" s="619"/>
      <c r="AT86" s="619"/>
      <c r="AU86" s="619"/>
      <c r="AV86" s="619"/>
      <c r="AW86" s="619"/>
      <c r="AX86" s="621"/>
    </row>
    <row r="87" spans="1:52" ht="24.75" customHeight="1" x14ac:dyDescent="0.2">
      <c r="A87" s="121" t="s">
        <v>251</v>
      </c>
      <c r="B87" s="121"/>
      <c r="C87" s="121"/>
      <c r="D87" s="121"/>
      <c r="E87" s="618" t="s">
        <v>595</v>
      </c>
      <c r="F87" s="619"/>
      <c r="G87" s="619"/>
      <c r="H87" s="619"/>
      <c r="I87" s="619"/>
      <c r="J87" s="619"/>
      <c r="K87" s="619"/>
      <c r="L87" s="619"/>
      <c r="M87" s="619"/>
      <c r="N87" s="619"/>
      <c r="O87" s="619"/>
      <c r="P87" s="620"/>
      <c r="Q87" s="618"/>
      <c r="R87" s="619"/>
      <c r="S87" s="619"/>
      <c r="T87" s="619"/>
      <c r="U87" s="619"/>
      <c r="V87" s="619"/>
      <c r="W87" s="619"/>
      <c r="X87" s="619"/>
      <c r="Y87" s="619"/>
      <c r="Z87" s="619"/>
      <c r="AA87" s="619"/>
      <c r="AB87" s="620"/>
      <c r="AC87" s="618"/>
      <c r="AD87" s="619"/>
      <c r="AE87" s="619"/>
      <c r="AF87" s="619"/>
      <c r="AG87" s="619"/>
      <c r="AH87" s="619"/>
      <c r="AI87" s="619"/>
      <c r="AJ87" s="619"/>
      <c r="AK87" s="619"/>
      <c r="AL87" s="619"/>
      <c r="AM87" s="619"/>
      <c r="AN87" s="620"/>
      <c r="AO87" s="618"/>
      <c r="AP87" s="619"/>
      <c r="AQ87" s="619"/>
      <c r="AR87" s="619"/>
      <c r="AS87" s="619"/>
      <c r="AT87" s="619"/>
      <c r="AU87" s="619"/>
      <c r="AV87" s="619"/>
      <c r="AW87" s="619"/>
      <c r="AX87" s="621"/>
    </row>
    <row r="88" spans="1:52" ht="24.75" customHeight="1" x14ac:dyDescent="0.2">
      <c r="A88" s="121" t="s">
        <v>250</v>
      </c>
      <c r="B88" s="121"/>
      <c r="C88" s="121"/>
      <c r="D88" s="121"/>
      <c r="E88" s="618" t="s">
        <v>596</v>
      </c>
      <c r="F88" s="619"/>
      <c r="G88" s="619"/>
      <c r="H88" s="619"/>
      <c r="I88" s="619"/>
      <c r="J88" s="619"/>
      <c r="K88" s="619"/>
      <c r="L88" s="619"/>
      <c r="M88" s="619"/>
      <c r="N88" s="619"/>
      <c r="O88" s="619"/>
      <c r="P88" s="620"/>
      <c r="Q88" s="618"/>
      <c r="R88" s="619"/>
      <c r="S88" s="619"/>
      <c r="T88" s="619"/>
      <c r="U88" s="619"/>
      <c r="V88" s="619"/>
      <c r="W88" s="619"/>
      <c r="X88" s="619"/>
      <c r="Y88" s="619"/>
      <c r="Z88" s="619"/>
      <c r="AA88" s="619"/>
      <c r="AB88" s="620"/>
      <c r="AC88" s="618"/>
      <c r="AD88" s="619"/>
      <c r="AE88" s="619"/>
      <c r="AF88" s="619"/>
      <c r="AG88" s="619"/>
      <c r="AH88" s="619"/>
      <c r="AI88" s="619"/>
      <c r="AJ88" s="619"/>
      <c r="AK88" s="619"/>
      <c r="AL88" s="619"/>
      <c r="AM88" s="619"/>
      <c r="AN88" s="620"/>
      <c r="AO88" s="618"/>
      <c r="AP88" s="619"/>
      <c r="AQ88" s="619"/>
      <c r="AR88" s="619"/>
      <c r="AS88" s="619"/>
      <c r="AT88" s="619"/>
      <c r="AU88" s="619"/>
      <c r="AV88" s="619"/>
      <c r="AW88" s="619"/>
      <c r="AX88" s="621"/>
    </row>
    <row r="89" spans="1:52" ht="24.75" customHeight="1" x14ac:dyDescent="0.2">
      <c r="A89" s="121" t="s">
        <v>249</v>
      </c>
      <c r="B89" s="121"/>
      <c r="C89" s="121"/>
      <c r="D89" s="121"/>
      <c r="E89" s="618" t="s">
        <v>596</v>
      </c>
      <c r="F89" s="619"/>
      <c r="G89" s="619"/>
      <c r="H89" s="619"/>
      <c r="I89" s="619"/>
      <c r="J89" s="619"/>
      <c r="K89" s="619"/>
      <c r="L89" s="619"/>
      <c r="M89" s="619"/>
      <c r="N89" s="619"/>
      <c r="O89" s="619"/>
      <c r="P89" s="620"/>
      <c r="Q89" s="618"/>
      <c r="R89" s="619"/>
      <c r="S89" s="619"/>
      <c r="T89" s="619"/>
      <c r="U89" s="619"/>
      <c r="V89" s="619"/>
      <c r="W89" s="619"/>
      <c r="X89" s="619"/>
      <c r="Y89" s="619"/>
      <c r="Z89" s="619"/>
      <c r="AA89" s="619"/>
      <c r="AB89" s="620"/>
      <c r="AC89" s="618"/>
      <c r="AD89" s="619"/>
      <c r="AE89" s="619"/>
      <c r="AF89" s="619"/>
      <c r="AG89" s="619"/>
      <c r="AH89" s="619"/>
      <c r="AI89" s="619"/>
      <c r="AJ89" s="619"/>
      <c r="AK89" s="619"/>
      <c r="AL89" s="619"/>
      <c r="AM89" s="619"/>
      <c r="AN89" s="620"/>
      <c r="AO89" s="618"/>
      <c r="AP89" s="619"/>
      <c r="AQ89" s="619"/>
      <c r="AR89" s="619"/>
      <c r="AS89" s="619"/>
      <c r="AT89" s="619"/>
      <c r="AU89" s="619"/>
      <c r="AV89" s="619"/>
      <c r="AW89" s="619"/>
      <c r="AX89" s="621"/>
    </row>
    <row r="90" spans="1:52" ht="24.75" customHeight="1" x14ac:dyDescent="0.2">
      <c r="A90" s="121" t="s">
        <v>248</v>
      </c>
      <c r="B90" s="121"/>
      <c r="C90" s="121"/>
      <c r="D90" s="121"/>
      <c r="E90" s="618" t="s">
        <v>596</v>
      </c>
      <c r="F90" s="619"/>
      <c r="G90" s="619"/>
      <c r="H90" s="619"/>
      <c r="I90" s="619"/>
      <c r="J90" s="619"/>
      <c r="K90" s="619"/>
      <c r="L90" s="619"/>
      <c r="M90" s="619"/>
      <c r="N90" s="619"/>
      <c r="O90" s="619"/>
      <c r="P90" s="620"/>
      <c r="Q90" s="618"/>
      <c r="R90" s="619"/>
      <c r="S90" s="619"/>
      <c r="T90" s="619"/>
      <c r="U90" s="619"/>
      <c r="V90" s="619"/>
      <c r="W90" s="619"/>
      <c r="X90" s="619"/>
      <c r="Y90" s="619"/>
      <c r="Z90" s="619"/>
      <c r="AA90" s="619"/>
      <c r="AB90" s="620"/>
      <c r="AC90" s="618"/>
      <c r="AD90" s="619"/>
      <c r="AE90" s="619"/>
      <c r="AF90" s="619"/>
      <c r="AG90" s="619"/>
      <c r="AH90" s="619"/>
      <c r="AI90" s="619"/>
      <c r="AJ90" s="619"/>
      <c r="AK90" s="619"/>
      <c r="AL90" s="619"/>
      <c r="AM90" s="619"/>
      <c r="AN90" s="620"/>
      <c r="AO90" s="618"/>
      <c r="AP90" s="619"/>
      <c r="AQ90" s="619"/>
      <c r="AR90" s="619"/>
      <c r="AS90" s="619"/>
      <c r="AT90" s="619"/>
      <c r="AU90" s="619"/>
      <c r="AV90" s="619"/>
      <c r="AW90" s="619"/>
      <c r="AX90" s="621"/>
    </row>
    <row r="91" spans="1:52" ht="24.75" customHeight="1" x14ac:dyDescent="0.2">
      <c r="A91" s="121" t="s">
        <v>247</v>
      </c>
      <c r="B91" s="121"/>
      <c r="C91" s="121"/>
      <c r="D91" s="121"/>
      <c r="E91" s="664" t="s">
        <v>597</v>
      </c>
      <c r="F91" s="665"/>
      <c r="G91" s="665"/>
      <c r="H91" s="665"/>
      <c r="I91" s="665"/>
      <c r="J91" s="665"/>
      <c r="K91" s="665"/>
      <c r="L91" s="665"/>
      <c r="M91" s="665"/>
      <c r="N91" s="665"/>
      <c r="O91" s="665"/>
      <c r="P91" s="666"/>
      <c r="Q91" s="664"/>
      <c r="R91" s="665"/>
      <c r="S91" s="665"/>
      <c r="T91" s="665"/>
      <c r="U91" s="665"/>
      <c r="V91" s="665"/>
      <c r="W91" s="665"/>
      <c r="X91" s="665"/>
      <c r="Y91" s="665"/>
      <c r="Z91" s="665"/>
      <c r="AA91" s="665"/>
      <c r="AB91" s="666"/>
      <c r="AC91" s="664"/>
      <c r="AD91" s="665"/>
      <c r="AE91" s="665"/>
      <c r="AF91" s="665"/>
      <c r="AG91" s="665"/>
      <c r="AH91" s="665"/>
      <c r="AI91" s="665"/>
      <c r="AJ91" s="665"/>
      <c r="AK91" s="665"/>
      <c r="AL91" s="665"/>
      <c r="AM91" s="665"/>
      <c r="AN91" s="666"/>
      <c r="AO91" s="618"/>
      <c r="AP91" s="619"/>
      <c r="AQ91" s="619"/>
      <c r="AR91" s="619"/>
      <c r="AS91" s="619"/>
      <c r="AT91" s="619"/>
      <c r="AU91" s="619"/>
      <c r="AV91" s="619"/>
      <c r="AW91" s="619"/>
      <c r="AX91" s="621"/>
    </row>
    <row r="92" spans="1:52" ht="24.75" customHeight="1" x14ac:dyDescent="0.2">
      <c r="A92" s="121" t="s">
        <v>394</v>
      </c>
      <c r="B92" s="121"/>
      <c r="C92" s="121"/>
      <c r="D92" s="121"/>
      <c r="E92" s="624" t="s">
        <v>144</v>
      </c>
      <c r="F92" s="622"/>
      <c r="G92" s="622"/>
      <c r="H92" s="75" t="str">
        <f>IF(E92="","","-")</f>
        <v>-</v>
      </c>
      <c r="I92" s="622"/>
      <c r="J92" s="622"/>
      <c r="K92" s="75" t="str">
        <f>IF(I92="","","-")</f>
        <v/>
      </c>
      <c r="L92" s="623">
        <v>23</v>
      </c>
      <c r="M92" s="623"/>
      <c r="N92" s="75" t="str">
        <f>IF(O92="","","-")</f>
        <v/>
      </c>
      <c r="O92" s="662"/>
      <c r="P92" s="663"/>
      <c r="Q92" s="624"/>
      <c r="R92" s="622"/>
      <c r="S92" s="622"/>
      <c r="T92" s="75" t="str">
        <f>IF(Q92="","","-")</f>
        <v/>
      </c>
      <c r="U92" s="622"/>
      <c r="V92" s="622"/>
      <c r="W92" s="75" t="str">
        <f>IF(U92="","","-")</f>
        <v/>
      </c>
      <c r="X92" s="623"/>
      <c r="Y92" s="623"/>
      <c r="Z92" s="75" t="str">
        <f>IF(AA92="","","-")</f>
        <v/>
      </c>
      <c r="AA92" s="662"/>
      <c r="AB92" s="663"/>
      <c r="AC92" s="624"/>
      <c r="AD92" s="622"/>
      <c r="AE92" s="622"/>
      <c r="AF92" s="75" t="str">
        <f>IF(AC92="","","-")</f>
        <v/>
      </c>
      <c r="AG92" s="622"/>
      <c r="AH92" s="622"/>
      <c r="AI92" s="75" t="str">
        <f>IF(AG92="","","-")</f>
        <v/>
      </c>
      <c r="AJ92" s="623"/>
      <c r="AK92" s="623"/>
      <c r="AL92" s="75" t="str">
        <f>IF(AM92="","","-")</f>
        <v/>
      </c>
      <c r="AM92" s="662"/>
      <c r="AN92" s="663"/>
      <c r="AO92" s="624"/>
      <c r="AP92" s="622"/>
      <c r="AQ92" s="75" t="str">
        <f>IF(AO92="","","-")</f>
        <v/>
      </c>
      <c r="AR92" s="622"/>
      <c r="AS92" s="622"/>
      <c r="AT92" s="75" t="str">
        <f>IF(AR92="","","-")</f>
        <v/>
      </c>
      <c r="AU92" s="623"/>
      <c r="AV92" s="623"/>
      <c r="AW92" s="75" t="str">
        <f>IF(AX92="","","-")</f>
        <v/>
      </c>
      <c r="AX92" s="77"/>
    </row>
    <row r="93" spans="1:52" ht="24.75" customHeight="1" x14ac:dyDescent="0.2">
      <c r="A93" s="121" t="s">
        <v>360</v>
      </c>
      <c r="B93" s="121"/>
      <c r="C93" s="121"/>
      <c r="D93" s="121"/>
      <c r="E93" s="624" t="s">
        <v>144</v>
      </c>
      <c r="F93" s="622"/>
      <c r="G93" s="622"/>
      <c r="H93" s="75" t="str">
        <f>IF(E93="","","-")</f>
        <v>-</v>
      </c>
      <c r="I93" s="622"/>
      <c r="J93" s="622"/>
      <c r="K93" s="75" t="str">
        <f>IF(I93="","","-")</f>
        <v/>
      </c>
      <c r="L93" s="623">
        <v>22</v>
      </c>
      <c r="M93" s="623"/>
      <c r="N93" s="75" t="str">
        <f>IF(O93="","","-")</f>
        <v/>
      </c>
      <c r="O93" s="662"/>
      <c r="P93" s="663"/>
      <c r="Q93" s="624"/>
      <c r="R93" s="622"/>
      <c r="S93" s="622"/>
      <c r="T93" s="75" t="str">
        <f>IF(Q93="","","-")</f>
        <v/>
      </c>
      <c r="U93" s="622"/>
      <c r="V93" s="622"/>
      <c r="W93" s="75" t="str">
        <f>IF(U93="","","-")</f>
        <v/>
      </c>
      <c r="X93" s="623"/>
      <c r="Y93" s="623"/>
      <c r="Z93" s="75" t="str">
        <f>IF(AA93="","","-")</f>
        <v/>
      </c>
      <c r="AA93" s="662"/>
      <c r="AB93" s="663"/>
      <c r="AC93" s="624"/>
      <c r="AD93" s="622"/>
      <c r="AE93" s="622"/>
      <c r="AF93" s="75" t="str">
        <f>IF(AC93="","","-")</f>
        <v/>
      </c>
      <c r="AG93" s="622"/>
      <c r="AH93" s="622"/>
      <c r="AI93" s="75" t="str">
        <f>IF(AG93="","","-")</f>
        <v/>
      </c>
      <c r="AJ93" s="623"/>
      <c r="AK93" s="623"/>
      <c r="AL93" s="75" t="str">
        <f>IF(AM93="","","-")</f>
        <v/>
      </c>
      <c r="AM93" s="662"/>
      <c r="AN93" s="663"/>
      <c r="AO93" s="624"/>
      <c r="AP93" s="622"/>
      <c r="AQ93" s="75" t="str">
        <f>IF(AO93="","","-")</f>
        <v/>
      </c>
      <c r="AR93" s="622"/>
      <c r="AS93" s="622"/>
      <c r="AT93" s="75" t="str">
        <f>IF(AR93="","","-")</f>
        <v/>
      </c>
      <c r="AU93" s="623"/>
      <c r="AV93" s="623"/>
      <c r="AW93" s="75" t="str">
        <f>IF(AX93="","","-")</f>
        <v/>
      </c>
      <c r="AX93" s="77"/>
    </row>
    <row r="94" spans="1:52" ht="28.35" customHeight="1" x14ac:dyDescent="0.2">
      <c r="A94" s="261" t="s">
        <v>241</v>
      </c>
      <c r="B94" s="262"/>
      <c r="C94" s="262"/>
      <c r="D94" s="262"/>
      <c r="E94" s="262"/>
      <c r="F94" s="263"/>
      <c r="G94" s="61" t="s">
        <v>556</v>
      </c>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2">
      <c r="A95" s="261"/>
      <c r="B95" s="262"/>
      <c r="C95" s="262"/>
      <c r="D95" s="262"/>
      <c r="E95" s="262"/>
      <c r="F95" s="263"/>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2">
      <c r="A96" s="261"/>
      <c r="B96" s="262"/>
      <c r="C96" s="262"/>
      <c r="D96" s="262"/>
      <c r="E96" s="262"/>
      <c r="F96" s="263"/>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2">
      <c r="A97" s="261"/>
      <c r="B97" s="262"/>
      <c r="C97" s="262"/>
      <c r="D97" s="262"/>
      <c r="E97" s="262"/>
      <c r="F97" s="263"/>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2">
      <c r="A98" s="261"/>
      <c r="B98" s="262"/>
      <c r="C98" s="262"/>
      <c r="D98" s="262"/>
      <c r="E98" s="262"/>
      <c r="F98" s="263"/>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2">
      <c r="A99" s="261"/>
      <c r="B99" s="262"/>
      <c r="C99" s="262"/>
      <c r="D99" s="262"/>
      <c r="E99" s="262"/>
      <c r="F99" s="263"/>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2">
      <c r="A100" s="261"/>
      <c r="B100" s="262"/>
      <c r="C100" s="262"/>
      <c r="D100" s="262"/>
      <c r="E100" s="262"/>
      <c r="F100" s="263"/>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x14ac:dyDescent="0.2">
      <c r="A101" s="261"/>
      <c r="B101" s="262"/>
      <c r="C101" s="262"/>
      <c r="D101" s="262"/>
      <c r="E101" s="262"/>
      <c r="F101" s="263"/>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2">
      <c r="A102" s="261"/>
      <c r="B102" s="262"/>
      <c r="C102" s="262"/>
      <c r="D102" s="262"/>
      <c r="E102" s="262"/>
      <c r="F102" s="263"/>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2">
      <c r="A103" s="261"/>
      <c r="B103" s="262"/>
      <c r="C103" s="262"/>
      <c r="D103" s="262"/>
      <c r="E103" s="262"/>
      <c r="F103" s="263"/>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2">
      <c r="A104" s="261"/>
      <c r="B104" s="262"/>
      <c r="C104" s="262"/>
      <c r="D104" s="262"/>
      <c r="E104" s="262"/>
      <c r="F104" s="263"/>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2">
      <c r="A105" s="261"/>
      <c r="B105" s="262"/>
      <c r="C105" s="262"/>
      <c r="D105" s="262"/>
      <c r="E105" s="262"/>
      <c r="F105" s="26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2">
      <c r="A106" s="261"/>
      <c r="B106" s="262"/>
      <c r="C106" s="262"/>
      <c r="D106" s="262"/>
      <c r="E106" s="262"/>
      <c r="F106" s="263"/>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2">
      <c r="A107" s="261"/>
      <c r="B107" s="262"/>
      <c r="C107" s="262"/>
      <c r="D107" s="262"/>
      <c r="E107" s="262"/>
      <c r="F107" s="263"/>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4.75" customHeight="1" thickBot="1" x14ac:dyDescent="0.25">
      <c r="A108" s="264"/>
      <c r="B108" s="265"/>
      <c r="C108" s="265"/>
      <c r="D108" s="265"/>
      <c r="E108" s="265"/>
      <c r="F108" s="266"/>
      <c r="G108" s="36"/>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8"/>
    </row>
    <row r="109" spans="1:50" ht="40.5" customHeight="1" x14ac:dyDescent="0.2">
      <c r="A109" s="322" t="s">
        <v>243</v>
      </c>
      <c r="B109" s="323"/>
      <c r="C109" s="323"/>
      <c r="D109" s="323"/>
      <c r="E109" s="323"/>
      <c r="F109" s="324"/>
      <c r="G109" s="430" t="s">
        <v>598</v>
      </c>
      <c r="H109" s="431"/>
      <c r="I109" s="431"/>
      <c r="J109" s="431"/>
      <c r="K109" s="431"/>
      <c r="L109" s="431"/>
      <c r="M109" s="431"/>
      <c r="N109" s="431"/>
      <c r="O109" s="431"/>
      <c r="P109" s="431"/>
      <c r="Q109" s="431"/>
      <c r="R109" s="431"/>
      <c r="S109" s="431"/>
      <c r="T109" s="431"/>
      <c r="U109" s="431"/>
      <c r="V109" s="431"/>
      <c r="W109" s="431"/>
      <c r="X109" s="431"/>
      <c r="Y109" s="431"/>
      <c r="Z109" s="431"/>
      <c r="AA109" s="431"/>
      <c r="AB109" s="499"/>
      <c r="AC109" s="430" t="s">
        <v>601</v>
      </c>
      <c r="AD109" s="431"/>
      <c r="AE109" s="431"/>
      <c r="AF109" s="431"/>
      <c r="AG109" s="431"/>
      <c r="AH109" s="431"/>
      <c r="AI109" s="431"/>
      <c r="AJ109" s="431"/>
      <c r="AK109" s="431"/>
      <c r="AL109" s="431"/>
      <c r="AM109" s="431"/>
      <c r="AN109" s="431"/>
      <c r="AO109" s="431"/>
      <c r="AP109" s="431"/>
      <c r="AQ109" s="431"/>
      <c r="AR109" s="431"/>
      <c r="AS109" s="431"/>
      <c r="AT109" s="431"/>
      <c r="AU109" s="431"/>
      <c r="AV109" s="431"/>
      <c r="AW109" s="431"/>
      <c r="AX109" s="432"/>
    </row>
    <row r="110" spans="1:50" ht="24.75" customHeight="1" x14ac:dyDescent="0.2">
      <c r="A110" s="325"/>
      <c r="B110" s="326"/>
      <c r="C110" s="326"/>
      <c r="D110" s="326"/>
      <c r="E110" s="326"/>
      <c r="F110" s="327"/>
      <c r="G110" s="478" t="s">
        <v>16</v>
      </c>
      <c r="H110" s="305"/>
      <c r="I110" s="305"/>
      <c r="J110" s="305"/>
      <c r="K110" s="305"/>
      <c r="L110" s="304" t="s">
        <v>17</v>
      </c>
      <c r="M110" s="305"/>
      <c r="N110" s="305"/>
      <c r="O110" s="305"/>
      <c r="P110" s="305"/>
      <c r="Q110" s="305"/>
      <c r="R110" s="305"/>
      <c r="S110" s="305"/>
      <c r="T110" s="305"/>
      <c r="U110" s="305"/>
      <c r="V110" s="305"/>
      <c r="W110" s="305"/>
      <c r="X110" s="306"/>
      <c r="Y110" s="437" t="s">
        <v>18</v>
      </c>
      <c r="Z110" s="438"/>
      <c r="AA110" s="438"/>
      <c r="AB110" s="439"/>
      <c r="AC110" s="478" t="s">
        <v>16</v>
      </c>
      <c r="AD110" s="305"/>
      <c r="AE110" s="305"/>
      <c r="AF110" s="305"/>
      <c r="AG110" s="305"/>
      <c r="AH110" s="304" t="s">
        <v>17</v>
      </c>
      <c r="AI110" s="305"/>
      <c r="AJ110" s="305"/>
      <c r="AK110" s="305"/>
      <c r="AL110" s="305"/>
      <c r="AM110" s="305"/>
      <c r="AN110" s="305"/>
      <c r="AO110" s="305"/>
      <c r="AP110" s="305"/>
      <c r="AQ110" s="305"/>
      <c r="AR110" s="305"/>
      <c r="AS110" s="305"/>
      <c r="AT110" s="306"/>
      <c r="AU110" s="437" t="s">
        <v>18</v>
      </c>
      <c r="AV110" s="438"/>
      <c r="AW110" s="438"/>
      <c r="AX110" s="497"/>
    </row>
    <row r="111" spans="1:50" ht="24.75" customHeight="1" x14ac:dyDescent="0.2">
      <c r="A111" s="325"/>
      <c r="B111" s="326"/>
      <c r="C111" s="326"/>
      <c r="D111" s="326"/>
      <c r="E111" s="326"/>
      <c r="F111" s="327"/>
      <c r="G111" s="307" t="s">
        <v>599</v>
      </c>
      <c r="H111" s="308"/>
      <c r="I111" s="308"/>
      <c r="J111" s="308"/>
      <c r="K111" s="309"/>
      <c r="L111" s="300" t="s">
        <v>618</v>
      </c>
      <c r="M111" s="301"/>
      <c r="N111" s="301"/>
      <c r="O111" s="301"/>
      <c r="P111" s="301"/>
      <c r="Q111" s="301"/>
      <c r="R111" s="301"/>
      <c r="S111" s="301"/>
      <c r="T111" s="301"/>
      <c r="U111" s="301"/>
      <c r="V111" s="301"/>
      <c r="W111" s="301"/>
      <c r="X111" s="302"/>
      <c r="Y111" s="352">
        <v>65</v>
      </c>
      <c r="Z111" s="353"/>
      <c r="AA111" s="353"/>
      <c r="AB111" s="443"/>
      <c r="AC111" s="307" t="s">
        <v>599</v>
      </c>
      <c r="AD111" s="308"/>
      <c r="AE111" s="308"/>
      <c r="AF111" s="308"/>
      <c r="AG111" s="309"/>
      <c r="AH111" s="300" t="s">
        <v>619</v>
      </c>
      <c r="AI111" s="301"/>
      <c r="AJ111" s="301"/>
      <c r="AK111" s="301"/>
      <c r="AL111" s="301"/>
      <c r="AM111" s="301"/>
      <c r="AN111" s="301"/>
      <c r="AO111" s="301"/>
      <c r="AP111" s="301"/>
      <c r="AQ111" s="301"/>
      <c r="AR111" s="301"/>
      <c r="AS111" s="301"/>
      <c r="AT111" s="302"/>
      <c r="AU111" s="352">
        <v>60</v>
      </c>
      <c r="AV111" s="353"/>
      <c r="AW111" s="353"/>
      <c r="AX111" s="354"/>
    </row>
    <row r="112" spans="1:50" ht="24.75" customHeight="1" x14ac:dyDescent="0.2">
      <c r="A112" s="325"/>
      <c r="B112" s="326"/>
      <c r="C112" s="326"/>
      <c r="D112" s="326"/>
      <c r="E112" s="326"/>
      <c r="F112" s="327"/>
      <c r="G112" s="297" t="s">
        <v>76</v>
      </c>
      <c r="H112" s="298"/>
      <c r="I112" s="298"/>
      <c r="J112" s="298"/>
      <c r="K112" s="299"/>
      <c r="L112" s="250" t="s">
        <v>600</v>
      </c>
      <c r="M112" s="251"/>
      <c r="N112" s="251"/>
      <c r="O112" s="251"/>
      <c r="P112" s="251"/>
      <c r="Q112" s="251"/>
      <c r="R112" s="251"/>
      <c r="S112" s="251"/>
      <c r="T112" s="251"/>
      <c r="U112" s="251"/>
      <c r="V112" s="251"/>
      <c r="W112" s="251"/>
      <c r="X112" s="252"/>
      <c r="Y112" s="253">
        <v>7</v>
      </c>
      <c r="Z112" s="254"/>
      <c r="AA112" s="254"/>
      <c r="AB112" s="303"/>
      <c r="AC112" s="297" t="s">
        <v>76</v>
      </c>
      <c r="AD112" s="298"/>
      <c r="AE112" s="298"/>
      <c r="AF112" s="298"/>
      <c r="AG112" s="299"/>
      <c r="AH112" s="250" t="s">
        <v>600</v>
      </c>
      <c r="AI112" s="251"/>
      <c r="AJ112" s="251"/>
      <c r="AK112" s="251"/>
      <c r="AL112" s="251"/>
      <c r="AM112" s="251"/>
      <c r="AN112" s="251"/>
      <c r="AO112" s="251"/>
      <c r="AP112" s="251"/>
      <c r="AQ112" s="251"/>
      <c r="AR112" s="251"/>
      <c r="AS112" s="251"/>
      <c r="AT112" s="252"/>
      <c r="AU112" s="253">
        <v>6</v>
      </c>
      <c r="AV112" s="254"/>
      <c r="AW112" s="254"/>
      <c r="AX112" s="255"/>
    </row>
    <row r="113" spans="1:51" ht="24.75" customHeight="1" x14ac:dyDescent="0.2">
      <c r="A113" s="325"/>
      <c r="B113" s="326"/>
      <c r="C113" s="326"/>
      <c r="D113" s="326"/>
      <c r="E113" s="326"/>
      <c r="F113" s="327"/>
      <c r="G113" s="297"/>
      <c r="H113" s="298"/>
      <c r="I113" s="298"/>
      <c r="J113" s="298"/>
      <c r="K113" s="299"/>
      <c r="L113" s="250"/>
      <c r="M113" s="251"/>
      <c r="N113" s="251"/>
      <c r="O113" s="251"/>
      <c r="P113" s="251"/>
      <c r="Q113" s="251"/>
      <c r="R113" s="251"/>
      <c r="S113" s="251"/>
      <c r="T113" s="251"/>
      <c r="U113" s="251"/>
      <c r="V113" s="251"/>
      <c r="W113" s="251"/>
      <c r="X113" s="252"/>
      <c r="Y113" s="253"/>
      <c r="Z113" s="254"/>
      <c r="AA113" s="254"/>
      <c r="AB113" s="303"/>
      <c r="AC113" s="297"/>
      <c r="AD113" s="298"/>
      <c r="AE113" s="298"/>
      <c r="AF113" s="298"/>
      <c r="AG113" s="299"/>
      <c r="AH113" s="250"/>
      <c r="AI113" s="251"/>
      <c r="AJ113" s="251"/>
      <c r="AK113" s="251"/>
      <c r="AL113" s="251"/>
      <c r="AM113" s="251"/>
      <c r="AN113" s="251"/>
      <c r="AO113" s="251"/>
      <c r="AP113" s="251"/>
      <c r="AQ113" s="251"/>
      <c r="AR113" s="251"/>
      <c r="AS113" s="251"/>
      <c r="AT113" s="252"/>
      <c r="AU113" s="253"/>
      <c r="AV113" s="254"/>
      <c r="AW113" s="254"/>
      <c r="AX113" s="255"/>
    </row>
    <row r="114" spans="1:51" ht="24.75" customHeight="1" thickBot="1" x14ac:dyDescent="0.25">
      <c r="A114" s="325"/>
      <c r="B114" s="326"/>
      <c r="C114" s="326"/>
      <c r="D114" s="326"/>
      <c r="E114" s="326"/>
      <c r="F114" s="327"/>
      <c r="G114" s="501" t="s">
        <v>19</v>
      </c>
      <c r="H114" s="502"/>
      <c r="I114" s="502"/>
      <c r="J114" s="502"/>
      <c r="K114" s="502"/>
      <c r="L114" s="503"/>
      <c r="M114" s="504"/>
      <c r="N114" s="504"/>
      <c r="O114" s="504"/>
      <c r="P114" s="504"/>
      <c r="Q114" s="504"/>
      <c r="R114" s="504"/>
      <c r="S114" s="504"/>
      <c r="T114" s="504"/>
      <c r="U114" s="504"/>
      <c r="V114" s="504"/>
      <c r="W114" s="504"/>
      <c r="X114" s="505"/>
      <c r="Y114" s="470">
        <f>SUM(Y111:AB113)</f>
        <v>72</v>
      </c>
      <c r="Z114" s="471"/>
      <c r="AA114" s="471"/>
      <c r="AB114" s="500"/>
      <c r="AC114" s="501" t="s">
        <v>19</v>
      </c>
      <c r="AD114" s="502"/>
      <c r="AE114" s="502"/>
      <c r="AF114" s="502"/>
      <c r="AG114" s="502"/>
      <c r="AH114" s="503"/>
      <c r="AI114" s="504"/>
      <c r="AJ114" s="504"/>
      <c r="AK114" s="504"/>
      <c r="AL114" s="504"/>
      <c r="AM114" s="504"/>
      <c r="AN114" s="504"/>
      <c r="AO114" s="504"/>
      <c r="AP114" s="504"/>
      <c r="AQ114" s="504"/>
      <c r="AR114" s="504"/>
      <c r="AS114" s="504"/>
      <c r="AT114" s="505"/>
      <c r="AU114" s="470">
        <f>SUM(AU111:AX113)</f>
        <v>66</v>
      </c>
      <c r="AV114" s="471"/>
      <c r="AW114" s="471"/>
      <c r="AX114" s="472"/>
    </row>
    <row r="115" spans="1:51" ht="24.75" customHeight="1" x14ac:dyDescent="0.2">
      <c r="A115" s="325"/>
      <c r="B115" s="326"/>
      <c r="C115" s="326"/>
      <c r="D115" s="326"/>
      <c r="E115" s="326"/>
      <c r="F115" s="327"/>
      <c r="G115" s="430" t="s">
        <v>611</v>
      </c>
      <c r="H115" s="431"/>
      <c r="I115" s="431"/>
      <c r="J115" s="431"/>
      <c r="K115" s="431"/>
      <c r="L115" s="431"/>
      <c r="M115" s="431"/>
      <c r="N115" s="431"/>
      <c r="O115" s="431"/>
      <c r="P115" s="431"/>
      <c r="Q115" s="431"/>
      <c r="R115" s="431"/>
      <c r="S115" s="431"/>
      <c r="T115" s="431"/>
      <c r="U115" s="431"/>
      <c r="V115" s="431"/>
      <c r="W115" s="431"/>
      <c r="X115" s="431"/>
      <c r="Y115" s="431"/>
      <c r="Z115" s="431"/>
      <c r="AA115" s="431"/>
      <c r="AB115" s="499"/>
      <c r="AC115" s="430" t="s">
        <v>612</v>
      </c>
      <c r="AD115" s="431"/>
      <c r="AE115" s="431"/>
      <c r="AF115" s="431"/>
      <c r="AG115" s="431"/>
      <c r="AH115" s="431"/>
      <c r="AI115" s="431"/>
      <c r="AJ115" s="431"/>
      <c r="AK115" s="431"/>
      <c r="AL115" s="431"/>
      <c r="AM115" s="431"/>
      <c r="AN115" s="431"/>
      <c r="AO115" s="431"/>
      <c r="AP115" s="431"/>
      <c r="AQ115" s="431"/>
      <c r="AR115" s="431"/>
      <c r="AS115" s="431"/>
      <c r="AT115" s="431"/>
      <c r="AU115" s="431"/>
      <c r="AV115" s="431"/>
      <c r="AW115" s="431"/>
      <c r="AX115" s="432"/>
      <c r="AY115">
        <f>COUNTA($G$117,$AC$117)</f>
        <v>1</v>
      </c>
    </row>
    <row r="116" spans="1:51" ht="24.75" customHeight="1" x14ac:dyDescent="0.2">
      <c r="A116" s="325"/>
      <c r="B116" s="326"/>
      <c r="C116" s="326"/>
      <c r="D116" s="326"/>
      <c r="E116" s="326"/>
      <c r="F116" s="327"/>
      <c r="G116" s="478" t="s">
        <v>16</v>
      </c>
      <c r="H116" s="305"/>
      <c r="I116" s="305"/>
      <c r="J116" s="305"/>
      <c r="K116" s="305"/>
      <c r="L116" s="304" t="s">
        <v>17</v>
      </c>
      <c r="M116" s="305"/>
      <c r="N116" s="305"/>
      <c r="O116" s="305"/>
      <c r="P116" s="305"/>
      <c r="Q116" s="305"/>
      <c r="R116" s="305"/>
      <c r="S116" s="305"/>
      <c r="T116" s="305"/>
      <c r="U116" s="305"/>
      <c r="V116" s="305"/>
      <c r="W116" s="305"/>
      <c r="X116" s="306"/>
      <c r="Y116" s="437" t="s">
        <v>18</v>
      </c>
      <c r="Z116" s="438"/>
      <c r="AA116" s="438"/>
      <c r="AB116" s="439"/>
      <c r="AC116" s="478" t="s">
        <v>16</v>
      </c>
      <c r="AD116" s="305"/>
      <c r="AE116" s="305"/>
      <c r="AF116" s="305"/>
      <c r="AG116" s="305"/>
      <c r="AH116" s="304" t="s">
        <v>17</v>
      </c>
      <c r="AI116" s="305"/>
      <c r="AJ116" s="305"/>
      <c r="AK116" s="305"/>
      <c r="AL116" s="305"/>
      <c r="AM116" s="305"/>
      <c r="AN116" s="305"/>
      <c r="AO116" s="305"/>
      <c r="AP116" s="305"/>
      <c r="AQ116" s="305"/>
      <c r="AR116" s="305"/>
      <c r="AS116" s="305"/>
      <c r="AT116" s="306"/>
      <c r="AU116" s="437" t="s">
        <v>18</v>
      </c>
      <c r="AV116" s="438"/>
      <c r="AW116" s="438"/>
      <c r="AX116" s="497"/>
      <c r="AY116">
        <f>$AY$115</f>
        <v>1</v>
      </c>
    </row>
    <row r="117" spans="1:51" ht="53.25" customHeight="1" x14ac:dyDescent="0.2">
      <c r="A117" s="325"/>
      <c r="B117" s="326"/>
      <c r="C117" s="326"/>
      <c r="D117" s="326"/>
      <c r="E117" s="326"/>
      <c r="F117" s="327"/>
      <c r="G117" s="307" t="s">
        <v>599</v>
      </c>
      <c r="H117" s="308"/>
      <c r="I117" s="308"/>
      <c r="J117" s="308"/>
      <c r="K117" s="309"/>
      <c r="L117" s="300" t="s">
        <v>620</v>
      </c>
      <c r="M117" s="301"/>
      <c r="N117" s="301"/>
      <c r="O117" s="301"/>
      <c r="P117" s="301"/>
      <c r="Q117" s="301"/>
      <c r="R117" s="301"/>
      <c r="S117" s="301"/>
      <c r="T117" s="301"/>
      <c r="U117" s="301"/>
      <c r="V117" s="301"/>
      <c r="W117" s="301"/>
      <c r="X117" s="302"/>
      <c r="Y117" s="352">
        <v>15</v>
      </c>
      <c r="Z117" s="353"/>
      <c r="AA117" s="353"/>
      <c r="AB117" s="443"/>
      <c r="AC117" s="307"/>
      <c r="AD117" s="308"/>
      <c r="AE117" s="308"/>
      <c r="AF117" s="308"/>
      <c r="AG117" s="309"/>
      <c r="AH117" s="300"/>
      <c r="AI117" s="301"/>
      <c r="AJ117" s="301"/>
      <c r="AK117" s="301"/>
      <c r="AL117" s="301"/>
      <c r="AM117" s="301"/>
      <c r="AN117" s="301"/>
      <c r="AO117" s="301"/>
      <c r="AP117" s="301"/>
      <c r="AQ117" s="301"/>
      <c r="AR117" s="301"/>
      <c r="AS117" s="301"/>
      <c r="AT117" s="302"/>
      <c r="AU117" s="352"/>
      <c r="AV117" s="353"/>
      <c r="AW117" s="353"/>
      <c r="AX117" s="354"/>
      <c r="AY117">
        <f t="shared" ref="AY117:AY120" si="7">$AY$115</f>
        <v>1</v>
      </c>
    </row>
    <row r="118" spans="1:51" ht="24.75" customHeight="1" x14ac:dyDescent="0.2">
      <c r="A118" s="325"/>
      <c r="B118" s="326"/>
      <c r="C118" s="326"/>
      <c r="D118" s="326"/>
      <c r="E118" s="326"/>
      <c r="F118" s="327"/>
      <c r="G118" s="297" t="s">
        <v>76</v>
      </c>
      <c r="H118" s="298"/>
      <c r="I118" s="298"/>
      <c r="J118" s="298"/>
      <c r="K118" s="299"/>
      <c r="L118" s="250" t="s">
        <v>600</v>
      </c>
      <c r="M118" s="251"/>
      <c r="N118" s="251"/>
      <c r="O118" s="251"/>
      <c r="P118" s="251"/>
      <c r="Q118" s="251"/>
      <c r="R118" s="251"/>
      <c r="S118" s="251"/>
      <c r="T118" s="251"/>
      <c r="U118" s="251"/>
      <c r="V118" s="251"/>
      <c r="W118" s="251"/>
      <c r="X118" s="252"/>
      <c r="Y118" s="253">
        <v>1</v>
      </c>
      <c r="Z118" s="254"/>
      <c r="AA118" s="254"/>
      <c r="AB118" s="303"/>
      <c r="AC118" s="297"/>
      <c r="AD118" s="298"/>
      <c r="AE118" s="298"/>
      <c r="AF118" s="298"/>
      <c r="AG118" s="299"/>
      <c r="AH118" s="250"/>
      <c r="AI118" s="251"/>
      <c r="AJ118" s="251"/>
      <c r="AK118" s="251"/>
      <c r="AL118" s="251"/>
      <c r="AM118" s="251"/>
      <c r="AN118" s="251"/>
      <c r="AO118" s="251"/>
      <c r="AP118" s="251"/>
      <c r="AQ118" s="251"/>
      <c r="AR118" s="251"/>
      <c r="AS118" s="251"/>
      <c r="AT118" s="252"/>
      <c r="AU118" s="253"/>
      <c r="AV118" s="254"/>
      <c r="AW118" s="254"/>
      <c r="AX118" s="255"/>
      <c r="AY118">
        <f t="shared" si="7"/>
        <v>1</v>
      </c>
    </row>
    <row r="119" spans="1:51" ht="24.75" customHeight="1" x14ac:dyDescent="0.2">
      <c r="A119" s="325"/>
      <c r="B119" s="326"/>
      <c r="C119" s="326"/>
      <c r="D119" s="326"/>
      <c r="E119" s="326"/>
      <c r="F119" s="327"/>
      <c r="G119" s="297"/>
      <c r="H119" s="298"/>
      <c r="I119" s="298"/>
      <c r="J119" s="298"/>
      <c r="K119" s="299"/>
      <c r="L119" s="250"/>
      <c r="M119" s="251"/>
      <c r="N119" s="251"/>
      <c r="O119" s="251"/>
      <c r="P119" s="251"/>
      <c r="Q119" s="251"/>
      <c r="R119" s="251"/>
      <c r="S119" s="251"/>
      <c r="T119" s="251"/>
      <c r="U119" s="251"/>
      <c r="V119" s="251"/>
      <c r="W119" s="251"/>
      <c r="X119" s="252"/>
      <c r="Y119" s="253"/>
      <c r="Z119" s="254"/>
      <c r="AA119" s="254"/>
      <c r="AB119" s="303"/>
      <c r="AC119" s="297"/>
      <c r="AD119" s="298"/>
      <c r="AE119" s="298"/>
      <c r="AF119" s="298"/>
      <c r="AG119" s="299"/>
      <c r="AH119" s="250"/>
      <c r="AI119" s="251"/>
      <c r="AJ119" s="251"/>
      <c r="AK119" s="251"/>
      <c r="AL119" s="251"/>
      <c r="AM119" s="251"/>
      <c r="AN119" s="251"/>
      <c r="AO119" s="251"/>
      <c r="AP119" s="251"/>
      <c r="AQ119" s="251"/>
      <c r="AR119" s="251"/>
      <c r="AS119" s="251"/>
      <c r="AT119" s="252"/>
      <c r="AU119" s="253"/>
      <c r="AV119" s="254"/>
      <c r="AW119" s="254"/>
      <c r="AX119" s="255"/>
      <c r="AY119">
        <f t="shared" si="7"/>
        <v>1</v>
      </c>
    </row>
    <row r="120" spans="1:51" ht="24.75" customHeight="1" x14ac:dyDescent="0.2">
      <c r="A120" s="325"/>
      <c r="B120" s="326"/>
      <c r="C120" s="326"/>
      <c r="D120" s="326"/>
      <c r="E120" s="326"/>
      <c r="F120" s="327"/>
      <c r="G120" s="501" t="s">
        <v>19</v>
      </c>
      <c r="H120" s="502"/>
      <c r="I120" s="502"/>
      <c r="J120" s="502"/>
      <c r="K120" s="502"/>
      <c r="L120" s="503"/>
      <c r="M120" s="504"/>
      <c r="N120" s="504"/>
      <c r="O120" s="504"/>
      <c r="P120" s="504"/>
      <c r="Q120" s="504"/>
      <c r="R120" s="504"/>
      <c r="S120" s="504"/>
      <c r="T120" s="504"/>
      <c r="U120" s="504"/>
      <c r="V120" s="504"/>
      <c r="W120" s="504"/>
      <c r="X120" s="505"/>
      <c r="Y120" s="470">
        <f>SUM(Y117:AB119)</f>
        <v>16</v>
      </c>
      <c r="Z120" s="471"/>
      <c r="AA120" s="471"/>
      <c r="AB120" s="500"/>
      <c r="AC120" s="501" t="s">
        <v>19</v>
      </c>
      <c r="AD120" s="502"/>
      <c r="AE120" s="502"/>
      <c r="AF120" s="502"/>
      <c r="AG120" s="502"/>
      <c r="AH120" s="503"/>
      <c r="AI120" s="504"/>
      <c r="AJ120" s="504"/>
      <c r="AK120" s="504"/>
      <c r="AL120" s="504"/>
      <c r="AM120" s="504"/>
      <c r="AN120" s="504"/>
      <c r="AO120" s="504"/>
      <c r="AP120" s="504"/>
      <c r="AQ120" s="504"/>
      <c r="AR120" s="504"/>
      <c r="AS120" s="504"/>
      <c r="AT120" s="505"/>
      <c r="AU120" s="470">
        <f>SUM(AU117:AX119)</f>
        <v>0</v>
      </c>
      <c r="AV120" s="471"/>
      <c r="AW120" s="471"/>
      <c r="AX120" s="472"/>
      <c r="AY120">
        <f t="shared" si="7"/>
        <v>1</v>
      </c>
    </row>
    <row r="121" spans="1:51" ht="13.8" customHeight="1" x14ac:dyDescent="0.2">
      <c r="A121" s="4"/>
      <c r="B121" s="4"/>
      <c r="C121" s="4"/>
      <c r="D121" s="4"/>
      <c r="E121" s="4"/>
      <c r="F121" s="4"/>
      <c r="G121" s="7"/>
      <c r="H121" s="7"/>
      <c r="I121" s="7"/>
      <c r="J121" s="7"/>
      <c r="K121" s="7"/>
      <c r="L121" s="3"/>
      <c r="M121" s="7"/>
      <c r="N121" s="7"/>
      <c r="O121" s="7"/>
      <c r="P121" s="7"/>
      <c r="Q121" s="7"/>
      <c r="R121" s="7"/>
      <c r="S121" s="7"/>
      <c r="T121" s="7"/>
      <c r="U121" s="7"/>
      <c r="V121" s="7"/>
      <c r="W121" s="7"/>
      <c r="X121" s="7"/>
      <c r="Y121" s="8"/>
      <c r="Z121" s="8"/>
      <c r="AA121" s="8"/>
      <c r="AB121" s="8"/>
      <c r="AC121" s="7"/>
      <c r="AD121" s="7"/>
      <c r="AE121" s="7"/>
      <c r="AF121" s="7"/>
      <c r="AG121" s="7"/>
      <c r="AH121" s="3"/>
      <c r="AI121" s="7"/>
      <c r="AJ121" s="7"/>
      <c r="AK121" s="7"/>
      <c r="AL121" s="7"/>
      <c r="AM121" s="7"/>
      <c r="AN121" s="7"/>
      <c r="AO121" s="7"/>
      <c r="AP121" s="7"/>
      <c r="AQ121" s="7"/>
      <c r="AR121" s="7"/>
      <c r="AS121" s="7"/>
      <c r="AT121" s="7"/>
      <c r="AU121" s="8"/>
      <c r="AV121" s="8"/>
      <c r="AW121" s="8"/>
      <c r="AX121" s="8"/>
    </row>
    <row r="122" spans="1:51" ht="13.8" customHeight="1" x14ac:dyDescent="0.2"/>
    <row r="123" spans="1:51" ht="24.75" customHeight="1" x14ac:dyDescent="0.2">
      <c r="A123" s="9"/>
      <c r="B123" s="1" t="s">
        <v>26</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24.75" customHeight="1" x14ac:dyDescent="0.2">
      <c r="A124" s="9"/>
      <c r="B124" s="39" t="s">
        <v>225</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1" ht="69" customHeight="1" x14ac:dyDescent="0.2">
      <c r="A125" s="119"/>
      <c r="B125" s="119"/>
      <c r="C125" s="119" t="s">
        <v>25</v>
      </c>
      <c r="D125" s="119"/>
      <c r="E125" s="119"/>
      <c r="F125" s="119"/>
      <c r="G125" s="119"/>
      <c r="H125" s="119"/>
      <c r="I125" s="119"/>
      <c r="J125" s="120" t="s">
        <v>186</v>
      </c>
      <c r="K125" s="121"/>
      <c r="L125" s="121"/>
      <c r="M125" s="121"/>
      <c r="N125" s="121"/>
      <c r="O125" s="121"/>
      <c r="P125" s="122" t="s">
        <v>175</v>
      </c>
      <c r="Q125" s="122"/>
      <c r="R125" s="122"/>
      <c r="S125" s="122"/>
      <c r="T125" s="122"/>
      <c r="U125" s="122"/>
      <c r="V125" s="122"/>
      <c r="W125" s="122"/>
      <c r="X125" s="122"/>
      <c r="Y125" s="123" t="s">
        <v>185</v>
      </c>
      <c r="Z125" s="124"/>
      <c r="AA125" s="124"/>
      <c r="AB125" s="124"/>
      <c r="AC125" s="120" t="s">
        <v>212</v>
      </c>
      <c r="AD125" s="120"/>
      <c r="AE125" s="120"/>
      <c r="AF125" s="120"/>
      <c r="AG125" s="120"/>
      <c r="AH125" s="123" t="s">
        <v>230</v>
      </c>
      <c r="AI125" s="119"/>
      <c r="AJ125" s="119"/>
      <c r="AK125" s="119"/>
      <c r="AL125" s="119" t="s">
        <v>20</v>
      </c>
      <c r="AM125" s="119"/>
      <c r="AN125" s="119"/>
      <c r="AO125" s="125"/>
      <c r="AP125" s="126" t="s">
        <v>187</v>
      </c>
      <c r="AQ125" s="126"/>
      <c r="AR125" s="126"/>
      <c r="AS125" s="126"/>
      <c r="AT125" s="126"/>
      <c r="AU125" s="126"/>
      <c r="AV125" s="126"/>
      <c r="AW125" s="126"/>
      <c r="AX125" s="126"/>
    </row>
    <row r="126" spans="1:51" ht="62.25" customHeight="1" x14ac:dyDescent="0.2">
      <c r="A126" s="557">
        <v>1</v>
      </c>
      <c r="B126" s="557">
        <v>1</v>
      </c>
      <c r="C126" s="117" t="s">
        <v>602</v>
      </c>
      <c r="D126" s="118"/>
      <c r="E126" s="118"/>
      <c r="F126" s="118"/>
      <c r="G126" s="118"/>
      <c r="H126" s="118"/>
      <c r="I126" s="118"/>
      <c r="J126" s="555">
        <v>2700150006311</v>
      </c>
      <c r="K126" s="556"/>
      <c r="L126" s="556"/>
      <c r="M126" s="556"/>
      <c r="N126" s="556"/>
      <c r="O126" s="556"/>
      <c r="P126" s="550" t="s">
        <v>603</v>
      </c>
      <c r="Q126" s="551"/>
      <c r="R126" s="551"/>
      <c r="S126" s="551"/>
      <c r="T126" s="551"/>
      <c r="U126" s="551"/>
      <c r="V126" s="551"/>
      <c r="W126" s="551"/>
      <c r="X126" s="551"/>
      <c r="Y126" s="539">
        <v>72</v>
      </c>
      <c r="Z126" s="540"/>
      <c r="AA126" s="540"/>
      <c r="AB126" s="541"/>
      <c r="AC126" s="542" t="s">
        <v>232</v>
      </c>
      <c r="AD126" s="543"/>
      <c r="AE126" s="543"/>
      <c r="AF126" s="543"/>
      <c r="AG126" s="543"/>
      <c r="AH126" s="544">
        <v>4</v>
      </c>
      <c r="AI126" s="545"/>
      <c r="AJ126" s="545"/>
      <c r="AK126" s="545"/>
      <c r="AL126" s="547" t="s">
        <v>259</v>
      </c>
      <c r="AM126" s="548"/>
      <c r="AN126" s="548"/>
      <c r="AO126" s="549"/>
      <c r="AP126" s="546" t="s">
        <v>604</v>
      </c>
      <c r="AQ126" s="546"/>
      <c r="AR126" s="546"/>
      <c r="AS126" s="546"/>
      <c r="AT126" s="546"/>
      <c r="AU126" s="546"/>
      <c r="AV126" s="546"/>
      <c r="AW126" s="546"/>
      <c r="AX126" s="546"/>
    </row>
    <row r="127" spans="1:51" ht="24.75" customHeight="1" x14ac:dyDescent="0.2">
      <c r="A127" s="43"/>
      <c r="B127" s="43"/>
      <c r="C127" s="43"/>
      <c r="D127" s="43"/>
      <c r="E127" s="43"/>
      <c r="F127" s="43"/>
      <c r="G127" s="43"/>
      <c r="H127" s="43"/>
      <c r="I127" s="43"/>
      <c r="J127" s="44"/>
      <c r="K127" s="44"/>
      <c r="L127" s="44"/>
      <c r="M127" s="44"/>
      <c r="N127" s="44"/>
      <c r="O127" s="44"/>
      <c r="P127" s="45"/>
      <c r="Q127" s="45"/>
      <c r="R127" s="45"/>
      <c r="S127" s="45"/>
      <c r="T127" s="45"/>
      <c r="U127" s="45"/>
      <c r="V127" s="45"/>
      <c r="W127" s="45"/>
      <c r="X127" s="45"/>
      <c r="Y127" s="46"/>
      <c r="Z127" s="46"/>
      <c r="AA127" s="46"/>
      <c r="AB127" s="46"/>
      <c r="AC127" s="46"/>
      <c r="AD127" s="46"/>
      <c r="AE127" s="46"/>
      <c r="AF127" s="46"/>
      <c r="AG127" s="46"/>
      <c r="AH127" s="46"/>
      <c r="AI127" s="46"/>
      <c r="AJ127" s="46"/>
      <c r="AK127" s="46"/>
      <c r="AL127" s="46"/>
      <c r="AM127" s="46"/>
      <c r="AN127" s="46"/>
      <c r="AO127" s="46"/>
      <c r="AP127" s="45"/>
      <c r="AQ127" s="45"/>
      <c r="AR127" s="45"/>
      <c r="AS127" s="45"/>
      <c r="AT127" s="45"/>
      <c r="AU127" s="45"/>
      <c r="AV127" s="45"/>
      <c r="AW127" s="45"/>
      <c r="AX127" s="45"/>
      <c r="AY127">
        <f>COUNTA($C$130)</f>
        <v>1</v>
      </c>
    </row>
    <row r="128" spans="1:51" ht="24.75" customHeight="1" x14ac:dyDescent="0.2">
      <c r="A128" s="43"/>
      <c r="B128" s="47" t="s">
        <v>171</v>
      </c>
      <c r="C128" s="43"/>
      <c r="D128" s="43"/>
      <c r="E128" s="43"/>
      <c r="F128" s="43"/>
      <c r="G128" s="43"/>
      <c r="H128" s="43"/>
      <c r="I128" s="43"/>
      <c r="J128" s="43"/>
      <c r="K128" s="43"/>
      <c r="L128" s="43"/>
      <c r="M128" s="43"/>
      <c r="N128" s="43"/>
      <c r="O128" s="43"/>
      <c r="P128" s="48"/>
      <c r="Q128" s="48"/>
      <c r="R128" s="48"/>
      <c r="S128" s="48"/>
      <c r="T128" s="48"/>
      <c r="U128" s="48"/>
      <c r="V128" s="48"/>
      <c r="W128" s="48"/>
      <c r="X128" s="48"/>
      <c r="Y128" s="49"/>
      <c r="Z128" s="49"/>
      <c r="AA128" s="49"/>
      <c r="AB128" s="49"/>
      <c r="AC128" s="49"/>
      <c r="AD128" s="49"/>
      <c r="AE128" s="49"/>
      <c r="AF128" s="49"/>
      <c r="AG128" s="49"/>
      <c r="AH128" s="49"/>
      <c r="AI128" s="49"/>
      <c r="AJ128" s="49"/>
      <c r="AK128" s="49"/>
      <c r="AL128" s="49"/>
      <c r="AM128" s="49"/>
      <c r="AN128" s="49"/>
      <c r="AO128" s="49"/>
      <c r="AP128" s="48"/>
      <c r="AQ128" s="48"/>
      <c r="AR128" s="48"/>
      <c r="AS128" s="48"/>
      <c r="AT128" s="48"/>
      <c r="AU128" s="48"/>
      <c r="AV128" s="48"/>
      <c r="AW128" s="48"/>
      <c r="AX128" s="48"/>
      <c r="AY128">
        <f>$AY$127</f>
        <v>1</v>
      </c>
    </row>
    <row r="129" spans="1:51" ht="81" customHeight="1" x14ac:dyDescent="0.2">
      <c r="A129" s="119"/>
      <c r="B129" s="119"/>
      <c r="C129" s="119" t="s">
        <v>25</v>
      </c>
      <c r="D129" s="119"/>
      <c r="E129" s="119"/>
      <c r="F129" s="119"/>
      <c r="G129" s="119"/>
      <c r="H129" s="119"/>
      <c r="I129" s="119"/>
      <c r="J129" s="120" t="s">
        <v>186</v>
      </c>
      <c r="K129" s="121"/>
      <c r="L129" s="121"/>
      <c r="M129" s="121"/>
      <c r="N129" s="121"/>
      <c r="O129" s="121"/>
      <c r="P129" s="122" t="s">
        <v>175</v>
      </c>
      <c r="Q129" s="122"/>
      <c r="R129" s="122"/>
      <c r="S129" s="122"/>
      <c r="T129" s="122"/>
      <c r="U129" s="122"/>
      <c r="V129" s="122"/>
      <c r="W129" s="122"/>
      <c r="X129" s="122"/>
      <c r="Y129" s="123" t="s">
        <v>185</v>
      </c>
      <c r="Z129" s="124"/>
      <c r="AA129" s="124"/>
      <c r="AB129" s="124"/>
      <c r="AC129" s="120" t="s">
        <v>212</v>
      </c>
      <c r="AD129" s="120"/>
      <c r="AE129" s="120"/>
      <c r="AF129" s="120"/>
      <c r="AG129" s="120"/>
      <c r="AH129" s="123" t="s">
        <v>230</v>
      </c>
      <c r="AI129" s="119"/>
      <c r="AJ129" s="119"/>
      <c r="AK129" s="119"/>
      <c r="AL129" s="119" t="s">
        <v>20</v>
      </c>
      <c r="AM129" s="119"/>
      <c r="AN129" s="119"/>
      <c r="AO129" s="125"/>
      <c r="AP129" s="126" t="s">
        <v>187</v>
      </c>
      <c r="AQ129" s="126"/>
      <c r="AR129" s="126"/>
      <c r="AS129" s="126"/>
      <c r="AT129" s="126"/>
      <c r="AU129" s="126"/>
      <c r="AV129" s="126"/>
      <c r="AW129" s="126"/>
      <c r="AX129" s="126"/>
      <c r="AY129">
        <f t="shared" ref="AY129:AY130" si="8">$AY$127</f>
        <v>1</v>
      </c>
    </row>
    <row r="130" spans="1:51" ht="47.25" customHeight="1" x14ac:dyDescent="0.2">
      <c r="A130" s="557">
        <v>1</v>
      </c>
      <c r="B130" s="557">
        <v>1</v>
      </c>
      <c r="C130" s="117" t="s">
        <v>605</v>
      </c>
      <c r="D130" s="118"/>
      <c r="E130" s="118"/>
      <c r="F130" s="118"/>
      <c r="G130" s="118"/>
      <c r="H130" s="118"/>
      <c r="I130" s="118"/>
      <c r="J130" s="555">
        <v>7010401001556</v>
      </c>
      <c r="K130" s="556"/>
      <c r="L130" s="556"/>
      <c r="M130" s="556"/>
      <c r="N130" s="556"/>
      <c r="O130" s="556"/>
      <c r="P130" s="550" t="s">
        <v>606</v>
      </c>
      <c r="Q130" s="551"/>
      <c r="R130" s="551"/>
      <c r="S130" s="551"/>
      <c r="T130" s="551"/>
      <c r="U130" s="551"/>
      <c r="V130" s="551"/>
      <c r="W130" s="551"/>
      <c r="X130" s="551"/>
      <c r="Y130" s="539">
        <v>66</v>
      </c>
      <c r="Z130" s="540"/>
      <c r="AA130" s="540"/>
      <c r="AB130" s="541"/>
      <c r="AC130" s="542" t="s">
        <v>231</v>
      </c>
      <c r="AD130" s="543"/>
      <c r="AE130" s="543"/>
      <c r="AF130" s="543"/>
      <c r="AG130" s="543"/>
      <c r="AH130" s="544">
        <v>1</v>
      </c>
      <c r="AI130" s="545"/>
      <c r="AJ130" s="545"/>
      <c r="AK130" s="545"/>
      <c r="AL130" s="547" t="s">
        <v>259</v>
      </c>
      <c r="AM130" s="548"/>
      <c r="AN130" s="548"/>
      <c r="AO130" s="549"/>
      <c r="AP130" s="546" t="s">
        <v>604</v>
      </c>
      <c r="AQ130" s="546"/>
      <c r="AR130" s="546"/>
      <c r="AS130" s="546"/>
      <c r="AT130" s="546"/>
      <c r="AU130" s="546"/>
      <c r="AV130" s="546"/>
      <c r="AW130" s="546"/>
      <c r="AX130" s="546"/>
      <c r="AY130">
        <f t="shared" si="8"/>
        <v>1</v>
      </c>
    </row>
    <row r="131" spans="1:51" ht="24.75" customHeight="1" x14ac:dyDescent="0.2">
      <c r="A131" s="50"/>
      <c r="B131" s="50"/>
      <c r="C131" s="50"/>
      <c r="D131" s="50"/>
      <c r="E131" s="50"/>
      <c r="F131" s="50"/>
      <c r="G131" s="50"/>
      <c r="H131" s="50"/>
      <c r="I131" s="50"/>
      <c r="J131" s="50"/>
      <c r="K131" s="50"/>
      <c r="L131" s="50"/>
      <c r="M131" s="50"/>
      <c r="N131" s="50"/>
      <c r="O131" s="50"/>
      <c r="P131" s="51"/>
      <c r="Q131" s="51"/>
      <c r="R131" s="51"/>
      <c r="S131" s="51"/>
      <c r="T131" s="51"/>
      <c r="U131" s="51"/>
      <c r="V131" s="51"/>
      <c r="W131" s="51"/>
      <c r="X131" s="51"/>
      <c r="Y131" s="52"/>
      <c r="Z131" s="52"/>
      <c r="AA131" s="52"/>
      <c r="AB131" s="52"/>
      <c r="AC131" s="52"/>
      <c r="AD131" s="52"/>
      <c r="AE131" s="52"/>
      <c r="AF131" s="52"/>
      <c r="AG131" s="52"/>
      <c r="AH131" s="52"/>
      <c r="AI131" s="52"/>
      <c r="AJ131" s="52"/>
      <c r="AK131" s="52"/>
      <c r="AL131" s="52"/>
      <c r="AM131" s="52"/>
      <c r="AN131" s="52"/>
      <c r="AO131" s="52"/>
      <c r="AP131" s="51"/>
      <c r="AQ131" s="51"/>
      <c r="AR131" s="51"/>
      <c r="AS131" s="51"/>
      <c r="AT131" s="51"/>
      <c r="AU131" s="51"/>
      <c r="AV131" s="51"/>
      <c r="AW131" s="51"/>
      <c r="AX131" s="51"/>
      <c r="AY131">
        <f>COUNTA($C$134)</f>
        <v>1</v>
      </c>
    </row>
    <row r="132" spans="1:51" ht="24.75" customHeight="1" x14ac:dyDescent="0.2">
      <c r="A132" s="43"/>
      <c r="B132" s="47" t="s">
        <v>204</v>
      </c>
      <c r="C132" s="43"/>
      <c r="D132" s="43"/>
      <c r="E132" s="43"/>
      <c r="F132" s="43"/>
      <c r="G132" s="43"/>
      <c r="H132" s="43"/>
      <c r="I132" s="43"/>
      <c r="J132" s="43"/>
      <c r="K132" s="43"/>
      <c r="L132" s="43"/>
      <c r="M132" s="43"/>
      <c r="N132" s="43"/>
      <c r="O132" s="43"/>
      <c r="P132" s="48"/>
      <c r="Q132" s="48"/>
      <c r="R132" s="48"/>
      <c r="S132" s="48"/>
      <c r="T132" s="48"/>
      <c r="U132" s="48"/>
      <c r="V132" s="48"/>
      <c r="W132" s="48"/>
      <c r="X132" s="48"/>
      <c r="Y132" s="49"/>
      <c r="Z132" s="49"/>
      <c r="AA132" s="49"/>
      <c r="AB132" s="49"/>
      <c r="AC132" s="49"/>
      <c r="AD132" s="49"/>
      <c r="AE132" s="49"/>
      <c r="AF132" s="49"/>
      <c r="AG132" s="49"/>
      <c r="AH132" s="49"/>
      <c r="AI132" s="49"/>
      <c r="AJ132" s="49"/>
      <c r="AK132" s="49"/>
      <c r="AL132" s="49"/>
      <c r="AM132" s="49"/>
      <c r="AN132" s="49"/>
      <c r="AO132" s="49"/>
      <c r="AP132" s="48"/>
      <c r="AQ132" s="48"/>
      <c r="AR132" s="48"/>
      <c r="AS132" s="48"/>
      <c r="AT132" s="48"/>
      <c r="AU132" s="48"/>
      <c r="AV132" s="48"/>
      <c r="AW132" s="48"/>
      <c r="AX132" s="48"/>
      <c r="AY132">
        <f>$AY$131</f>
        <v>1</v>
      </c>
    </row>
    <row r="133" spans="1:51" ht="78.599999999999994" customHeight="1" x14ac:dyDescent="0.2">
      <c r="A133" s="119"/>
      <c r="B133" s="119"/>
      <c r="C133" s="119" t="s">
        <v>25</v>
      </c>
      <c r="D133" s="119"/>
      <c r="E133" s="119"/>
      <c r="F133" s="119"/>
      <c r="G133" s="119"/>
      <c r="H133" s="119"/>
      <c r="I133" s="119"/>
      <c r="J133" s="120" t="s">
        <v>186</v>
      </c>
      <c r="K133" s="121"/>
      <c r="L133" s="121"/>
      <c r="M133" s="121"/>
      <c r="N133" s="121"/>
      <c r="O133" s="121"/>
      <c r="P133" s="122" t="s">
        <v>175</v>
      </c>
      <c r="Q133" s="122"/>
      <c r="R133" s="122"/>
      <c r="S133" s="122"/>
      <c r="T133" s="122"/>
      <c r="U133" s="122"/>
      <c r="V133" s="122"/>
      <c r="W133" s="122"/>
      <c r="X133" s="122"/>
      <c r="Y133" s="123" t="s">
        <v>185</v>
      </c>
      <c r="Z133" s="124"/>
      <c r="AA133" s="124"/>
      <c r="AB133" s="124"/>
      <c r="AC133" s="120" t="s">
        <v>212</v>
      </c>
      <c r="AD133" s="120"/>
      <c r="AE133" s="120"/>
      <c r="AF133" s="120"/>
      <c r="AG133" s="120"/>
      <c r="AH133" s="123" t="s">
        <v>230</v>
      </c>
      <c r="AI133" s="119"/>
      <c r="AJ133" s="119"/>
      <c r="AK133" s="119"/>
      <c r="AL133" s="119" t="s">
        <v>20</v>
      </c>
      <c r="AM133" s="119"/>
      <c r="AN133" s="119"/>
      <c r="AO133" s="125"/>
      <c r="AP133" s="126" t="s">
        <v>187</v>
      </c>
      <c r="AQ133" s="126"/>
      <c r="AR133" s="126"/>
      <c r="AS133" s="126"/>
      <c r="AT133" s="126"/>
      <c r="AU133" s="126"/>
      <c r="AV133" s="126"/>
      <c r="AW133" s="126"/>
      <c r="AX133" s="126"/>
      <c r="AY133">
        <f t="shared" ref="AY133:AY134" si="9">$AY$131</f>
        <v>1</v>
      </c>
    </row>
    <row r="134" spans="1:51" ht="96.6" customHeight="1" x14ac:dyDescent="0.2">
      <c r="A134" s="557">
        <v>1</v>
      </c>
      <c r="B134" s="557">
        <v>1</v>
      </c>
      <c r="C134" s="117" t="s">
        <v>607</v>
      </c>
      <c r="D134" s="118"/>
      <c r="E134" s="118"/>
      <c r="F134" s="118"/>
      <c r="G134" s="118"/>
      <c r="H134" s="118"/>
      <c r="I134" s="118"/>
      <c r="J134" s="555">
        <v>4010701026082</v>
      </c>
      <c r="K134" s="556"/>
      <c r="L134" s="556"/>
      <c r="M134" s="556"/>
      <c r="N134" s="556"/>
      <c r="O134" s="556"/>
      <c r="P134" s="550" t="s">
        <v>608</v>
      </c>
      <c r="Q134" s="551"/>
      <c r="R134" s="551"/>
      <c r="S134" s="551"/>
      <c r="T134" s="551"/>
      <c r="U134" s="551"/>
      <c r="V134" s="551"/>
      <c r="W134" s="551"/>
      <c r="X134" s="551"/>
      <c r="Y134" s="539">
        <v>16</v>
      </c>
      <c r="Z134" s="540"/>
      <c r="AA134" s="540"/>
      <c r="AB134" s="541"/>
      <c r="AC134" s="542" t="s">
        <v>232</v>
      </c>
      <c r="AD134" s="543"/>
      <c r="AE134" s="543"/>
      <c r="AF134" s="543"/>
      <c r="AG134" s="543"/>
      <c r="AH134" s="544">
        <v>1</v>
      </c>
      <c r="AI134" s="545"/>
      <c r="AJ134" s="545"/>
      <c r="AK134" s="545"/>
      <c r="AL134" s="547" t="s">
        <v>259</v>
      </c>
      <c r="AM134" s="548"/>
      <c r="AN134" s="548"/>
      <c r="AO134" s="549"/>
      <c r="AP134" s="546" t="s">
        <v>604</v>
      </c>
      <c r="AQ134" s="546"/>
      <c r="AR134" s="546"/>
      <c r="AS134" s="546"/>
      <c r="AT134" s="546"/>
      <c r="AU134" s="546"/>
      <c r="AV134" s="546"/>
      <c r="AW134" s="546"/>
      <c r="AX134" s="546"/>
      <c r="AY134">
        <f t="shared" si="9"/>
        <v>1</v>
      </c>
    </row>
  </sheetData>
  <sheetProtection formatRows="0"/>
  <dataConsolidate/>
  <mergeCells count="509">
    <mergeCell ref="AU92:AV92"/>
    <mergeCell ref="E88:P88"/>
    <mergeCell ref="Q88:AB88"/>
    <mergeCell ref="AC88:AN88"/>
    <mergeCell ref="AO88:AX88"/>
    <mergeCell ref="E89:P89"/>
    <mergeCell ref="Q89:AB89"/>
    <mergeCell ref="AC89:AN89"/>
    <mergeCell ref="AO89:AX89"/>
    <mergeCell ref="X92:Y92"/>
    <mergeCell ref="AA92:AB92"/>
    <mergeCell ref="AC92:AE92"/>
    <mergeCell ref="AG92:AH92"/>
    <mergeCell ref="AJ92:AK92"/>
    <mergeCell ref="AM92:AN92"/>
    <mergeCell ref="AO92:AP92"/>
    <mergeCell ref="AR92:AS92"/>
    <mergeCell ref="A89:D89"/>
    <mergeCell ref="O93:P93"/>
    <mergeCell ref="AA93:AB93"/>
    <mergeCell ref="AM93:AN93"/>
    <mergeCell ref="AO93:AP93"/>
    <mergeCell ref="AR93:AS93"/>
    <mergeCell ref="AU93:AV93"/>
    <mergeCell ref="A90:D90"/>
    <mergeCell ref="E90:P90"/>
    <mergeCell ref="Q90:AB90"/>
    <mergeCell ref="AC90:AN90"/>
    <mergeCell ref="AO90:AX90"/>
    <mergeCell ref="A91:D91"/>
    <mergeCell ref="E91:P91"/>
    <mergeCell ref="Q91:AB91"/>
    <mergeCell ref="AC91:AN91"/>
    <mergeCell ref="AO91:AX91"/>
    <mergeCell ref="A92:D92"/>
    <mergeCell ref="E92:G92"/>
    <mergeCell ref="I92:J92"/>
    <mergeCell ref="L92:M92"/>
    <mergeCell ref="O92:P92"/>
    <mergeCell ref="Q92:S92"/>
    <mergeCell ref="U92:V92"/>
    <mergeCell ref="AC87:AN87"/>
    <mergeCell ref="AO87:AX87"/>
    <mergeCell ref="A12:F21"/>
    <mergeCell ref="AS29:AX29"/>
    <mergeCell ref="G22:O22"/>
    <mergeCell ref="G23:O23"/>
    <mergeCell ref="G24:O24"/>
    <mergeCell ref="G25:O25"/>
    <mergeCell ref="A22:F28"/>
    <mergeCell ref="AD22:AX22"/>
    <mergeCell ref="AD23:AX28"/>
    <mergeCell ref="W22:AC22"/>
    <mergeCell ref="AD13:AJ13"/>
    <mergeCell ref="AR14:AX14"/>
    <mergeCell ref="W12:AC12"/>
    <mergeCell ref="AR20:AX20"/>
    <mergeCell ref="A29:AN29"/>
    <mergeCell ref="W23:AC23"/>
    <mergeCell ref="W24:AC24"/>
    <mergeCell ref="AG93:AH93"/>
    <mergeCell ref="AJ93:AK93"/>
    <mergeCell ref="A88:D88"/>
    <mergeCell ref="A87:D87"/>
    <mergeCell ref="A93:D93"/>
    <mergeCell ref="E93:G93"/>
    <mergeCell ref="I93:J93"/>
    <mergeCell ref="L93:M93"/>
    <mergeCell ref="Q93:S93"/>
    <mergeCell ref="U93:V93"/>
    <mergeCell ref="X93:Y93"/>
    <mergeCell ref="AC93:AE93"/>
    <mergeCell ref="C59:AC59"/>
    <mergeCell ref="AD59:AF59"/>
    <mergeCell ref="W27:AC27"/>
    <mergeCell ref="AE35:AH36"/>
    <mergeCell ref="A83:D83"/>
    <mergeCell ref="E83:P83"/>
    <mergeCell ref="Q83:AB83"/>
    <mergeCell ref="AC83:AN83"/>
    <mergeCell ref="A84:D84"/>
    <mergeCell ref="E84:P84"/>
    <mergeCell ref="AK20:AQ20"/>
    <mergeCell ref="AM37:AP37"/>
    <mergeCell ref="AE42:AH42"/>
    <mergeCell ref="AI42:AL42"/>
    <mergeCell ref="AM42:AP42"/>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G5:L5"/>
    <mergeCell ref="AW2:AX2"/>
    <mergeCell ref="A133:B133"/>
    <mergeCell ref="A134:B134"/>
    <mergeCell ref="C134:I134"/>
    <mergeCell ref="J134:O134"/>
    <mergeCell ref="P134:X134"/>
    <mergeCell ref="Y134:AB134"/>
    <mergeCell ref="AC134:AG134"/>
    <mergeCell ref="AH134:AK134"/>
    <mergeCell ref="AL134:AO134"/>
    <mergeCell ref="AP134:AX134"/>
    <mergeCell ref="A129:B129"/>
    <mergeCell ref="A130:B130"/>
    <mergeCell ref="C129:I129"/>
    <mergeCell ref="J129:O129"/>
    <mergeCell ref="P129:X129"/>
    <mergeCell ref="Y129:AB129"/>
    <mergeCell ref="AC129:AG129"/>
    <mergeCell ref="AH129:AK129"/>
    <mergeCell ref="AL129:AO129"/>
    <mergeCell ref="AP129:AX129"/>
    <mergeCell ref="C130:I130"/>
    <mergeCell ref="J130:O130"/>
    <mergeCell ref="P130:X130"/>
    <mergeCell ref="AP125:AX125"/>
    <mergeCell ref="AP126:AX126"/>
    <mergeCell ref="P126:X126"/>
    <mergeCell ref="A46:AX46"/>
    <mergeCell ref="AC125:AG125"/>
    <mergeCell ref="AC126:AG126"/>
    <mergeCell ref="AH126:AK126"/>
    <mergeCell ref="AL126:AO126"/>
    <mergeCell ref="J125:O125"/>
    <mergeCell ref="J126:O126"/>
    <mergeCell ref="Y126:AB126"/>
    <mergeCell ref="AH125:AK125"/>
    <mergeCell ref="AL125:AO125"/>
    <mergeCell ref="A126:B126"/>
    <mergeCell ref="A125:B125"/>
    <mergeCell ref="AG54:AX54"/>
    <mergeCell ref="A48:B50"/>
    <mergeCell ref="G120:K120"/>
    <mergeCell ref="L120:X120"/>
    <mergeCell ref="Y125:AB125"/>
    <mergeCell ref="C125:I125"/>
    <mergeCell ref="P125:X125"/>
    <mergeCell ref="A85:D85"/>
    <mergeCell ref="E85:P85"/>
    <mergeCell ref="A3:AH3"/>
    <mergeCell ref="AJ3:AW3"/>
    <mergeCell ref="G19:O19"/>
    <mergeCell ref="AK19:AQ19"/>
    <mergeCell ref="P18:V18"/>
    <mergeCell ref="W18:AC18"/>
    <mergeCell ref="AD18:AJ18"/>
    <mergeCell ref="AK18:AQ18"/>
    <mergeCell ref="AR18:AX18"/>
    <mergeCell ref="AR19:AX19"/>
    <mergeCell ref="W19:AC19"/>
    <mergeCell ref="AD19:AJ19"/>
    <mergeCell ref="AE7:AX7"/>
    <mergeCell ref="AD17:AJ17"/>
    <mergeCell ref="AK17:AQ17"/>
    <mergeCell ref="AR17:AX17"/>
    <mergeCell ref="AK13:AQ13"/>
    <mergeCell ref="AR13:AX13"/>
    <mergeCell ref="Y7:AD7"/>
    <mergeCell ref="M5:R5"/>
    <mergeCell ref="S5:X5"/>
    <mergeCell ref="Y8:AD8"/>
    <mergeCell ref="I14:O14"/>
    <mergeCell ref="I13:O13"/>
    <mergeCell ref="A9:F9"/>
    <mergeCell ref="G9:AX9"/>
    <mergeCell ref="I15:O15"/>
    <mergeCell ref="P15:V15"/>
    <mergeCell ref="W15:AC15"/>
    <mergeCell ref="G119:K119"/>
    <mergeCell ref="L119:X119"/>
    <mergeCell ref="Y119:AB119"/>
    <mergeCell ref="AC119:AG119"/>
    <mergeCell ref="AH119:AT119"/>
    <mergeCell ref="AU119:AX119"/>
    <mergeCell ref="C72:F72"/>
    <mergeCell ref="AU116:AX116"/>
    <mergeCell ref="AD53:AF53"/>
    <mergeCell ref="AD50:AF50"/>
    <mergeCell ref="AC111:AG111"/>
    <mergeCell ref="L111:X111"/>
    <mergeCell ref="AC110:AG110"/>
    <mergeCell ref="L113:X113"/>
    <mergeCell ref="G114:K114"/>
    <mergeCell ref="L114:X114"/>
    <mergeCell ref="Y114:AB114"/>
    <mergeCell ref="AC114:AG114"/>
    <mergeCell ref="AH114:AT114"/>
    <mergeCell ref="Y120:AB120"/>
    <mergeCell ref="AC120:AG120"/>
    <mergeCell ref="AH120:AT120"/>
    <mergeCell ref="AU120:AX120"/>
    <mergeCell ref="G115:AB115"/>
    <mergeCell ref="AC115:AX115"/>
    <mergeCell ref="G116:K116"/>
    <mergeCell ref="L116:X116"/>
    <mergeCell ref="Y113:AB113"/>
    <mergeCell ref="AC113:AG113"/>
    <mergeCell ref="G118:K118"/>
    <mergeCell ref="L118:X118"/>
    <mergeCell ref="Y118:AB118"/>
    <mergeCell ref="AC118:AG118"/>
    <mergeCell ref="AH118:AT118"/>
    <mergeCell ref="AU118:AX118"/>
    <mergeCell ref="G117:K117"/>
    <mergeCell ref="L117:X117"/>
    <mergeCell ref="Y117:AB117"/>
    <mergeCell ref="AC117:AG117"/>
    <mergeCell ref="AH117:AT117"/>
    <mergeCell ref="Y116:AB116"/>
    <mergeCell ref="AC116:AG116"/>
    <mergeCell ref="AH116:AT116"/>
    <mergeCell ref="AK15:AQ15"/>
    <mergeCell ref="AU114:AX114"/>
    <mergeCell ref="C57:AC57"/>
    <mergeCell ref="AD60:AF60"/>
    <mergeCell ref="AG58:AX58"/>
    <mergeCell ref="C54:AC54"/>
    <mergeCell ref="G110:K110"/>
    <mergeCell ref="L110:X110"/>
    <mergeCell ref="C49:AC49"/>
    <mergeCell ref="C50:AC50"/>
    <mergeCell ref="C51:AC51"/>
    <mergeCell ref="AG63:AX63"/>
    <mergeCell ref="AD54:AF54"/>
    <mergeCell ref="A80:AX80"/>
    <mergeCell ref="F77:AX77"/>
    <mergeCell ref="A76:AX76"/>
    <mergeCell ref="A74:AX74"/>
    <mergeCell ref="C73:F73"/>
    <mergeCell ref="AU110:AX110"/>
    <mergeCell ref="AD61:AF61"/>
    <mergeCell ref="G109:AB109"/>
    <mergeCell ref="AU111:AX111"/>
    <mergeCell ref="N67:AF67"/>
    <mergeCell ref="J67:K67"/>
    <mergeCell ref="I17:O17"/>
    <mergeCell ref="A65:B71"/>
    <mergeCell ref="AD58:AF58"/>
    <mergeCell ref="Y43:AA43"/>
    <mergeCell ref="AB43:AD43"/>
    <mergeCell ref="G44:X45"/>
    <mergeCell ref="Y44:AA44"/>
    <mergeCell ref="A61:B64"/>
    <mergeCell ref="C61:AC61"/>
    <mergeCell ref="C68:F68"/>
    <mergeCell ref="AB32:AX34"/>
    <mergeCell ref="AQ38:AT38"/>
    <mergeCell ref="AU38:AX38"/>
    <mergeCell ref="AE39:AH39"/>
    <mergeCell ref="A30:A39"/>
    <mergeCell ref="G20:O20"/>
    <mergeCell ref="P20:V20"/>
    <mergeCell ref="W20:AC20"/>
    <mergeCell ref="AD20:AJ20"/>
    <mergeCell ref="G37:O39"/>
    <mergeCell ref="AQ44:AX44"/>
    <mergeCell ref="AE43:AH43"/>
    <mergeCell ref="AU35:AX35"/>
    <mergeCell ref="AS36:AT36"/>
    <mergeCell ref="AU112:AX112"/>
    <mergeCell ref="A81:AX81"/>
    <mergeCell ref="AC109:AX109"/>
    <mergeCell ref="C52:D53"/>
    <mergeCell ref="Y110:AB110"/>
    <mergeCell ref="A77:E77"/>
    <mergeCell ref="A72:B73"/>
    <mergeCell ref="Y111:AB111"/>
    <mergeCell ref="AH112:AT112"/>
    <mergeCell ref="A78:AX78"/>
    <mergeCell ref="Q85:AB85"/>
    <mergeCell ref="AC85:AN85"/>
    <mergeCell ref="AO85:AX85"/>
    <mergeCell ref="AO83:AX83"/>
    <mergeCell ref="Q84:AB84"/>
    <mergeCell ref="AC84:AN84"/>
    <mergeCell ref="AO84:AX84"/>
    <mergeCell ref="A86:D86"/>
    <mergeCell ref="E86:P86"/>
    <mergeCell ref="Q86:AB86"/>
    <mergeCell ref="AC86:AN86"/>
    <mergeCell ref="AO86:AX86"/>
    <mergeCell ref="E87:P87"/>
    <mergeCell ref="Q87:AB87"/>
    <mergeCell ref="AD56:AF56"/>
    <mergeCell ref="C64:AC64"/>
    <mergeCell ref="G10:AX10"/>
    <mergeCell ref="AD14:AJ14"/>
    <mergeCell ref="AK14:AQ14"/>
    <mergeCell ref="P13:V13"/>
    <mergeCell ref="P17:V17"/>
    <mergeCell ref="W17:AC17"/>
    <mergeCell ref="AD16:AJ16"/>
    <mergeCell ref="AR16:AX16"/>
    <mergeCell ref="AK16:AQ16"/>
    <mergeCell ref="G12:O12"/>
    <mergeCell ref="P14:V14"/>
    <mergeCell ref="E52:AC52"/>
    <mergeCell ref="E53:AC53"/>
    <mergeCell ref="AG60:AX60"/>
    <mergeCell ref="AG61:AX61"/>
    <mergeCell ref="AD49:AF49"/>
    <mergeCell ref="AG57:AX57"/>
    <mergeCell ref="A10:F10"/>
    <mergeCell ref="AR12:AX12"/>
    <mergeCell ref="G13:H18"/>
    <mergeCell ref="W13:AC13"/>
    <mergeCell ref="AG47:AX47"/>
    <mergeCell ref="A82:AX82"/>
    <mergeCell ref="AD64:AF64"/>
    <mergeCell ref="AG51:AX53"/>
    <mergeCell ref="AU117:AX117"/>
    <mergeCell ref="G113:K113"/>
    <mergeCell ref="C56:AC56"/>
    <mergeCell ref="G4:X4"/>
    <mergeCell ref="Y4:AD4"/>
    <mergeCell ref="AE4:AP4"/>
    <mergeCell ref="AQ4:AX4"/>
    <mergeCell ref="A5:F5"/>
    <mergeCell ref="C55:AC55"/>
    <mergeCell ref="G11:AX11"/>
    <mergeCell ref="Y5:AD5"/>
    <mergeCell ref="AE5:AP5"/>
    <mergeCell ref="AQ5:AX5"/>
    <mergeCell ref="A4:F4"/>
    <mergeCell ref="A6:F6"/>
    <mergeCell ref="AK12:AQ12"/>
    <mergeCell ref="W14:AC14"/>
    <mergeCell ref="AG50:AX50"/>
    <mergeCell ref="AG55:AX55"/>
    <mergeCell ref="C48:AC48"/>
    <mergeCell ref="I16:O16"/>
    <mergeCell ref="AD55:AF55"/>
    <mergeCell ref="AB42:AD42"/>
    <mergeCell ref="G35:O36"/>
    <mergeCell ref="AI45:AL45"/>
    <mergeCell ref="AB37:AD37"/>
    <mergeCell ref="AB39:AD39"/>
    <mergeCell ref="AQ45:AX45"/>
    <mergeCell ref="AQ43:AX43"/>
    <mergeCell ref="AE44:AH44"/>
    <mergeCell ref="AD52:AF52"/>
    <mergeCell ref="AD51:AF51"/>
    <mergeCell ref="AI35:AL36"/>
    <mergeCell ref="AM35:AP36"/>
    <mergeCell ref="AE45:AH45"/>
    <mergeCell ref="AI43:AL43"/>
    <mergeCell ref="AM45:AP45"/>
    <mergeCell ref="AM38:AP38"/>
    <mergeCell ref="Y40:AA40"/>
    <mergeCell ref="AU36:AV36"/>
    <mergeCell ref="AH113:AT113"/>
    <mergeCell ref="AU113:AX113"/>
    <mergeCell ref="AD65:AF65"/>
    <mergeCell ref="AG64:AX64"/>
    <mergeCell ref="C58:AC58"/>
    <mergeCell ref="A94:F108"/>
    <mergeCell ref="AG65:AX71"/>
    <mergeCell ref="C62:AC62"/>
    <mergeCell ref="AG62:AX62"/>
    <mergeCell ref="C65:AC65"/>
    <mergeCell ref="AD63:AF63"/>
    <mergeCell ref="G112:K112"/>
    <mergeCell ref="L112:X112"/>
    <mergeCell ref="AH111:AT111"/>
    <mergeCell ref="Y112:AB112"/>
    <mergeCell ref="AC112:AG112"/>
    <mergeCell ref="AH110:AT110"/>
    <mergeCell ref="G111:K111"/>
    <mergeCell ref="A79:E79"/>
    <mergeCell ref="AD62:AF62"/>
    <mergeCell ref="A109:F120"/>
    <mergeCell ref="A75:AX75"/>
    <mergeCell ref="F79:AX79"/>
    <mergeCell ref="A51:B60"/>
    <mergeCell ref="G73:AX73"/>
    <mergeCell ref="G72:AX72"/>
    <mergeCell ref="G30:AA31"/>
    <mergeCell ref="G41:X42"/>
    <mergeCell ref="AB35:AD36"/>
    <mergeCell ref="P37:X39"/>
    <mergeCell ref="AB38:AD38"/>
    <mergeCell ref="Y38:AA38"/>
    <mergeCell ref="AE37:AH37"/>
    <mergeCell ref="AI37:AL37"/>
    <mergeCell ref="AE38:AH38"/>
    <mergeCell ref="AI38:AL38"/>
    <mergeCell ref="Y37:AA37"/>
    <mergeCell ref="AM44:AP44"/>
    <mergeCell ref="Y41:AA41"/>
    <mergeCell ref="AM43:AP43"/>
    <mergeCell ref="AB44:AD44"/>
    <mergeCell ref="AE41:AH41"/>
    <mergeCell ref="AI41:AL41"/>
    <mergeCell ref="AM41:AP41"/>
    <mergeCell ref="AU39:AX39"/>
    <mergeCell ref="AE40:AH40"/>
    <mergeCell ref="AI40:AL40"/>
    <mergeCell ref="P35:X36"/>
    <mergeCell ref="AM39:AP39"/>
    <mergeCell ref="AQ39:AT39"/>
    <mergeCell ref="A7:F7"/>
    <mergeCell ref="G7:X7"/>
    <mergeCell ref="A8:F8"/>
    <mergeCell ref="A40:F42"/>
    <mergeCell ref="G40:X40"/>
    <mergeCell ref="AQ37:AT37"/>
    <mergeCell ref="AI44:AL44"/>
    <mergeCell ref="Y35:AA36"/>
    <mergeCell ref="AQ35:AT35"/>
    <mergeCell ref="AQ36:AR36"/>
    <mergeCell ref="A11:F11"/>
    <mergeCell ref="G32:AA34"/>
    <mergeCell ref="P12:V12"/>
    <mergeCell ref="P16:V16"/>
    <mergeCell ref="I18:O18"/>
    <mergeCell ref="AD12:AJ12"/>
    <mergeCell ref="AE8:AX8"/>
    <mergeCell ref="W16:AC16"/>
    <mergeCell ref="B35:F39"/>
    <mergeCell ref="AD15:AJ15"/>
    <mergeCell ref="P19:V19"/>
    <mergeCell ref="AR15:AX15"/>
    <mergeCell ref="AU37:AX37"/>
    <mergeCell ref="B30:F34"/>
    <mergeCell ref="Y39:AA39"/>
    <mergeCell ref="AB41:AD41"/>
    <mergeCell ref="Y45:AA45"/>
    <mergeCell ref="AB45:AD45"/>
    <mergeCell ref="AB40:AD40"/>
    <mergeCell ref="C63:AC63"/>
    <mergeCell ref="G6:AX6"/>
    <mergeCell ref="AW36:AX36"/>
    <mergeCell ref="AB30:AX31"/>
    <mergeCell ref="A43:F45"/>
    <mergeCell ref="G43:X43"/>
    <mergeCell ref="Y42:AA42"/>
    <mergeCell ref="AD47:AF47"/>
    <mergeCell ref="C47:AC47"/>
    <mergeCell ref="AG48:AX48"/>
    <mergeCell ref="AG49:AX49"/>
    <mergeCell ref="AD48:AF48"/>
    <mergeCell ref="AK21:AQ21"/>
    <mergeCell ref="AR21:AX21"/>
    <mergeCell ref="AO29:AQ29"/>
    <mergeCell ref="AM40:AP40"/>
    <mergeCell ref="AI39:AL39"/>
    <mergeCell ref="C126:I126"/>
    <mergeCell ref="C133:I133"/>
    <mergeCell ref="J133:O133"/>
    <mergeCell ref="P133:X133"/>
    <mergeCell ref="Y133:AB133"/>
    <mergeCell ref="AC133:AG133"/>
    <mergeCell ref="AH133:AK133"/>
    <mergeCell ref="AL133:AO133"/>
    <mergeCell ref="AP133:AX133"/>
    <mergeCell ref="Y130:AB130"/>
    <mergeCell ref="AC130:AG130"/>
    <mergeCell ref="AH130:AK130"/>
    <mergeCell ref="AP130:AX130"/>
    <mergeCell ref="AL130:AO130"/>
    <mergeCell ref="C69:F69"/>
    <mergeCell ref="C70:F70"/>
    <mergeCell ref="C71:F71"/>
    <mergeCell ref="AD57:AF57"/>
    <mergeCell ref="AG56:AX56"/>
    <mergeCell ref="G21:O21"/>
    <mergeCell ref="P21:V21"/>
    <mergeCell ref="W21:AC21"/>
    <mergeCell ref="AD21:AJ21"/>
    <mergeCell ref="AQ40:AT40"/>
    <mergeCell ref="AU40:AX40"/>
    <mergeCell ref="AQ41:AT41"/>
    <mergeCell ref="AQ42:AT42"/>
    <mergeCell ref="AU41:AX41"/>
    <mergeCell ref="AU42:AX42"/>
    <mergeCell ref="C67:F67"/>
    <mergeCell ref="G66:M66"/>
    <mergeCell ref="N66:AF66"/>
    <mergeCell ref="C66:F66"/>
    <mergeCell ref="G67:H67"/>
    <mergeCell ref="N68:AF68"/>
    <mergeCell ref="N69:AF69"/>
    <mergeCell ref="N70:AF70"/>
    <mergeCell ref="N71:AF71"/>
    <mergeCell ref="G68:H68"/>
    <mergeCell ref="G69:H69"/>
    <mergeCell ref="G70:H70"/>
    <mergeCell ref="G71:H71"/>
    <mergeCell ref="J68:K68"/>
    <mergeCell ref="J69:K69"/>
    <mergeCell ref="J70:K70"/>
    <mergeCell ref="J71:K71"/>
    <mergeCell ref="AG59:AX59"/>
    <mergeCell ref="C60:AC60"/>
  </mergeCells>
  <phoneticPr fontId="5"/>
  <conditionalFormatting sqref="P14:AQ14 Y113 AU113 Y119 AU119">
    <cfRule type="expression" dxfId="123" priority="14071">
      <formula>IF(RIGHT(TEXT(P14,"0.#"),1)=".",FALSE,TRUE)</formula>
    </cfRule>
    <cfRule type="expression" dxfId="122" priority="14072">
      <formula>IF(RIGHT(TEXT(P14,"0.#"),1)=".",TRUE,FALSE)</formula>
    </cfRule>
  </conditionalFormatting>
  <conditionalFormatting sqref="P18:AX18">
    <cfRule type="expression" dxfId="121" priority="13947">
      <formula>IF(RIGHT(TEXT(P18,"0.#"),1)=".",FALSE,TRUE)</formula>
    </cfRule>
    <cfRule type="expression" dxfId="120" priority="13948">
      <formula>IF(RIGHT(TEXT(P18,"0.#"),1)=".",TRUE,FALSE)</formula>
    </cfRule>
  </conditionalFormatting>
  <conditionalFormatting sqref="Y112">
    <cfRule type="expression" dxfId="119" priority="13943">
      <formula>IF(RIGHT(TEXT(Y112,"0.#"),1)=".",FALSE,TRUE)</formula>
    </cfRule>
    <cfRule type="expression" dxfId="118" priority="13944">
      <formula>IF(RIGHT(TEXT(Y112,"0.#"),1)=".",TRUE,FALSE)</formula>
    </cfRule>
  </conditionalFormatting>
  <conditionalFormatting sqref="Y114">
    <cfRule type="expression" dxfId="117" priority="13939">
      <formula>IF(RIGHT(TEXT(Y114,"0.#"),1)=".",FALSE,TRUE)</formula>
    </cfRule>
    <cfRule type="expression" dxfId="116" priority="13940">
      <formula>IF(RIGHT(TEXT(Y114,"0.#"),1)=".",TRUE,FALSE)</formula>
    </cfRule>
  </conditionalFormatting>
  <conditionalFormatting sqref="Y117">
    <cfRule type="expression" dxfId="115" priority="13721">
      <formula>IF(RIGHT(TEXT(Y117,"0.#"),1)=".",FALSE,TRUE)</formula>
    </cfRule>
    <cfRule type="expression" dxfId="114" priority="13722">
      <formula>IF(RIGHT(TEXT(Y117,"0.#"),1)=".",TRUE,FALSE)</formula>
    </cfRule>
  </conditionalFormatting>
  <conditionalFormatting sqref="P16:AQ17 P15:AX15 P13:AX13">
    <cfRule type="expression" dxfId="113" priority="13769">
      <formula>IF(RIGHT(TEXT(P13,"0.#"),1)=".",FALSE,TRUE)</formula>
    </cfRule>
    <cfRule type="expression" dxfId="112" priority="13770">
      <formula>IF(RIGHT(TEXT(P13,"0.#"),1)=".",TRUE,FALSE)</formula>
    </cfRule>
  </conditionalFormatting>
  <conditionalFormatting sqref="P19:AJ19">
    <cfRule type="expression" dxfId="111" priority="13767">
      <formula>IF(RIGHT(TEXT(P19,"0.#"),1)=".",FALSE,TRUE)</formula>
    </cfRule>
    <cfRule type="expression" dxfId="110" priority="13768">
      <formula>IF(RIGHT(TEXT(P19,"0.#"),1)=".",TRUE,FALSE)</formula>
    </cfRule>
  </conditionalFormatting>
  <conditionalFormatting sqref="AQ41">
    <cfRule type="expression" dxfId="109" priority="13759">
      <formula>IF(RIGHT(TEXT(AQ41,"0.#"),1)=".",FALSE,TRUE)</formula>
    </cfRule>
    <cfRule type="expression" dxfId="108" priority="13760">
      <formula>IF(RIGHT(TEXT(AQ41,"0.#"),1)=".",TRUE,FALSE)</formula>
    </cfRule>
  </conditionalFormatting>
  <conditionalFormatting sqref="Y111">
    <cfRule type="expression" dxfId="107" priority="13745">
      <formula>IF(RIGHT(TEXT(Y111,"0.#"),1)=".",FALSE,TRUE)</formula>
    </cfRule>
    <cfRule type="expression" dxfId="106" priority="13746">
      <formula>IF(RIGHT(TEXT(Y111,"0.#"),1)=".",TRUE,FALSE)</formula>
    </cfRule>
  </conditionalFormatting>
  <conditionalFormatting sqref="AU112">
    <cfRule type="expression" dxfId="105" priority="13743">
      <formula>IF(RIGHT(TEXT(AU112,"0.#"),1)=".",FALSE,TRUE)</formula>
    </cfRule>
    <cfRule type="expression" dxfId="104" priority="13744">
      <formula>IF(RIGHT(TEXT(AU112,"0.#"),1)=".",TRUE,FALSE)</formula>
    </cfRule>
  </conditionalFormatting>
  <conditionalFormatting sqref="AU114">
    <cfRule type="expression" dxfId="103" priority="13741">
      <formula>IF(RIGHT(TEXT(AU114,"0.#"),1)=".",FALSE,TRUE)</formula>
    </cfRule>
    <cfRule type="expression" dxfId="102" priority="13742">
      <formula>IF(RIGHT(TEXT(AU114,"0.#"),1)=".",TRUE,FALSE)</formula>
    </cfRule>
  </conditionalFormatting>
  <conditionalFormatting sqref="AU111">
    <cfRule type="expression" dxfId="101" priority="13739">
      <formula>IF(RIGHT(TEXT(AU111,"0.#"),1)=".",FALSE,TRUE)</formula>
    </cfRule>
    <cfRule type="expression" dxfId="100" priority="13740">
      <formula>IF(RIGHT(TEXT(AU111,"0.#"),1)=".",TRUE,FALSE)</formula>
    </cfRule>
  </conditionalFormatting>
  <conditionalFormatting sqref="Y118">
    <cfRule type="expression" dxfId="99" priority="13725">
      <formula>IF(RIGHT(TEXT(Y118,"0.#"),1)=".",FALSE,TRUE)</formula>
    </cfRule>
    <cfRule type="expression" dxfId="98" priority="13726">
      <formula>IF(RIGHT(TEXT(Y118,"0.#"),1)=".",TRUE,FALSE)</formula>
    </cfRule>
  </conditionalFormatting>
  <conditionalFormatting sqref="Y120">
    <cfRule type="expression" dxfId="97" priority="13723">
      <formula>IF(RIGHT(TEXT(Y120,"0.#"),1)=".",FALSE,TRUE)</formula>
    </cfRule>
    <cfRule type="expression" dxfId="96" priority="13724">
      <formula>IF(RIGHT(TEXT(Y120,"0.#"),1)=".",TRUE,FALSE)</formula>
    </cfRule>
  </conditionalFormatting>
  <conditionalFormatting sqref="AU118">
    <cfRule type="expression" dxfId="95" priority="13719">
      <formula>IF(RIGHT(TEXT(AU118,"0.#"),1)=".",FALSE,TRUE)</formula>
    </cfRule>
    <cfRule type="expression" dxfId="94" priority="13720">
      <formula>IF(RIGHT(TEXT(AU118,"0.#"),1)=".",TRUE,FALSE)</formula>
    </cfRule>
  </conditionalFormatting>
  <conditionalFormatting sqref="AU120">
    <cfRule type="expression" dxfId="93" priority="13717">
      <formula>IF(RIGHT(TEXT(AU120,"0.#"),1)=".",FALSE,TRUE)</formula>
    </cfRule>
    <cfRule type="expression" dxfId="92" priority="13718">
      <formula>IF(RIGHT(TEXT(AU120,"0.#"),1)=".",TRUE,FALSE)</formula>
    </cfRule>
  </conditionalFormatting>
  <conditionalFormatting sqref="AU117">
    <cfRule type="expression" dxfId="91" priority="13715">
      <formula>IF(RIGHT(TEXT(AU117,"0.#"),1)=".",FALSE,TRUE)</formula>
    </cfRule>
    <cfRule type="expression" dxfId="90" priority="13716">
      <formula>IF(RIGHT(TEXT(AU117,"0.#"),1)=".",TRUE,FALSE)</formula>
    </cfRule>
  </conditionalFormatting>
  <conditionalFormatting sqref="AM41">
    <cfRule type="expression" dxfId="89" priority="13289">
      <formula>IF(RIGHT(TEXT(AM41,"0.#"),1)=".",FALSE,TRUE)</formula>
    </cfRule>
    <cfRule type="expression" dxfId="88" priority="13290">
      <formula>IF(RIGHT(TEXT(AM41,"0.#"),1)=".",TRUE,FALSE)</formula>
    </cfRule>
  </conditionalFormatting>
  <conditionalFormatting sqref="AM42">
    <cfRule type="expression" dxfId="87" priority="13283">
      <formula>IF(RIGHT(TEXT(AM42,"0.#"),1)=".",FALSE,TRUE)</formula>
    </cfRule>
    <cfRule type="expression" dxfId="86" priority="13284">
      <formula>IF(RIGHT(TEXT(AM42,"0.#"),1)=".",TRUE,FALSE)</formula>
    </cfRule>
  </conditionalFormatting>
  <conditionalFormatting sqref="AQ42">
    <cfRule type="expression" dxfId="85" priority="13281">
      <formula>IF(RIGHT(TEXT(AQ42,"0.#"),1)=".",FALSE,TRUE)</formula>
    </cfRule>
    <cfRule type="expression" dxfId="84" priority="13282">
      <formula>IF(RIGHT(TEXT(AQ42,"0.#"),1)=".",TRUE,FALSE)</formula>
    </cfRule>
  </conditionalFormatting>
  <conditionalFormatting sqref="AQ44">
    <cfRule type="expression" dxfId="83" priority="13223">
      <formula>IF(RIGHT(TEXT(AQ44,"0.#"),1)=".",FALSE,TRUE)</formula>
    </cfRule>
    <cfRule type="expression" dxfId="82" priority="13224">
      <formula>IF(RIGHT(TEXT(AQ44,"0.#"),1)=".",TRUE,FALSE)</formula>
    </cfRule>
  </conditionalFormatting>
  <conditionalFormatting sqref="AM44">
    <cfRule type="expression" dxfId="81" priority="13219">
      <formula>IF(RIGHT(TEXT(AM44,"0.#"),1)=".",FALSE,TRUE)</formula>
    </cfRule>
    <cfRule type="expression" dxfId="80" priority="13220">
      <formula>IF(RIGHT(TEXT(AM44,"0.#"),1)=".",TRUE,FALSE)</formula>
    </cfRule>
  </conditionalFormatting>
  <conditionalFormatting sqref="AM45">
    <cfRule type="expression" dxfId="79" priority="13217">
      <formula>IF(RIGHT(TEXT(AM45,"0.#"),1)=".",FALSE,TRUE)</formula>
    </cfRule>
    <cfRule type="expression" dxfId="78" priority="13218">
      <formula>IF(RIGHT(TEXT(AM45,"0.#"),1)=".",TRUE,FALSE)</formula>
    </cfRule>
  </conditionalFormatting>
  <conditionalFormatting sqref="AQ45">
    <cfRule type="expression" dxfId="77" priority="13211">
      <formula>IF(RIGHT(TEXT(AQ45,"0.#"),1)=".",FALSE,TRUE)</formula>
    </cfRule>
    <cfRule type="expression" dxfId="76" priority="13212">
      <formula>IF(RIGHT(TEXT(AQ45,"0.#"),1)=".",TRUE,FALSE)</formula>
    </cfRule>
  </conditionalFormatting>
  <conditionalFormatting sqref="AQ38">
    <cfRule type="expression" dxfId="75" priority="4703">
      <formula>IF(RIGHT(TEXT(AQ38,"0.#"),1)=".",FALSE,TRUE)</formula>
    </cfRule>
    <cfRule type="expression" dxfId="74" priority="4704">
      <formula>IF(RIGHT(TEXT(AQ38,"0.#"),1)=".",TRUE,FALSE)</formula>
    </cfRule>
  </conditionalFormatting>
  <conditionalFormatting sqref="Y126">
    <cfRule type="expression" dxfId="73" priority="2877">
      <formula>IF(RIGHT(TEXT(Y126,"0.#"),1)=".",FALSE,TRUE)</formula>
    </cfRule>
    <cfRule type="expression" dxfId="72" priority="2878">
      <formula>IF(RIGHT(TEXT(Y126,"0.#"),1)=".",TRUE,FALSE)</formula>
    </cfRule>
  </conditionalFormatting>
  <conditionalFormatting sqref="Y130">
    <cfRule type="expression" dxfId="71" priority="2131">
      <formula>IF(RIGHT(TEXT(Y130,"0.#"),1)=".",FALSE,TRUE)</formula>
    </cfRule>
    <cfRule type="expression" dxfId="70" priority="2132">
      <formula>IF(RIGHT(TEXT(Y130,"0.#"),1)=".",TRUE,FALSE)</formula>
    </cfRule>
  </conditionalFormatting>
  <conditionalFormatting sqref="W23">
    <cfRule type="expression" dxfId="69" priority="2373">
      <formula>IF(RIGHT(TEXT(W23,"0.#"),1)=".",FALSE,TRUE)</formula>
    </cfRule>
    <cfRule type="expression" dxfId="68" priority="2374">
      <formula>IF(RIGHT(TEXT(W23,"0.#"),1)=".",TRUE,FALSE)</formula>
    </cfRule>
  </conditionalFormatting>
  <conditionalFormatting sqref="W24:W27">
    <cfRule type="expression" dxfId="67" priority="2371">
      <formula>IF(RIGHT(TEXT(W24,"0.#"),1)=".",FALSE,TRUE)</formula>
    </cfRule>
    <cfRule type="expression" dxfId="66" priority="2372">
      <formula>IF(RIGHT(TEXT(W24,"0.#"),1)=".",TRUE,FALSE)</formula>
    </cfRule>
  </conditionalFormatting>
  <conditionalFormatting sqref="P23">
    <cfRule type="expression" dxfId="65" priority="2361">
      <formula>IF(RIGHT(TEXT(P23,"0.#"),1)=".",FALSE,TRUE)</formula>
    </cfRule>
    <cfRule type="expression" dxfId="64" priority="2362">
      <formula>IF(RIGHT(TEXT(P23,"0.#"),1)=".",TRUE,FALSE)</formula>
    </cfRule>
  </conditionalFormatting>
  <conditionalFormatting sqref="P24:P26">
    <cfRule type="expression" dxfId="63" priority="2359">
      <formula>IF(RIGHT(TEXT(P24,"0.#"),1)=".",FALSE,TRUE)</formula>
    </cfRule>
    <cfRule type="expression" dxfId="62" priority="2360">
      <formula>IF(RIGHT(TEXT(P24,"0.#"),1)=".",TRUE,FALSE)</formula>
    </cfRule>
  </conditionalFormatting>
  <conditionalFormatting sqref="AU41">
    <cfRule type="expression" dxfId="61" priority="525">
      <formula>IF(RIGHT(TEXT(AU41,"0.#"),1)=".",FALSE,TRUE)</formula>
    </cfRule>
    <cfRule type="expression" dxfId="60" priority="526">
      <formula>IF(RIGHT(TEXT(AU41,"0.#"),1)=".",TRUE,FALSE)</formula>
    </cfRule>
  </conditionalFormatting>
  <conditionalFormatting sqref="AU42">
    <cfRule type="expression" dxfId="59" priority="523">
      <formula>IF(RIGHT(TEXT(AU42,"0.#"),1)=".",FALSE,TRUE)</formula>
    </cfRule>
    <cfRule type="expression" dxfId="58" priority="524">
      <formula>IF(RIGHT(TEXT(AU42,"0.#"),1)=".",TRUE,FALSE)</formula>
    </cfRule>
  </conditionalFormatting>
  <conditionalFormatting sqref="P28:AC28">
    <cfRule type="expression" dxfId="57" priority="69">
      <formula>IF(RIGHT(TEXT(P28,"0.#"),1)=".",FALSE,TRUE)</formula>
    </cfRule>
    <cfRule type="expression" dxfId="56" priority="70">
      <formula>IF(RIGHT(TEXT(P28,"0.#"),1)=".",TRUE,FALSE)</formula>
    </cfRule>
  </conditionalFormatting>
  <conditionalFormatting sqref="AI37">
    <cfRule type="expression" dxfId="55" priority="61">
      <formula>IF(RIGHT(TEXT(AI37,"0.#"),1)=".",FALSE,TRUE)</formula>
    </cfRule>
    <cfRule type="expression" dxfId="54" priority="62">
      <formula>IF(RIGHT(TEXT(AI37,"0.#"),1)=".",TRUE,FALSE)</formula>
    </cfRule>
  </conditionalFormatting>
  <conditionalFormatting sqref="AE39">
    <cfRule type="expression" dxfId="53" priority="67">
      <formula>IF(RIGHT(TEXT(AE39,"0.#"),1)=".",FALSE,TRUE)</formula>
    </cfRule>
    <cfRule type="expression" dxfId="52" priority="68">
      <formula>IF(RIGHT(TEXT(AE39,"0.#"),1)=".",TRUE,FALSE)</formula>
    </cfRule>
  </conditionalFormatting>
  <conditionalFormatting sqref="AE38">
    <cfRule type="expression" dxfId="51" priority="65">
      <formula>IF(RIGHT(TEXT(AE38,"0.#"),1)=".",FALSE,TRUE)</formula>
    </cfRule>
    <cfRule type="expression" dxfId="50" priority="66">
      <formula>IF(RIGHT(TEXT(AE38,"0.#"),1)=".",TRUE,FALSE)</formula>
    </cfRule>
  </conditionalFormatting>
  <conditionalFormatting sqref="AE37">
    <cfRule type="expression" dxfId="49" priority="63">
      <formula>IF(RIGHT(TEXT(AE37,"0.#"),1)=".",FALSE,TRUE)</formula>
    </cfRule>
    <cfRule type="expression" dxfId="48" priority="64">
      <formula>IF(RIGHT(TEXT(AE37,"0.#"),1)=".",TRUE,FALSE)</formula>
    </cfRule>
  </conditionalFormatting>
  <conditionalFormatting sqref="AI38">
    <cfRule type="expression" dxfId="47" priority="59">
      <formula>IF(RIGHT(TEXT(AI38,"0.#"),1)=".",FALSE,TRUE)</formula>
    </cfRule>
    <cfRule type="expression" dxfId="46" priority="60">
      <formula>IF(RIGHT(TEXT(AI38,"0.#"),1)=".",TRUE,FALSE)</formula>
    </cfRule>
  </conditionalFormatting>
  <conditionalFormatting sqref="AI39">
    <cfRule type="expression" dxfId="45" priority="57">
      <formula>IF(RIGHT(TEXT(AI39,"0.#"),1)=".",FALSE,TRUE)</formula>
    </cfRule>
    <cfRule type="expression" dxfId="44" priority="58">
      <formula>IF(RIGHT(TEXT(AI39,"0.#"),1)=".",TRUE,FALSE)</formula>
    </cfRule>
  </conditionalFormatting>
  <conditionalFormatting sqref="AM37:AM39">
    <cfRule type="expression" dxfId="43" priority="55">
      <formula>IF(RIGHT(TEXT(AM37,"0.#"),1)=".",FALSE,TRUE)</formula>
    </cfRule>
    <cfRule type="expression" dxfId="42" priority="56">
      <formula>IF(RIGHT(TEXT(AM37,"0.#"),1)=".",TRUE,FALSE)</formula>
    </cfRule>
  </conditionalFormatting>
  <conditionalFormatting sqref="AQ37">
    <cfRule type="expression" dxfId="41" priority="53">
      <formula>IF(RIGHT(TEXT(AQ37,"0.#"),1)=".",FALSE,TRUE)</formula>
    </cfRule>
    <cfRule type="expression" dxfId="40" priority="54">
      <formula>IF(RIGHT(TEXT(AQ37,"0.#"),1)=".",TRUE,FALSE)</formula>
    </cfRule>
  </conditionalFormatting>
  <conditionalFormatting sqref="AU37">
    <cfRule type="expression" dxfId="39" priority="51">
      <formula>IF(RIGHT(TEXT(AU37,"0.#"),1)=".",FALSE,TRUE)</formula>
    </cfRule>
    <cfRule type="expression" dxfId="38" priority="52">
      <formula>IF(RIGHT(TEXT(AU37,"0.#"),1)=".",TRUE,FALSE)</formula>
    </cfRule>
  </conditionalFormatting>
  <conditionalFormatting sqref="AU38">
    <cfRule type="expression" dxfId="37" priority="49">
      <formula>IF(RIGHT(TEXT(AU38,"0.#"),1)=".",FALSE,TRUE)</formula>
    </cfRule>
    <cfRule type="expression" dxfId="36" priority="50">
      <formula>IF(RIGHT(TEXT(AU38,"0.#"),1)=".",TRUE,FALSE)</formula>
    </cfRule>
  </conditionalFormatting>
  <conditionalFormatting sqref="AU39">
    <cfRule type="expression" dxfId="35" priority="47">
      <formula>IF(RIGHT(TEXT(AU39,"0.#"),1)=".",FALSE,TRUE)</formula>
    </cfRule>
    <cfRule type="expression" dxfId="34" priority="48">
      <formula>IF(RIGHT(TEXT(AU39,"0.#"),1)=".",TRUE,FALSE)</formula>
    </cfRule>
  </conditionalFormatting>
  <conditionalFormatting sqref="AQ39">
    <cfRule type="expression" dxfId="33" priority="45">
      <formula>IF(RIGHT(TEXT(AQ39,"0.#"),1)=".",FALSE,TRUE)</formula>
    </cfRule>
    <cfRule type="expression" dxfId="32" priority="46">
      <formula>IF(RIGHT(TEXT(AQ39,"0.#"),1)=".",TRUE,FALSE)</formula>
    </cfRule>
  </conditionalFormatting>
  <conditionalFormatting sqref="AE41">
    <cfRule type="expression" dxfId="31" priority="43">
      <formula>IF(RIGHT(TEXT(AE41,"0.#"),1)=".",FALSE,TRUE)</formula>
    </cfRule>
    <cfRule type="expression" dxfId="30" priority="44">
      <formula>IF(RIGHT(TEXT(AE41,"0.#"),1)=".",TRUE,FALSE)</formula>
    </cfRule>
  </conditionalFormatting>
  <conditionalFormatting sqref="AI41">
    <cfRule type="expression" dxfId="29" priority="41">
      <formula>IF(RIGHT(TEXT(AI41,"0.#"),1)=".",FALSE,TRUE)</formula>
    </cfRule>
    <cfRule type="expression" dxfId="28" priority="42">
      <formula>IF(RIGHT(TEXT(AI41,"0.#"),1)=".",TRUE,FALSE)</formula>
    </cfRule>
  </conditionalFormatting>
  <conditionalFormatting sqref="AE42">
    <cfRule type="expression" dxfId="27" priority="39">
      <formula>IF(RIGHT(TEXT(AE42,"0.#"),1)=".",FALSE,TRUE)</formula>
    </cfRule>
    <cfRule type="expression" dxfId="26" priority="40">
      <formula>IF(RIGHT(TEXT(AE42,"0.#"),1)=".",TRUE,FALSE)</formula>
    </cfRule>
  </conditionalFormatting>
  <conditionalFormatting sqref="AI42">
    <cfRule type="expression" dxfId="25" priority="37">
      <formula>IF(RIGHT(TEXT(AI42,"0.#"),1)=".",FALSE,TRUE)</formula>
    </cfRule>
    <cfRule type="expression" dxfId="24" priority="38">
      <formula>IF(RIGHT(TEXT(AI42,"0.#"),1)=".",TRUE,FALSE)</formula>
    </cfRule>
  </conditionalFormatting>
  <conditionalFormatting sqref="AE44">
    <cfRule type="expression" dxfId="23" priority="35">
      <formula>IF(RIGHT(TEXT(AE44,"0.#"),1)=".",FALSE,TRUE)</formula>
    </cfRule>
    <cfRule type="expression" dxfId="22" priority="36">
      <formula>IF(RIGHT(TEXT(AE44,"0.#"),1)=".",TRUE,FALSE)</formula>
    </cfRule>
  </conditionalFormatting>
  <conditionalFormatting sqref="AI44">
    <cfRule type="expression" dxfId="21" priority="33">
      <formula>IF(RIGHT(TEXT(AI44,"0.#"),1)=".",FALSE,TRUE)</formula>
    </cfRule>
    <cfRule type="expression" dxfId="20" priority="34">
      <formula>IF(RIGHT(TEXT(AI44,"0.#"),1)=".",TRUE,FALSE)</formula>
    </cfRule>
  </conditionalFormatting>
  <conditionalFormatting sqref="AI45">
    <cfRule type="expression" dxfId="19" priority="31">
      <formula>IF(RIGHT(TEXT(AI45,"0.#"),1)=".",FALSE,TRUE)</formula>
    </cfRule>
    <cfRule type="expression" dxfId="18" priority="32">
      <formula>IF(RIGHT(TEXT(AI45,"0.#"),1)=".",TRUE,FALSE)</formula>
    </cfRule>
  </conditionalFormatting>
  <conditionalFormatting sqref="AE45">
    <cfRule type="expression" dxfId="17" priority="29">
      <formula>IF(RIGHT(TEXT(AE45,"0.#"),1)=".",FALSE,TRUE)</formula>
    </cfRule>
    <cfRule type="expression" dxfId="16" priority="30">
      <formula>IF(RIGHT(TEXT(AE45,"0.#"),1)=".",TRUE,FALSE)</formula>
    </cfRule>
  </conditionalFormatting>
  <conditionalFormatting sqref="AL126:AO126">
    <cfRule type="expression" dxfId="15" priority="25">
      <formula>IF(AND(AL126&gt;=0, RIGHT(TEXT(AL126,"0.#"),1)&lt;&gt;"."),TRUE,FALSE)</formula>
    </cfRule>
    <cfRule type="expression" dxfId="14" priority="26">
      <formula>IF(AND(AL126&gt;=0, RIGHT(TEXT(AL126,"0.#"),1)="."),TRUE,FALSE)</formula>
    </cfRule>
    <cfRule type="expression" dxfId="13" priority="27">
      <formula>IF(AND(AL126&lt;0, RIGHT(TEXT(AL126,"0.#"),1)&lt;&gt;"."),TRUE,FALSE)</formula>
    </cfRule>
    <cfRule type="expression" dxfId="12" priority="28">
      <formula>IF(AND(AL126&lt;0, RIGHT(TEXT(AL126,"0.#"),1)="."),TRUE,FALSE)</formula>
    </cfRule>
  </conditionalFormatting>
  <conditionalFormatting sqref="AL130:AO130">
    <cfRule type="expression" dxfId="11" priority="21">
      <formula>IF(AND(AL130&gt;=0, RIGHT(TEXT(AL130,"0.#"),1)&lt;&gt;"."),TRUE,FALSE)</formula>
    </cfRule>
    <cfRule type="expression" dxfId="10" priority="22">
      <formula>IF(AND(AL130&gt;=0, RIGHT(TEXT(AL130,"0.#"),1)="."),TRUE,FALSE)</formula>
    </cfRule>
    <cfRule type="expression" dxfId="9" priority="23">
      <formula>IF(AND(AL130&lt;0, RIGHT(TEXT(AL130,"0.#"),1)&lt;&gt;"."),TRUE,FALSE)</formula>
    </cfRule>
    <cfRule type="expression" dxfId="8" priority="24">
      <formula>IF(AND(AL130&lt;0, RIGHT(TEXT(AL130,"0.#"),1)="."),TRUE,FALSE)</formula>
    </cfRule>
  </conditionalFormatting>
  <conditionalFormatting sqref="Y134">
    <cfRule type="expression" dxfId="7" priority="7">
      <formula>IF(RIGHT(TEXT(Y134,"0.#"),1)=".",FALSE,TRUE)</formula>
    </cfRule>
    <cfRule type="expression" dxfId="6" priority="8">
      <formula>IF(RIGHT(TEXT(Y134,"0.#"),1)=".",TRUE,FALSE)</formula>
    </cfRule>
  </conditionalFormatting>
  <conditionalFormatting sqref="AL134:AO134">
    <cfRule type="expression" dxfId="5" priority="3">
      <formula>IF(AND(AL134&gt;=0, RIGHT(TEXT(AL134,"0.#"),1)&lt;&gt;"."),TRUE,FALSE)</formula>
    </cfRule>
    <cfRule type="expression" dxfId="4" priority="4">
      <formula>IF(AND(AL134&gt;=0, RIGHT(TEXT(AL134,"0.#"),1)="."),TRUE,FALSE)</formula>
    </cfRule>
    <cfRule type="expression" dxfId="3" priority="5">
      <formula>IF(AND(AL134&lt;0, RIGHT(TEXT(AL134,"0.#"),1)&lt;&gt;"."),TRUE,FALSE)</formula>
    </cfRule>
    <cfRule type="expression" dxfId="2" priority="6">
      <formula>IF(AND(AL134&lt;0, RIGHT(TEXT(AL134,"0.#"),1)="."),TRUE,FALSE)</formula>
    </cfRule>
  </conditionalFormatting>
  <conditionalFormatting sqref="P27">
    <cfRule type="expression" dxfId="1" priority="1">
      <formula>IF(RIGHT(TEXT(P27,"0.#"),1)=".",FALSE,TRUE)</formula>
    </cfRule>
    <cfRule type="expression" dxfId="0" priority="2">
      <formula>IF(RIGHT(TEXT(P27,"0.#"),1)=".",TRUE,FALSE)</formula>
    </cfRule>
  </conditionalFormatting>
  <dataValidations count="18">
    <dataValidation type="custom" imeMode="disabled" allowBlank="1" showInputMessage="1" showErrorMessage="1" sqref="AY23 J67:K71 P13:AX13 AR15:AX15 P14:AQ18 AR18:AX18 P19:AJ19 AQ36:AR36 AU36:AX36 AE37:AX39 AE41:AX42 AE44:AX44 Y126:AB126 AL126:AO126 Y130:AB130 AL130:AO130 Y134:AB134 AL134:AO134 Y117:AB119 AU111:AX113 Y111:AB113 AU117:AX119 P23:AC28">
      <formula1>OR(ISNUMBER(J13), J13="-")</formula1>
    </dataValidation>
    <dataValidation type="list" allowBlank="1" showInputMessage="1" showErrorMessage="1" sqref="G67:H71">
      <formula1>T事業番号</formula1>
    </dataValidation>
    <dataValidation type="list" allowBlank="1" showInputMessage="1" showErrorMessage="1" sqref="S5:X5">
      <formula1>T終了年度</formula1>
    </dataValidation>
    <dataValidation type="list" allowBlank="1" showInputMessage="1" showErrorMessage="1" sqref="AR29">
      <formula1>"　, ☑"</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sqref="A79:E79">
      <formula1>T所見を踏まえた改善点</formula1>
    </dataValidation>
    <dataValidation imeMode="disabled" allowBlank="1" showInputMessage="1" showErrorMessage="1" sqref="L67:L71"/>
    <dataValidation type="whole" imeMode="disabled" allowBlank="1" showInputMessage="1" showErrorMessage="1" sqref="M67:M71 AW2:AX2">
      <formula1>0</formula1>
      <formula2>99</formula2>
    </dataValidation>
    <dataValidation type="custom" imeMode="off" allowBlank="1" showInputMessage="1" showErrorMessage="1" sqref="J126:O126 J130:O130 J134:O134">
      <formula1>OR(ISNUMBER(J126), J126="-")</formula1>
    </dataValidation>
    <dataValidation type="custom" imeMode="disabled" allowBlank="1" showInputMessage="1" showErrorMessage="1" sqref="AH126:AK126 AH130:AK130 AH134:AK134">
      <formula1>OR(AND(MOD(IF(ISNUMBER(AH126), AH126, 0.5),1)=0, 0&lt;=AH126), AH126="-")</formula1>
    </dataValidation>
    <dataValidation type="list" allowBlank="1" showInputMessage="1" showErrorMessage="1" sqref="A77:E7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7:F71">
      <formula1>T省庁</formula1>
    </dataValidation>
    <dataValidation type="whole" imeMode="disabled" allowBlank="1" showInputMessage="1" showErrorMessage="1" sqref="AS2:AU2">
      <formula1>0</formula1>
      <formula2>9999</formula2>
    </dataValidation>
    <dataValidation type="whole" allowBlank="1" showInputMessage="1" showErrorMessage="1" sqref="L92:M93 X92:Y93 AJ92:AK93 AU92:AV93">
      <formula1>0</formula1>
      <formula2>9999</formula2>
    </dataValidation>
    <dataValidation type="whole" allowBlank="1" showInputMessage="1" showErrorMessage="1" sqref="O92:P93 AA92:AB93 AM92:AN93 AX92:AX93">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9" max="16383" man="1"/>
    <brk id="75" max="16383" man="1"/>
    <brk id="108" max="16383" man="1"/>
  </rowBreaks>
  <ignoredErrors>
    <ignoredError sqref="P28 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AO93 E92:G93 Q92:S93 AC92:AE93 AO92:AP92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AC126:AG126 AC130:AG130 AC134:AG134</xm:sqref>
        </x14:dataValidation>
        <x14:dataValidation type="list" allowBlank="1" showInputMessage="1" showErrorMessage="1">
          <x14:formula1>
            <xm:f>入力規則等!$U$37:$U$39</xm:f>
          </x14:formula1>
          <xm:sqref>I92:J92 U92:V92 AG92:AH92 AR92:AS92</xm:sqref>
        </x14:dataValidation>
        <x14:dataValidation type="list" allowBlank="1" showInputMessage="1" showErrorMessage="1">
          <x14:formula1>
            <xm:f>入力規則等!$U$7:$U$9</xm:f>
          </x14:formula1>
          <xm:sqref>I93:J93 U93:V93 AG93:AH93 AR93:AS93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79</v>
      </c>
      <c r="B1" s="23" t="s">
        <v>80</v>
      </c>
      <c r="F1" s="24" t="s">
        <v>4</v>
      </c>
      <c r="G1" s="24" t="s">
        <v>69</v>
      </c>
      <c r="K1" s="25" t="s">
        <v>98</v>
      </c>
      <c r="L1" s="23" t="s">
        <v>80</v>
      </c>
      <c r="O1" s="13"/>
      <c r="P1" s="24" t="s">
        <v>5</v>
      </c>
      <c r="Q1" s="24" t="s">
        <v>69</v>
      </c>
      <c r="T1" s="13"/>
      <c r="U1" s="27" t="s">
        <v>164</v>
      </c>
      <c r="W1" s="27" t="s">
        <v>163</v>
      </c>
      <c r="Y1" s="27" t="s">
        <v>77</v>
      </c>
      <c r="Z1" s="27" t="s">
        <v>395</v>
      </c>
      <c r="AA1" s="27" t="s">
        <v>78</v>
      </c>
      <c r="AB1" s="27" t="s">
        <v>396</v>
      </c>
      <c r="AC1" s="27" t="s">
        <v>31</v>
      </c>
      <c r="AD1" s="26"/>
      <c r="AE1" s="27" t="s">
        <v>43</v>
      </c>
      <c r="AF1" s="28"/>
      <c r="AG1" s="40" t="s">
        <v>176</v>
      </c>
      <c r="AI1" s="40" t="s">
        <v>178</v>
      </c>
      <c r="AK1" s="40" t="s">
        <v>182</v>
      </c>
      <c r="AM1" s="60"/>
      <c r="AN1" s="60"/>
      <c r="AP1" s="26" t="s">
        <v>223</v>
      </c>
    </row>
    <row r="2" spans="1:42" ht="13.5" customHeight="1" x14ac:dyDescent="0.2">
      <c r="A2" s="14" t="s">
        <v>81</v>
      </c>
      <c r="B2" s="15"/>
      <c r="C2" s="13" t="str">
        <f>IF(B2="","",A2)</f>
        <v/>
      </c>
      <c r="D2" s="13" t="str">
        <f>IF(C2="","",IF(D1&lt;&gt;"",CONCATENATE(D1,"、",C2),C2))</f>
        <v/>
      </c>
      <c r="F2" s="12" t="s">
        <v>68</v>
      </c>
      <c r="G2" s="17" t="s">
        <v>562</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6">
        <v>20</v>
      </c>
      <c r="W2" s="30" t="s">
        <v>169</v>
      </c>
      <c r="Y2" s="30" t="s">
        <v>64</v>
      </c>
      <c r="Z2" s="30" t="s">
        <v>64</v>
      </c>
      <c r="AA2" s="69" t="s">
        <v>262</v>
      </c>
      <c r="AB2" s="69" t="s">
        <v>490</v>
      </c>
      <c r="AC2" s="70" t="s">
        <v>131</v>
      </c>
      <c r="AD2" s="26"/>
      <c r="AE2" s="32" t="s">
        <v>165</v>
      </c>
      <c r="AF2" s="28"/>
      <c r="AG2" s="41" t="s">
        <v>231</v>
      </c>
      <c r="AI2" s="40" t="s">
        <v>259</v>
      </c>
      <c r="AK2" s="40" t="s">
        <v>183</v>
      </c>
      <c r="AM2" s="60"/>
      <c r="AN2" s="60"/>
      <c r="AP2" s="41" t="s">
        <v>231</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562</v>
      </c>
      <c r="R3" s="13" t="str">
        <f t="shared" ref="R3:R8" si="3">IF(Q3="","",P3)</f>
        <v>委託・請負</v>
      </c>
      <c r="S3" s="13" t="str">
        <f t="shared" ref="S3:S8" si="4">IF(R3="",S2,IF(S2&lt;&gt;"",CONCATENATE(S2,"、",R3),R3))</f>
        <v>委託・請負</v>
      </c>
      <c r="T3" s="13"/>
      <c r="U3" s="30" t="s">
        <v>521</v>
      </c>
      <c r="W3" s="30" t="s">
        <v>144</v>
      </c>
      <c r="Y3" s="30" t="s">
        <v>65</v>
      </c>
      <c r="Z3" s="30" t="s">
        <v>397</v>
      </c>
      <c r="AA3" s="69" t="s">
        <v>362</v>
      </c>
      <c r="AB3" s="69" t="s">
        <v>491</v>
      </c>
      <c r="AC3" s="70" t="s">
        <v>132</v>
      </c>
      <c r="AD3" s="26"/>
      <c r="AE3" s="32" t="s">
        <v>166</v>
      </c>
      <c r="AF3" s="28"/>
      <c r="AG3" s="41" t="s">
        <v>232</v>
      </c>
      <c r="AI3" s="40" t="s">
        <v>177</v>
      </c>
      <c r="AK3" s="40" t="str">
        <f>CHAR(CODE(AK2)+1)</f>
        <v>B</v>
      </c>
      <c r="AM3" s="60"/>
      <c r="AN3" s="60"/>
      <c r="AP3" s="41" t="s">
        <v>232</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0" t="s">
        <v>522</v>
      </c>
      <c r="W4" s="30" t="s">
        <v>145</v>
      </c>
      <c r="Y4" s="30" t="s">
        <v>269</v>
      </c>
      <c r="Z4" s="30" t="s">
        <v>398</v>
      </c>
      <c r="AA4" s="69" t="s">
        <v>363</v>
      </c>
      <c r="AB4" s="69" t="s">
        <v>492</v>
      </c>
      <c r="AC4" s="69" t="s">
        <v>133</v>
      </c>
      <c r="AD4" s="26"/>
      <c r="AE4" s="32" t="s">
        <v>167</v>
      </c>
      <c r="AF4" s="28"/>
      <c r="AG4" s="41" t="s">
        <v>233</v>
      </c>
      <c r="AI4" s="40" t="s">
        <v>179</v>
      </c>
      <c r="AK4" s="40" t="str">
        <f t="shared" ref="AK4:AK49" si="7">CHAR(CODE(AK3)+1)</f>
        <v>C</v>
      </c>
      <c r="AM4" s="60"/>
      <c r="AN4" s="60"/>
      <c r="AP4" s="41" t="s">
        <v>233</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0" t="s">
        <v>546</v>
      </c>
      <c r="Y5" s="30" t="s">
        <v>270</v>
      </c>
      <c r="Z5" s="30" t="s">
        <v>399</v>
      </c>
      <c r="AA5" s="69" t="s">
        <v>364</v>
      </c>
      <c r="AB5" s="69" t="s">
        <v>493</v>
      </c>
      <c r="AC5" s="69" t="s">
        <v>168</v>
      </c>
      <c r="AD5" s="29"/>
      <c r="AE5" s="32" t="s">
        <v>242</v>
      </c>
      <c r="AF5" s="28"/>
      <c r="AG5" s="41" t="s">
        <v>234</v>
      </c>
      <c r="AI5" s="40" t="s">
        <v>266</v>
      </c>
      <c r="AK5" s="40" t="str">
        <f t="shared" si="7"/>
        <v>D</v>
      </c>
      <c r="AP5" s="41" t="s">
        <v>234</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0" t="s">
        <v>244</v>
      </c>
      <c r="W6" s="30" t="s">
        <v>146</v>
      </c>
      <c r="Y6" s="30" t="s">
        <v>271</v>
      </c>
      <c r="Z6" s="30" t="s">
        <v>400</v>
      </c>
      <c r="AA6" s="69" t="s">
        <v>365</v>
      </c>
      <c r="AB6" s="69" t="s">
        <v>494</v>
      </c>
      <c r="AC6" s="69" t="s">
        <v>134</v>
      </c>
      <c r="AD6" s="29"/>
      <c r="AE6" s="32" t="s">
        <v>240</v>
      </c>
      <c r="AF6" s="28"/>
      <c r="AG6" s="41" t="s">
        <v>235</v>
      </c>
      <c r="AI6" s="40" t="s">
        <v>267</v>
      </c>
      <c r="AK6" s="40" t="str">
        <f>CHAR(CODE(AK5)+1)</f>
        <v>E</v>
      </c>
      <c r="AP6" s="41" t="s">
        <v>235</v>
      </c>
    </row>
    <row r="7" spans="1:42" ht="13.5" customHeight="1" x14ac:dyDescent="0.2">
      <c r="A7" s="14" t="s">
        <v>86</v>
      </c>
      <c r="B7" s="15"/>
      <c r="C7" s="13" t="str">
        <f t="shared" si="0"/>
        <v/>
      </c>
      <c r="D7" s="13" t="str">
        <f t="shared" si="8"/>
        <v/>
      </c>
      <c r="F7" s="18" t="s">
        <v>188</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0"/>
      <c r="W7" s="30" t="s">
        <v>147</v>
      </c>
      <c r="Y7" s="30" t="s">
        <v>272</v>
      </c>
      <c r="Z7" s="30" t="s">
        <v>401</v>
      </c>
      <c r="AA7" s="69" t="s">
        <v>366</v>
      </c>
      <c r="AB7" s="69" t="s">
        <v>495</v>
      </c>
      <c r="AC7" s="29"/>
      <c r="AD7" s="29"/>
      <c r="AE7" s="30" t="s">
        <v>134</v>
      </c>
      <c r="AF7" s="28"/>
      <c r="AG7" s="41" t="s">
        <v>236</v>
      </c>
      <c r="AH7" s="63"/>
      <c r="AI7" s="41" t="s">
        <v>256</v>
      </c>
      <c r="AK7" s="40" t="str">
        <f>CHAR(CODE(AK6)+1)</f>
        <v>F</v>
      </c>
      <c r="AP7" s="41" t="s">
        <v>236</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0" t="s">
        <v>264</v>
      </c>
      <c r="W8" s="30" t="s">
        <v>148</v>
      </c>
      <c r="Y8" s="30" t="s">
        <v>273</v>
      </c>
      <c r="Z8" s="30" t="s">
        <v>402</v>
      </c>
      <c r="AA8" s="69" t="s">
        <v>367</v>
      </c>
      <c r="AB8" s="69" t="s">
        <v>496</v>
      </c>
      <c r="AC8" s="29"/>
      <c r="AD8" s="29"/>
      <c r="AE8" s="29"/>
      <c r="AF8" s="28"/>
      <c r="AG8" s="41" t="s">
        <v>237</v>
      </c>
      <c r="AI8" s="40" t="s">
        <v>257</v>
      </c>
      <c r="AK8" s="40" t="str">
        <f t="shared" si="7"/>
        <v>G</v>
      </c>
      <c r="AP8" s="41" t="s">
        <v>237</v>
      </c>
    </row>
    <row r="9" spans="1:42" ht="13.5" customHeight="1" x14ac:dyDescent="0.2">
      <c r="A9" s="14" t="s">
        <v>88</v>
      </c>
      <c r="B9" s="15"/>
      <c r="C9" s="13" t="str">
        <f t="shared" si="0"/>
        <v/>
      </c>
      <c r="D9" s="13" t="str">
        <f t="shared" si="8"/>
        <v/>
      </c>
      <c r="F9" s="18" t="s">
        <v>189</v>
      </c>
      <c r="G9" s="17"/>
      <c r="H9" s="13" t="str">
        <f t="shared" si="1"/>
        <v/>
      </c>
      <c r="I9" s="13" t="str">
        <f t="shared" si="5"/>
        <v>一般会計</v>
      </c>
      <c r="K9" s="14" t="s">
        <v>106</v>
      </c>
      <c r="L9" s="15"/>
      <c r="M9" s="13" t="str">
        <f t="shared" si="2"/>
        <v/>
      </c>
      <c r="N9" s="13" t="str">
        <f t="shared" si="6"/>
        <v/>
      </c>
      <c r="O9" s="13"/>
      <c r="P9" s="13"/>
      <c r="Q9" s="19"/>
      <c r="T9" s="13"/>
      <c r="U9" s="30" t="s">
        <v>265</v>
      </c>
      <c r="W9" s="30" t="s">
        <v>149</v>
      </c>
      <c r="Y9" s="30" t="s">
        <v>274</v>
      </c>
      <c r="Z9" s="30" t="s">
        <v>403</v>
      </c>
      <c r="AA9" s="69" t="s">
        <v>368</v>
      </c>
      <c r="AB9" s="69" t="s">
        <v>497</v>
      </c>
      <c r="AC9" s="29"/>
      <c r="AD9" s="29"/>
      <c r="AE9" s="29"/>
      <c r="AF9" s="28"/>
      <c r="AG9" s="41" t="s">
        <v>238</v>
      </c>
      <c r="AI9" s="59"/>
      <c r="AK9" s="40" t="str">
        <f t="shared" si="7"/>
        <v>H</v>
      </c>
      <c r="AP9" s="41" t="s">
        <v>238</v>
      </c>
    </row>
    <row r="10" spans="1:42" ht="13.5" customHeight="1" x14ac:dyDescent="0.2">
      <c r="A10" s="14" t="s">
        <v>207</v>
      </c>
      <c r="B10" s="15"/>
      <c r="C10" s="13" t="str">
        <f t="shared" si="0"/>
        <v/>
      </c>
      <c r="D10" s="13" t="str">
        <f t="shared" si="8"/>
        <v/>
      </c>
      <c r="F10" s="18" t="s">
        <v>113</v>
      </c>
      <c r="G10" s="17"/>
      <c r="H10" s="13" t="str">
        <f t="shared" si="1"/>
        <v/>
      </c>
      <c r="I10" s="13" t="str">
        <f t="shared" si="5"/>
        <v>一般会計</v>
      </c>
      <c r="K10" s="14" t="s">
        <v>208</v>
      </c>
      <c r="L10" s="15"/>
      <c r="M10" s="13" t="str">
        <f t="shared" si="2"/>
        <v/>
      </c>
      <c r="N10" s="13" t="str">
        <f t="shared" si="6"/>
        <v/>
      </c>
      <c r="O10" s="13"/>
      <c r="P10" s="13" t="str">
        <f>S8</f>
        <v>委託・請負</v>
      </c>
      <c r="Q10" s="19"/>
      <c r="T10" s="13"/>
      <c r="W10" s="30" t="s">
        <v>150</v>
      </c>
      <c r="Y10" s="30" t="s">
        <v>275</v>
      </c>
      <c r="Z10" s="30" t="s">
        <v>404</v>
      </c>
      <c r="AA10" s="69" t="s">
        <v>369</v>
      </c>
      <c r="AB10" s="69" t="s">
        <v>498</v>
      </c>
      <c r="AC10" s="29"/>
      <c r="AD10" s="29"/>
      <c r="AE10" s="29"/>
      <c r="AF10" s="28"/>
      <c r="AG10" s="41" t="s">
        <v>226</v>
      </c>
      <c r="AK10" s="40" t="str">
        <f t="shared" si="7"/>
        <v>I</v>
      </c>
      <c r="AP10" s="40" t="s">
        <v>224</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562</v>
      </c>
      <c r="M11" s="13" t="str">
        <f t="shared" si="2"/>
        <v>その他の事項経費</v>
      </c>
      <c r="N11" s="13" t="str">
        <f t="shared" si="6"/>
        <v>その他の事項経費</v>
      </c>
      <c r="O11" s="13"/>
      <c r="P11" s="13"/>
      <c r="Q11" s="19"/>
      <c r="T11" s="13"/>
      <c r="W11" s="30" t="s">
        <v>151</v>
      </c>
      <c r="Y11" s="30" t="s">
        <v>276</v>
      </c>
      <c r="Z11" s="30" t="s">
        <v>405</v>
      </c>
      <c r="AA11" s="69" t="s">
        <v>370</v>
      </c>
      <c r="AB11" s="69" t="s">
        <v>499</v>
      </c>
      <c r="AC11" s="29"/>
      <c r="AD11" s="29"/>
      <c r="AE11" s="29"/>
      <c r="AF11" s="28"/>
      <c r="AG11" s="40" t="s">
        <v>229</v>
      </c>
      <c r="AK11" s="40"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7" t="s">
        <v>523</v>
      </c>
      <c r="W12" s="30" t="s">
        <v>152</v>
      </c>
      <c r="Y12" s="30" t="s">
        <v>277</v>
      </c>
      <c r="Z12" s="30" t="s">
        <v>406</v>
      </c>
      <c r="AA12" s="69" t="s">
        <v>371</v>
      </c>
      <c r="AB12" s="69" t="s">
        <v>500</v>
      </c>
      <c r="AC12" s="29"/>
      <c r="AD12" s="29"/>
      <c r="AE12" s="29"/>
      <c r="AF12" s="28"/>
      <c r="AG12" s="40" t="s">
        <v>227</v>
      </c>
      <c r="AK12" s="40"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0" t="s">
        <v>169</v>
      </c>
      <c r="W13" s="30" t="s">
        <v>153</v>
      </c>
      <c r="Y13" s="30" t="s">
        <v>278</v>
      </c>
      <c r="Z13" s="30" t="s">
        <v>407</v>
      </c>
      <c r="AA13" s="69" t="s">
        <v>372</v>
      </c>
      <c r="AB13" s="69" t="s">
        <v>501</v>
      </c>
      <c r="AC13" s="29"/>
      <c r="AD13" s="29"/>
      <c r="AE13" s="29"/>
      <c r="AF13" s="28"/>
      <c r="AG13" s="40" t="s">
        <v>228</v>
      </c>
      <c r="AK13" s="40"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0" t="s">
        <v>524</v>
      </c>
      <c r="W14" s="30" t="s">
        <v>154</v>
      </c>
      <c r="Y14" s="30" t="s">
        <v>279</v>
      </c>
      <c r="Z14" s="30" t="s">
        <v>408</v>
      </c>
      <c r="AA14" s="69" t="s">
        <v>373</v>
      </c>
      <c r="AB14" s="69" t="s">
        <v>502</v>
      </c>
      <c r="AC14" s="29"/>
      <c r="AD14" s="29"/>
      <c r="AE14" s="29"/>
      <c r="AF14" s="28"/>
      <c r="AG14" s="59"/>
      <c r="AK14" s="40"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0" t="s">
        <v>525</v>
      </c>
      <c r="W15" s="30" t="s">
        <v>155</v>
      </c>
      <c r="Y15" s="30" t="s">
        <v>280</v>
      </c>
      <c r="Z15" s="30" t="s">
        <v>409</v>
      </c>
      <c r="AA15" s="69" t="s">
        <v>374</v>
      </c>
      <c r="AB15" s="69" t="s">
        <v>503</v>
      </c>
      <c r="AC15" s="29"/>
      <c r="AD15" s="29"/>
      <c r="AE15" s="29"/>
      <c r="AF15" s="28"/>
      <c r="AG15" s="60"/>
      <c r="AK15" s="40"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0" t="s">
        <v>526</v>
      </c>
      <c r="W16" s="30" t="s">
        <v>156</v>
      </c>
      <c r="Y16" s="30" t="s">
        <v>281</v>
      </c>
      <c r="Z16" s="30" t="s">
        <v>410</v>
      </c>
      <c r="AA16" s="69" t="s">
        <v>375</v>
      </c>
      <c r="AB16" s="69" t="s">
        <v>504</v>
      </c>
      <c r="AC16" s="29"/>
      <c r="AD16" s="29"/>
      <c r="AE16" s="29"/>
      <c r="AF16" s="28"/>
      <c r="AG16" s="60"/>
      <c r="AK16" s="40"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0" t="s">
        <v>527</v>
      </c>
      <c r="W17" s="30" t="s">
        <v>157</v>
      </c>
      <c r="Y17" s="30" t="s">
        <v>282</v>
      </c>
      <c r="Z17" s="30" t="s">
        <v>411</v>
      </c>
      <c r="AA17" s="69" t="s">
        <v>376</v>
      </c>
      <c r="AB17" s="69" t="s">
        <v>505</v>
      </c>
      <c r="AC17" s="29"/>
      <c r="AD17" s="29"/>
      <c r="AE17" s="29"/>
      <c r="AF17" s="28"/>
      <c r="AG17" s="60"/>
      <c r="AK17" s="40" t="str">
        <f t="shared" si="7"/>
        <v>P</v>
      </c>
    </row>
    <row r="18" spans="1:37" ht="13.5" customHeight="1" x14ac:dyDescent="0.2">
      <c r="A18" s="14" t="s">
        <v>96</v>
      </c>
      <c r="B18" s="15" t="s">
        <v>562</v>
      </c>
      <c r="C18" s="13" t="str">
        <f t="shared" si="9"/>
        <v>ＩＴ戦略</v>
      </c>
      <c r="D18" s="13" t="str">
        <f t="shared" si="8"/>
        <v>ＩＴ戦略</v>
      </c>
      <c r="F18" s="18" t="s">
        <v>121</v>
      </c>
      <c r="G18" s="17"/>
      <c r="H18" s="13" t="str">
        <f t="shared" si="1"/>
        <v/>
      </c>
      <c r="I18" s="13" t="str">
        <f t="shared" si="5"/>
        <v>一般会計</v>
      </c>
      <c r="K18" s="13"/>
      <c r="L18" s="13"/>
      <c r="O18" s="13"/>
      <c r="P18" s="13"/>
      <c r="Q18" s="19"/>
      <c r="T18" s="13"/>
      <c r="U18" s="30" t="s">
        <v>528</v>
      </c>
      <c r="W18" s="30" t="s">
        <v>158</v>
      </c>
      <c r="Y18" s="30" t="s">
        <v>283</v>
      </c>
      <c r="Z18" s="30" t="s">
        <v>412</v>
      </c>
      <c r="AA18" s="69" t="s">
        <v>377</v>
      </c>
      <c r="AB18" s="69" t="s">
        <v>506</v>
      </c>
      <c r="AC18" s="29"/>
      <c r="AD18" s="29"/>
      <c r="AE18" s="29"/>
      <c r="AF18" s="28"/>
      <c r="AK18" s="40" t="str">
        <f t="shared" si="7"/>
        <v>Q</v>
      </c>
    </row>
    <row r="19" spans="1:37" ht="13.5" customHeight="1" x14ac:dyDescent="0.2">
      <c r="A19" s="14" t="s">
        <v>97</v>
      </c>
      <c r="B19" s="15"/>
      <c r="C19" s="13" t="str">
        <f t="shared" si="9"/>
        <v/>
      </c>
      <c r="D19" s="13" t="str">
        <f t="shared" si="8"/>
        <v>ＩＴ戦略</v>
      </c>
      <c r="F19" s="18" t="s">
        <v>122</v>
      </c>
      <c r="G19" s="17"/>
      <c r="H19" s="13" t="str">
        <f t="shared" si="1"/>
        <v/>
      </c>
      <c r="I19" s="13" t="str">
        <f t="shared" si="5"/>
        <v>一般会計</v>
      </c>
      <c r="K19" s="13"/>
      <c r="L19" s="13"/>
      <c r="O19" s="13"/>
      <c r="P19" s="13"/>
      <c r="Q19" s="19"/>
      <c r="T19" s="13"/>
      <c r="U19" s="30" t="s">
        <v>529</v>
      </c>
      <c r="W19" s="30" t="s">
        <v>159</v>
      </c>
      <c r="Y19" s="30" t="s">
        <v>284</v>
      </c>
      <c r="Z19" s="30" t="s">
        <v>413</v>
      </c>
      <c r="AA19" s="69" t="s">
        <v>378</v>
      </c>
      <c r="AB19" s="69" t="s">
        <v>507</v>
      </c>
      <c r="AC19" s="29"/>
      <c r="AD19" s="29"/>
      <c r="AE19" s="29"/>
      <c r="AF19" s="28"/>
      <c r="AK19" s="40" t="str">
        <f t="shared" si="7"/>
        <v>R</v>
      </c>
    </row>
    <row r="20" spans="1:37" ht="13.5" customHeight="1" x14ac:dyDescent="0.2">
      <c r="A20" s="14" t="s">
        <v>199</v>
      </c>
      <c r="B20" s="15"/>
      <c r="C20" s="13" t="str">
        <f t="shared" si="9"/>
        <v/>
      </c>
      <c r="D20" s="13" t="str">
        <f t="shared" si="8"/>
        <v>ＩＴ戦略</v>
      </c>
      <c r="F20" s="18" t="s">
        <v>198</v>
      </c>
      <c r="G20" s="17"/>
      <c r="H20" s="13" t="str">
        <f t="shared" si="1"/>
        <v/>
      </c>
      <c r="I20" s="13" t="str">
        <f t="shared" si="5"/>
        <v>一般会計</v>
      </c>
      <c r="K20" s="13"/>
      <c r="L20" s="13"/>
      <c r="O20" s="13"/>
      <c r="P20" s="13"/>
      <c r="Q20" s="19"/>
      <c r="T20" s="13"/>
      <c r="U20" s="30" t="s">
        <v>530</v>
      </c>
      <c r="W20" s="30" t="s">
        <v>160</v>
      </c>
      <c r="Y20" s="30" t="s">
        <v>285</v>
      </c>
      <c r="Z20" s="30" t="s">
        <v>414</v>
      </c>
      <c r="AA20" s="69" t="s">
        <v>379</v>
      </c>
      <c r="AB20" s="69" t="s">
        <v>508</v>
      </c>
      <c r="AC20" s="29"/>
      <c r="AD20" s="29"/>
      <c r="AE20" s="29"/>
      <c r="AF20" s="28"/>
      <c r="AK20" s="40" t="str">
        <f t="shared" si="7"/>
        <v>S</v>
      </c>
    </row>
    <row r="21" spans="1:37" ht="13.5" customHeight="1" x14ac:dyDescent="0.2">
      <c r="A21" s="14" t="s">
        <v>200</v>
      </c>
      <c r="B21" s="15"/>
      <c r="C21" s="13" t="str">
        <f t="shared" si="9"/>
        <v/>
      </c>
      <c r="D21" s="13" t="str">
        <f t="shared" si="8"/>
        <v>ＩＴ戦略</v>
      </c>
      <c r="F21" s="18" t="s">
        <v>123</v>
      </c>
      <c r="G21" s="17"/>
      <c r="H21" s="13" t="str">
        <f t="shared" si="1"/>
        <v/>
      </c>
      <c r="I21" s="13" t="str">
        <f t="shared" si="5"/>
        <v>一般会計</v>
      </c>
      <c r="K21" s="13"/>
      <c r="L21" s="13"/>
      <c r="O21" s="13"/>
      <c r="P21" s="13"/>
      <c r="Q21" s="19"/>
      <c r="T21" s="13"/>
      <c r="U21" s="30" t="s">
        <v>531</v>
      </c>
      <c r="W21" s="30" t="s">
        <v>161</v>
      </c>
      <c r="Y21" s="30" t="s">
        <v>286</v>
      </c>
      <c r="Z21" s="30" t="s">
        <v>415</v>
      </c>
      <c r="AA21" s="69" t="s">
        <v>380</v>
      </c>
      <c r="AB21" s="69" t="s">
        <v>509</v>
      </c>
      <c r="AC21" s="29"/>
      <c r="AD21" s="29"/>
      <c r="AE21" s="29"/>
      <c r="AF21" s="28"/>
      <c r="AK21" s="40" t="str">
        <f t="shared" si="7"/>
        <v>T</v>
      </c>
    </row>
    <row r="22" spans="1:37" ht="13.5" customHeight="1" x14ac:dyDescent="0.2">
      <c r="A22" s="14" t="s">
        <v>201</v>
      </c>
      <c r="B22" s="15"/>
      <c r="C22" s="13" t="str">
        <f t="shared" si="9"/>
        <v/>
      </c>
      <c r="D22" s="13" t="str">
        <f>IF(C22="",D21,IF(D21&lt;&gt;"",CONCATENATE(D21,"、",C22),C22))</f>
        <v>ＩＴ戦略</v>
      </c>
      <c r="F22" s="18" t="s">
        <v>124</v>
      </c>
      <c r="G22" s="17"/>
      <c r="H22" s="13" t="str">
        <f t="shared" si="1"/>
        <v/>
      </c>
      <c r="I22" s="13" t="str">
        <f t="shared" si="5"/>
        <v>一般会計</v>
      </c>
      <c r="K22" s="13"/>
      <c r="L22" s="13"/>
      <c r="O22" s="13"/>
      <c r="P22" s="13"/>
      <c r="Q22" s="19"/>
      <c r="T22" s="13"/>
      <c r="U22" s="30" t="s">
        <v>532</v>
      </c>
      <c r="W22" s="30" t="s">
        <v>162</v>
      </c>
      <c r="Y22" s="30" t="s">
        <v>287</v>
      </c>
      <c r="Z22" s="30" t="s">
        <v>416</v>
      </c>
      <c r="AA22" s="69" t="s">
        <v>381</v>
      </c>
      <c r="AB22" s="69" t="s">
        <v>510</v>
      </c>
      <c r="AC22" s="29"/>
      <c r="AD22" s="29"/>
      <c r="AE22" s="29"/>
      <c r="AF22" s="28"/>
      <c r="AK22" s="40" t="str">
        <f t="shared" si="7"/>
        <v>U</v>
      </c>
    </row>
    <row r="23" spans="1:37" ht="13.5" customHeight="1" x14ac:dyDescent="0.2">
      <c r="A23" s="14" t="s">
        <v>202</v>
      </c>
      <c r="B23" s="15"/>
      <c r="C23" s="13" t="str">
        <f t="shared" si="9"/>
        <v/>
      </c>
      <c r="D23" s="13" t="str">
        <f>IF(C23="",D22,IF(D22&lt;&gt;"",CONCATENATE(D22,"、",C23),C23))</f>
        <v>ＩＴ戦略</v>
      </c>
      <c r="F23" s="18" t="s">
        <v>125</v>
      </c>
      <c r="G23" s="17"/>
      <c r="H23" s="13" t="str">
        <f t="shared" si="1"/>
        <v/>
      </c>
      <c r="I23" s="13" t="str">
        <f t="shared" si="5"/>
        <v>一般会計</v>
      </c>
      <c r="K23" s="13"/>
      <c r="L23" s="13"/>
      <c r="O23" s="13"/>
      <c r="P23" s="13"/>
      <c r="Q23" s="19"/>
      <c r="T23" s="13"/>
      <c r="U23" s="30" t="s">
        <v>533</v>
      </c>
      <c r="W23" s="30" t="s">
        <v>549</v>
      </c>
      <c r="Y23" s="30" t="s">
        <v>288</v>
      </c>
      <c r="Z23" s="30" t="s">
        <v>417</v>
      </c>
      <c r="AA23" s="69" t="s">
        <v>382</v>
      </c>
      <c r="AB23" s="69" t="s">
        <v>511</v>
      </c>
      <c r="AC23" s="29"/>
      <c r="AD23" s="29"/>
      <c r="AE23" s="29"/>
      <c r="AF23" s="28"/>
      <c r="AK23" s="40" t="str">
        <f t="shared" si="7"/>
        <v>V</v>
      </c>
    </row>
    <row r="24" spans="1:37" ht="13.5" customHeight="1" x14ac:dyDescent="0.2">
      <c r="A24" s="66" t="s">
        <v>258</v>
      </c>
      <c r="B24" s="15"/>
      <c r="C24" s="13" t="str">
        <f t="shared" si="9"/>
        <v/>
      </c>
      <c r="D24" s="13" t="str">
        <f>IF(C24="",D23,IF(D23&lt;&gt;"",CONCATENATE(D23,"、",C24),C24))</f>
        <v>ＩＴ戦略</v>
      </c>
      <c r="F24" s="18" t="s">
        <v>260</v>
      </c>
      <c r="G24" s="17"/>
      <c r="H24" s="13" t="str">
        <f t="shared" si="1"/>
        <v/>
      </c>
      <c r="I24" s="13" t="str">
        <f t="shared" si="5"/>
        <v>一般会計</v>
      </c>
      <c r="K24" s="13"/>
      <c r="L24" s="13"/>
      <c r="O24" s="13"/>
      <c r="P24" s="13"/>
      <c r="Q24" s="19"/>
      <c r="T24" s="13"/>
      <c r="U24" s="30" t="s">
        <v>534</v>
      </c>
      <c r="Y24" s="30" t="s">
        <v>289</v>
      </c>
      <c r="Z24" s="30" t="s">
        <v>418</v>
      </c>
      <c r="AA24" s="69" t="s">
        <v>383</v>
      </c>
      <c r="AB24" s="69" t="s">
        <v>512</v>
      </c>
      <c r="AC24" s="29"/>
      <c r="AD24" s="29"/>
      <c r="AE24" s="29"/>
      <c r="AF24" s="28"/>
      <c r="AK24" s="40" t="str">
        <f>CHAR(CODE(AK23)+1)</f>
        <v>W</v>
      </c>
    </row>
    <row r="25" spans="1:37" ht="13.5" customHeight="1" x14ac:dyDescent="0.2">
      <c r="A25" s="68"/>
      <c r="B25" s="67"/>
      <c r="F25" s="18" t="s">
        <v>126</v>
      </c>
      <c r="G25" s="17"/>
      <c r="H25" s="13" t="str">
        <f t="shared" si="1"/>
        <v/>
      </c>
      <c r="I25" s="13" t="str">
        <f t="shared" si="5"/>
        <v>一般会計</v>
      </c>
      <c r="K25" s="13"/>
      <c r="L25" s="13"/>
      <c r="O25" s="13"/>
      <c r="P25" s="13"/>
      <c r="Q25" s="19"/>
      <c r="T25" s="13"/>
      <c r="U25" s="30" t="s">
        <v>535</v>
      </c>
      <c r="Y25" s="30" t="s">
        <v>290</v>
      </c>
      <c r="Z25" s="30" t="s">
        <v>419</v>
      </c>
      <c r="AA25" s="69" t="s">
        <v>384</v>
      </c>
      <c r="AB25" s="69" t="s">
        <v>513</v>
      </c>
      <c r="AC25" s="29"/>
      <c r="AD25" s="29"/>
      <c r="AE25" s="29"/>
      <c r="AF25" s="28"/>
      <c r="AK25" s="40" t="str">
        <f t="shared" si="7"/>
        <v>X</v>
      </c>
    </row>
    <row r="26" spans="1:37" ht="13.5" customHeight="1" x14ac:dyDescent="0.2">
      <c r="A26" s="65"/>
      <c r="B26" s="64"/>
      <c r="F26" s="18" t="s">
        <v>127</v>
      </c>
      <c r="G26" s="17"/>
      <c r="H26" s="13" t="str">
        <f t="shared" si="1"/>
        <v/>
      </c>
      <c r="I26" s="13" t="str">
        <f t="shared" si="5"/>
        <v>一般会計</v>
      </c>
      <c r="K26" s="13"/>
      <c r="L26" s="13"/>
      <c r="O26" s="13"/>
      <c r="P26" s="13"/>
      <c r="Q26" s="19"/>
      <c r="T26" s="13"/>
      <c r="U26" s="30" t="s">
        <v>536</v>
      </c>
      <c r="Y26" s="30" t="s">
        <v>291</v>
      </c>
      <c r="Z26" s="30" t="s">
        <v>420</v>
      </c>
      <c r="AA26" s="69" t="s">
        <v>385</v>
      </c>
      <c r="AB26" s="69" t="s">
        <v>514</v>
      </c>
      <c r="AC26" s="29"/>
      <c r="AD26" s="29"/>
      <c r="AE26" s="29"/>
      <c r="AF26" s="28"/>
      <c r="AK26" s="40" t="str">
        <f t="shared" si="7"/>
        <v>Y</v>
      </c>
    </row>
    <row r="27" spans="1:37" ht="13.5" customHeight="1" x14ac:dyDescent="0.2">
      <c r="A27" s="13" t="str">
        <f>IF(D24="", "-", D24)</f>
        <v>ＩＴ戦略</v>
      </c>
      <c r="B27" s="13"/>
      <c r="F27" s="18" t="s">
        <v>128</v>
      </c>
      <c r="G27" s="17"/>
      <c r="H27" s="13" t="str">
        <f t="shared" si="1"/>
        <v/>
      </c>
      <c r="I27" s="13" t="str">
        <f t="shared" si="5"/>
        <v>一般会計</v>
      </c>
      <c r="K27" s="13"/>
      <c r="L27" s="13"/>
      <c r="O27" s="13"/>
      <c r="P27" s="13"/>
      <c r="Q27" s="19"/>
      <c r="T27" s="13"/>
      <c r="U27" s="30" t="s">
        <v>537</v>
      </c>
      <c r="Y27" s="30" t="s">
        <v>292</v>
      </c>
      <c r="Z27" s="30" t="s">
        <v>421</v>
      </c>
      <c r="AA27" s="69" t="s">
        <v>386</v>
      </c>
      <c r="AB27" s="69" t="s">
        <v>515</v>
      </c>
      <c r="AC27" s="29"/>
      <c r="AD27" s="29"/>
      <c r="AE27" s="29"/>
      <c r="AF27" s="28"/>
      <c r="AK27" s="40"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0" t="s">
        <v>538</v>
      </c>
      <c r="Y28" s="30" t="s">
        <v>293</v>
      </c>
      <c r="Z28" s="30" t="s">
        <v>422</v>
      </c>
      <c r="AA28" s="69" t="s">
        <v>387</v>
      </c>
      <c r="AB28" s="69" t="s">
        <v>516</v>
      </c>
      <c r="AC28" s="29"/>
      <c r="AD28" s="29"/>
      <c r="AE28" s="29"/>
      <c r="AF28" s="28"/>
      <c r="AK28" s="40" t="s">
        <v>184</v>
      </c>
    </row>
    <row r="29" spans="1:37" ht="13.5" customHeight="1" x14ac:dyDescent="0.2">
      <c r="A29" s="13"/>
      <c r="B29" s="13"/>
      <c r="F29" s="18" t="s">
        <v>190</v>
      </c>
      <c r="G29" s="17"/>
      <c r="H29" s="13" t="str">
        <f t="shared" si="1"/>
        <v/>
      </c>
      <c r="I29" s="13" t="str">
        <f t="shared" si="5"/>
        <v>一般会計</v>
      </c>
      <c r="K29" s="13"/>
      <c r="L29" s="13"/>
      <c r="O29" s="13"/>
      <c r="P29" s="13"/>
      <c r="Q29" s="19"/>
      <c r="T29" s="13"/>
      <c r="U29" s="30" t="s">
        <v>539</v>
      </c>
      <c r="Y29" s="30" t="s">
        <v>294</v>
      </c>
      <c r="Z29" s="30" t="s">
        <v>423</v>
      </c>
      <c r="AA29" s="69" t="s">
        <v>388</v>
      </c>
      <c r="AB29" s="69" t="s">
        <v>517</v>
      </c>
      <c r="AC29" s="29"/>
      <c r="AD29" s="29"/>
      <c r="AE29" s="29"/>
      <c r="AF29" s="28"/>
      <c r="AK29" s="40" t="str">
        <f t="shared" si="7"/>
        <v>b</v>
      </c>
    </row>
    <row r="30" spans="1:37" ht="13.5" customHeight="1" x14ac:dyDescent="0.2">
      <c r="A30" s="13"/>
      <c r="B30" s="13"/>
      <c r="F30" s="18" t="s">
        <v>191</v>
      </c>
      <c r="G30" s="17"/>
      <c r="H30" s="13" t="str">
        <f t="shared" si="1"/>
        <v/>
      </c>
      <c r="I30" s="13" t="str">
        <f t="shared" si="5"/>
        <v>一般会計</v>
      </c>
      <c r="K30" s="13"/>
      <c r="L30" s="13"/>
      <c r="O30" s="13"/>
      <c r="P30" s="13"/>
      <c r="Q30" s="19"/>
      <c r="T30" s="13"/>
      <c r="U30" s="30" t="s">
        <v>540</v>
      </c>
      <c r="Y30" s="30" t="s">
        <v>295</v>
      </c>
      <c r="Z30" s="30" t="s">
        <v>424</v>
      </c>
      <c r="AA30" s="69" t="s">
        <v>389</v>
      </c>
      <c r="AB30" s="69" t="s">
        <v>518</v>
      </c>
      <c r="AC30" s="29"/>
      <c r="AD30" s="29"/>
      <c r="AE30" s="29"/>
      <c r="AF30" s="28"/>
      <c r="AK30" s="40" t="str">
        <f t="shared" si="7"/>
        <v>c</v>
      </c>
    </row>
    <row r="31" spans="1:37" ht="13.5" customHeight="1" x14ac:dyDescent="0.2">
      <c r="A31" s="13"/>
      <c r="B31" s="13"/>
      <c r="F31" s="18" t="s">
        <v>192</v>
      </c>
      <c r="G31" s="17"/>
      <c r="H31" s="13" t="str">
        <f t="shared" si="1"/>
        <v/>
      </c>
      <c r="I31" s="13" t="str">
        <f t="shared" si="5"/>
        <v>一般会計</v>
      </c>
      <c r="K31" s="13"/>
      <c r="L31" s="13"/>
      <c r="O31" s="13"/>
      <c r="P31" s="13"/>
      <c r="Q31" s="19"/>
      <c r="T31" s="13"/>
      <c r="U31" s="30" t="s">
        <v>541</v>
      </c>
      <c r="Y31" s="30" t="s">
        <v>296</v>
      </c>
      <c r="Z31" s="30" t="s">
        <v>425</v>
      </c>
      <c r="AA31" s="69" t="s">
        <v>390</v>
      </c>
      <c r="AB31" s="69" t="s">
        <v>519</v>
      </c>
      <c r="AC31" s="29"/>
      <c r="AD31" s="29"/>
      <c r="AE31" s="29"/>
      <c r="AF31" s="28"/>
      <c r="AK31" s="40" t="str">
        <f t="shared" si="7"/>
        <v>d</v>
      </c>
    </row>
    <row r="32" spans="1:37" ht="13.5" customHeight="1" x14ac:dyDescent="0.2">
      <c r="A32" s="13"/>
      <c r="B32" s="13"/>
      <c r="F32" s="18" t="s">
        <v>193</v>
      </c>
      <c r="G32" s="17"/>
      <c r="H32" s="13" t="str">
        <f t="shared" si="1"/>
        <v/>
      </c>
      <c r="I32" s="13" t="str">
        <f t="shared" si="5"/>
        <v>一般会計</v>
      </c>
      <c r="K32" s="13"/>
      <c r="L32" s="13"/>
      <c r="O32" s="13"/>
      <c r="P32" s="13"/>
      <c r="Q32" s="19"/>
      <c r="T32" s="13"/>
      <c r="U32" s="30" t="s">
        <v>542</v>
      </c>
      <c r="Y32" s="30" t="s">
        <v>297</v>
      </c>
      <c r="Z32" s="30" t="s">
        <v>426</v>
      </c>
      <c r="AA32" s="69" t="s">
        <v>66</v>
      </c>
      <c r="AB32" s="69" t="s">
        <v>66</v>
      </c>
      <c r="AC32" s="29"/>
      <c r="AD32" s="29"/>
      <c r="AE32" s="29"/>
      <c r="AF32" s="28"/>
      <c r="AK32" s="40" t="str">
        <f t="shared" si="7"/>
        <v>e</v>
      </c>
    </row>
    <row r="33" spans="1:37" ht="13.5" customHeight="1" x14ac:dyDescent="0.2">
      <c r="A33" s="13"/>
      <c r="B33" s="13"/>
      <c r="F33" s="18" t="s">
        <v>194</v>
      </c>
      <c r="G33" s="17"/>
      <c r="H33" s="13" t="str">
        <f t="shared" si="1"/>
        <v/>
      </c>
      <c r="I33" s="13" t="str">
        <f t="shared" si="5"/>
        <v>一般会計</v>
      </c>
      <c r="K33" s="13"/>
      <c r="L33" s="13"/>
      <c r="O33" s="13"/>
      <c r="P33" s="13"/>
      <c r="Q33" s="19"/>
      <c r="T33" s="13"/>
      <c r="U33" s="30" t="s">
        <v>543</v>
      </c>
      <c r="Y33" s="30" t="s">
        <v>298</v>
      </c>
      <c r="Z33" s="30" t="s">
        <v>427</v>
      </c>
      <c r="AA33" s="53"/>
      <c r="AB33" s="29"/>
      <c r="AC33" s="29"/>
      <c r="AD33" s="29"/>
      <c r="AE33" s="29"/>
      <c r="AF33" s="28"/>
      <c r="AK33" s="40" t="str">
        <f t="shared" si="7"/>
        <v>f</v>
      </c>
    </row>
    <row r="34" spans="1:37" ht="13.5" customHeight="1" x14ac:dyDescent="0.2">
      <c r="A34" s="13"/>
      <c r="B34" s="13"/>
      <c r="F34" s="18" t="s">
        <v>195</v>
      </c>
      <c r="G34" s="17"/>
      <c r="H34" s="13" t="str">
        <f t="shared" si="1"/>
        <v/>
      </c>
      <c r="I34" s="13" t="str">
        <f t="shared" si="5"/>
        <v>一般会計</v>
      </c>
      <c r="K34" s="13"/>
      <c r="L34" s="13"/>
      <c r="O34" s="13"/>
      <c r="P34" s="13"/>
      <c r="Q34" s="19"/>
      <c r="T34" s="13"/>
      <c r="U34" s="30" t="s">
        <v>544</v>
      </c>
      <c r="Y34" s="30" t="s">
        <v>299</v>
      </c>
      <c r="Z34" s="30" t="s">
        <v>428</v>
      </c>
      <c r="AB34" s="29"/>
      <c r="AC34" s="29"/>
      <c r="AD34" s="29"/>
      <c r="AE34" s="29"/>
      <c r="AF34" s="28"/>
      <c r="AK34" s="40" t="str">
        <f t="shared" si="7"/>
        <v>g</v>
      </c>
    </row>
    <row r="35" spans="1:37" ht="13.5" customHeight="1" x14ac:dyDescent="0.2">
      <c r="A35" s="13"/>
      <c r="B35" s="13"/>
      <c r="F35" s="18" t="s">
        <v>196</v>
      </c>
      <c r="G35" s="17"/>
      <c r="H35" s="13" t="str">
        <f t="shared" si="1"/>
        <v/>
      </c>
      <c r="I35" s="13" t="str">
        <f t="shared" si="5"/>
        <v>一般会計</v>
      </c>
      <c r="K35" s="13"/>
      <c r="L35" s="13"/>
      <c r="O35" s="13"/>
      <c r="P35" s="13"/>
      <c r="Q35" s="19"/>
      <c r="T35" s="13"/>
      <c r="Y35" s="30" t="s">
        <v>300</v>
      </c>
      <c r="Z35" s="30" t="s">
        <v>429</v>
      </c>
      <c r="AC35" s="29"/>
      <c r="AF35" s="28"/>
      <c r="AK35" s="40" t="str">
        <f t="shared" si="7"/>
        <v>h</v>
      </c>
    </row>
    <row r="36" spans="1:37" ht="13.5" customHeight="1" x14ac:dyDescent="0.2">
      <c r="A36" s="13"/>
      <c r="B36" s="13"/>
      <c r="F36" s="18" t="s">
        <v>197</v>
      </c>
      <c r="G36" s="17"/>
      <c r="H36" s="13" t="str">
        <f t="shared" si="1"/>
        <v/>
      </c>
      <c r="I36" s="13" t="str">
        <f t="shared" si="5"/>
        <v>一般会計</v>
      </c>
      <c r="K36" s="13"/>
      <c r="L36" s="13"/>
      <c r="O36" s="13"/>
      <c r="P36" s="13"/>
      <c r="Q36" s="19"/>
      <c r="T36" s="13"/>
      <c r="U36" s="30" t="s">
        <v>545</v>
      </c>
      <c r="Y36" s="30" t="s">
        <v>301</v>
      </c>
      <c r="Z36" s="30" t="s">
        <v>430</v>
      </c>
      <c r="AF36" s="28"/>
      <c r="AK36" s="40"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302</v>
      </c>
      <c r="Z37" s="30" t="s">
        <v>431</v>
      </c>
      <c r="AF37" s="28"/>
      <c r="AK37" s="40" t="str">
        <f t="shared" si="7"/>
        <v>j</v>
      </c>
    </row>
    <row r="38" spans="1:37" x14ac:dyDescent="0.2">
      <c r="A38" s="13"/>
      <c r="B38" s="13"/>
      <c r="F38" s="13"/>
      <c r="G38" s="19"/>
      <c r="K38" s="13"/>
      <c r="L38" s="13"/>
      <c r="O38" s="13"/>
      <c r="P38" s="13"/>
      <c r="Q38" s="19"/>
      <c r="T38" s="13"/>
      <c r="U38" s="30" t="s">
        <v>245</v>
      </c>
      <c r="Y38" s="30" t="s">
        <v>303</v>
      </c>
      <c r="Z38" s="30" t="s">
        <v>432</v>
      </c>
      <c r="AF38" s="28"/>
      <c r="AK38" s="40" t="str">
        <f t="shared" si="7"/>
        <v>k</v>
      </c>
    </row>
    <row r="39" spans="1:37" x14ac:dyDescent="0.2">
      <c r="A39" s="13"/>
      <c r="B39" s="13"/>
      <c r="F39" s="13" t="str">
        <f>I37</f>
        <v>一般会計</v>
      </c>
      <c r="G39" s="19"/>
      <c r="K39" s="13"/>
      <c r="L39" s="13"/>
      <c r="O39" s="13"/>
      <c r="P39" s="13"/>
      <c r="Q39" s="19"/>
      <c r="T39" s="13"/>
      <c r="U39" s="30" t="s">
        <v>255</v>
      </c>
      <c r="Y39" s="30" t="s">
        <v>304</v>
      </c>
      <c r="Z39" s="30" t="s">
        <v>433</v>
      </c>
      <c r="AF39" s="28"/>
      <c r="AK39" s="40" t="str">
        <f t="shared" si="7"/>
        <v>l</v>
      </c>
    </row>
    <row r="40" spans="1:37" x14ac:dyDescent="0.2">
      <c r="A40" s="13"/>
      <c r="B40" s="13"/>
      <c r="F40" s="13"/>
      <c r="G40" s="19"/>
      <c r="K40" s="13"/>
      <c r="L40" s="13"/>
      <c r="O40" s="13"/>
      <c r="P40" s="13"/>
      <c r="Q40" s="19"/>
      <c r="T40" s="13"/>
      <c r="Y40" s="30" t="s">
        <v>305</v>
      </c>
      <c r="Z40" s="30" t="s">
        <v>434</v>
      </c>
      <c r="AF40" s="28"/>
      <c r="AK40" s="40" t="str">
        <f t="shared" si="7"/>
        <v>m</v>
      </c>
    </row>
    <row r="41" spans="1:37" x14ac:dyDescent="0.2">
      <c r="A41" s="13"/>
      <c r="B41" s="13"/>
      <c r="F41" s="13"/>
      <c r="G41" s="19"/>
      <c r="K41" s="13"/>
      <c r="L41" s="13"/>
      <c r="O41" s="13"/>
      <c r="P41" s="13"/>
      <c r="Q41" s="19"/>
      <c r="T41" s="13"/>
      <c r="Y41" s="30" t="s">
        <v>306</v>
      </c>
      <c r="Z41" s="30" t="s">
        <v>435</v>
      </c>
      <c r="AF41" s="28"/>
      <c r="AK41" s="40" t="str">
        <f t="shared" si="7"/>
        <v>n</v>
      </c>
    </row>
    <row r="42" spans="1:37" x14ac:dyDescent="0.2">
      <c r="A42" s="13"/>
      <c r="B42" s="13"/>
      <c r="F42" s="13"/>
      <c r="G42" s="19"/>
      <c r="K42" s="13"/>
      <c r="L42" s="13"/>
      <c r="O42" s="13"/>
      <c r="P42" s="13"/>
      <c r="Q42" s="19"/>
      <c r="T42" s="13"/>
      <c r="Y42" s="30" t="s">
        <v>307</v>
      </c>
      <c r="Z42" s="30" t="s">
        <v>436</v>
      </c>
      <c r="AF42" s="28"/>
      <c r="AK42" s="40" t="str">
        <f t="shared" si="7"/>
        <v>o</v>
      </c>
    </row>
    <row r="43" spans="1:37" x14ac:dyDescent="0.2">
      <c r="A43" s="13"/>
      <c r="B43" s="13"/>
      <c r="F43" s="13"/>
      <c r="G43" s="19"/>
      <c r="K43" s="13"/>
      <c r="L43" s="13"/>
      <c r="O43" s="13"/>
      <c r="P43" s="13"/>
      <c r="Q43" s="19"/>
      <c r="T43" s="13"/>
      <c r="Y43" s="30" t="s">
        <v>308</v>
      </c>
      <c r="Z43" s="30" t="s">
        <v>437</v>
      </c>
      <c r="AF43" s="28"/>
      <c r="AK43" s="40" t="str">
        <f t="shared" si="7"/>
        <v>p</v>
      </c>
    </row>
    <row r="44" spans="1:37" x14ac:dyDescent="0.2">
      <c r="A44" s="13"/>
      <c r="B44" s="13"/>
      <c r="F44" s="13"/>
      <c r="G44" s="19"/>
      <c r="K44" s="13"/>
      <c r="L44" s="13"/>
      <c r="O44" s="13"/>
      <c r="P44" s="13"/>
      <c r="Q44" s="19"/>
      <c r="T44" s="13"/>
      <c r="Y44" s="30" t="s">
        <v>309</v>
      </c>
      <c r="Z44" s="30" t="s">
        <v>438</v>
      </c>
      <c r="AF44" s="28"/>
      <c r="AK44" s="40" t="str">
        <f t="shared" si="7"/>
        <v>q</v>
      </c>
    </row>
    <row r="45" spans="1:37" x14ac:dyDescent="0.2">
      <c r="A45" s="13"/>
      <c r="B45" s="13"/>
      <c r="F45" s="13"/>
      <c r="G45" s="19"/>
      <c r="K45" s="13"/>
      <c r="L45" s="13"/>
      <c r="O45" s="13"/>
      <c r="P45" s="13"/>
      <c r="Q45" s="19"/>
      <c r="T45" s="13"/>
      <c r="Y45" s="30" t="s">
        <v>310</v>
      </c>
      <c r="Z45" s="30" t="s">
        <v>439</v>
      </c>
      <c r="AF45" s="28"/>
      <c r="AK45" s="40" t="str">
        <f t="shared" si="7"/>
        <v>r</v>
      </c>
    </row>
    <row r="46" spans="1:37" x14ac:dyDescent="0.2">
      <c r="A46" s="13"/>
      <c r="B46" s="13"/>
      <c r="F46" s="13"/>
      <c r="G46" s="19"/>
      <c r="K46" s="13"/>
      <c r="L46" s="13"/>
      <c r="O46" s="13"/>
      <c r="P46" s="13"/>
      <c r="Q46" s="19"/>
      <c r="T46" s="13"/>
      <c r="Y46" s="30" t="s">
        <v>311</v>
      </c>
      <c r="Z46" s="30" t="s">
        <v>440</v>
      </c>
      <c r="AF46" s="28"/>
      <c r="AK46" s="40" t="str">
        <f t="shared" si="7"/>
        <v>s</v>
      </c>
    </row>
    <row r="47" spans="1:37" x14ac:dyDescent="0.2">
      <c r="A47" s="13"/>
      <c r="B47" s="13"/>
      <c r="F47" s="13"/>
      <c r="G47" s="19"/>
      <c r="K47" s="13"/>
      <c r="L47" s="13"/>
      <c r="O47" s="13"/>
      <c r="P47" s="13"/>
      <c r="Q47" s="19"/>
      <c r="T47" s="13"/>
      <c r="Y47" s="30" t="s">
        <v>312</v>
      </c>
      <c r="Z47" s="30" t="s">
        <v>441</v>
      </c>
      <c r="AF47" s="28"/>
      <c r="AK47" s="40" t="str">
        <f t="shared" si="7"/>
        <v>t</v>
      </c>
    </row>
    <row r="48" spans="1:37" x14ac:dyDescent="0.2">
      <c r="A48" s="13"/>
      <c r="B48" s="13"/>
      <c r="F48" s="13"/>
      <c r="G48" s="19"/>
      <c r="K48" s="13"/>
      <c r="L48" s="13"/>
      <c r="O48" s="13"/>
      <c r="P48" s="13"/>
      <c r="Q48" s="19"/>
      <c r="T48" s="13"/>
      <c r="Y48" s="30" t="s">
        <v>313</v>
      </c>
      <c r="Z48" s="30" t="s">
        <v>442</v>
      </c>
      <c r="AF48" s="28"/>
      <c r="AK48" s="40" t="str">
        <f t="shared" si="7"/>
        <v>u</v>
      </c>
    </row>
    <row r="49" spans="1:37" x14ac:dyDescent="0.2">
      <c r="A49" s="13"/>
      <c r="B49" s="13"/>
      <c r="F49" s="13"/>
      <c r="G49" s="19"/>
      <c r="K49" s="13"/>
      <c r="L49" s="13"/>
      <c r="O49" s="13"/>
      <c r="P49" s="13"/>
      <c r="Q49" s="19"/>
      <c r="T49" s="13"/>
      <c r="Y49" s="30" t="s">
        <v>314</v>
      </c>
      <c r="Z49" s="30" t="s">
        <v>443</v>
      </c>
      <c r="AF49" s="28"/>
      <c r="AK49" s="40" t="str">
        <f t="shared" si="7"/>
        <v>v</v>
      </c>
    </row>
    <row r="50" spans="1:37" x14ac:dyDescent="0.2">
      <c r="A50" s="13"/>
      <c r="B50" s="13"/>
      <c r="F50" s="13"/>
      <c r="G50" s="19"/>
      <c r="K50" s="13"/>
      <c r="L50" s="13"/>
      <c r="O50" s="13"/>
      <c r="P50" s="13"/>
      <c r="Q50" s="19"/>
      <c r="T50" s="13"/>
      <c r="Y50" s="30" t="s">
        <v>315</v>
      </c>
      <c r="Z50" s="30" t="s">
        <v>444</v>
      </c>
      <c r="AF50" s="28"/>
    </row>
    <row r="51" spans="1:37" x14ac:dyDescent="0.2">
      <c r="A51" s="13"/>
      <c r="B51" s="13"/>
      <c r="F51" s="13"/>
      <c r="G51" s="19"/>
      <c r="K51" s="13"/>
      <c r="L51" s="13"/>
      <c r="O51" s="13"/>
      <c r="P51" s="13"/>
      <c r="Q51" s="19"/>
      <c r="T51" s="13"/>
      <c r="Y51" s="30" t="s">
        <v>316</v>
      </c>
      <c r="Z51" s="30" t="s">
        <v>445</v>
      </c>
      <c r="AF51" s="28"/>
    </row>
    <row r="52" spans="1:37" x14ac:dyDescent="0.2">
      <c r="A52" s="13"/>
      <c r="B52" s="13"/>
      <c r="F52" s="13"/>
      <c r="G52" s="19"/>
      <c r="K52" s="13"/>
      <c r="L52" s="13"/>
      <c r="O52" s="13"/>
      <c r="P52" s="13"/>
      <c r="Q52" s="19"/>
      <c r="T52" s="13"/>
      <c r="Y52" s="30" t="s">
        <v>317</v>
      </c>
      <c r="Z52" s="30" t="s">
        <v>446</v>
      </c>
      <c r="AF52" s="28"/>
    </row>
    <row r="53" spans="1:37" x14ac:dyDescent="0.2">
      <c r="A53" s="13"/>
      <c r="B53" s="13"/>
      <c r="F53" s="13"/>
      <c r="G53" s="19"/>
      <c r="K53" s="13"/>
      <c r="L53" s="13"/>
      <c r="O53" s="13"/>
      <c r="P53" s="13"/>
      <c r="Q53" s="19"/>
      <c r="T53" s="13"/>
      <c r="Y53" s="30" t="s">
        <v>318</v>
      </c>
      <c r="Z53" s="30" t="s">
        <v>447</v>
      </c>
      <c r="AF53" s="28"/>
    </row>
    <row r="54" spans="1:37" x14ac:dyDescent="0.2">
      <c r="A54" s="13"/>
      <c r="B54" s="13"/>
      <c r="F54" s="13"/>
      <c r="G54" s="19"/>
      <c r="K54" s="13"/>
      <c r="L54" s="13"/>
      <c r="O54" s="13"/>
      <c r="P54" s="20"/>
      <c r="Q54" s="19"/>
      <c r="T54" s="13"/>
      <c r="Y54" s="30" t="s">
        <v>319</v>
      </c>
      <c r="Z54" s="30" t="s">
        <v>448</v>
      </c>
      <c r="AF54" s="28"/>
    </row>
    <row r="55" spans="1:37" x14ac:dyDescent="0.2">
      <c r="A55" s="13"/>
      <c r="B55" s="13"/>
      <c r="F55" s="13"/>
      <c r="G55" s="19"/>
      <c r="K55" s="13"/>
      <c r="L55" s="13"/>
      <c r="O55" s="13"/>
      <c r="P55" s="13"/>
      <c r="Q55" s="19"/>
      <c r="T55" s="13"/>
      <c r="Y55" s="30" t="s">
        <v>320</v>
      </c>
      <c r="Z55" s="30" t="s">
        <v>449</v>
      </c>
      <c r="AF55" s="28"/>
    </row>
    <row r="56" spans="1:37" x14ac:dyDescent="0.2">
      <c r="A56" s="13"/>
      <c r="B56" s="13"/>
      <c r="F56" s="13"/>
      <c r="G56" s="19"/>
      <c r="K56" s="13"/>
      <c r="L56" s="13"/>
      <c r="O56" s="13"/>
      <c r="P56" s="13"/>
      <c r="Q56" s="19"/>
      <c r="T56" s="13"/>
      <c r="Y56" s="30" t="s">
        <v>321</v>
      </c>
      <c r="Z56" s="30" t="s">
        <v>450</v>
      </c>
      <c r="AF56" s="28"/>
    </row>
    <row r="57" spans="1:37" x14ac:dyDescent="0.2">
      <c r="A57" s="13"/>
      <c r="B57" s="13"/>
      <c r="F57" s="13"/>
      <c r="G57" s="19"/>
      <c r="K57" s="13"/>
      <c r="L57" s="13"/>
      <c r="O57" s="13"/>
      <c r="P57" s="13"/>
      <c r="Q57" s="19"/>
      <c r="T57" s="13"/>
      <c r="Y57" s="30" t="s">
        <v>322</v>
      </c>
      <c r="Z57" s="30" t="s">
        <v>451</v>
      </c>
      <c r="AF57" s="28"/>
    </row>
    <row r="58" spans="1:37" x14ac:dyDescent="0.2">
      <c r="A58" s="13"/>
      <c r="B58" s="13"/>
      <c r="F58" s="13"/>
      <c r="G58" s="19"/>
      <c r="K58" s="13"/>
      <c r="L58" s="13"/>
      <c r="O58" s="13"/>
      <c r="P58" s="13"/>
      <c r="Q58" s="19"/>
      <c r="T58" s="13"/>
      <c r="Y58" s="30" t="s">
        <v>323</v>
      </c>
      <c r="Z58" s="30" t="s">
        <v>452</v>
      </c>
      <c r="AF58" s="28"/>
    </row>
    <row r="59" spans="1:37" x14ac:dyDescent="0.2">
      <c r="A59" s="13"/>
      <c r="B59" s="13"/>
      <c r="F59" s="13"/>
      <c r="G59" s="19"/>
      <c r="K59" s="13"/>
      <c r="L59" s="13"/>
      <c r="O59" s="13"/>
      <c r="P59" s="13"/>
      <c r="Q59" s="19"/>
      <c r="T59" s="13"/>
      <c r="Y59" s="30" t="s">
        <v>324</v>
      </c>
      <c r="Z59" s="30" t="s">
        <v>453</v>
      </c>
      <c r="AF59" s="28"/>
    </row>
    <row r="60" spans="1:37" x14ac:dyDescent="0.2">
      <c r="A60" s="13"/>
      <c r="B60" s="13"/>
      <c r="F60" s="13"/>
      <c r="G60" s="19"/>
      <c r="K60" s="13"/>
      <c r="L60" s="13"/>
      <c r="O60" s="13"/>
      <c r="P60" s="13"/>
      <c r="Q60" s="19"/>
      <c r="T60" s="13"/>
      <c r="Y60" s="30" t="s">
        <v>325</v>
      </c>
      <c r="Z60" s="30" t="s">
        <v>454</v>
      </c>
      <c r="AF60" s="28"/>
    </row>
    <row r="61" spans="1:37" x14ac:dyDescent="0.2">
      <c r="A61" s="13"/>
      <c r="B61" s="13"/>
      <c r="F61" s="13"/>
      <c r="G61" s="19"/>
      <c r="K61" s="13"/>
      <c r="L61" s="13"/>
      <c r="O61" s="13"/>
      <c r="P61" s="13"/>
      <c r="Q61" s="19"/>
      <c r="T61" s="13"/>
      <c r="Y61" s="30" t="s">
        <v>326</v>
      </c>
      <c r="Z61" s="30" t="s">
        <v>455</v>
      </c>
      <c r="AF61" s="28"/>
    </row>
    <row r="62" spans="1:37" x14ac:dyDescent="0.2">
      <c r="A62" s="13"/>
      <c r="B62" s="13"/>
      <c r="F62" s="13"/>
      <c r="G62" s="19"/>
      <c r="K62" s="13"/>
      <c r="L62" s="13"/>
      <c r="O62" s="13"/>
      <c r="P62" s="13"/>
      <c r="Q62" s="19"/>
      <c r="T62" s="13"/>
      <c r="Y62" s="30" t="s">
        <v>327</v>
      </c>
      <c r="Z62" s="30" t="s">
        <v>456</v>
      </c>
      <c r="AF62" s="28"/>
    </row>
    <row r="63" spans="1:37" x14ac:dyDescent="0.2">
      <c r="A63" s="13"/>
      <c r="B63" s="13"/>
      <c r="F63" s="13"/>
      <c r="G63" s="19"/>
      <c r="K63" s="13"/>
      <c r="L63" s="13"/>
      <c r="O63" s="13"/>
      <c r="P63" s="13"/>
      <c r="Q63" s="19"/>
      <c r="T63" s="13"/>
      <c r="Y63" s="30" t="s">
        <v>328</v>
      </c>
      <c r="Z63" s="30" t="s">
        <v>457</v>
      </c>
      <c r="AF63" s="28"/>
    </row>
    <row r="64" spans="1:37" x14ac:dyDescent="0.2">
      <c r="A64" s="13"/>
      <c r="B64" s="13"/>
      <c r="F64" s="13"/>
      <c r="G64" s="19"/>
      <c r="K64" s="13"/>
      <c r="L64" s="13"/>
      <c r="O64" s="13"/>
      <c r="P64" s="13"/>
      <c r="Q64" s="19"/>
      <c r="T64" s="13"/>
      <c r="Y64" s="30" t="s">
        <v>329</v>
      </c>
      <c r="Z64" s="30" t="s">
        <v>458</v>
      </c>
      <c r="AF64" s="28"/>
    </row>
    <row r="65" spans="1:32" x14ac:dyDescent="0.2">
      <c r="A65" s="13"/>
      <c r="B65" s="13"/>
      <c r="F65" s="13"/>
      <c r="G65" s="19"/>
      <c r="K65" s="13"/>
      <c r="L65" s="13"/>
      <c r="O65" s="13"/>
      <c r="P65" s="13"/>
      <c r="Q65" s="19"/>
      <c r="T65" s="13"/>
      <c r="Y65" s="30" t="s">
        <v>330</v>
      </c>
      <c r="Z65" s="30" t="s">
        <v>459</v>
      </c>
      <c r="AF65" s="28"/>
    </row>
    <row r="66" spans="1:32" x14ac:dyDescent="0.2">
      <c r="A66" s="13"/>
      <c r="B66" s="13"/>
      <c r="F66" s="13"/>
      <c r="G66" s="19"/>
      <c r="K66" s="13"/>
      <c r="L66" s="13"/>
      <c r="O66" s="13"/>
      <c r="P66" s="13"/>
      <c r="Q66" s="19"/>
      <c r="T66" s="13"/>
      <c r="Y66" s="30" t="s">
        <v>67</v>
      </c>
      <c r="Z66" s="30" t="s">
        <v>460</v>
      </c>
      <c r="AF66" s="28"/>
    </row>
    <row r="67" spans="1:32" x14ac:dyDescent="0.2">
      <c r="A67" s="13"/>
      <c r="B67" s="13"/>
      <c r="F67" s="13"/>
      <c r="G67" s="19"/>
      <c r="K67" s="13"/>
      <c r="L67" s="13"/>
      <c r="O67" s="13"/>
      <c r="P67" s="13"/>
      <c r="Q67" s="19"/>
      <c r="T67" s="13"/>
      <c r="Y67" s="30" t="s">
        <v>331</v>
      </c>
      <c r="Z67" s="30" t="s">
        <v>461</v>
      </c>
      <c r="AF67" s="28"/>
    </row>
    <row r="68" spans="1:32" x14ac:dyDescent="0.2">
      <c r="A68" s="13"/>
      <c r="B68" s="13"/>
      <c r="F68" s="13"/>
      <c r="G68" s="19"/>
      <c r="K68" s="13"/>
      <c r="L68" s="13"/>
      <c r="O68" s="13"/>
      <c r="P68" s="13"/>
      <c r="Q68" s="19"/>
      <c r="T68" s="13"/>
      <c r="Y68" s="30" t="s">
        <v>332</v>
      </c>
      <c r="Z68" s="30" t="s">
        <v>462</v>
      </c>
      <c r="AF68" s="28"/>
    </row>
    <row r="69" spans="1:32" x14ac:dyDescent="0.2">
      <c r="A69" s="13"/>
      <c r="B69" s="13"/>
      <c r="F69" s="13"/>
      <c r="G69" s="19"/>
      <c r="K69" s="13"/>
      <c r="L69" s="13"/>
      <c r="O69" s="13"/>
      <c r="P69" s="13"/>
      <c r="Q69" s="19"/>
      <c r="T69" s="13"/>
      <c r="Y69" s="30" t="s">
        <v>333</v>
      </c>
      <c r="Z69" s="30" t="s">
        <v>463</v>
      </c>
      <c r="AF69" s="28"/>
    </row>
    <row r="70" spans="1:32" x14ac:dyDescent="0.2">
      <c r="A70" s="13"/>
      <c r="B70" s="13"/>
      <c r="Y70" s="30" t="s">
        <v>334</v>
      </c>
      <c r="Z70" s="30" t="s">
        <v>464</v>
      </c>
    </row>
    <row r="71" spans="1:32" x14ac:dyDescent="0.2">
      <c r="Y71" s="30" t="s">
        <v>335</v>
      </c>
      <c r="Z71" s="30" t="s">
        <v>465</v>
      </c>
    </row>
    <row r="72" spans="1:32" x14ac:dyDescent="0.2">
      <c r="Y72" s="30" t="s">
        <v>336</v>
      </c>
      <c r="Z72" s="30" t="s">
        <v>466</v>
      </c>
    </row>
    <row r="73" spans="1:32" x14ac:dyDescent="0.2">
      <c r="Y73" s="30" t="s">
        <v>337</v>
      </c>
      <c r="Z73" s="30" t="s">
        <v>467</v>
      </c>
    </row>
    <row r="74" spans="1:32" x14ac:dyDescent="0.2">
      <c r="Y74" s="30" t="s">
        <v>338</v>
      </c>
      <c r="Z74" s="30" t="s">
        <v>468</v>
      </c>
    </row>
    <row r="75" spans="1:32" x14ac:dyDescent="0.2">
      <c r="Y75" s="30" t="s">
        <v>339</v>
      </c>
      <c r="Z75" s="30" t="s">
        <v>469</v>
      </c>
    </row>
    <row r="76" spans="1:32" x14ac:dyDescent="0.2">
      <c r="Y76" s="30" t="s">
        <v>340</v>
      </c>
      <c r="Z76" s="30" t="s">
        <v>470</v>
      </c>
    </row>
    <row r="77" spans="1:32" x14ac:dyDescent="0.2">
      <c r="Y77" s="30" t="s">
        <v>341</v>
      </c>
      <c r="Z77" s="30" t="s">
        <v>471</v>
      </c>
    </row>
    <row r="78" spans="1:32" x14ac:dyDescent="0.2">
      <c r="Y78" s="30" t="s">
        <v>342</v>
      </c>
      <c r="Z78" s="30" t="s">
        <v>472</v>
      </c>
    </row>
    <row r="79" spans="1:32" x14ac:dyDescent="0.2">
      <c r="Y79" s="30" t="s">
        <v>343</v>
      </c>
      <c r="Z79" s="30" t="s">
        <v>473</v>
      </c>
    </row>
    <row r="80" spans="1:32" x14ac:dyDescent="0.2">
      <c r="Y80" s="30" t="s">
        <v>344</v>
      </c>
      <c r="Z80" s="30" t="s">
        <v>474</v>
      </c>
    </row>
    <row r="81" spans="25:26" x14ac:dyDescent="0.2">
      <c r="Y81" s="30" t="s">
        <v>345</v>
      </c>
      <c r="Z81" s="30" t="s">
        <v>475</v>
      </c>
    </row>
    <row r="82" spans="25:26" x14ac:dyDescent="0.2">
      <c r="Y82" s="30" t="s">
        <v>346</v>
      </c>
      <c r="Z82" s="30" t="s">
        <v>476</v>
      </c>
    </row>
    <row r="83" spans="25:26" x14ac:dyDescent="0.2">
      <c r="Y83" s="30" t="s">
        <v>347</v>
      </c>
      <c r="Z83" s="30" t="s">
        <v>477</v>
      </c>
    </row>
    <row r="84" spans="25:26" x14ac:dyDescent="0.2">
      <c r="Y84" s="30" t="s">
        <v>348</v>
      </c>
      <c r="Z84" s="30" t="s">
        <v>478</v>
      </c>
    </row>
    <row r="85" spans="25:26" x14ac:dyDescent="0.2">
      <c r="Y85" s="30" t="s">
        <v>349</v>
      </c>
      <c r="Z85" s="30" t="s">
        <v>479</v>
      </c>
    </row>
    <row r="86" spans="25:26" x14ac:dyDescent="0.2">
      <c r="Y86" s="30" t="s">
        <v>350</v>
      </c>
      <c r="Z86" s="30" t="s">
        <v>480</v>
      </c>
    </row>
    <row r="87" spans="25:26" x14ac:dyDescent="0.2">
      <c r="Y87" s="30" t="s">
        <v>351</v>
      </c>
      <c r="Z87" s="30" t="s">
        <v>481</v>
      </c>
    </row>
    <row r="88" spans="25:26" x14ac:dyDescent="0.2">
      <c r="Y88" s="30" t="s">
        <v>352</v>
      </c>
      <c r="Z88" s="30" t="s">
        <v>482</v>
      </c>
    </row>
    <row r="89" spans="25:26" x14ac:dyDescent="0.2">
      <c r="Y89" s="30" t="s">
        <v>353</v>
      </c>
      <c r="Z89" s="30" t="s">
        <v>483</v>
      </c>
    </row>
    <row r="90" spans="25:26" x14ac:dyDescent="0.2">
      <c r="Y90" s="30" t="s">
        <v>354</v>
      </c>
      <c r="Z90" s="30" t="s">
        <v>484</v>
      </c>
    </row>
    <row r="91" spans="25:26" x14ac:dyDescent="0.2">
      <c r="Y91" s="30" t="s">
        <v>355</v>
      </c>
      <c r="Z91" s="30" t="s">
        <v>485</v>
      </c>
    </row>
    <row r="92" spans="25:26" x14ac:dyDescent="0.2">
      <c r="Y92" s="30" t="s">
        <v>356</v>
      </c>
      <c r="Z92" s="30" t="s">
        <v>486</v>
      </c>
    </row>
    <row r="93" spans="25:26" x14ac:dyDescent="0.2">
      <c r="Y93" s="30" t="s">
        <v>357</v>
      </c>
      <c r="Z93" s="30" t="s">
        <v>487</v>
      </c>
    </row>
    <row r="94" spans="25:26" x14ac:dyDescent="0.2">
      <c r="Y94" s="30" t="s">
        <v>358</v>
      </c>
      <c r="Z94" s="30" t="s">
        <v>488</v>
      </c>
    </row>
    <row r="95" spans="25:26" x14ac:dyDescent="0.2">
      <c r="Y95" s="30" t="s">
        <v>359</v>
      </c>
      <c r="Z95" s="30" t="s">
        <v>489</v>
      </c>
    </row>
    <row r="96" spans="25:26" x14ac:dyDescent="0.2">
      <c r="Y96" s="30" t="s">
        <v>261</v>
      </c>
      <c r="Z96" s="30" t="s">
        <v>490</v>
      </c>
    </row>
    <row r="97" spans="25:26" x14ac:dyDescent="0.2">
      <c r="Y97" s="30" t="s">
        <v>360</v>
      </c>
      <c r="Z97" s="30" t="s">
        <v>491</v>
      </c>
    </row>
    <row r="98" spans="25:26" x14ac:dyDescent="0.2">
      <c r="Y98" s="30" t="s">
        <v>361</v>
      </c>
      <c r="Z98" s="30" t="s">
        <v>492</v>
      </c>
    </row>
    <row r="99" spans="25:26" x14ac:dyDescent="0.2">
      <c r="Y99" s="30" t="s">
        <v>391</v>
      </c>
      <c r="Z99" s="30" t="s">
        <v>493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2021-09-13T05:40:37Z</dcterms:created>
  <dcterms:modified xsi:type="dcterms:W3CDTF">2022-03-16T06:47:57Z</dcterms:modified>
</cp:coreProperties>
</file>