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_FilterDatabase" localSheetId="0" hidden="1">行政事業レビューシート!$BF$1:$BF$132</definedName>
    <definedName name="_xlnm.Print_Area" localSheetId="0">行政事業レビューシート!$A$1:$AX$132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95" i="3" l="1"/>
  <c r="I95" i="3"/>
  <c r="L94" i="3"/>
  <c r="I94" i="3"/>
  <c r="L93" i="3"/>
  <c r="I93" i="3"/>
  <c r="L92" i="3"/>
  <c r="I92" i="3"/>
  <c r="L91" i="3"/>
  <c r="I91" i="3"/>
  <c r="AY67" i="3" l="1"/>
  <c r="AY69" i="3" s="1"/>
  <c r="AY62" i="3"/>
  <c r="AY63" i="3" s="1"/>
  <c r="AY57" i="3"/>
  <c r="AY60" i="3" s="1"/>
  <c r="AY56" i="3"/>
  <c r="AY53" i="3"/>
  <c r="AY54" i="3" s="1"/>
  <c r="AY46" i="3"/>
  <c r="AY50" i="3" s="1"/>
  <c r="AY42" i="3"/>
  <c r="AY45" i="3" s="1"/>
  <c r="AY40" i="3"/>
  <c r="AY41" i="3" s="1"/>
  <c r="AY65" i="3" l="1"/>
  <c r="AY44" i="3"/>
  <c r="AY52" i="3"/>
  <c r="AY59" i="3"/>
  <c r="AY61" i="3"/>
  <c r="AY58" i="3"/>
  <c r="AY64" i="3"/>
  <c r="AY66" i="3"/>
  <c r="AY43" i="3"/>
  <c r="AY51" i="3"/>
  <c r="AY68" i="3"/>
  <c r="AY49" i="3"/>
  <c r="AY47" i="3"/>
  <c r="AY48" i="3"/>
  <c r="AY55" i="3"/>
  <c r="AW117" i="3"/>
  <c r="AT117" i="3"/>
  <c r="AQ117" i="3"/>
  <c r="AL117" i="3"/>
  <c r="AI117" i="3"/>
  <c r="AF117" i="3"/>
  <c r="Z117" i="3"/>
  <c r="W117" i="3"/>
  <c r="T117" i="3"/>
  <c r="N117" i="3"/>
  <c r="K117" i="3"/>
  <c r="H117" i="3"/>
  <c r="AW116" i="3"/>
  <c r="AT116" i="3"/>
  <c r="AQ116" i="3"/>
  <c r="AL116" i="3"/>
  <c r="AI116" i="3"/>
  <c r="AF116" i="3"/>
  <c r="Z116" i="3"/>
  <c r="W116" i="3"/>
  <c r="T116" i="3"/>
  <c r="N116" i="3"/>
  <c r="K116" i="3"/>
  <c r="H116" i="3"/>
  <c r="AV2" i="3" l="1"/>
  <c r="C12" i="4" l="1"/>
  <c r="P26" i="3" l="1"/>
  <c r="W26" i="3" l="1"/>
  <c r="C23" i="4" l="1"/>
  <c r="C24" i="4"/>
  <c r="W21" i="3" l="1"/>
  <c r="AD21" i="3"/>
  <c r="P21" i="3"/>
  <c r="P18" i="3" l="1"/>
  <c r="P20" i="3" s="1"/>
  <c r="W18" i="3"/>
  <c r="W20" i="3" s="1"/>
  <c r="AR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AD18" i="3" l="1"/>
  <c r="AD20" i="3" s="1"/>
</calcChain>
</file>

<file path=xl/sharedStrings.xml><?xml version="1.0" encoding="utf-8"?>
<sst xmlns="http://schemas.openxmlformats.org/spreadsheetml/2006/main" count="771" uniqueCount="589">
  <si>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</si>
  <si>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</si>
  <si>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</si>
  <si>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</si>
  <si>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</si>
  <si>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</si>
  <si>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</si>
  <si>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</si>
  <si>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</si>
  <si>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</si>
  <si>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</si>
  <si>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</si>
  <si>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</si>
  <si>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</si>
  <si>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</si>
  <si>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</si>
  <si>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</si>
  <si>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</si>
  <si>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</si>
  <si>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</si>
  <si>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</si>
  <si>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</si>
  <si>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</si>
  <si>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</si>
  <si>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</si>
  <si>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</si>
  <si>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</si>
  <si>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</si>
  <si>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</si>
  <si>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</si>
  <si>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</si>
  <si>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</si>
  <si>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</si>
  <si>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</si>
  <si>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</si>
  <si>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</si>
  <si>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</si>
  <si>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</si>
  <si>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</si>
  <si>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</si>
  <si>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</si>
  <si>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</si>
  <si>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</si>
  <si>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</si>
  <si>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</si>
  <si>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</si>
  <si>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</si>
  <si>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</si>
  <si>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</si>
  <si>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</si>
  <si>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</si>
  <si>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</si>
  <si>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</si>
  <si>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</si>
  <si>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</si>
  <si>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</si>
  <si>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</si>
  <si>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</si>
  <si>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</si>
  <si>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</si>
  <si>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</si>
  <si>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</si>
  <si>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</si>
  <si>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</si>
  <si>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</si>
  <si>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</si>
  <si>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</si>
  <si>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</si>
  <si>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</si>
  <si>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</si>
  <si>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</si>
  <si>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</si>
  <si>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</si>
  <si>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</si>
  <si>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</si>
  <si>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</si>
  <si>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</si>
  <si>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</si>
  <si>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</si>
  <si>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</si>
  <si>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</si>
  <si>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</si>
  <si>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</si>
  <si>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</si>
  <si>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</si>
  <si>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</si>
  <si>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</si>
  <si>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</si>
  <si>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</si>
  <si>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</si>
  <si>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</si>
  <si>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</si>
  <si>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</si>
  <si>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</si>
  <si>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</si>
  <si>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</si>
  <si>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</si>
  <si>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</si>
  <si>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</si>
  <si>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</si>
  <si>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</si>
  <si>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</si>
  <si>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</si>
  <si>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</si>
  <si>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</si>
  <si>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</si>
  <si>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</si>
  <si>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</si>
  <si>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</si>
  <si>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</si>
  <si>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</si>
  <si>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</si>
  <si>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</si>
  <si>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</si>
  <si>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</si>
  <si>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</si>
  <si>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</si>
  <si>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</si>
  <si>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</si>
  <si>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</si>
  <si>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</si>
  <si>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</si>
  <si>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</si>
  <si>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</si>
  <si>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</si>
  <si>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</si>
  <si>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</si>
  <si>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</si>
  <si>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</si>
  <si>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</si>
  <si>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</si>
  <si>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</si>
  <si>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</si>
  <si>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</si>
  <si>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</si>
  <si>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</si>
  <si>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</si>
  <si>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</si>
  <si>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</si>
  <si>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</si>
  <si>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</si>
  <si>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</si>
  <si>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</si>
  <si>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</si>
  <si>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</si>
  <si>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</si>
  <si>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</si>
  <si>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</si>
  <si>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</si>
  <si>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</si>
  <si>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</si>
  <si>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</si>
  <si>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</si>
  <si>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</si>
  <si>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</si>
  <si>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</si>
  <si>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</si>
  <si>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</si>
  <si>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</si>
  <si>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</si>
  <si>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</si>
  <si>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</si>
  <si>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</si>
  <si>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</si>
  <si>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</si>
  <si>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</si>
  <si>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</si>
  <si>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</si>
  <si>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</si>
  <si>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</si>
  <si>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</si>
  <si>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</si>
  <si>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</si>
  <si>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</si>
  <si>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</si>
  <si>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</si>
  <si>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</si>
  <si>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</si>
  <si>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</si>
  <si>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</si>
  <si>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</si>
  <si>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</si>
  <si>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</si>
  <si>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</si>
  <si>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</si>
  <si>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</si>
  <si>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</si>
  <si>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</si>
  <si>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</si>
  <si>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</si>
  <si>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</si>
  <si>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</si>
  <si>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</si>
  <si>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</si>
  <si>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</si>
  <si>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</si>
  <si>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</si>
  <si>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</si>
  <si>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</si>
  <si>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</si>
  <si>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</si>
  <si>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</si>
  <si>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</si>
  <si>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</si>
  <si>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</si>
  <si>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</si>
  <si>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</si>
  <si>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</si>
  <si>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</si>
  <si>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</si>
  <si>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</si>
  <si>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</si>
  <si>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</si>
  <si>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</si>
  <si>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</si>
  <si>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</si>
  <si>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</si>
  <si>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</si>
  <si>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</si>
  <si>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</si>
  <si>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</si>
  <si>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</si>
  <si>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</si>
  <si>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</si>
  <si>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</si>
  <si>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</si>
  <si>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</si>
  <si>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</si>
  <si>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</si>
  <si>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</si>
  <si>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</si>
  <si>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</si>
  <si>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</si>
  <si>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</si>
  <si>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</si>
  <si>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</si>
  <si>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</si>
  <si>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</si>
  <si>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</si>
  <si>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</si>
  <si>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</si>
  <si>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</si>
  <si>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</si>
  <si>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</si>
  <si>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</si>
  <si>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</si>
  <si>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</si>
  <si>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</si>
  <si>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</si>
  <si>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</si>
  <si>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</si>
  <si>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</si>
  <si>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</si>
  <si>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</si>
  <si>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</si>
  <si>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</si>
  <si>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</si>
  <si>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</si>
  <si>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</si>
  <si>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</si>
  <si>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</si>
  <si>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</si>
  <si>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</si>
  <si>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</si>
  <si>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</si>
  <si>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</si>
  <si>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</si>
  <si>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</si>
  <si>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</si>
  <si>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</si>
  <si>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</si>
  <si>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</si>
  <si>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</si>
  <si>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</si>
  <si>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</si>
  <si>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</si>
  <si>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</si>
  <si>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</si>
  <si>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</si>
  <si>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</si>
  <si>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</si>
  <si>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</si>
  <si>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</si>
  <si>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</si>
  <si>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</si>
  <si>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</si>
  <si>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</si>
  <si>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</si>
  <si>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</si>
  <si>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</si>
  <si>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</si>
  <si>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</si>
  <si>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</si>
  <si>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</si>
  <si>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</si>
  <si>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</si>
  <si>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</si>
  <si>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</si>
  <si>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</si>
  <si>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</si>
  <si>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</si>
  <si>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</si>
  <si>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</si>
  <si>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</si>
  <si>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</si>
  <si>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</si>
  <si>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</si>
  <si>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</si>
  <si>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</si>
  <si>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</si>
  <si>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</si>
  <si>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</si>
  <si>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</si>
  <si>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</si>
  <si>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</si>
  <si>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</si>
  <si>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</si>
  <si>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</si>
  <si>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</si>
  <si>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</si>
  <si>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</si>
  <si>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</si>
  <si>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</si>
  <si>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</si>
  <si>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</si>
  <si>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</si>
  <si>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</si>
  <si>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</si>
  <si>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</si>
  <si>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</si>
  <si>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</si>
  <si>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</si>
  <si>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</si>
  <si>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</si>
  <si>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</si>
  <si>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</si>
  <si>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</si>
  <si>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</si>
  <si>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</si>
  <si>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</si>
  <si>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</si>
  <si>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</si>
  <si>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</si>
  <si>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</si>
  <si>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</si>
  <si>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</si>
  <si>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</si>
  <si>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</si>
  <si>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</si>
  <si>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</si>
  <si>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</si>
  <si>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</si>
  <si>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</si>
  <si>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</si>
  <si>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</si>
  <si>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</si>
  <si>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</si>
  <si>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</si>
  <si>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</si>
  <si>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</si>
  <si>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</si>
  <si>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</si>
  <si>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</si>
  <si>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</si>
  <si>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</si>
  <si>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</si>
  <si>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</si>
  <si>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</si>
  <si>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</si>
  <si>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</si>
  <si>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</si>
  <si>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</si>
  <si>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</si>
  <si>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</si>
  <si>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</si>
  <si>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</si>
  <si>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</si>
  <si>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</si>
  <si>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</si>
  <si>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</si>
  <si>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</si>
  <si>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</si>
  <si>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</si>
  <si>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</si>
  <si>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</si>
  <si>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</si>
  <si>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</si>
  <si>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</si>
  <si>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</si>
  <si>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</si>
  <si>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</si>
  <si>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</si>
  <si>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</si>
  <si>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</si>
  <si>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</si>
  <si>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</si>
  <si>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</si>
  <si>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</si>
  <si>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</si>
  <si>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</si>
  <si>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</si>
  <si>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</si>
  <si>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</si>
  <si>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</si>
  <si>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</si>
  <si>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</si>
  <si>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</si>
  <si>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</si>
  <si>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</si>
  <si>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</si>
  <si>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</si>
  <si>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</si>
  <si>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</si>
  <si>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</si>
  <si>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</si>
  <si>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</si>
  <si>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</si>
  <si>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</si>
  <si>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</si>
  <si>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</si>
  <si>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</si>
  <si>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</si>
  <si>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</si>
  <si>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</si>
  <si>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</si>
  <si>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</si>
  <si>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</si>
  <si>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</si>
  <si>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</si>
  <si>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</si>
  <si>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</si>
  <si>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</si>
  <si>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</si>
  <si>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</si>
  <si>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</si>
  <si>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</si>
  <si>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</si>
  <si>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</si>
  <si>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</si>
  <si>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</si>
  <si>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</si>
  <si>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</si>
  <si>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</si>
  <si>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</si>
  <si>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</si>
  <si>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</si>
  <si>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</si>
  <si>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</si>
  <si>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</si>
  <si>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</si>
  <si>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</si>
  <si>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</si>
  <si>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</si>
  <si>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</si>
  <si>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</si>
  <si>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</si>
  <si>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</si>
  <si>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</si>
  <si>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</si>
  <si>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</si>
  <si>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</si>
  <si>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</si>
  <si>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</si>
  <si>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</si>
  <si>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</si>
  <si>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</si>
  <si>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</si>
  <si>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</si>
  <si>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</si>
  <si>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</si>
  <si>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</si>
  <si>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</si>
  <si>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</si>
  <si>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</si>
  <si>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</si>
  <si>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</si>
  <si>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</si>
  <si>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</si>
  <si>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</si>
  <si>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</si>
  <si>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</si>
  <si>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</si>
  <si>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</si>
  <si>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</si>
  <si>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</si>
  <si>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</si>
  <si>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</si>
  <si>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</si>
  <si>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</si>
  <si>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</si>
  <si>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</si>
  <si>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</si>
  <si>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</si>
  <si>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</si>
  <si>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</si>
  <si>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</si>
  <si>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</si>
  <si>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</si>
  <si>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</si>
  <si>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</si>
  <si>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</si>
  <si>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</si>
  <si>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</si>
  <si>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</si>
  <si>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</si>
  <si>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</si>
  <si>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</si>
  <si>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</si>
  <si>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</si>
  <si>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</si>
  <si>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</si>
  <si>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</si>
  <si>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</si>
  <si>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</si>
  <si>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</si>
  <si>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</si>
  <si>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</si>
  <si>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</si>
  <si>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</si>
  <si>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</si>
  <si>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</si>
  <si>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</si>
  <si>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</si>
  <si>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</si>
  <si>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</si>
  <si>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</si>
  <si>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</si>
  <si>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</si>
  <si>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</si>
  <si>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</si>
  <si>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</si>
  <si>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</si>
  <si>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</si>
  <si>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</si>
  <si>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</si>
  <si>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</si>
  <si>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</si>
  <si>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</si>
  <si>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</si>
  <si>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</si>
  <si>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</si>
  <si>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</si>
  <si>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</si>
  <si>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</si>
  <si>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</si>
  <si>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</si>
  <si>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</si>
  <si>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</si>
  <si>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</si>
  <si>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</si>
  <si>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</si>
  <si>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</si>
  <si>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</si>
  <si>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</si>
  <si>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</si>
  <si>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</si>
  <si>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</si>
  <si>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</si>
  <si>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</si>
  <si>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</si>
  <si>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</si>
  <si>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</si>
  <si>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</si>
  <si>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</si>
  <si>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世界と伍する研究大学の実現に向けた大学ファンド</t>
    <phoneticPr fontId="5"/>
  </si>
  <si>
    <t>科学技術・イノベーション推進事務局</t>
    <rPh sb="0" eb="2">
      <t>カガク</t>
    </rPh>
    <rPh sb="2" eb="4">
      <t>ギジュツ</t>
    </rPh>
    <rPh sb="12" eb="14">
      <t>スイシン</t>
    </rPh>
    <rPh sb="14" eb="17">
      <t>ジムキョク</t>
    </rPh>
    <phoneticPr fontId="5"/>
  </si>
  <si>
    <t>内閣府</t>
  </si>
  <si>
    <t>○</t>
  </si>
  <si>
    <t>世界と伍する規模のファンドを運用し、その資金運用益の活用により国際的に卓越した科学技術に関する研究環境の整備充実並びに優秀な若年の研究者の育成及び活躍の推進に資する活動等を通じて、我が国のイノベーション・エコシステムを構築する。</t>
    <phoneticPr fontId="5"/>
  </si>
  <si>
    <t>-</t>
  </si>
  <si>
    <t>-</t>
    <phoneticPr fontId="5"/>
  </si>
  <si>
    <t>イノベーションの中核を担うのは研究大学であるものの、我が国の大学の研究基盤は諸外国のトップ大学と比べて大きな格差が生じており、現時点での各大学の独力ではこの格差を速やかに解消することは困難な状況である。このため、本事業では国の資金を活用しつつ大学ファンドを創設し、その運用益を活用することで世界トップレベルの研究大学を目指した研究基盤の強化を図ることとしている。</t>
    <phoneticPr fontId="5"/>
  </si>
  <si>
    <t>「経済財政運営と改革の基本方針2020」（令和2年7月17日閣議決定）
「成長戦略フォローアップ」（令和2年7月17日閣議決定）
「統合イノベーション戦略2020」（令和2年7月17日閣議決定）
「国民の命と暮らしを守る安心と希望のための総合経済対策（令和2年12月8日閣議決定）
「経済財政運営と改革の基本方針2021」（令和3年6月18日閣議決定）
「成長戦略実行計画」（令和3年6月18日閣議決定）
「統合イノベーション戦略2021」（令和3年6月18日閣議決定）</t>
    <phoneticPr fontId="5"/>
  </si>
  <si>
    <t>本事業は「経済財政運営と改革の基本方針2020」や「国民の命と暮らしを守る安心と希望のための総合経済対策」等において、「10兆円規模の大学ファンドを創設し、その運用益を活用することにより、世界に比肩するレベルの研究開発を行う大学の共用施設やデータ連携基盤の整備、博士課程学生などの若手人材育成等を推進することで、我が国のイノベーション・エコシステムを構築する。」と、その重要性やニーズを指摘されている。</t>
    <phoneticPr fontId="5"/>
  </si>
  <si>
    <t>我が国の大学の研究環境の整備を進めるため、国からの公的投資による科学技術・イノベーション活動への力強い下支えを行っていくことは不可欠である。また本事業は「経済財政運営と改革の基本方針2020」、「経済財政運営と改革の基本方針2021」等に記載されており、優先度の極めて高い事業である。</t>
    <phoneticPr fontId="5"/>
  </si>
  <si>
    <t>新規要求事業</t>
    <rPh sb="0" eb="2">
      <t>シンキ</t>
    </rPh>
    <rPh sb="2" eb="4">
      <t>ヨウキュウ</t>
    </rPh>
    <rPh sb="4" eb="6">
      <t>ジギョウ</t>
    </rPh>
    <phoneticPr fontId="5"/>
  </si>
  <si>
    <t>渡邉　倫子
當間　重光</t>
    <rPh sb="0" eb="2">
      <t>ワタナベ</t>
    </rPh>
    <rPh sb="3" eb="5">
      <t>リンコ</t>
    </rPh>
    <rPh sb="6" eb="8">
      <t>トウマ</t>
    </rPh>
    <rPh sb="9" eb="11">
      <t>シゲミツ</t>
    </rPh>
    <phoneticPr fontId="5"/>
  </si>
  <si>
    <t>・世界と伍する規模のファンドを運用し、その運用益で博士課程学生などの人材育成含む長期的・基盤的な研究開発基盤の構築を支援する。
・大学改革を進め、経営体として準備が整った大学が、国内外の「競争環境」下で、経営体として自立し世界に伍する研究大学に成長していくための仕組みを構築する。
・ファンドの運用益の具体的な配分先の選定等については、現在CSTI（総合科学技術・イノベーション会議）の下に設置された「世界と伍する研究大学専門調査会」において検討中である。</t>
    <phoneticPr fontId="5"/>
  </si>
  <si>
    <t>新たな成長推進枠：1,000</t>
    <phoneticPr fontId="5"/>
  </si>
  <si>
    <t>内閣府設置法第26条
「国立研究開発法人科学技術振興機構法」第23条第6号、第12号</t>
    <phoneticPr fontId="5"/>
  </si>
  <si>
    <t>‐</t>
  </si>
  <si>
    <t>文部科学省</t>
  </si>
  <si>
    <t>世界レベルの研究基盤を構築するための仕組みの実現</t>
    <phoneticPr fontId="5"/>
  </si>
  <si>
    <t>関係省等と連携して具体のスキーム等検討しているところであり、今後の予算編成過程等を通じて検討</t>
    <phoneticPr fontId="5"/>
  </si>
  <si>
    <t>関係省等と連携して具体のスキーム等検討しているところであり、今後の予算編成過程等を通じて検討　　　　　　　</t>
    <phoneticPr fontId="5"/>
  </si>
  <si>
    <t>参事官（大学改革・ファンド担当室）</t>
    <rPh sb="0" eb="3">
      <t>サンジカン</t>
    </rPh>
    <rPh sb="4" eb="6">
      <t>ダイガク</t>
    </rPh>
    <rPh sb="6" eb="8">
      <t>カイカク</t>
    </rPh>
    <rPh sb="13" eb="16">
      <t>タントウシツ</t>
    </rPh>
    <phoneticPr fontId="5"/>
  </si>
  <si>
    <t>関係省等と連携して具体のスキーム等検討しているところであり、今後の予算編成過程等を通じて検討していく。
なお、令和2年度補正予算として文部科学省に5,000億円計上されている。</t>
    <rPh sb="55" eb="57">
      <t>レイワ</t>
    </rPh>
    <rPh sb="58" eb="60">
      <t>ネンド</t>
    </rPh>
    <rPh sb="60" eb="62">
      <t>ホセイ</t>
    </rPh>
    <rPh sb="62" eb="64">
      <t>ヨサン</t>
    </rPh>
    <rPh sb="67" eb="69">
      <t>モンブ</t>
    </rPh>
    <rPh sb="69" eb="72">
      <t>カガクショウ</t>
    </rPh>
    <rPh sb="78" eb="80">
      <t>オクエン</t>
    </rPh>
    <rPh sb="80" eb="82">
      <t>ケイジョウ</t>
    </rPh>
    <phoneticPr fontId="5"/>
  </si>
  <si>
    <t>府</t>
  </si>
  <si>
    <t>国立研究開発法人科学技術振興機構出資金</t>
    <rPh sb="0" eb="2">
      <t>コクリツ</t>
    </rPh>
    <rPh sb="2" eb="4">
      <t>ケンキュウ</t>
    </rPh>
    <rPh sb="4" eb="6">
      <t>カイハツ</t>
    </rPh>
    <rPh sb="6" eb="8">
      <t>ホウジン</t>
    </rPh>
    <rPh sb="8" eb="10">
      <t>カガク</t>
    </rPh>
    <rPh sb="10" eb="12">
      <t>ギジュツ</t>
    </rPh>
    <rPh sb="12" eb="14">
      <t>シンコウ</t>
    </rPh>
    <rPh sb="14" eb="16">
      <t>キコウ</t>
    </rPh>
    <rPh sb="16" eb="19">
      <t>シュッシキン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</si>
</sst>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0">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7" fontId="20" fillId="5" borderId="91"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7" fontId="20" fillId="5" borderId="104"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7" fontId="23" fillId="0" borderId="3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35" xfId="0" applyFont="1" applyFill="1" applyBorder="1" applyAlignment="1">
      <alignment horizontal="center" vertical="center" textRotation="255" wrapText="1"/>
    </xf>
    <xf numFmtId="0" fontId="15" fillId="3" borderId="134" xfId="0" applyFont="1" applyFill="1" applyBorder="1" applyAlignment="1">
      <alignment horizontal="center" vertical="center" textRotation="255" wrapText="1"/>
    </xf>
    <xf numFmtId="0" fontId="15" fillId="3" borderId="60" xfId="0" applyFont="1" applyFill="1" applyBorder="1" applyAlignment="1">
      <alignment horizontal="center" vertical="center" textRotation="255" wrapText="1"/>
    </xf>
    <xf numFmtId="0" fontId="15" fillId="3" borderId="86" xfId="0" applyFont="1" applyFill="1" applyBorder="1" applyAlignment="1">
      <alignment horizontal="center" vertical="center" textRotation="255" wrapText="1"/>
    </xf>
    <xf numFmtId="0" fontId="15" fillId="3" borderId="78"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5" xfId="0" applyFont="1" applyFill="1" applyBorder="1" applyAlignment="1">
      <alignment horizontal="center" vertical="center" textRotation="255" wrapText="1"/>
    </xf>
    <xf numFmtId="0" fontId="15" fillId="3" borderId="129" xfId="0" applyFont="1" applyFill="1" applyBorder="1" applyAlignment="1">
      <alignment horizontal="center" vertical="center" textRotation="255" wrapText="1"/>
    </xf>
    <xf numFmtId="0" fontId="20" fillId="5" borderId="71"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4" xfId="0" applyFont="1" applyFill="1" applyBorder="1" applyAlignment="1" applyProtection="1">
      <alignment horizontal="left" vertical="center" wrapText="1"/>
      <protection locked="0"/>
    </xf>
    <xf numFmtId="0" fontId="20" fillId="5" borderId="105"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1"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8" fontId="20" fillId="5" borderId="13" xfId="0" applyNumberFormat="1" applyFont="1" applyFill="1" applyBorder="1" applyAlignment="1" applyProtection="1">
      <alignment horizontal="center" vertical="center" wrapText="1"/>
      <protection locked="0"/>
    </xf>
    <xf numFmtId="178" fontId="20" fillId="5" borderId="19" xfId="0" applyNumberFormat="1" applyFont="1" applyFill="1" applyBorder="1" applyAlignment="1" applyProtection="1">
      <alignment horizontal="center" vertical="center" wrapText="1"/>
      <protection locked="0"/>
    </xf>
    <xf numFmtId="0" fontId="20" fillId="5" borderId="69"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1" xfId="0" applyFont="1" applyFill="1" applyBorder="1" applyAlignment="1" applyProtection="1">
      <alignment horizontal="center" vertical="center" wrapText="1"/>
      <protection locked="0"/>
    </xf>
    <xf numFmtId="0" fontId="20" fillId="5" borderId="105"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69" xfId="0" applyFont="1" applyFill="1" applyBorder="1" applyAlignment="1">
      <alignment horizontal="center" vertical="center" wrapText="1"/>
    </xf>
    <xf numFmtId="0" fontId="20" fillId="5" borderId="91" xfId="0" applyFont="1" applyFill="1" applyBorder="1" applyAlignment="1">
      <alignment horizontal="center" vertical="center" wrapText="1"/>
    </xf>
    <xf numFmtId="0" fontId="20" fillId="5" borderId="105"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8" fillId="2" borderId="87"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3"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50" xfId="0" applyFont="1" applyFill="1" applyBorder="1" applyAlignment="1">
      <alignment horizontal="center" vertical="center"/>
    </xf>
    <xf numFmtId="176" fontId="0" fillId="0" borderId="1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176" fontId="0" fillId="0" borderId="39"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2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176" fontId="0" fillId="0" borderId="85"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7"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0"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52" xfId="0" applyFont="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33"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59" xfId="0" applyFont="1" applyFill="1" applyBorder="1" applyAlignment="1">
      <alignment horizontal="center" vertical="center" wrapText="1"/>
    </xf>
    <xf numFmtId="0" fontId="0" fillId="5" borderId="69" xfId="0" applyFont="1" applyFill="1" applyBorder="1" applyAlignment="1">
      <alignment vertical="center"/>
    </xf>
    <xf numFmtId="0" fontId="0" fillId="5" borderId="13" xfId="0" applyFont="1" applyFill="1" applyBorder="1" applyAlignment="1">
      <alignment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176" fontId="0" fillId="5" borderId="23"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7"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3"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78" xfId="0" applyFont="1" applyFill="1" applyBorder="1" applyAlignment="1">
      <alignment horizontal="center" vertical="center" wrapText="1"/>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2" xfId="0" applyFont="1" applyFill="1" applyBorder="1" applyAlignment="1">
      <alignment horizontal="center" vertical="center"/>
    </xf>
    <xf numFmtId="0" fontId="0" fillId="2" borderId="83"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2"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2" borderId="10"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179" fontId="0" fillId="5" borderId="15"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14"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1" xfId="0" applyFont="1" applyFill="1" applyBorder="1" applyAlignment="1">
      <alignment vertical="center" wrapText="1"/>
    </xf>
    <xf numFmtId="0" fontId="0" fillId="5" borderId="58" xfId="0" applyFont="1" applyFill="1" applyBorder="1" applyAlignment="1">
      <alignment vertical="center" wrapText="1"/>
    </xf>
    <xf numFmtId="0" fontId="0" fillId="5" borderId="62" xfId="0" applyFont="1" applyFill="1" applyBorder="1" applyAlignment="1">
      <alignment vertical="center" wrapText="1"/>
    </xf>
    <xf numFmtId="0" fontId="0" fillId="5" borderId="77"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19" xfId="0" applyFont="1" applyFill="1" applyBorder="1" applyAlignment="1">
      <alignment horizontal="left" vertical="center"/>
    </xf>
    <xf numFmtId="0" fontId="0" fillId="5" borderId="64" xfId="0" applyFont="1" applyFill="1" applyBorder="1" applyAlignment="1">
      <alignment horizontal="left" vertical="center"/>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90" xfId="0" applyFont="1" applyFill="1" applyBorder="1" applyAlignment="1" applyProtection="1">
      <alignment horizontal="center" vertical="center"/>
      <protection locked="0"/>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xf>
    <xf numFmtId="0" fontId="0" fillId="0" borderId="10" xfId="0" applyFont="1" applyBorder="1" applyAlignment="1">
      <alignment horizontal="center" vertical="center"/>
    </xf>
    <xf numFmtId="0" fontId="14" fillId="0" borderId="81"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2"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9"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5"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0"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5" fillId="3" borderId="10"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0" borderId="96" xfId="0" applyFont="1" applyFill="1" applyBorder="1" applyAlignment="1" applyProtection="1">
      <alignment horizontal="left" vertical="center" wrapText="1"/>
      <protection locked="0"/>
    </xf>
    <xf numFmtId="0" fontId="0" fillId="5" borderId="105"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5"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134"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134"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176" fontId="0" fillId="0" borderId="10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25" xfId="0" applyFont="1" applyFill="1" applyBorder="1" applyAlignment="1">
      <alignment horizontal="center" vertical="center"/>
    </xf>
    <xf numFmtId="0" fontId="13" fillId="2" borderId="44"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176" fontId="0" fillId="0" borderId="29" xfId="0" applyNumberFormat="1" applyFont="1" applyFill="1" applyBorder="1" applyAlignment="1" applyProtection="1">
      <alignment horizontal="center" vertical="center"/>
      <protection locked="0"/>
    </xf>
    <xf numFmtId="0" fontId="0" fillId="3" borderId="59"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61" xfId="0" applyFont="1" applyFill="1" applyBorder="1" applyAlignment="1">
      <alignment vertical="center"/>
    </xf>
    <xf numFmtId="0" fontId="0" fillId="5" borderId="58" xfId="0" applyFont="1" applyFill="1" applyBorder="1" applyAlignment="1">
      <alignment vertical="center"/>
    </xf>
    <xf numFmtId="0" fontId="0" fillId="5" borderId="69" xfId="0" applyFont="1" applyFill="1" applyBorder="1" applyAlignment="1">
      <alignment vertical="center" wrapText="1"/>
    </xf>
    <xf numFmtId="0" fontId="0" fillId="5" borderId="13" xfId="0" applyFont="1" applyFill="1" applyBorder="1" applyAlignment="1">
      <alignment vertical="center" wrapText="1"/>
    </xf>
    <xf numFmtId="0" fontId="0" fillId="5" borderId="119" xfId="0" applyFont="1" applyFill="1" applyBorder="1" applyAlignment="1">
      <alignment vertical="center" wrapText="1"/>
    </xf>
    <xf numFmtId="0" fontId="0" fillId="5" borderId="102" xfId="0" applyFont="1" applyFill="1" applyBorder="1" applyAlignment="1">
      <alignment vertical="center" wrapText="1"/>
    </xf>
    <xf numFmtId="0" fontId="0" fillId="5" borderId="121" xfId="0" applyFont="1" applyFill="1" applyBorder="1" applyAlignment="1">
      <alignment vertical="center" wrapText="1"/>
    </xf>
    <xf numFmtId="0" fontId="0" fillId="5" borderId="70" xfId="0" applyFont="1" applyFill="1" applyBorder="1" applyAlignment="1">
      <alignment vertical="center"/>
    </xf>
    <xf numFmtId="0" fontId="0" fillId="5" borderId="40" xfId="0" applyFont="1" applyFill="1" applyBorder="1" applyAlignment="1">
      <alignment vertical="center"/>
    </xf>
    <xf numFmtId="0" fontId="0" fillId="5" borderId="90"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0" borderId="70"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0"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3"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5" xfId="0" applyFont="1" applyFill="1" applyBorder="1" applyAlignment="1">
      <alignment horizontal="center" vertical="center"/>
    </xf>
    <xf numFmtId="0" fontId="0" fillId="6" borderId="15"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8" fillId="2" borderId="103"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7"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4"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0" fontId="13" fillId="3" borderId="23" xfId="0" applyFont="1" applyFill="1" applyBorder="1" applyAlignment="1">
      <alignment horizontal="center" vertical="center" wrapText="1"/>
    </xf>
    <xf numFmtId="0" fontId="29"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0" fillId="3" borderId="118"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33" xfId="0" applyFont="1" applyFill="1" applyBorder="1" applyAlignment="1">
      <alignment horizontal="center" vertical="center" wrapText="1"/>
    </xf>
    <xf numFmtId="179" fontId="0" fillId="0" borderId="15"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70" xfId="0" applyFont="1" applyFill="1" applyBorder="1" applyAlignment="1">
      <alignment horizontal="center" vertical="center" wrapText="1"/>
    </xf>
    <xf numFmtId="177" fontId="19" fillId="0" borderId="6" xfId="0" applyNumberFormat="1" applyFont="1" applyFill="1" applyBorder="1" applyAlignment="1" applyProtection="1">
      <alignment horizontal="center" vertical="center"/>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41" xfId="0" applyFont="1" applyFill="1" applyBorder="1" applyAlignment="1">
      <alignment horizontal="center" vertical="center"/>
    </xf>
    <xf numFmtId="0" fontId="0" fillId="2" borderId="117" xfId="0" applyFont="1" applyFill="1" applyBorder="1" applyAlignment="1">
      <alignment horizontal="center" vertical="center"/>
    </xf>
    <xf numFmtId="0" fontId="0" fillId="6" borderId="138" xfId="0" applyFont="1" applyFill="1" applyBorder="1" applyAlignment="1">
      <alignment horizontal="center" vertical="center"/>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67"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6" borderId="3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0" xfId="0" applyFont="1" applyFill="1" applyBorder="1" applyAlignment="1" applyProtection="1">
      <alignment horizontal="left" vertical="center" wrapText="1"/>
      <protection locked="0"/>
    </xf>
    <xf numFmtId="0" fontId="0" fillId="5" borderId="118" xfId="0" applyFont="1" applyFill="1" applyBorder="1" applyAlignment="1" applyProtection="1">
      <alignment horizontal="left" vertical="center" wrapText="1"/>
      <protection locked="0"/>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3" xfId="0" applyFont="1" applyFill="1" applyBorder="1" applyAlignment="1">
      <alignment horizontal="center" vertical="center" wrapText="1"/>
    </xf>
    <xf numFmtId="0" fontId="13" fillId="3" borderId="136"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5" borderId="122"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4"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122" xfId="0" applyFont="1" applyFill="1" applyBorder="1" applyAlignment="1">
      <alignment horizontal="center" vertical="center"/>
    </xf>
    <xf numFmtId="0" fontId="0" fillId="3" borderId="124" xfId="0" applyFont="1" applyFill="1" applyBorder="1" applyAlignment="1">
      <alignment horizontal="center" vertical="center"/>
    </xf>
    <xf numFmtId="0" fontId="0" fillId="5" borderId="37" xfId="0" applyFont="1" applyFill="1" applyBorder="1" applyAlignment="1">
      <alignment horizontal="center" vertical="center"/>
    </xf>
    <xf numFmtId="0" fontId="15" fillId="3" borderId="41" xfId="0" applyFont="1" applyFill="1" applyBorder="1" applyAlignment="1">
      <alignment horizontal="center" vertical="center" textRotation="255" wrapText="1"/>
    </xf>
    <xf numFmtId="0" fontId="15" fillId="3" borderId="133" xfId="0" applyFont="1" applyFill="1" applyBorder="1" applyAlignment="1">
      <alignment horizontal="center" vertical="center" textRotation="255" wrapText="1"/>
    </xf>
    <xf numFmtId="0" fontId="0" fillId="5" borderId="13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90" xfId="0" applyNumberFormat="1" applyFont="1" applyFill="1" applyBorder="1" applyAlignment="1" applyProtection="1">
      <alignment horizontal="center" vertical="center"/>
      <protection locked="0"/>
    </xf>
    <xf numFmtId="0" fontId="0" fillId="0" borderId="116"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94"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69"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8" fontId="19" fillId="0" borderId="6"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49" fontId="20" fillId="0" borderId="25" xfId="0" applyNumberFormat="1" applyFont="1" applyFill="1" applyBorder="1" applyAlignment="1" applyProtection="1">
      <alignment horizontal="left" vertical="center" wrapText="1"/>
      <protection locked="0"/>
    </xf>
    <xf numFmtId="0" fontId="23" fillId="0" borderId="24"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177" fontId="23" fillId="0" borderId="2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2">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142875</xdr:colOff>
      <xdr:row>119</xdr:row>
      <xdr:rowOff>276225</xdr:rowOff>
    </xdr:from>
    <xdr:to>
      <xdr:col>44</xdr:col>
      <xdr:colOff>54848</xdr:colOff>
      <xdr:row>122</xdr:row>
      <xdr:rowOff>136525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543175" y="43634025"/>
          <a:ext cx="6312773" cy="917575"/>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国（内閣府）</a:t>
          </a:r>
          <a:endParaRPr kumimoji="1" lang="en-US" altLang="ja-JP" sz="1200">
            <a:solidFill>
              <a:schemeClr val="tx1"/>
            </a:solidFill>
          </a:endParaRPr>
        </a:p>
      </xdr:txBody>
    </xdr:sp>
    <xdr:clientData/>
  </xdr:twoCellAnchor>
  <xdr:twoCellAnchor>
    <xdr:from>
      <xdr:col>28</xdr:col>
      <xdr:colOff>15492</xdr:colOff>
      <xdr:row>122</xdr:row>
      <xdr:rowOff>244630</xdr:rowOff>
    </xdr:from>
    <xdr:to>
      <xdr:col>28</xdr:col>
      <xdr:colOff>15492</xdr:colOff>
      <xdr:row>125</xdr:row>
      <xdr:rowOff>89957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616192" y="44659705"/>
          <a:ext cx="0" cy="90260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104775</xdr:colOff>
      <xdr:row>125</xdr:row>
      <xdr:rowOff>216958</xdr:rowOff>
    </xdr:from>
    <xdr:to>
      <xdr:col>44</xdr:col>
      <xdr:colOff>16748</xdr:colOff>
      <xdr:row>128</xdr:row>
      <xdr:rowOff>74083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505075" y="45689308"/>
          <a:ext cx="6312773" cy="9144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 </a:t>
          </a:r>
          <a:r>
            <a:rPr kumimoji="1" lang="ja-JP" altLang="en-US" sz="1200">
              <a:solidFill>
                <a:schemeClr val="tx1"/>
              </a:solidFill>
            </a:rPr>
            <a:t>国立研究開発法人科学技術振興機構（</a:t>
          </a:r>
          <a:r>
            <a:rPr kumimoji="1" lang="en-US" altLang="ja-JP" sz="1200">
              <a:solidFill>
                <a:schemeClr val="tx1"/>
              </a:solidFill>
            </a:rPr>
            <a:t>JST</a:t>
          </a:r>
          <a:r>
            <a:rPr kumimoji="1" lang="ja-JP" altLang="en-US" sz="1200">
              <a:solidFill>
                <a:schemeClr val="tx1"/>
              </a:solidFill>
            </a:rPr>
            <a:t>）</a:t>
          </a:r>
          <a:endParaRPr kumimoji="1" lang="en-US" altLang="ja-JP" sz="1200">
            <a:solidFill>
              <a:schemeClr val="tx1"/>
            </a:solidFill>
          </a:endParaRPr>
        </a:p>
      </xdr:txBody>
    </xdr:sp>
    <xdr:clientData/>
  </xdr:twoCellAnchor>
  <xdr:twoCellAnchor>
    <xdr:from>
      <xdr:col>19</xdr:col>
      <xdr:colOff>147356</xdr:colOff>
      <xdr:row>128</xdr:row>
      <xdr:rowOff>193674</xdr:rowOff>
    </xdr:from>
    <xdr:to>
      <xdr:col>36</xdr:col>
      <xdr:colOff>114300</xdr:colOff>
      <xdr:row>130</xdr:row>
      <xdr:rowOff>269874</xdr:rowOff>
    </xdr:to>
    <xdr:sp macro="" textlink="">
      <xdr:nvSpPr>
        <xdr:cNvPr id="5" name="大かっこ 4">
          <a:extLst>
            <a:ext uri="{FF2B5EF4-FFF2-40B4-BE49-F238E27FC236}">
              <a16:creationId xmlns:a16="http://schemas.microsoft.com/office/drawing/2014/main" id="{00000000-0008-0000-0000-000007000000}"/>
            </a:ext>
          </a:extLst>
        </xdr:cNvPr>
        <xdr:cNvSpPr/>
      </xdr:nvSpPr>
      <xdr:spPr>
        <a:xfrm>
          <a:off x="3947831" y="46723299"/>
          <a:ext cx="3367369" cy="781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世界に比肩するレベルの大学の研究基盤を構築するための大学ファンド創設に向けた出資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1"/>
      <c r="B2" s="41"/>
      <c r="C2" s="41"/>
      <c r="D2" s="41"/>
      <c r="E2" s="41"/>
      <c r="F2" s="41"/>
      <c r="G2" s="41"/>
      <c r="H2" s="41"/>
      <c r="I2" s="41"/>
      <c r="J2" s="41"/>
      <c r="K2" s="41"/>
      <c r="L2" s="41"/>
      <c r="M2" s="41"/>
      <c r="N2" s="41"/>
      <c r="O2" s="41"/>
      <c r="P2" s="41"/>
      <c r="Q2" s="41"/>
      <c r="R2" s="41"/>
      <c r="S2" s="41"/>
      <c r="T2" s="41"/>
      <c r="U2" s="41"/>
      <c r="V2" s="41"/>
      <c r="W2" s="41"/>
      <c r="X2" s="51" t="s">
        <v>0</v>
      </c>
      <c r="Y2" s="41"/>
      <c r="Z2" s="32"/>
      <c r="AA2" s="32"/>
      <c r="AB2" s="32"/>
      <c r="AC2" s="32"/>
      <c r="AD2" s="577">
        <v>2021</v>
      </c>
      <c r="AE2" s="577"/>
      <c r="AF2" s="577"/>
      <c r="AG2" s="577"/>
      <c r="AH2" s="577"/>
      <c r="AI2" s="53" t="s">
        <v>262</v>
      </c>
      <c r="AJ2" s="577" t="s">
        <v>587</v>
      </c>
      <c r="AK2" s="577"/>
      <c r="AL2" s="577"/>
      <c r="AM2" s="577"/>
      <c r="AN2" s="53" t="s">
        <v>262</v>
      </c>
      <c r="AO2" s="577" t="s">
        <v>529</v>
      </c>
      <c r="AP2" s="577"/>
      <c r="AQ2" s="577"/>
      <c r="AR2" s="54" t="s">
        <v>563</v>
      </c>
      <c r="AS2" s="583">
        <v>17</v>
      </c>
      <c r="AT2" s="583"/>
      <c r="AU2" s="583"/>
      <c r="AV2" s="53" t="str">
        <f>IF(AW2="","","-")</f>
        <v/>
      </c>
      <c r="AW2" s="521"/>
      <c r="AX2" s="521"/>
    </row>
    <row r="3" spans="1:50" ht="21" customHeight="1" thickBot="1" x14ac:dyDescent="0.2">
      <c r="A3" s="484" t="s">
        <v>556</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15" t="s">
        <v>53</v>
      </c>
      <c r="AJ3" s="486" t="s">
        <v>566</v>
      </c>
      <c r="AK3" s="486"/>
      <c r="AL3" s="486"/>
      <c r="AM3" s="486"/>
      <c r="AN3" s="486"/>
      <c r="AO3" s="486"/>
      <c r="AP3" s="486"/>
      <c r="AQ3" s="486"/>
      <c r="AR3" s="486"/>
      <c r="AS3" s="486"/>
      <c r="AT3" s="486"/>
      <c r="AU3" s="486"/>
      <c r="AV3" s="486"/>
      <c r="AW3" s="486"/>
      <c r="AX3" s="16" t="s">
        <v>54</v>
      </c>
    </row>
    <row r="4" spans="1:50" ht="24.75" customHeight="1" x14ac:dyDescent="0.15">
      <c r="A4" s="319" t="s">
        <v>21</v>
      </c>
      <c r="B4" s="320"/>
      <c r="C4" s="320"/>
      <c r="D4" s="320"/>
      <c r="E4" s="320"/>
      <c r="F4" s="320"/>
      <c r="G4" s="297" t="s">
        <v>564</v>
      </c>
      <c r="H4" s="298"/>
      <c r="I4" s="298"/>
      <c r="J4" s="298"/>
      <c r="K4" s="298"/>
      <c r="L4" s="298"/>
      <c r="M4" s="298"/>
      <c r="N4" s="298"/>
      <c r="O4" s="298"/>
      <c r="P4" s="298"/>
      <c r="Q4" s="298"/>
      <c r="R4" s="298"/>
      <c r="S4" s="298"/>
      <c r="T4" s="298"/>
      <c r="U4" s="298"/>
      <c r="V4" s="298"/>
      <c r="W4" s="298"/>
      <c r="X4" s="298"/>
      <c r="Y4" s="299" t="s">
        <v>1</v>
      </c>
      <c r="Z4" s="300"/>
      <c r="AA4" s="300"/>
      <c r="AB4" s="300"/>
      <c r="AC4" s="300"/>
      <c r="AD4" s="301"/>
      <c r="AE4" s="302" t="s">
        <v>565</v>
      </c>
      <c r="AF4" s="303"/>
      <c r="AG4" s="303"/>
      <c r="AH4" s="303"/>
      <c r="AI4" s="303"/>
      <c r="AJ4" s="303"/>
      <c r="AK4" s="303"/>
      <c r="AL4" s="303"/>
      <c r="AM4" s="303"/>
      <c r="AN4" s="303"/>
      <c r="AO4" s="303"/>
      <c r="AP4" s="304"/>
      <c r="AQ4" s="305" t="s">
        <v>2</v>
      </c>
      <c r="AR4" s="300"/>
      <c r="AS4" s="300"/>
      <c r="AT4" s="300"/>
      <c r="AU4" s="300"/>
      <c r="AV4" s="300"/>
      <c r="AW4" s="300"/>
      <c r="AX4" s="306"/>
    </row>
    <row r="5" spans="1:50" ht="30" customHeight="1" x14ac:dyDescent="0.15">
      <c r="A5" s="307" t="s">
        <v>56</v>
      </c>
      <c r="B5" s="308"/>
      <c r="C5" s="308"/>
      <c r="D5" s="308"/>
      <c r="E5" s="308"/>
      <c r="F5" s="309"/>
      <c r="G5" s="442" t="s">
        <v>395</v>
      </c>
      <c r="H5" s="443"/>
      <c r="I5" s="443"/>
      <c r="J5" s="443"/>
      <c r="K5" s="443"/>
      <c r="L5" s="443"/>
      <c r="M5" s="444" t="s">
        <v>55</v>
      </c>
      <c r="N5" s="445"/>
      <c r="O5" s="445"/>
      <c r="P5" s="445"/>
      <c r="Q5" s="445"/>
      <c r="R5" s="446"/>
      <c r="S5" s="447" t="s">
        <v>59</v>
      </c>
      <c r="T5" s="443"/>
      <c r="U5" s="443"/>
      <c r="V5" s="443"/>
      <c r="W5" s="443"/>
      <c r="X5" s="448"/>
      <c r="Y5" s="313" t="s">
        <v>3</v>
      </c>
      <c r="Z5" s="212"/>
      <c r="AA5" s="212"/>
      <c r="AB5" s="212"/>
      <c r="AC5" s="212"/>
      <c r="AD5" s="213"/>
      <c r="AE5" s="314" t="s">
        <v>585</v>
      </c>
      <c r="AF5" s="314"/>
      <c r="AG5" s="314"/>
      <c r="AH5" s="314"/>
      <c r="AI5" s="314"/>
      <c r="AJ5" s="314"/>
      <c r="AK5" s="314"/>
      <c r="AL5" s="314"/>
      <c r="AM5" s="314"/>
      <c r="AN5" s="314"/>
      <c r="AO5" s="314"/>
      <c r="AP5" s="315"/>
      <c r="AQ5" s="316" t="s">
        <v>576</v>
      </c>
      <c r="AR5" s="317"/>
      <c r="AS5" s="317"/>
      <c r="AT5" s="317"/>
      <c r="AU5" s="317"/>
      <c r="AV5" s="317"/>
      <c r="AW5" s="317"/>
      <c r="AX5" s="318"/>
    </row>
    <row r="6" spans="1:50" ht="39" customHeight="1" x14ac:dyDescent="0.15">
      <c r="A6" s="321" t="s">
        <v>4</v>
      </c>
      <c r="B6" s="322"/>
      <c r="C6" s="322"/>
      <c r="D6" s="322"/>
      <c r="E6" s="322"/>
      <c r="F6" s="322"/>
      <c r="G6" s="163" t="str">
        <f>入力規則等!F39</f>
        <v>一般会計</v>
      </c>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5"/>
    </row>
    <row r="7" spans="1:50" ht="212.25" customHeight="1" x14ac:dyDescent="0.15">
      <c r="A7" s="191" t="s">
        <v>18</v>
      </c>
      <c r="B7" s="192"/>
      <c r="C7" s="192"/>
      <c r="D7" s="192"/>
      <c r="E7" s="192"/>
      <c r="F7" s="193"/>
      <c r="G7" s="194" t="s">
        <v>579</v>
      </c>
      <c r="H7" s="195"/>
      <c r="I7" s="195"/>
      <c r="J7" s="195"/>
      <c r="K7" s="195"/>
      <c r="L7" s="195"/>
      <c r="M7" s="195"/>
      <c r="N7" s="195"/>
      <c r="O7" s="195"/>
      <c r="P7" s="195"/>
      <c r="Q7" s="195"/>
      <c r="R7" s="195"/>
      <c r="S7" s="195"/>
      <c r="T7" s="195"/>
      <c r="U7" s="195"/>
      <c r="V7" s="195"/>
      <c r="W7" s="195"/>
      <c r="X7" s="196"/>
      <c r="Y7" s="533" t="s">
        <v>247</v>
      </c>
      <c r="Z7" s="178"/>
      <c r="AA7" s="178"/>
      <c r="AB7" s="178"/>
      <c r="AC7" s="178"/>
      <c r="AD7" s="534"/>
      <c r="AE7" s="522" t="s">
        <v>572</v>
      </c>
      <c r="AF7" s="523"/>
      <c r="AG7" s="523"/>
      <c r="AH7" s="523"/>
      <c r="AI7" s="523"/>
      <c r="AJ7" s="523"/>
      <c r="AK7" s="523"/>
      <c r="AL7" s="523"/>
      <c r="AM7" s="523"/>
      <c r="AN7" s="523"/>
      <c r="AO7" s="523"/>
      <c r="AP7" s="523"/>
      <c r="AQ7" s="523"/>
      <c r="AR7" s="523"/>
      <c r="AS7" s="523"/>
      <c r="AT7" s="523"/>
      <c r="AU7" s="523"/>
      <c r="AV7" s="523"/>
      <c r="AW7" s="523"/>
      <c r="AX7" s="524"/>
    </row>
    <row r="8" spans="1:50" ht="53.25" customHeight="1" x14ac:dyDescent="0.15">
      <c r="A8" s="191" t="s">
        <v>183</v>
      </c>
      <c r="B8" s="192"/>
      <c r="C8" s="192"/>
      <c r="D8" s="192"/>
      <c r="E8" s="192"/>
      <c r="F8" s="193"/>
      <c r="G8" s="578" t="str">
        <f>入力規則等!A27</f>
        <v>科学技術・イノベーション</v>
      </c>
      <c r="H8" s="333"/>
      <c r="I8" s="333"/>
      <c r="J8" s="333"/>
      <c r="K8" s="333"/>
      <c r="L8" s="333"/>
      <c r="M8" s="333"/>
      <c r="N8" s="333"/>
      <c r="O8" s="333"/>
      <c r="P8" s="333"/>
      <c r="Q8" s="333"/>
      <c r="R8" s="333"/>
      <c r="S8" s="333"/>
      <c r="T8" s="333"/>
      <c r="U8" s="333"/>
      <c r="V8" s="333"/>
      <c r="W8" s="333"/>
      <c r="X8" s="579"/>
      <c r="Y8" s="449" t="s">
        <v>184</v>
      </c>
      <c r="Z8" s="450"/>
      <c r="AA8" s="450"/>
      <c r="AB8" s="450"/>
      <c r="AC8" s="450"/>
      <c r="AD8" s="451"/>
      <c r="AE8" s="332" t="str">
        <f>入力規則等!K13</f>
        <v>その他の事項経費</v>
      </c>
      <c r="AF8" s="333"/>
      <c r="AG8" s="333"/>
      <c r="AH8" s="333"/>
      <c r="AI8" s="333"/>
      <c r="AJ8" s="333"/>
      <c r="AK8" s="333"/>
      <c r="AL8" s="333"/>
      <c r="AM8" s="333"/>
      <c r="AN8" s="333"/>
      <c r="AO8" s="333"/>
      <c r="AP8" s="333"/>
      <c r="AQ8" s="333"/>
      <c r="AR8" s="333"/>
      <c r="AS8" s="333"/>
      <c r="AT8" s="333"/>
      <c r="AU8" s="333"/>
      <c r="AV8" s="333"/>
      <c r="AW8" s="333"/>
      <c r="AX8" s="334"/>
    </row>
    <row r="9" spans="1:50" ht="58.5" customHeight="1" x14ac:dyDescent="0.15">
      <c r="A9" s="452" t="s">
        <v>19</v>
      </c>
      <c r="B9" s="453"/>
      <c r="C9" s="453"/>
      <c r="D9" s="453"/>
      <c r="E9" s="453"/>
      <c r="F9" s="453"/>
      <c r="G9" s="454" t="s">
        <v>568</v>
      </c>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5"/>
      <c r="AH9" s="455"/>
      <c r="AI9" s="455"/>
      <c r="AJ9" s="455"/>
      <c r="AK9" s="455"/>
      <c r="AL9" s="455"/>
      <c r="AM9" s="455"/>
      <c r="AN9" s="455"/>
      <c r="AO9" s="455"/>
      <c r="AP9" s="455"/>
      <c r="AQ9" s="455"/>
      <c r="AR9" s="455"/>
      <c r="AS9" s="455"/>
      <c r="AT9" s="455"/>
      <c r="AU9" s="455"/>
      <c r="AV9" s="455"/>
      <c r="AW9" s="455"/>
      <c r="AX9" s="456"/>
    </row>
    <row r="10" spans="1:50" ht="80.25" customHeight="1" x14ac:dyDescent="0.15">
      <c r="A10" s="287" t="s">
        <v>22</v>
      </c>
      <c r="B10" s="288"/>
      <c r="C10" s="288"/>
      <c r="D10" s="288"/>
      <c r="E10" s="288"/>
      <c r="F10" s="288"/>
      <c r="G10" s="369" t="s">
        <v>577</v>
      </c>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1"/>
    </row>
    <row r="11" spans="1:50" ht="42" customHeight="1" x14ac:dyDescent="0.15">
      <c r="A11" s="287" t="s">
        <v>5</v>
      </c>
      <c r="B11" s="288"/>
      <c r="C11" s="288"/>
      <c r="D11" s="288"/>
      <c r="E11" s="288"/>
      <c r="F11" s="289"/>
      <c r="G11" s="310" t="str">
        <f>入力規則等!P10</f>
        <v>その他</v>
      </c>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2"/>
    </row>
    <row r="12" spans="1:50" ht="21" customHeight="1" x14ac:dyDescent="0.15">
      <c r="A12" s="597" t="s">
        <v>20</v>
      </c>
      <c r="B12" s="598"/>
      <c r="C12" s="598"/>
      <c r="D12" s="598"/>
      <c r="E12" s="598"/>
      <c r="F12" s="599"/>
      <c r="G12" s="375"/>
      <c r="H12" s="376"/>
      <c r="I12" s="376"/>
      <c r="J12" s="376"/>
      <c r="K12" s="376"/>
      <c r="L12" s="376"/>
      <c r="M12" s="376"/>
      <c r="N12" s="376"/>
      <c r="O12" s="376"/>
      <c r="P12" s="295" t="s">
        <v>248</v>
      </c>
      <c r="Q12" s="180"/>
      <c r="R12" s="180"/>
      <c r="S12" s="180"/>
      <c r="T12" s="180"/>
      <c r="U12" s="180"/>
      <c r="V12" s="181"/>
      <c r="W12" s="295" t="s">
        <v>267</v>
      </c>
      <c r="X12" s="180"/>
      <c r="Y12" s="180"/>
      <c r="Z12" s="180"/>
      <c r="AA12" s="180"/>
      <c r="AB12" s="180"/>
      <c r="AC12" s="181"/>
      <c r="AD12" s="295" t="s">
        <v>554</v>
      </c>
      <c r="AE12" s="180"/>
      <c r="AF12" s="180"/>
      <c r="AG12" s="180"/>
      <c r="AH12" s="180"/>
      <c r="AI12" s="180"/>
      <c r="AJ12" s="181"/>
      <c r="AK12" s="295" t="s">
        <v>557</v>
      </c>
      <c r="AL12" s="180"/>
      <c r="AM12" s="180"/>
      <c r="AN12" s="180"/>
      <c r="AO12" s="180"/>
      <c r="AP12" s="180"/>
      <c r="AQ12" s="181"/>
      <c r="AR12" s="295" t="s">
        <v>558</v>
      </c>
      <c r="AS12" s="180"/>
      <c r="AT12" s="180"/>
      <c r="AU12" s="180"/>
      <c r="AV12" s="180"/>
      <c r="AW12" s="180"/>
      <c r="AX12" s="335"/>
    </row>
    <row r="13" spans="1:50" ht="21" customHeight="1" x14ac:dyDescent="0.15">
      <c r="A13" s="240"/>
      <c r="B13" s="241"/>
      <c r="C13" s="241"/>
      <c r="D13" s="241"/>
      <c r="E13" s="241"/>
      <c r="F13" s="242"/>
      <c r="G13" s="336" t="s">
        <v>6</v>
      </c>
      <c r="H13" s="337"/>
      <c r="I13" s="379" t="s">
        <v>7</v>
      </c>
      <c r="J13" s="380"/>
      <c r="K13" s="380"/>
      <c r="L13" s="380"/>
      <c r="M13" s="380"/>
      <c r="N13" s="380"/>
      <c r="O13" s="381"/>
      <c r="P13" s="275" t="s">
        <v>570</v>
      </c>
      <c r="Q13" s="276"/>
      <c r="R13" s="276"/>
      <c r="S13" s="276"/>
      <c r="T13" s="276"/>
      <c r="U13" s="276"/>
      <c r="V13" s="277"/>
      <c r="W13" s="275" t="s">
        <v>570</v>
      </c>
      <c r="X13" s="276"/>
      <c r="Y13" s="276"/>
      <c r="Z13" s="276"/>
      <c r="AA13" s="276"/>
      <c r="AB13" s="276"/>
      <c r="AC13" s="277"/>
      <c r="AD13" s="275" t="s">
        <v>570</v>
      </c>
      <c r="AE13" s="276"/>
      <c r="AF13" s="276"/>
      <c r="AG13" s="276"/>
      <c r="AH13" s="276"/>
      <c r="AI13" s="276"/>
      <c r="AJ13" s="277"/>
      <c r="AK13" s="275">
        <v>0</v>
      </c>
      <c r="AL13" s="276"/>
      <c r="AM13" s="276"/>
      <c r="AN13" s="276"/>
      <c r="AO13" s="276"/>
      <c r="AP13" s="276"/>
      <c r="AQ13" s="277"/>
      <c r="AR13" s="530">
        <v>1000</v>
      </c>
      <c r="AS13" s="531"/>
      <c r="AT13" s="531"/>
      <c r="AU13" s="531"/>
      <c r="AV13" s="531"/>
      <c r="AW13" s="531"/>
      <c r="AX13" s="532"/>
    </row>
    <row r="14" spans="1:50" ht="21" customHeight="1" x14ac:dyDescent="0.15">
      <c r="A14" s="240"/>
      <c r="B14" s="241"/>
      <c r="C14" s="241"/>
      <c r="D14" s="241"/>
      <c r="E14" s="241"/>
      <c r="F14" s="242"/>
      <c r="G14" s="338"/>
      <c r="H14" s="339"/>
      <c r="I14" s="326" t="s">
        <v>8</v>
      </c>
      <c r="J14" s="377"/>
      <c r="K14" s="377"/>
      <c r="L14" s="377"/>
      <c r="M14" s="377"/>
      <c r="N14" s="377"/>
      <c r="O14" s="378"/>
      <c r="P14" s="275" t="s">
        <v>570</v>
      </c>
      <c r="Q14" s="276"/>
      <c r="R14" s="276"/>
      <c r="S14" s="276"/>
      <c r="T14" s="276"/>
      <c r="U14" s="276"/>
      <c r="V14" s="277"/>
      <c r="W14" s="275" t="s">
        <v>570</v>
      </c>
      <c r="X14" s="276"/>
      <c r="Y14" s="276"/>
      <c r="Z14" s="276"/>
      <c r="AA14" s="276"/>
      <c r="AB14" s="276"/>
      <c r="AC14" s="277"/>
      <c r="AD14" s="275" t="s">
        <v>570</v>
      </c>
      <c r="AE14" s="276"/>
      <c r="AF14" s="276"/>
      <c r="AG14" s="276"/>
      <c r="AH14" s="276"/>
      <c r="AI14" s="276"/>
      <c r="AJ14" s="277"/>
      <c r="AK14" s="275" t="s">
        <v>570</v>
      </c>
      <c r="AL14" s="276"/>
      <c r="AM14" s="276"/>
      <c r="AN14" s="276"/>
      <c r="AO14" s="276"/>
      <c r="AP14" s="276"/>
      <c r="AQ14" s="277"/>
      <c r="AR14" s="410"/>
      <c r="AS14" s="410"/>
      <c r="AT14" s="410"/>
      <c r="AU14" s="410"/>
      <c r="AV14" s="410"/>
      <c r="AW14" s="410"/>
      <c r="AX14" s="411"/>
    </row>
    <row r="15" spans="1:50" ht="21" customHeight="1" x14ac:dyDescent="0.15">
      <c r="A15" s="240"/>
      <c r="B15" s="241"/>
      <c r="C15" s="241"/>
      <c r="D15" s="241"/>
      <c r="E15" s="241"/>
      <c r="F15" s="242"/>
      <c r="G15" s="338"/>
      <c r="H15" s="339"/>
      <c r="I15" s="326" t="s">
        <v>43</v>
      </c>
      <c r="J15" s="327"/>
      <c r="K15" s="327"/>
      <c r="L15" s="327"/>
      <c r="M15" s="327"/>
      <c r="N15" s="327"/>
      <c r="O15" s="328"/>
      <c r="P15" s="275" t="s">
        <v>570</v>
      </c>
      <c r="Q15" s="276"/>
      <c r="R15" s="276"/>
      <c r="S15" s="276"/>
      <c r="T15" s="276"/>
      <c r="U15" s="276"/>
      <c r="V15" s="277"/>
      <c r="W15" s="275" t="s">
        <v>570</v>
      </c>
      <c r="X15" s="276"/>
      <c r="Y15" s="276"/>
      <c r="Z15" s="276"/>
      <c r="AA15" s="276"/>
      <c r="AB15" s="276"/>
      <c r="AC15" s="277"/>
      <c r="AD15" s="275" t="s">
        <v>570</v>
      </c>
      <c r="AE15" s="276"/>
      <c r="AF15" s="276"/>
      <c r="AG15" s="276"/>
      <c r="AH15" s="276"/>
      <c r="AI15" s="276"/>
      <c r="AJ15" s="277"/>
      <c r="AK15" s="275" t="s">
        <v>570</v>
      </c>
      <c r="AL15" s="276"/>
      <c r="AM15" s="276"/>
      <c r="AN15" s="276"/>
      <c r="AO15" s="276"/>
      <c r="AP15" s="276"/>
      <c r="AQ15" s="277"/>
      <c r="AR15" s="275"/>
      <c r="AS15" s="276"/>
      <c r="AT15" s="276"/>
      <c r="AU15" s="276"/>
      <c r="AV15" s="276"/>
      <c r="AW15" s="276"/>
      <c r="AX15" s="422"/>
    </row>
    <row r="16" spans="1:50" ht="21" customHeight="1" x14ac:dyDescent="0.15">
      <c r="A16" s="240"/>
      <c r="B16" s="241"/>
      <c r="C16" s="241"/>
      <c r="D16" s="241"/>
      <c r="E16" s="241"/>
      <c r="F16" s="242"/>
      <c r="G16" s="338"/>
      <c r="H16" s="339"/>
      <c r="I16" s="326" t="s">
        <v>44</v>
      </c>
      <c r="J16" s="327"/>
      <c r="K16" s="327"/>
      <c r="L16" s="327"/>
      <c r="M16" s="327"/>
      <c r="N16" s="327"/>
      <c r="O16" s="328"/>
      <c r="P16" s="275" t="s">
        <v>570</v>
      </c>
      <c r="Q16" s="276"/>
      <c r="R16" s="276"/>
      <c r="S16" s="276"/>
      <c r="T16" s="276"/>
      <c r="U16" s="276"/>
      <c r="V16" s="277"/>
      <c r="W16" s="275" t="s">
        <v>570</v>
      </c>
      <c r="X16" s="276"/>
      <c r="Y16" s="276"/>
      <c r="Z16" s="276"/>
      <c r="AA16" s="276"/>
      <c r="AB16" s="276"/>
      <c r="AC16" s="277"/>
      <c r="AD16" s="275" t="s">
        <v>570</v>
      </c>
      <c r="AE16" s="276"/>
      <c r="AF16" s="276"/>
      <c r="AG16" s="276"/>
      <c r="AH16" s="276"/>
      <c r="AI16" s="276"/>
      <c r="AJ16" s="277"/>
      <c r="AK16" s="275" t="s">
        <v>570</v>
      </c>
      <c r="AL16" s="276"/>
      <c r="AM16" s="276"/>
      <c r="AN16" s="276"/>
      <c r="AO16" s="276"/>
      <c r="AP16" s="276"/>
      <c r="AQ16" s="277"/>
      <c r="AR16" s="372"/>
      <c r="AS16" s="373"/>
      <c r="AT16" s="373"/>
      <c r="AU16" s="373"/>
      <c r="AV16" s="373"/>
      <c r="AW16" s="373"/>
      <c r="AX16" s="374"/>
    </row>
    <row r="17" spans="1:50" ht="24.75" customHeight="1" x14ac:dyDescent="0.15">
      <c r="A17" s="240"/>
      <c r="B17" s="241"/>
      <c r="C17" s="241"/>
      <c r="D17" s="241"/>
      <c r="E17" s="241"/>
      <c r="F17" s="242"/>
      <c r="G17" s="338"/>
      <c r="H17" s="339"/>
      <c r="I17" s="326" t="s">
        <v>42</v>
      </c>
      <c r="J17" s="377"/>
      <c r="K17" s="377"/>
      <c r="L17" s="377"/>
      <c r="M17" s="377"/>
      <c r="N17" s="377"/>
      <c r="O17" s="378"/>
      <c r="P17" s="275" t="s">
        <v>570</v>
      </c>
      <c r="Q17" s="276"/>
      <c r="R17" s="276"/>
      <c r="S17" s="276"/>
      <c r="T17" s="276"/>
      <c r="U17" s="276"/>
      <c r="V17" s="277"/>
      <c r="W17" s="275" t="s">
        <v>570</v>
      </c>
      <c r="X17" s="276"/>
      <c r="Y17" s="276"/>
      <c r="Z17" s="276"/>
      <c r="AA17" s="276"/>
      <c r="AB17" s="276"/>
      <c r="AC17" s="277"/>
      <c r="AD17" s="275" t="s">
        <v>570</v>
      </c>
      <c r="AE17" s="276"/>
      <c r="AF17" s="276"/>
      <c r="AG17" s="276"/>
      <c r="AH17" s="276"/>
      <c r="AI17" s="276"/>
      <c r="AJ17" s="277"/>
      <c r="AK17" s="275" t="s">
        <v>570</v>
      </c>
      <c r="AL17" s="276"/>
      <c r="AM17" s="276"/>
      <c r="AN17" s="276"/>
      <c r="AO17" s="276"/>
      <c r="AP17" s="276"/>
      <c r="AQ17" s="277"/>
      <c r="AR17" s="528"/>
      <c r="AS17" s="528"/>
      <c r="AT17" s="528"/>
      <c r="AU17" s="528"/>
      <c r="AV17" s="528"/>
      <c r="AW17" s="528"/>
      <c r="AX17" s="529"/>
    </row>
    <row r="18" spans="1:50" ht="24.75" customHeight="1" x14ac:dyDescent="0.15">
      <c r="A18" s="240"/>
      <c r="B18" s="241"/>
      <c r="C18" s="241"/>
      <c r="D18" s="241"/>
      <c r="E18" s="241"/>
      <c r="F18" s="242"/>
      <c r="G18" s="340"/>
      <c r="H18" s="341"/>
      <c r="I18" s="329" t="s">
        <v>17</v>
      </c>
      <c r="J18" s="330"/>
      <c r="K18" s="330"/>
      <c r="L18" s="330"/>
      <c r="M18" s="330"/>
      <c r="N18" s="330"/>
      <c r="O18" s="331"/>
      <c r="P18" s="495">
        <f>SUM(P13:V17)</f>
        <v>0</v>
      </c>
      <c r="Q18" s="496"/>
      <c r="R18" s="496"/>
      <c r="S18" s="496"/>
      <c r="T18" s="496"/>
      <c r="U18" s="496"/>
      <c r="V18" s="497"/>
      <c r="W18" s="495">
        <f>SUM(W13:AC17)</f>
        <v>0</v>
      </c>
      <c r="X18" s="496"/>
      <c r="Y18" s="496"/>
      <c r="Z18" s="496"/>
      <c r="AA18" s="496"/>
      <c r="AB18" s="496"/>
      <c r="AC18" s="497"/>
      <c r="AD18" s="495">
        <f>SUM(AD13:AJ17)</f>
        <v>0</v>
      </c>
      <c r="AE18" s="496"/>
      <c r="AF18" s="496"/>
      <c r="AG18" s="496"/>
      <c r="AH18" s="496"/>
      <c r="AI18" s="496"/>
      <c r="AJ18" s="497"/>
      <c r="AK18" s="495">
        <f>SUM(AK13:AQ17)</f>
        <v>0</v>
      </c>
      <c r="AL18" s="496"/>
      <c r="AM18" s="496"/>
      <c r="AN18" s="496"/>
      <c r="AO18" s="496"/>
      <c r="AP18" s="496"/>
      <c r="AQ18" s="497"/>
      <c r="AR18" s="495">
        <f>SUM(AR13:AX17)</f>
        <v>1000</v>
      </c>
      <c r="AS18" s="496"/>
      <c r="AT18" s="496"/>
      <c r="AU18" s="496"/>
      <c r="AV18" s="496"/>
      <c r="AW18" s="496"/>
      <c r="AX18" s="498"/>
    </row>
    <row r="19" spans="1:50" ht="24.75" customHeight="1" x14ac:dyDescent="0.15">
      <c r="A19" s="240"/>
      <c r="B19" s="241"/>
      <c r="C19" s="241"/>
      <c r="D19" s="241"/>
      <c r="E19" s="241"/>
      <c r="F19" s="242"/>
      <c r="G19" s="493" t="s">
        <v>9</v>
      </c>
      <c r="H19" s="494"/>
      <c r="I19" s="494"/>
      <c r="J19" s="494"/>
      <c r="K19" s="494"/>
      <c r="L19" s="494"/>
      <c r="M19" s="494"/>
      <c r="N19" s="494"/>
      <c r="O19" s="494"/>
      <c r="P19" s="275">
        <v>0</v>
      </c>
      <c r="Q19" s="276"/>
      <c r="R19" s="276"/>
      <c r="S19" s="276"/>
      <c r="T19" s="276"/>
      <c r="U19" s="276"/>
      <c r="V19" s="277"/>
      <c r="W19" s="275">
        <v>0</v>
      </c>
      <c r="X19" s="276"/>
      <c r="Y19" s="276"/>
      <c r="Z19" s="276"/>
      <c r="AA19" s="276"/>
      <c r="AB19" s="276"/>
      <c r="AC19" s="277"/>
      <c r="AD19" s="275">
        <v>0</v>
      </c>
      <c r="AE19" s="276"/>
      <c r="AF19" s="276"/>
      <c r="AG19" s="276"/>
      <c r="AH19" s="276"/>
      <c r="AI19" s="276"/>
      <c r="AJ19" s="277"/>
      <c r="AK19" s="121"/>
      <c r="AL19" s="121"/>
      <c r="AM19" s="121"/>
      <c r="AN19" s="121"/>
      <c r="AO19" s="121"/>
      <c r="AP19" s="121"/>
      <c r="AQ19" s="121"/>
      <c r="AR19" s="121"/>
      <c r="AS19" s="121"/>
      <c r="AT19" s="121"/>
      <c r="AU19" s="121"/>
      <c r="AV19" s="121"/>
      <c r="AW19" s="121"/>
      <c r="AX19" s="123"/>
    </row>
    <row r="20" spans="1:50" ht="24.75" customHeight="1" x14ac:dyDescent="0.15">
      <c r="A20" s="240"/>
      <c r="B20" s="241"/>
      <c r="C20" s="241"/>
      <c r="D20" s="241"/>
      <c r="E20" s="241"/>
      <c r="F20" s="242"/>
      <c r="G20" s="493" t="s">
        <v>10</v>
      </c>
      <c r="H20" s="494"/>
      <c r="I20" s="494"/>
      <c r="J20" s="494"/>
      <c r="K20" s="494"/>
      <c r="L20" s="494"/>
      <c r="M20" s="494"/>
      <c r="N20" s="494"/>
      <c r="O20" s="494"/>
      <c r="P20" s="91" t="str">
        <f>IF(P18=0, "-", SUM(P19)/P18)</f>
        <v>-</v>
      </c>
      <c r="Q20" s="91"/>
      <c r="R20" s="91"/>
      <c r="S20" s="91"/>
      <c r="T20" s="91"/>
      <c r="U20" s="91"/>
      <c r="V20" s="91"/>
      <c r="W20" s="91" t="str">
        <f t="shared" ref="W20" si="0">IF(W18=0, "-", SUM(W19)/W18)</f>
        <v>-</v>
      </c>
      <c r="X20" s="91"/>
      <c r="Y20" s="91"/>
      <c r="Z20" s="91"/>
      <c r="AA20" s="91"/>
      <c r="AB20" s="91"/>
      <c r="AC20" s="91"/>
      <c r="AD20" s="91" t="str">
        <f t="shared" ref="AD20" si="1">IF(AD18=0, "-", SUM(AD19)/AD18)</f>
        <v>-</v>
      </c>
      <c r="AE20" s="91"/>
      <c r="AF20" s="91"/>
      <c r="AG20" s="91"/>
      <c r="AH20" s="91"/>
      <c r="AI20" s="91"/>
      <c r="AJ20" s="91"/>
      <c r="AK20" s="121"/>
      <c r="AL20" s="121"/>
      <c r="AM20" s="121"/>
      <c r="AN20" s="121"/>
      <c r="AO20" s="121"/>
      <c r="AP20" s="121"/>
      <c r="AQ20" s="122"/>
      <c r="AR20" s="122"/>
      <c r="AS20" s="122"/>
      <c r="AT20" s="122"/>
      <c r="AU20" s="121"/>
      <c r="AV20" s="121"/>
      <c r="AW20" s="121"/>
      <c r="AX20" s="123"/>
    </row>
    <row r="21" spans="1:50" ht="25.5" customHeight="1" x14ac:dyDescent="0.15">
      <c r="A21" s="452"/>
      <c r="B21" s="453"/>
      <c r="C21" s="453"/>
      <c r="D21" s="453"/>
      <c r="E21" s="453"/>
      <c r="F21" s="600"/>
      <c r="G21" s="89" t="s">
        <v>224</v>
      </c>
      <c r="H21" s="90"/>
      <c r="I21" s="90"/>
      <c r="J21" s="90"/>
      <c r="K21" s="90"/>
      <c r="L21" s="90"/>
      <c r="M21" s="90"/>
      <c r="N21" s="90"/>
      <c r="O21" s="90"/>
      <c r="P21" s="91" t="str">
        <f>IF(P19=0, "-", SUM(P19)/SUM(P13,P14))</f>
        <v>-</v>
      </c>
      <c r="Q21" s="91"/>
      <c r="R21" s="91"/>
      <c r="S21" s="91"/>
      <c r="T21" s="91"/>
      <c r="U21" s="91"/>
      <c r="V21" s="91"/>
      <c r="W21" s="91" t="str">
        <f t="shared" ref="W21" si="2">IF(W19=0, "-", SUM(W19)/SUM(W13,W14))</f>
        <v>-</v>
      </c>
      <c r="X21" s="91"/>
      <c r="Y21" s="91"/>
      <c r="Z21" s="91"/>
      <c r="AA21" s="91"/>
      <c r="AB21" s="91"/>
      <c r="AC21" s="91"/>
      <c r="AD21" s="91" t="str">
        <f t="shared" ref="AD21" si="3">IF(AD19=0, "-", SUM(AD19)/SUM(AD13,AD14))</f>
        <v>-</v>
      </c>
      <c r="AE21" s="91"/>
      <c r="AF21" s="91"/>
      <c r="AG21" s="91"/>
      <c r="AH21" s="91"/>
      <c r="AI21" s="91"/>
      <c r="AJ21" s="91"/>
      <c r="AK21" s="121"/>
      <c r="AL21" s="121"/>
      <c r="AM21" s="121"/>
      <c r="AN21" s="121"/>
      <c r="AO21" s="121"/>
      <c r="AP21" s="121"/>
      <c r="AQ21" s="122"/>
      <c r="AR21" s="122"/>
      <c r="AS21" s="122"/>
      <c r="AT21" s="122"/>
      <c r="AU21" s="121"/>
      <c r="AV21" s="121"/>
      <c r="AW21" s="121"/>
      <c r="AX21" s="123"/>
    </row>
    <row r="22" spans="1:50" ht="18.75" customHeight="1" x14ac:dyDescent="0.15">
      <c r="A22" s="608" t="s">
        <v>561</v>
      </c>
      <c r="B22" s="609"/>
      <c r="C22" s="609"/>
      <c r="D22" s="609"/>
      <c r="E22" s="609"/>
      <c r="F22" s="610"/>
      <c r="G22" s="601" t="s">
        <v>212</v>
      </c>
      <c r="H22" s="571"/>
      <c r="I22" s="571"/>
      <c r="J22" s="571"/>
      <c r="K22" s="571"/>
      <c r="L22" s="571"/>
      <c r="M22" s="571"/>
      <c r="N22" s="571"/>
      <c r="O22" s="572"/>
      <c r="P22" s="570" t="s">
        <v>559</v>
      </c>
      <c r="Q22" s="571"/>
      <c r="R22" s="571"/>
      <c r="S22" s="571"/>
      <c r="T22" s="571"/>
      <c r="U22" s="571"/>
      <c r="V22" s="572"/>
      <c r="W22" s="570" t="s">
        <v>560</v>
      </c>
      <c r="X22" s="571"/>
      <c r="Y22" s="571"/>
      <c r="Z22" s="571"/>
      <c r="AA22" s="571"/>
      <c r="AB22" s="571"/>
      <c r="AC22" s="572"/>
      <c r="AD22" s="570" t="s">
        <v>211</v>
      </c>
      <c r="AE22" s="571"/>
      <c r="AF22" s="571"/>
      <c r="AG22" s="571"/>
      <c r="AH22" s="571"/>
      <c r="AI22" s="571"/>
      <c r="AJ22" s="571"/>
      <c r="AK22" s="571"/>
      <c r="AL22" s="571"/>
      <c r="AM22" s="571"/>
      <c r="AN22" s="571"/>
      <c r="AO22" s="571"/>
      <c r="AP22" s="571"/>
      <c r="AQ22" s="571"/>
      <c r="AR22" s="571"/>
      <c r="AS22" s="571"/>
      <c r="AT22" s="571"/>
      <c r="AU22" s="571"/>
      <c r="AV22" s="571"/>
      <c r="AW22" s="571"/>
      <c r="AX22" s="617"/>
    </row>
    <row r="23" spans="1:50" ht="25.5" customHeight="1" x14ac:dyDescent="0.15">
      <c r="A23" s="611"/>
      <c r="B23" s="612"/>
      <c r="C23" s="612"/>
      <c r="D23" s="612"/>
      <c r="E23" s="612"/>
      <c r="F23" s="613"/>
      <c r="G23" s="602" t="s">
        <v>588</v>
      </c>
      <c r="H23" s="603"/>
      <c r="I23" s="603"/>
      <c r="J23" s="603"/>
      <c r="K23" s="603"/>
      <c r="L23" s="603"/>
      <c r="M23" s="603"/>
      <c r="N23" s="603"/>
      <c r="O23" s="604"/>
      <c r="P23" s="530">
        <v>0</v>
      </c>
      <c r="Q23" s="531"/>
      <c r="R23" s="531"/>
      <c r="S23" s="531"/>
      <c r="T23" s="531"/>
      <c r="U23" s="531"/>
      <c r="V23" s="573"/>
      <c r="W23" s="530">
        <v>1000</v>
      </c>
      <c r="X23" s="531"/>
      <c r="Y23" s="531"/>
      <c r="Z23" s="531"/>
      <c r="AA23" s="531"/>
      <c r="AB23" s="531"/>
      <c r="AC23" s="573"/>
      <c r="AD23" s="618" t="s">
        <v>578</v>
      </c>
      <c r="AE23" s="619"/>
      <c r="AF23" s="619"/>
      <c r="AG23" s="619"/>
      <c r="AH23" s="619"/>
      <c r="AI23" s="619"/>
      <c r="AJ23" s="619"/>
      <c r="AK23" s="619"/>
      <c r="AL23" s="619"/>
      <c r="AM23" s="619"/>
      <c r="AN23" s="619"/>
      <c r="AO23" s="619"/>
      <c r="AP23" s="619"/>
      <c r="AQ23" s="619"/>
      <c r="AR23" s="619"/>
      <c r="AS23" s="619"/>
      <c r="AT23" s="619"/>
      <c r="AU23" s="619"/>
      <c r="AV23" s="619"/>
      <c r="AW23" s="619"/>
      <c r="AX23" s="620"/>
    </row>
    <row r="24" spans="1:50" ht="25.5" customHeight="1" x14ac:dyDescent="0.15">
      <c r="A24" s="611"/>
      <c r="B24" s="612"/>
      <c r="C24" s="612"/>
      <c r="D24" s="612"/>
      <c r="E24" s="612"/>
      <c r="F24" s="613"/>
      <c r="G24" s="605"/>
      <c r="H24" s="606"/>
      <c r="I24" s="606"/>
      <c r="J24" s="606"/>
      <c r="K24" s="606"/>
      <c r="L24" s="606"/>
      <c r="M24" s="606"/>
      <c r="N24" s="606"/>
      <c r="O24" s="607"/>
      <c r="P24" s="275"/>
      <c r="Q24" s="276"/>
      <c r="R24" s="276"/>
      <c r="S24" s="276"/>
      <c r="T24" s="276"/>
      <c r="U24" s="276"/>
      <c r="V24" s="277"/>
      <c r="W24" s="275"/>
      <c r="X24" s="276"/>
      <c r="Y24" s="276"/>
      <c r="Z24" s="276"/>
      <c r="AA24" s="276"/>
      <c r="AB24" s="276"/>
      <c r="AC24" s="277"/>
      <c r="AD24" s="621"/>
      <c r="AE24" s="622"/>
      <c r="AF24" s="622"/>
      <c r="AG24" s="622"/>
      <c r="AH24" s="622"/>
      <c r="AI24" s="622"/>
      <c r="AJ24" s="622"/>
      <c r="AK24" s="622"/>
      <c r="AL24" s="622"/>
      <c r="AM24" s="622"/>
      <c r="AN24" s="622"/>
      <c r="AO24" s="622"/>
      <c r="AP24" s="622"/>
      <c r="AQ24" s="622"/>
      <c r="AR24" s="622"/>
      <c r="AS24" s="622"/>
      <c r="AT24" s="622"/>
      <c r="AU24" s="622"/>
      <c r="AV24" s="622"/>
      <c r="AW24" s="622"/>
      <c r="AX24" s="623"/>
    </row>
    <row r="25" spans="1:50" ht="25.5" customHeight="1" x14ac:dyDescent="0.15">
      <c r="A25" s="611"/>
      <c r="B25" s="612"/>
      <c r="C25" s="612"/>
      <c r="D25" s="612"/>
      <c r="E25" s="612"/>
      <c r="F25" s="613"/>
      <c r="G25" s="605"/>
      <c r="H25" s="606"/>
      <c r="I25" s="606"/>
      <c r="J25" s="606"/>
      <c r="K25" s="606"/>
      <c r="L25" s="606"/>
      <c r="M25" s="606"/>
      <c r="N25" s="606"/>
      <c r="O25" s="607"/>
      <c r="P25" s="275"/>
      <c r="Q25" s="276"/>
      <c r="R25" s="276"/>
      <c r="S25" s="276"/>
      <c r="T25" s="276"/>
      <c r="U25" s="276"/>
      <c r="V25" s="277"/>
      <c r="W25" s="275"/>
      <c r="X25" s="276"/>
      <c r="Y25" s="276"/>
      <c r="Z25" s="276"/>
      <c r="AA25" s="276"/>
      <c r="AB25" s="276"/>
      <c r="AC25" s="277"/>
      <c r="AD25" s="621"/>
      <c r="AE25" s="622"/>
      <c r="AF25" s="622"/>
      <c r="AG25" s="622"/>
      <c r="AH25" s="622"/>
      <c r="AI25" s="622"/>
      <c r="AJ25" s="622"/>
      <c r="AK25" s="622"/>
      <c r="AL25" s="622"/>
      <c r="AM25" s="622"/>
      <c r="AN25" s="622"/>
      <c r="AO25" s="622"/>
      <c r="AP25" s="622"/>
      <c r="AQ25" s="622"/>
      <c r="AR25" s="622"/>
      <c r="AS25" s="622"/>
      <c r="AT25" s="622"/>
      <c r="AU25" s="622"/>
      <c r="AV25" s="622"/>
      <c r="AW25" s="622"/>
      <c r="AX25" s="623"/>
    </row>
    <row r="26" spans="1:50" ht="25.5" customHeight="1" thickBot="1" x14ac:dyDescent="0.2">
      <c r="A26" s="614"/>
      <c r="B26" s="615"/>
      <c r="C26" s="615"/>
      <c r="D26" s="615"/>
      <c r="E26" s="615"/>
      <c r="F26" s="616"/>
      <c r="G26" s="574" t="s">
        <v>213</v>
      </c>
      <c r="H26" s="575"/>
      <c r="I26" s="575"/>
      <c r="J26" s="575"/>
      <c r="K26" s="575"/>
      <c r="L26" s="575"/>
      <c r="M26" s="575"/>
      <c r="N26" s="575"/>
      <c r="O26" s="576"/>
      <c r="P26" s="275">
        <f>AK13</f>
        <v>0</v>
      </c>
      <c r="Q26" s="276"/>
      <c r="R26" s="276"/>
      <c r="S26" s="276"/>
      <c r="T26" s="276"/>
      <c r="U26" s="276"/>
      <c r="V26" s="277"/>
      <c r="W26" s="584">
        <f>AR13</f>
        <v>1000</v>
      </c>
      <c r="X26" s="585"/>
      <c r="Y26" s="585"/>
      <c r="Z26" s="585"/>
      <c r="AA26" s="585"/>
      <c r="AB26" s="585"/>
      <c r="AC26" s="586"/>
      <c r="AD26" s="624"/>
      <c r="AE26" s="624"/>
      <c r="AF26" s="624"/>
      <c r="AG26" s="624"/>
      <c r="AH26" s="624"/>
      <c r="AI26" s="624"/>
      <c r="AJ26" s="624"/>
      <c r="AK26" s="624"/>
      <c r="AL26" s="624"/>
      <c r="AM26" s="624"/>
      <c r="AN26" s="624"/>
      <c r="AO26" s="624"/>
      <c r="AP26" s="624"/>
      <c r="AQ26" s="624"/>
      <c r="AR26" s="624"/>
      <c r="AS26" s="624"/>
      <c r="AT26" s="624"/>
      <c r="AU26" s="624"/>
      <c r="AV26" s="624"/>
      <c r="AW26" s="624"/>
      <c r="AX26" s="625"/>
    </row>
    <row r="27" spans="1:50" ht="18.75" customHeight="1" x14ac:dyDescent="0.15">
      <c r="A27" s="473" t="s">
        <v>221</v>
      </c>
      <c r="B27" s="474"/>
      <c r="C27" s="474"/>
      <c r="D27" s="474"/>
      <c r="E27" s="474"/>
      <c r="F27" s="475"/>
      <c r="G27" s="385" t="s">
        <v>133</v>
      </c>
      <c r="H27" s="386"/>
      <c r="I27" s="386"/>
      <c r="J27" s="386"/>
      <c r="K27" s="386"/>
      <c r="L27" s="386"/>
      <c r="M27" s="386"/>
      <c r="N27" s="386"/>
      <c r="O27" s="387"/>
      <c r="P27" s="465" t="s">
        <v>51</v>
      </c>
      <c r="Q27" s="386"/>
      <c r="R27" s="386"/>
      <c r="S27" s="386"/>
      <c r="T27" s="386"/>
      <c r="U27" s="386"/>
      <c r="V27" s="386"/>
      <c r="W27" s="386"/>
      <c r="X27" s="387"/>
      <c r="Y27" s="457"/>
      <c r="Z27" s="458"/>
      <c r="AA27" s="459"/>
      <c r="AB27" s="467" t="s">
        <v>11</v>
      </c>
      <c r="AC27" s="468"/>
      <c r="AD27" s="469"/>
      <c r="AE27" s="467" t="s">
        <v>248</v>
      </c>
      <c r="AF27" s="468"/>
      <c r="AG27" s="468"/>
      <c r="AH27" s="469"/>
      <c r="AI27" s="525" t="s">
        <v>267</v>
      </c>
      <c r="AJ27" s="525"/>
      <c r="AK27" s="525"/>
      <c r="AL27" s="467"/>
      <c r="AM27" s="525" t="s">
        <v>364</v>
      </c>
      <c r="AN27" s="525"/>
      <c r="AO27" s="525"/>
      <c r="AP27" s="467"/>
      <c r="AQ27" s="382" t="s">
        <v>162</v>
      </c>
      <c r="AR27" s="383"/>
      <c r="AS27" s="383"/>
      <c r="AT27" s="384"/>
      <c r="AU27" s="386" t="s">
        <v>123</v>
      </c>
      <c r="AV27" s="386"/>
      <c r="AW27" s="386"/>
      <c r="AX27" s="527"/>
    </row>
    <row r="28" spans="1:50" ht="18.75" customHeight="1" x14ac:dyDescent="0.15">
      <c r="A28" s="476"/>
      <c r="B28" s="477"/>
      <c r="C28" s="477"/>
      <c r="D28" s="477"/>
      <c r="E28" s="477"/>
      <c r="F28" s="478"/>
      <c r="G28" s="388"/>
      <c r="H28" s="389"/>
      <c r="I28" s="389"/>
      <c r="J28" s="389"/>
      <c r="K28" s="389"/>
      <c r="L28" s="389"/>
      <c r="M28" s="389"/>
      <c r="N28" s="389"/>
      <c r="O28" s="390"/>
      <c r="P28" s="466"/>
      <c r="Q28" s="389"/>
      <c r="R28" s="389"/>
      <c r="S28" s="389"/>
      <c r="T28" s="389"/>
      <c r="U28" s="389"/>
      <c r="V28" s="389"/>
      <c r="W28" s="389"/>
      <c r="X28" s="390"/>
      <c r="Y28" s="460"/>
      <c r="Z28" s="461"/>
      <c r="AA28" s="462"/>
      <c r="AB28" s="470"/>
      <c r="AC28" s="471"/>
      <c r="AD28" s="472"/>
      <c r="AE28" s="470"/>
      <c r="AF28" s="471"/>
      <c r="AG28" s="471"/>
      <c r="AH28" s="472"/>
      <c r="AI28" s="526"/>
      <c r="AJ28" s="526"/>
      <c r="AK28" s="526"/>
      <c r="AL28" s="470"/>
      <c r="AM28" s="526"/>
      <c r="AN28" s="526"/>
      <c r="AO28" s="526"/>
      <c r="AP28" s="470"/>
      <c r="AQ28" s="227"/>
      <c r="AR28" s="228"/>
      <c r="AS28" s="127" t="s">
        <v>163</v>
      </c>
      <c r="AT28" s="131"/>
      <c r="AU28" s="513"/>
      <c r="AV28" s="513"/>
      <c r="AW28" s="389" t="s">
        <v>160</v>
      </c>
      <c r="AX28" s="535"/>
    </row>
    <row r="29" spans="1:50" ht="23.25" customHeight="1" x14ac:dyDescent="0.15">
      <c r="A29" s="479"/>
      <c r="B29" s="477"/>
      <c r="C29" s="477"/>
      <c r="D29" s="477"/>
      <c r="E29" s="477"/>
      <c r="F29" s="478"/>
      <c r="G29" s="278" t="s">
        <v>583</v>
      </c>
      <c r="H29" s="279"/>
      <c r="I29" s="279"/>
      <c r="J29" s="279"/>
      <c r="K29" s="279"/>
      <c r="L29" s="279"/>
      <c r="M29" s="279"/>
      <c r="N29" s="279"/>
      <c r="O29" s="280"/>
      <c r="P29" s="107" t="s">
        <v>583</v>
      </c>
      <c r="Q29" s="107"/>
      <c r="R29" s="107"/>
      <c r="S29" s="107"/>
      <c r="T29" s="107"/>
      <c r="U29" s="107"/>
      <c r="V29" s="107"/>
      <c r="W29" s="107"/>
      <c r="X29" s="108"/>
      <c r="Y29" s="186" t="s">
        <v>12</v>
      </c>
      <c r="Z29" s="463"/>
      <c r="AA29" s="464"/>
      <c r="AB29" s="185"/>
      <c r="AC29" s="185"/>
      <c r="AD29" s="185"/>
      <c r="AE29" s="97"/>
      <c r="AF29" s="98"/>
      <c r="AG29" s="98"/>
      <c r="AH29" s="98"/>
      <c r="AI29" s="97"/>
      <c r="AJ29" s="98"/>
      <c r="AK29" s="98"/>
      <c r="AL29" s="98"/>
      <c r="AM29" s="97"/>
      <c r="AN29" s="98"/>
      <c r="AO29" s="98"/>
      <c r="AP29" s="98"/>
      <c r="AQ29" s="166"/>
      <c r="AR29" s="157"/>
      <c r="AS29" s="157"/>
      <c r="AT29" s="167"/>
      <c r="AU29" s="98"/>
      <c r="AV29" s="98"/>
      <c r="AW29" s="98"/>
      <c r="AX29" s="99"/>
    </row>
    <row r="30" spans="1:50" ht="23.25" customHeight="1" x14ac:dyDescent="0.15">
      <c r="A30" s="480"/>
      <c r="B30" s="481"/>
      <c r="C30" s="481"/>
      <c r="D30" s="481"/>
      <c r="E30" s="481"/>
      <c r="F30" s="482"/>
      <c r="G30" s="281"/>
      <c r="H30" s="282"/>
      <c r="I30" s="282"/>
      <c r="J30" s="282"/>
      <c r="K30" s="282"/>
      <c r="L30" s="282"/>
      <c r="M30" s="282"/>
      <c r="N30" s="282"/>
      <c r="O30" s="283"/>
      <c r="P30" s="110"/>
      <c r="Q30" s="110"/>
      <c r="R30" s="110"/>
      <c r="S30" s="110"/>
      <c r="T30" s="110"/>
      <c r="U30" s="110"/>
      <c r="V30" s="110"/>
      <c r="W30" s="110"/>
      <c r="X30" s="111"/>
      <c r="Y30" s="295" t="s">
        <v>46</v>
      </c>
      <c r="Z30" s="180"/>
      <c r="AA30" s="181"/>
      <c r="AB30" s="483"/>
      <c r="AC30" s="483"/>
      <c r="AD30" s="483"/>
      <c r="AE30" s="97"/>
      <c r="AF30" s="98"/>
      <c r="AG30" s="98"/>
      <c r="AH30" s="98"/>
      <c r="AI30" s="97"/>
      <c r="AJ30" s="98"/>
      <c r="AK30" s="98"/>
      <c r="AL30" s="98"/>
      <c r="AM30" s="97"/>
      <c r="AN30" s="98"/>
      <c r="AO30" s="98"/>
      <c r="AP30" s="98"/>
      <c r="AQ30" s="166"/>
      <c r="AR30" s="157"/>
      <c r="AS30" s="157"/>
      <c r="AT30" s="167"/>
      <c r="AU30" s="98"/>
      <c r="AV30" s="98"/>
      <c r="AW30" s="98"/>
      <c r="AX30" s="99"/>
    </row>
    <row r="31" spans="1:50" ht="23.25" customHeight="1" x14ac:dyDescent="0.15">
      <c r="A31" s="479"/>
      <c r="B31" s="477"/>
      <c r="C31" s="477"/>
      <c r="D31" s="477"/>
      <c r="E31" s="477"/>
      <c r="F31" s="478"/>
      <c r="G31" s="284"/>
      <c r="H31" s="285"/>
      <c r="I31" s="285"/>
      <c r="J31" s="285"/>
      <c r="K31" s="285"/>
      <c r="L31" s="285"/>
      <c r="M31" s="285"/>
      <c r="N31" s="285"/>
      <c r="O31" s="286"/>
      <c r="P31" s="113"/>
      <c r="Q31" s="113"/>
      <c r="R31" s="113"/>
      <c r="S31" s="113"/>
      <c r="T31" s="113"/>
      <c r="U31" s="113"/>
      <c r="V31" s="113"/>
      <c r="W31" s="113"/>
      <c r="X31" s="114"/>
      <c r="Y31" s="295" t="s">
        <v>13</v>
      </c>
      <c r="Z31" s="180"/>
      <c r="AA31" s="181"/>
      <c r="AB31" s="296" t="s">
        <v>161</v>
      </c>
      <c r="AC31" s="296"/>
      <c r="AD31" s="296"/>
      <c r="AE31" s="97"/>
      <c r="AF31" s="98"/>
      <c r="AG31" s="98"/>
      <c r="AH31" s="98"/>
      <c r="AI31" s="97"/>
      <c r="AJ31" s="98"/>
      <c r="AK31" s="98"/>
      <c r="AL31" s="98"/>
      <c r="AM31" s="97"/>
      <c r="AN31" s="98"/>
      <c r="AO31" s="98"/>
      <c r="AP31" s="98"/>
      <c r="AQ31" s="166"/>
      <c r="AR31" s="157"/>
      <c r="AS31" s="157"/>
      <c r="AT31" s="167"/>
      <c r="AU31" s="98"/>
      <c r="AV31" s="98"/>
      <c r="AW31" s="98"/>
      <c r="AX31" s="99"/>
    </row>
    <row r="32" spans="1:50" ht="23.25" customHeight="1" x14ac:dyDescent="0.15">
      <c r="A32" s="132" t="s">
        <v>240</v>
      </c>
      <c r="B32" s="133"/>
      <c r="C32" s="133"/>
      <c r="D32" s="133"/>
      <c r="E32" s="133"/>
      <c r="F32" s="134"/>
      <c r="G32" s="138" t="s">
        <v>570</v>
      </c>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40"/>
    </row>
    <row r="33" spans="1:51" ht="23.25" customHeight="1" thickBot="1" x14ac:dyDescent="0.2">
      <c r="A33" s="135"/>
      <c r="B33" s="136"/>
      <c r="C33" s="136"/>
      <c r="D33" s="136"/>
      <c r="E33" s="136"/>
      <c r="F33" s="137"/>
      <c r="G33" s="141"/>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3"/>
      <c r="AF33" s="143"/>
      <c r="AG33" s="143"/>
      <c r="AH33" s="143"/>
      <c r="AI33" s="143"/>
      <c r="AJ33" s="143"/>
      <c r="AK33" s="143"/>
      <c r="AL33" s="143"/>
      <c r="AM33" s="143"/>
      <c r="AN33" s="143"/>
      <c r="AO33" s="143"/>
      <c r="AP33" s="143"/>
      <c r="AQ33" s="142"/>
      <c r="AR33" s="142"/>
      <c r="AS33" s="142"/>
      <c r="AT33" s="142"/>
      <c r="AU33" s="142"/>
      <c r="AV33" s="142"/>
      <c r="AW33" s="142"/>
      <c r="AX33" s="144"/>
    </row>
    <row r="34" spans="1:51" ht="31.5" customHeight="1" x14ac:dyDescent="0.15">
      <c r="A34" s="197" t="s">
        <v>222</v>
      </c>
      <c r="B34" s="198"/>
      <c r="C34" s="198"/>
      <c r="D34" s="198"/>
      <c r="E34" s="198"/>
      <c r="F34" s="199"/>
      <c r="G34" s="206" t="s">
        <v>52</v>
      </c>
      <c r="H34" s="206"/>
      <c r="I34" s="206"/>
      <c r="J34" s="206"/>
      <c r="K34" s="206"/>
      <c r="L34" s="206"/>
      <c r="M34" s="206"/>
      <c r="N34" s="206"/>
      <c r="O34" s="206"/>
      <c r="P34" s="206"/>
      <c r="Q34" s="206"/>
      <c r="R34" s="206"/>
      <c r="S34" s="206"/>
      <c r="T34" s="206"/>
      <c r="U34" s="206"/>
      <c r="V34" s="206"/>
      <c r="W34" s="206"/>
      <c r="X34" s="207"/>
      <c r="Y34" s="457"/>
      <c r="Z34" s="458"/>
      <c r="AA34" s="459"/>
      <c r="AB34" s="190" t="s">
        <v>11</v>
      </c>
      <c r="AC34" s="190"/>
      <c r="AD34" s="190"/>
      <c r="AE34" s="208" t="s">
        <v>248</v>
      </c>
      <c r="AF34" s="209"/>
      <c r="AG34" s="209"/>
      <c r="AH34" s="210"/>
      <c r="AI34" s="208" t="s">
        <v>267</v>
      </c>
      <c r="AJ34" s="209"/>
      <c r="AK34" s="209"/>
      <c r="AL34" s="210"/>
      <c r="AM34" s="208" t="s">
        <v>364</v>
      </c>
      <c r="AN34" s="209"/>
      <c r="AO34" s="209"/>
      <c r="AP34" s="210"/>
      <c r="AQ34" s="92" t="s">
        <v>272</v>
      </c>
      <c r="AR34" s="93"/>
      <c r="AS34" s="93"/>
      <c r="AT34" s="94"/>
      <c r="AU34" s="92" t="s">
        <v>396</v>
      </c>
      <c r="AV34" s="93"/>
      <c r="AW34" s="93"/>
      <c r="AX34" s="95"/>
    </row>
    <row r="35" spans="1:51" ht="23.25" customHeight="1" x14ac:dyDescent="0.15">
      <c r="A35" s="200"/>
      <c r="B35" s="201"/>
      <c r="C35" s="201"/>
      <c r="D35" s="201"/>
      <c r="E35" s="201"/>
      <c r="F35" s="202"/>
      <c r="G35" s="107" t="s">
        <v>583</v>
      </c>
      <c r="H35" s="107"/>
      <c r="I35" s="107"/>
      <c r="J35" s="107"/>
      <c r="K35" s="107"/>
      <c r="L35" s="107"/>
      <c r="M35" s="107"/>
      <c r="N35" s="107"/>
      <c r="O35" s="107"/>
      <c r="P35" s="107"/>
      <c r="Q35" s="107"/>
      <c r="R35" s="107"/>
      <c r="S35" s="107"/>
      <c r="T35" s="107"/>
      <c r="U35" s="107"/>
      <c r="V35" s="107"/>
      <c r="W35" s="107"/>
      <c r="X35" s="108"/>
      <c r="Y35" s="211" t="s">
        <v>47</v>
      </c>
      <c r="Z35" s="212"/>
      <c r="AA35" s="213"/>
      <c r="AB35" s="185"/>
      <c r="AC35" s="185"/>
      <c r="AD35" s="185"/>
      <c r="AE35" s="96"/>
      <c r="AF35" s="96"/>
      <c r="AG35" s="96"/>
      <c r="AH35" s="96"/>
      <c r="AI35" s="96"/>
      <c r="AJ35" s="96"/>
      <c r="AK35" s="96"/>
      <c r="AL35" s="96"/>
      <c r="AM35" s="96"/>
      <c r="AN35" s="96"/>
      <c r="AO35" s="96"/>
      <c r="AP35" s="96"/>
      <c r="AQ35" s="96"/>
      <c r="AR35" s="96"/>
      <c r="AS35" s="96"/>
      <c r="AT35" s="96"/>
      <c r="AU35" s="97"/>
      <c r="AV35" s="98"/>
      <c r="AW35" s="98"/>
      <c r="AX35" s="99"/>
    </row>
    <row r="36" spans="1:51" ht="23.25" customHeight="1" x14ac:dyDescent="0.15">
      <c r="A36" s="203"/>
      <c r="B36" s="204"/>
      <c r="C36" s="204"/>
      <c r="D36" s="204"/>
      <c r="E36" s="204"/>
      <c r="F36" s="205"/>
      <c r="G36" s="113"/>
      <c r="H36" s="113"/>
      <c r="I36" s="113"/>
      <c r="J36" s="113"/>
      <c r="K36" s="113"/>
      <c r="L36" s="113"/>
      <c r="M36" s="113"/>
      <c r="N36" s="113"/>
      <c r="O36" s="113"/>
      <c r="P36" s="113"/>
      <c r="Q36" s="113"/>
      <c r="R36" s="113"/>
      <c r="S36" s="113"/>
      <c r="T36" s="113"/>
      <c r="U36" s="113"/>
      <c r="V36" s="113"/>
      <c r="W36" s="113"/>
      <c r="X36" s="114"/>
      <c r="Y36" s="182" t="s">
        <v>48</v>
      </c>
      <c r="Z36" s="183"/>
      <c r="AA36" s="184"/>
      <c r="AB36" s="185"/>
      <c r="AC36" s="185"/>
      <c r="AD36" s="185"/>
      <c r="AE36" s="96"/>
      <c r="AF36" s="96"/>
      <c r="AG36" s="96"/>
      <c r="AH36" s="96"/>
      <c r="AI36" s="96"/>
      <c r="AJ36" s="96"/>
      <c r="AK36" s="96"/>
      <c r="AL36" s="96"/>
      <c r="AM36" s="96"/>
      <c r="AN36" s="96"/>
      <c r="AO36" s="96"/>
      <c r="AP36" s="96"/>
      <c r="AQ36" s="96"/>
      <c r="AR36" s="96"/>
      <c r="AS36" s="96"/>
      <c r="AT36" s="96"/>
      <c r="AU36" s="100"/>
      <c r="AV36" s="101"/>
      <c r="AW36" s="101"/>
      <c r="AX36" s="102"/>
    </row>
    <row r="37" spans="1:51" ht="23.25" customHeight="1" x14ac:dyDescent="0.15">
      <c r="A37" s="171" t="s">
        <v>15</v>
      </c>
      <c r="B37" s="172"/>
      <c r="C37" s="172"/>
      <c r="D37" s="172"/>
      <c r="E37" s="172"/>
      <c r="F37" s="173"/>
      <c r="G37" s="180" t="s">
        <v>16</v>
      </c>
      <c r="H37" s="180"/>
      <c r="I37" s="180"/>
      <c r="J37" s="180"/>
      <c r="K37" s="180"/>
      <c r="L37" s="180"/>
      <c r="M37" s="180"/>
      <c r="N37" s="180"/>
      <c r="O37" s="180"/>
      <c r="P37" s="180"/>
      <c r="Q37" s="180"/>
      <c r="R37" s="180"/>
      <c r="S37" s="180"/>
      <c r="T37" s="180"/>
      <c r="U37" s="180"/>
      <c r="V37" s="180"/>
      <c r="W37" s="180"/>
      <c r="X37" s="181"/>
      <c r="Y37" s="398"/>
      <c r="Z37" s="399"/>
      <c r="AA37" s="400"/>
      <c r="AB37" s="295" t="s">
        <v>11</v>
      </c>
      <c r="AC37" s="180"/>
      <c r="AD37" s="181"/>
      <c r="AE37" s="214" t="s">
        <v>248</v>
      </c>
      <c r="AF37" s="214"/>
      <c r="AG37" s="214"/>
      <c r="AH37" s="214"/>
      <c r="AI37" s="214" t="s">
        <v>267</v>
      </c>
      <c r="AJ37" s="214"/>
      <c r="AK37" s="214"/>
      <c r="AL37" s="214"/>
      <c r="AM37" s="214" t="s">
        <v>364</v>
      </c>
      <c r="AN37" s="214"/>
      <c r="AO37" s="214"/>
      <c r="AP37" s="214"/>
      <c r="AQ37" s="231" t="s">
        <v>397</v>
      </c>
      <c r="AR37" s="232"/>
      <c r="AS37" s="232"/>
      <c r="AT37" s="232"/>
      <c r="AU37" s="232"/>
      <c r="AV37" s="232"/>
      <c r="AW37" s="232"/>
      <c r="AX37" s="233"/>
    </row>
    <row r="38" spans="1:51" ht="23.25" customHeight="1" x14ac:dyDescent="0.15">
      <c r="A38" s="174"/>
      <c r="B38" s="175"/>
      <c r="C38" s="175"/>
      <c r="D38" s="175"/>
      <c r="E38" s="175"/>
      <c r="F38" s="176"/>
      <c r="G38" s="401" t="s">
        <v>584</v>
      </c>
      <c r="H38" s="401"/>
      <c r="I38" s="401"/>
      <c r="J38" s="401"/>
      <c r="K38" s="401"/>
      <c r="L38" s="401"/>
      <c r="M38" s="401"/>
      <c r="N38" s="401"/>
      <c r="O38" s="401"/>
      <c r="P38" s="401"/>
      <c r="Q38" s="401"/>
      <c r="R38" s="401"/>
      <c r="S38" s="401"/>
      <c r="T38" s="401"/>
      <c r="U38" s="401"/>
      <c r="V38" s="401"/>
      <c r="W38" s="401"/>
      <c r="X38" s="401"/>
      <c r="Y38" s="403" t="s">
        <v>15</v>
      </c>
      <c r="Z38" s="404"/>
      <c r="AA38" s="405"/>
      <c r="AB38" s="215"/>
      <c r="AC38" s="216"/>
      <c r="AD38" s="217"/>
      <c r="AE38" s="96"/>
      <c r="AF38" s="96"/>
      <c r="AG38" s="96"/>
      <c r="AH38" s="96"/>
      <c r="AI38" s="96"/>
      <c r="AJ38" s="96"/>
      <c r="AK38" s="96"/>
      <c r="AL38" s="96"/>
      <c r="AM38" s="96"/>
      <c r="AN38" s="96"/>
      <c r="AO38" s="96"/>
      <c r="AP38" s="96"/>
      <c r="AQ38" s="97"/>
      <c r="AR38" s="98"/>
      <c r="AS38" s="98"/>
      <c r="AT38" s="98"/>
      <c r="AU38" s="98"/>
      <c r="AV38" s="98"/>
      <c r="AW38" s="98"/>
      <c r="AX38" s="99"/>
    </row>
    <row r="39" spans="1:51" ht="46.5" customHeight="1" thickBot="1" x14ac:dyDescent="0.2">
      <c r="A39" s="177"/>
      <c r="B39" s="178"/>
      <c r="C39" s="178"/>
      <c r="D39" s="178"/>
      <c r="E39" s="178"/>
      <c r="F39" s="179"/>
      <c r="G39" s="402"/>
      <c r="H39" s="402"/>
      <c r="I39" s="402"/>
      <c r="J39" s="402"/>
      <c r="K39" s="402"/>
      <c r="L39" s="402"/>
      <c r="M39" s="402"/>
      <c r="N39" s="402"/>
      <c r="O39" s="402"/>
      <c r="P39" s="402"/>
      <c r="Q39" s="402"/>
      <c r="R39" s="402"/>
      <c r="S39" s="402"/>
      <c r="T39" s="402"/>
      <c r="U39" s="402"/>
      <c r="V39" s="402"/>
      <c r="W39" s="402"/>
      <c r="X39" s="402"/>
      <c r="Y39" s="186" t="s">
        <v>41</v>
      </c>
      <c r="Z39" s="183"/>
      <c r="AA39" s="184"/>
      <c r="AB39" s="187" t="s">
        <v>227</v>
      </c>
      <c r="AC39" s="188"/>
      <c r="AD39" s="189"/>
      <c r="AE39" s="229"/>
      <c r="AF39" s="229"/>
      <c r="AG39" s="229"/>
      <c r="AH39" s="229"/>
      <c r="AI39" s="229"/>
      <c r="AJ39" s="229"/>
      <c r="AK39" s="229"/>
      <c r="AL39" s="229"/>
      <c r="AM39" s="229"/>
      <c r="AN39" s="229"/>
      <c r="AO39" s="229"/>
      <c r="AP39" s="229"/>
      <c r="AQ39" s="229"/>
      <c r="AR39" s="229"/>
      <c r="AS39" s="229"/>
      <c r="AT39" s="229"/>
      <c r="AU39" s="229"/>
      <c r="AV39" s="229"/>
      <c r="AW39" s="229"/>
      <c r="AX39" s="230"/>
    </row>
    <row r="40" spans="1:51" ht="45" customHeight="1" x14ac:dyDescent="0.15">
      <c r="A40" s="65" t="s">
        <v>261</v>
      </c>
      <c r="B40" s="62"/>
      <c r="C40" s="61" t="s">
        <v>164</v>
      </c>
      <c r="D40" s="62"/>
      <c r="E40" s="548" t="s">
        <v>189</v>
      </c>
      <c r="F40" s="549"/>
      <c r="G40" s="550" t="s">
        <v>570</v>
      </c>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1"/>
      <c r="AJ40" s="551"/>
      <c r="AK40" s="551"/>
      <c r="AL40" s="551"/>
      <c r="AM40" s="551"/>
      <c r="AN40" s="551"/>
      <c r="AO40" s="551"/>
      <c r="AP40" s="551"/>
      <c r="AQ40" s="551"/>
      <c r="AR40" s="551"/>
      <c r="AS40" s="551"/>
      <c r="AT40" s="551"/>
      <c r="AU40" s="551"/>
      <c r="AV40" s="551"/>
      <c r="AW40" s="551"/>
      <c r="AX40" s="552"/>
      <c r="AY40">
        <f>COUNTA($G$40)</f>
        <v>1</v>
      </c>
    </row>
    <row r="41" spans="1:51" ht="45" customHeight="1" x14ac:dyDescent="0.15">
      <c r="A41" s="66"/>
      <c r="B41" s="64"/>
      <c r="C41" s="63"/>
      <c r="D41" s="64"/>
      <c r="E41" s="499" t="s">
        <v>188</v>
      </c>
      <c r="F41" s="545"/>
      <c r="G41" s="112" t="s">
        <v>570</v>
      </c>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7"/>
      <c r="AY41">
        <f>$AY$40</f>
        <v>1</v>
      </c>
    </row>
    <row r="42" spans="1:51" ht="18.75" customHeight="1" x14ac:dyDescent="0.15">
      <c r="A42" s="66"/>
      <c r="B42" s="64"/>
      <c r="C42" s="63"/>
      <c r="D42" s="64"/>
      <c r="E42" s="553" t="s">
        <v>165</v>
      </c>
      <c r="F42" s="554"/>
      <c r="G42" s="514" t="s">
        <v>173</v>
      </c>
      <c r="H42" s="515"/>
      <c r="I42" s="515"/>
      <c r="J42" s="515"/>
      <c r="K42" s="515"/>
      <c r="L42" s="515"/>
      <c r="M42" s="515"/>
      <c r="N42" s="515"/>
      <c r="O42" s="515"/>
      <c r="P42" s="515"/>
      <c r="Q42" s="515"/>
      <c r="R42" s="515"/>
      <c r="S42" s="515"/>
      <c r="T42" s="515"/>
      <c r="U42" s="515"/>
      <c r="V42" s="515"/>
      <c r="W42" s="515"/>
      <c r="X42" s="516"/>
      <c r="Y42" s="540"/>
      <c r="Z42" s="541"/>
      <c r="AA42" s="542"/>
      <c r="AB42" s="536" t="s">
        <v>11</v>
      </c>
      <c r="AC42" s="515"/>
      <c r="AD42" s="516"/>
      <c r="AE42" s="124" t="s">
        <v>248</v>
      </c>
      <c r="AF42" s="125"/>
      <c r="AG42" s="125"/>
      <c r="AH42" s="129"/>
      <c r="AI42" s="124" t="s">
        <v>267</v>
      </c>
      <c r="AJ42" s="125"/>
      <c r="AK42" s="125"/>
      <c r="AL42" s="129"/>
      <c r="AM42" s="124" t="s">
        <v>554</v>
      </c>
      <c r="AN42" s="125"/>
      <c r="AO42" s="125"/>
      <c r="AP42" s="129"/>
      <c r="AQ42" s="536" t="s">
        <v>162</v>
      </c>
      <c r="AR42" s="515"/>
      <c r="AS42" s="515"/>
      <c r="AT42" s="516"/>
      <c r="AU42" s="537" t="s">
        <v>175</v>
      </c>
      <c r="AV42" s="537"/>
      <c r="AW42" s="537"/>
      <c r="AX42" s="538"/>
      <c r="AY42">
        <f>COUNTA($G$44)</f>
        <v>1</v>
      </c>
    </row>
    <row r="43" spans="1:51" ht="18.75" customHeight="1" x14ac:dyDescent="0.15">
      <c r="A43" s="66"/>
      <c r="B43" s="64"/>
      <c r="C43" s="63"/>
      <c r="D43" s="64"/>
      <c r="E43" s="63"/>
      <c r="F43" s="555"/>
      <c r="G43" s="130"/>
      <c r="H43" s="127"/>
      <c r="I43" s="127"/>
      <c r="J43" s="127"/>
      <c r="K43" s="127"/>
      <c r="L43" s="127"/>
      <c r="M43" s="127"/>
      <c r="N43" s="127"/>
      <c r="O43" s="127"/>
      <c r="P43" s="127"/>
      <c r="Q43" s="127"/>
      <c r="R43" s="127"/>
      <c r="S43" s="127"/>
      <c r="T43" s="127"/>
      <c r="U43" s="127"/>
      <c r="V43" s="127"/>
      <c r="W43" s="127"/>
      <c r="X43" s="131"/>
      <c r="Y43" s="147"/>
      <c r="Z43" s="148"/>
      <c r="AA43" s="149"/>
      <c r="AB43" s="126"/>
      <c r="AC43" s="127"/>
      <c r="AD43" s="131"/>
      <c r="AE43" s="126"/>
      <c r="AF43" s="127"/>
      <c r="AG43" s="127"/>
      <c r="AH43" s="131"/>
      <c r="AI43" s="126"/>
      <c r="AJ43" s="127"/>
      <c r="AK43" s="127"/>
      <c r="AL43" s="131"/>
      <c r="AM43" s="126"/>
      <c r="AN43" s="127"/>
      <c r="AO43" s="127"/>
      <c r="AP43" s="131"/>
      <c r="AQ43" s="512"/>
      <c r="AR43" s="513"/>
      <c r="AS43" s="127" t="s">
        <v>163</v>
      </c>
      <c r="AT43" s="131"/>
      <c r="AU43" s="228"/>
      <c r="AV43" s="228"/>
      <c r="AW43" s="127" t="s">
        <v>160</v>
      </c>
      <c r="AX43" s="424"/>
      <c r="AY43">
        <f>$AY$42</f>
        <v>1</v>
      </c>
    </row>
    <row r="44" spans="1:51" ht="39.75" customHeight="1" x14ac:dyDescent="0.15">
      <c r="A44" s="66"/>
      <c r="B44" s="64"/>
      <c r="C44" s="63"/>
      <c r="D44" s="64"/>
      <c r="E44" s="63"/>
      <c r="F44" s="555"/>
      <c r="G44" s="106" t="s">
        <v>570</v>
      </c>
      <c r="H44" s="107"/>
      <c r="I44" s="107"/>
      <c r="J44" s="107"/>
      <c r="K44" s="107"/>
      <c r="L44" s="107"/>
      <c r="M44" s="107"/>
      <c r="N44" s="107"/>
      <c r="O44" s="107"/>
      <c r="P44" s="107"/>
      <c r="Q44" s="107"/>
      <c r="R44" s="107"/>
      <c r="S44" s="107"/>
      <c r="T44" s="107"/>
      <c r="U44" s="107"/>
      <c r="V44" s="107"/>
      <c r="W44" s="107"/>
      <c r="X44" s="108"/>
      <c r="Y44" s="351" t="s">
        <v>174</v>
      </c>
      <c r="Z44" s="352"/>
      <c r="AA44" s="353"/>
      <c r="AB44" s="539" t="s">
        <v>570</v>
      </c>
      <c r="AC44" s="397"/>
      <c r="AD44" s="397"/>
      <c r="AE44" s="156" t="s">
        <v>570</v>
      </c>
      <c r="AF44" s="157"/>
      <c r="AG44" s="157"/>
      <c r="AH44" s="157"/>
      <c r="AI44" s="156" t="s">
        <v>570</v>
      </c>
      <c r="AJ44" s="157"/>
      <c r="AK44" s="157"/>
      <c r="AL44" s="157"/>
      <c r="AM44" s="156" t="s">
        <v>570</v>
      </c>
      <c r="AN44" s="157"/>
      <c r="AO44" s="157"/>
      <c r="AP44" s="157"/>
      <c r="AQ44" s="156" t="s">
        <v>570</v>
      </c>
      <c r="AR44" s="157"/>
      <c r="AS44" s="157"/>
      <c r="AT44" s="157"/>
      <c r="AU44" s="156" t="s">
        <v>570</v>
      </c>
      <c r="AV44" s="157"/>
      <c r="AW44" s="157"/>
      <c r="AX44" s="158"/>
      <c r="AY44">
        <f t="shared" ref="AY44:AY45" si="4">$AY$42</f>
        <v>1</v>
      </c>
    </row>
    <row r="45" spans="1:51" ht="39.75" customHeight="1" x14ac:dyDescent="0.15">
      <c r="A45" s="66"/>
      <c r="B45" s="64"/>
      <c r="C45" s="63"/>
      <c r="D45" s="64"/>
      <c r="E45" s="63"/>
      <c r="F45" s="555"/>
      <c r="G45" s="112"/>
      <c r="H45" s="113"/>
      <c r="I45" s="113"/>
      <c r="J45" s="113"/>
      <c r="K45" s="113"/>
      <c r="L45" s="113"/>
      <c r="M45" s="113"/>
      <c r="N45" s="113"/>
      <c r="O45" s="113"/>
      <c r="P45" s="113"/>
      <c r="Q45" s="113"/>
      <c r="R45" s="113"/>
      <c r="S45" s="113"/>
      <c r="T45" s="113"/>
      <c r="U45" s="113"/>
      <c r="V45" s="113"/>
      <c r="W45" s="113"/>
      <c r="X45" s="114"/>
      <c r="Y45" s="168" t="s">
        <v>46</v>
      </c>
      <c r="Z45" s="169"/>
      <c r="AA45" s="170"/>
      <c r="AB45" s="293" t="s">
        <v>570</v>
      </c>
      <c r="AC45" s="294"/>
      <c r="AD45" s="294"/>
      <c r="AE45" s="156" t="s">
        <v>570</v>
      </c>
      <c r="AF45" s="157"/>
      <c r="AG45" s="157"/>
      <c r="AH45" s="157"/>
      <c r="AI45" s="156" t="s">
        <v>570</v>
      </c>
      <c r="AJ45" s="157"/>
      <c r="AK45" s="157"/>
      <c r="AL45" s="157"/>
      <c r="AM45" s="156" t="s">
        <v>570</v>
      </c>
      <c r="AN45" s="157"/>
      <c r="AO45" s="157"/>
      <c r="AP45" s="157"/>
      <c r="AQ45" s="156" t="s">
        <v>570</v>
      </c>
      <c r="AR45" s="157"/>
      <c r="AS45" s="157"/>
      <c r="AT45" s="157"/>
      <c r="AU45" s="156" t="s">
        <v>570</v>
      </c>
      <c r="AV45" s="157"/>
      <c r="AW45" s="157"/>
      <c r="AX45" s="158"/>
      <c r="AY45">
        <f t="shared" si="4"/>
        <v>1</v>
      </c>
    </row>
    <row r="46" spans="1:51" ht="22.5" customHeight="1" x14ac:dyDescent="0.15">
      <c r="A46" s="66"/>
      <c r="B46" s="64"/>
      <c r="C46" s="63"/>
      <c r="D46" s="64"/>
      <c r="E46" s="63"/>
      <c r="F46" s="555"/>
      <c r="G46" s="128" t="s">
        <v>176</v>
      </c>
      <c r="H46" s="125"/>
      <c r="I46" s="125"/>
      <c r="J46" s="125"/>
      <c r="K46" s="125"/>
      <c r="L46" s="125"/>
      <c r="M46" s="125"/>
      <c r="N46" s="125"/>
      <c r="O46" s="125"/>
      <c r="P46" s="129"/>
      <c r="Q46" s="124" t="s">
        <v>214</v>
      </c>
      <c r="R46" s="125"/>
      <c r="S46" s="125"/>
      <c r="T46" s="125"/>
      <c r="U46" s="125"/>
      <c r="V46" s="125"/>
      <c r="W46" s="125"/>
      <c r="X46" s="125"/>
      <c r="Y46" s="125"/>
      <c r="Z46" s="125"/>
      <c r="AA46" s="125"/>
      <c r="AB46" s="562" t="s">
        <v>215</v>
      </c>
      <c r="AC46" s="125"/>
      <c r="AD46" s="129"/>
      <c r="AE46" s="124" t="s">
        <v>177</v>
      </c>
      <c r="AF46" s="125"/>
      <c r="AG46" s="125"/>
      <c r="AH46" s="125"/>
      <c r="AI46" s="125"/>
      <c r="AJ46" s="125"/>
      <c r="AK46" s="125"/>
      <c r="AL46" s="125"/>
      <c r="AM46" s="125"/>
      <c r="AN46" s="125"/>
      <c r="AO46" s="125"/>
      <c r="AP46" s="125"/>
      <c r="AQ46" s="125"/>
      <c r="AR46" s="125"/>
      <c r="AS46" s="125"/>
      <c r="AT46" s="125"/>
      <c r="AU46" s="125"/>
      <c r="AV46" s="125"/>
      <c r="AW46" s="125"/>
      <c r="AX46" s="423"/>
      <c r="AY46">
        <f>COUNTA($G$48)</f>
        <v>1</v>
      </c>
    </row>
    <row r="47" spans="1:51" ht="22.5" customHeight="1" x14ac:dyDescent="0.15">
      <c r="A47" s="66"/>
      <c r="B47" s="64"/>
      <c r="C47" s="63"/>
      <c r="D47" s="64"/>
      <c r="E47" s="63"/>
      <c r="F47" s="555"/>
      <c r="G47" s="130"/>
      <c r="H47" s="127"/>
      <c r="I47" s="127"/>
      <c r="J47" s="127"/>
      <c r="K47" s="127"/>
      <c r="L47" s="127"/>
      <c r="M47" s="127"/>
      <c r="N47" s="127"/>
      <c r="O47" s="127"/>
      <c r="P47" s="131"/>
      <c r="Q47" s="126"/>
      <c r="R47" s="127"/>
      <c r="S47" s="127"/>
      <c r="T47" s="127"/>
      <c r="U47" s="127"/>
      <c r="V47" s="127"/>
      <c r="W47" s="127"/>
      <c r="X47" s="127"/>
      <c r="Y47" s="127"/>
      <c r="Z47" s="127"/>
      <c r="AA47" s="127"/>
      <c r="AB47" s="563"/>
      <c r="AC47" s="127"/>
      <c r="AD47" s="131"/>
      <c r="AE47" s="126"/>
      <c r="AF47" s="127"/>
      <c r="AG47" s="127"/>
      <c r="AH47" s="127"/>
      <c r="AI47" s="127"/>
      <c r="AJ47" s="127"/>
      <c r="AK47" s="127"/>
      <c r="AL47" s="127"/>
      <c r="AM47" s="127"/>
      <c r="AN47" s="127"/>
      <c r="AO47" s="127"/>
      <c r="AP47" s="127"/>
      <c r="AQ47" s="127"/>
      <c r="AR47" s="127"/>
      <c r="AS47" s="127"/>
      <c r="AT47" s="127"/>
      <c r="AU47" s="127"/>
      <c r="AV47" s="127"/>
      <c r="AW47" s="127"/>
      <c r="AX47" s="424"/>
      <c r="AY47">
        <f>$AY$46</f>
        <v>1</v>
      </c>
    </row>
    <row r="48" spans="1:51" ht="22.5" customHeight="1" x14ac:dyDescent="0.15">
      <c r="A48" s="66"/>
      <c r="B48" s="64"/>
      <c r="C48" s="63"/>
      <c r="D48" s="64"/>
      <c r="E48" s="63"/>
      <c r="F48" s="555"/>
      <c r="G48" s="106" t="s">
        <v>570</v>
      </c>
      <c r="H48" s="107"/>
      <c r="I48" s="107"/>
      <c r="J48" s="107"/>
      <c r="K48" s="107"/>
      <c r="L48" s="107"/>
      <c r="M48" s="107"/>
      <c r="N48" s="107"/>
      <c r="O48" s="107"/>
      <c r="P48" s="108"/>
      <c r="Q48" s="115" t="s">
        <v>570</v>
      </c>
      <c r="R48" s="107"/>
      <c r="S48" s="107"/>
      <c r="T48" s="107"/>
      <c r="U48" s="107"/>
      <c r="V48" s="107"/>
      <c r="W48" s="107"/>
      <c r="X48" s="107"/>
      <c r="Y48" s="107"/>
      <c r="Z48" s="107"/>
      <c r="AA48" s="116"/>
      <c r="AB48" s="556" t="s">
        <v>570</v>
      </c>
      <c r="AC48" s="557"/>
      <c r="AD48" s="557"/>
      <c r="AE48" s="543" t="s">
        <v>570</v>
      </c>
      <c r="AF48" s="543"/>
      <c r="AG48" s="543"/>
      <c r="AH48" s="543"/>
      <c r="AI48" s="543"/>
      <c r="AJ48" s="543"/>
      <c r="AK48" s="543"/>
      <c r="AL48" s="543"/>
      <c r="AM48" s="543"/>
      <c r="AN48" s="543"/>
      <c r="AO48" s="543"/>
      <c r="AP48" s="543"/>
      <c r="AQ48" s="543"/>
      <c r="AR48" s="543"/>
      <c r="AS48" s="543"/>
      <c r="AT48" s="543"/>
      <c r="AU48" s="543"/>
      <c r="AV48" s="543"/>
      <c r="AW48" s="543"/>
      <c r="AX48" s="544"/>
      <c r="AY48">
        <f t="shared" ref="AY48:AY52" si="5">$AY$46</f>
        <v>1</v>
      </c>
    </row>
    <row r="49" spans="1:51" ht="22.5" customHeight="1" x14ac:dyDescent="0.15">
      <c r="A49" s="66"/>
      <c r="B49" s="64"/>
      <c r="C49" s="63"/>
      <c r="D49" s="64"/>
      <c r="E49" s="63"/>
      <c r="F49" s="555"/>
      <c r="G49" s="109"/>
      <c r="H49" s="110"/>
      <c r="I49" s="110"/>
      <c r="J49" s="110"/>
      <c r="K49" s="110"/>
      <c r="L49" s="110"/>
      <c r="M49" s="110"/>
      <c r="N49" s="110"/>
      <c r="O49" s="110"/>
      <c r="P49" s="111"/>
      <c r="Q49" s="117"/>
      <c r="R49" s="110"/>
      <c r="S49" s="110"/>
      <c r="T49" s="110"/>
      <c r="U49" s="110"/>
      <c r="V49" s="110"/>
      <c r="W49" s="110"/>
      <c r="X49" s="110"/>
      <c r="Y49" s="110"/>
      <c r="Z49" s="110"/>
      <c r="AA49" s="118"/>
      <c r="AB49" s="558"/>
      <c r="AC49" s="559"/>
      <c r="AD49" s="559"/>
      <c r="AE49" s="543"/>
      <c r="AF49" s="543"/>
      <c r="AG49" s="543"/>
      <c r="AH49" s="543"/>
      <c r="AI49" s="543"/>
      <c r="AJ49" s="543"/>
      <c r="AK49" s="543"/>
      <c r="AL49" s="543"/>
      <c r="AM49" s="543"/>
      <c r="AN49" s="543"/>
      <c r="AO49" s="543"/>
      <c r="AP49" s="543"/>
      <c r="AQ49" s="543"/>
      <c r="AR49" s="543"/>
      <c r="AS49" s="543"/>
      <c r="AT49" s="543"/>
      <c r="AU49" s="543"/>
      <c r="AV49" s="543"/>
      <c r="AW49" s="543"/>
      <c r="AX49" s="544"/>
      <c r="AY49">
        <f t="shared" si="5"/>
        <v>1</v>
      </c>
    </row>
    <row r="50" spans="1:51" ht="25.5" customHeight="1" x14ac:dyDescent="0.15">
      <c r="A50" s="66"/>
      <c r="B50" s="64"/>
      <c r="C50" s="63"/>
      <c r="D50" s="64"/>
      <c r="E50" s="63"/>
      <c r="F50" s="555"/>
      <c r="G50" s="109"/>
      <c r="H50" s="110"/>
      <c r="I50" s="110"/>
      <c r="J50" s="110"/>
      <c r="K50" s="110"/>
      <c r="L50" s="110"/>
      <c r="M50" s="110"/>
      <c r="N50" s="110"/>
      <c r="O50" s="110"/>
      <c r="P50" s="111"/>
      <c r="Q50" s="117"/>
      <c r="R50" s="110"/>
      <c r="S50" s="110"/>
      <c r="T50" s="110"/>
      <c r="U50" s="110"/>
      <c r="V50" s="110"/>
      <c r="W50" s="110"/>
      <c r="X50" s="110"/>
      <c r="Y50" s="110"/>
      <c r="Z50" s="110"/>
      <c r="AA50" s="118"/>
      <c r="AB50" s="558"/>
      <c r="AC50" s="559"/>
      <c r="AD50" s="559"/>
      <c r="AE50" s="508" t="s">
        <v>178</v>
      </c>
      <c r="AF50" s="508"/>
      <c r="AG50" s="508"/>
      <c r="AH50" s="508"/>
      <c r="AI50" s="508"/>
      <c r="AJ50" s="508"/>
      <c r="AK50" s="508"/>
      <c r="AL50" s="508"/>
      <c r="AM50" s="508"/>
      <c r="AN50" s="508"/>
      <c r="AO50" s="508"/>
      <c r="AP50" s="508"/>
      <c r="AQ50" s="508"/>
      <c r="AR50" s="508"/>
      <c r="AS50" s="508"/>
      <c r="AT50" s="508"/>
      <c r="AU50" s="508"/>
      <c r="AV50" s="508"/>
      <c r="AW50" s="508"/>
      <c r="AX50" s="509"/>
      <c r="AY50">
        <f t="shared" si="5"/>
        <v>1</v>
      </c>
    </row>
    <row r="51" spans="1:51" ht="22.5" customHeight="1" x14ac:dyDescent="0.15">
      <c r="A51" s="66"/>
      <c r="B51" s="64"/>
      <c r="C51" s="63"/>
      <c r="D51" s="64"/>
      <c r="E51" s="63"/>
      <c r="F51" s="555"/>
      <c r="G51" s="109"/>
      <c r="H51" s="110"/>
      <c r="I51" s="110"/>
      <c r="J51" s="110"/>
      <c r="K51" s="110"/>
      <c r="L51" s="110"/>
      <c r="M51" s="110"/>
      <c r="N51" s="110"/>
      <c r="O51" s="110"/>
      <c r="P51" s="111"/>
      <c r="Q51" s="117"/>
      <c r="R51" s="110"/>
      <c r="S51" s="110"/>
      <c r="T51" s="110"/>
      <c r="U51" s="110"/>
      <c r="V51" s="110"/>
      <c r="W51" s="110"/>
      <c r="X51" s="110"/>
      <c r="Y51" s="110"/>
      <c r="Z51" s="110"/>
      <c r="AA51" s="118"/>
      <c r="AB51" s="558"/>
      <c r="AC51" s="559"/>
      <c r="AD51" s="559"/>
      <c r="AE51" s="115" t="s">
        <v>570</v>
      </c>
      <c r="AF51" s="107"/>
      <c r="AG51" s="107"/>
      <c r="AH51" s="107"/>
      <c r="AI51" s="107"/>
      <c r="AJ51" s="107"/>
      <c r="AK51" s="107"/>
      <c r="AL51" s="107"/>
      <c r="AM51" s="107"/>
      <c r="AN51" s="107"/>
      <c r="AO51" s="107"/>
      <c r="AP51" s="107"/>
      <c r="AQ51" s="107"/>
      <c r="AR51" s="107"/>
      <c r="AS51" s="107"/>
      <c r="AT51" s="107"/>
      <c r="AU51" s="107"/>
      <c r="AV51" s="107"/>
      <c r="AW51" s="107"/>
      <c r="AX51" s="243"/>
      <c r="AY51">
        <f t="shared" si="5"/>
        <v>1</v>
      </c>
    </row>
    <row r="52" spans="1:51" ht="22.5" customHeight="1" x14ac:dyDescent="0.15">
      <c r="A52" s="66"/>
      <c r="B52" s="64"/>
      <c r="C52" s="63"/>
      <c r="D52" s="64"/>
      <c r="E52" s="63"/>
      <c r="F52" s="555"/>
      <c r="G52" s="112"/>
      <c r="H52" s="113"/>
      <c r="I52" s="113"/>
      <c r="J52" s="113"/>
      <c r="K52" s="113"/>
      <c r="L52" s="113"/>
      <c r="M52" s="113"/>
      <c r="N52" s="113"/>
      <c r="O52" s="113"/>
      <c r="P52" s="114"/>
      <c r="Q52" s="119"/>
      <c r="R52" s="113"/>
      <c r="S52" s="113"/>
      <c r="T52" s="113"/>
      <c r="U52" s="113"/>
      <c r="V52" s="113"/>
      <c r="W52" s="113"/>
      <c r="X52" s="113"/>
      <c r="Y52" s="113"/>
      <c r="Z52" s="113"/>
      <c r="AA52" s="120"/>
      <c r="AB52" s="560"/>
      <c r="AC52" s="561"/>
      <c r="AD52" s="561"/>
      <c r="AE52" s="119"/>
      <c r="AF52" s="113"/>
      <c r="AG52" s="113"/>
      <c r="AH52" s="113"/>
      <c r="AI52" s="113"/>
      <c r="AJ52" s="113"/>
      <c r="AK52" s="113"/>
      <c r="AL52" s="113"/>
      <c r="AM52" s="113"/>
      <c r="AN52" s="113"/>
      <c r="AO52" s="113"/>
      <c r="AP52" s="113"/>
      <c r="AQ52" s="113"/>
      <c r="AR52" s="113"/>
      <c r="AS52" s="113"/>
      <c r="AT52" s="113"/>
      <c r="AU52" s="113"/>
      <c r="AV52" s="113"/>
      <c r="AW52" s="113"/>
      <c r="AX52" s="245"/>
      <c r="AY52">
        <f t="shared" si="5"/>
        <v>1</v>
      </c>
    </row>
    <row r="53" spans="1:51" ht="23.25" customHeight="1" x14ac:dyDescent="0.15">
      <c r="A53" s="66"/>
      <c r="B53" s="64"/>
      <c r="C53" s="63"/>
      <c r="D53" s="64"/>
      <c r="E53" s="510" t="s">
        <v>190</v>
      </c>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502"/>
      <c r="AS53" s="502"/>
      <c r="AT53" s="502"/>
      <c r="AU53" s="502"/>
      <c r="AV53" s="502"/>
      <c r="AW53" s="502"/>
      <c r="AX53" s="511"/>
      <c r="AY53">
        <f>COUNTA($E$54)</f>
        <v>1</v>
      </c>
    </row>
    <row r="54" spans="1:51" ht="24.75" customHeight="1" x14ac:dyDescent="0.15">
      <c r="A54" s="66"/>
      <c r="B54" s="64"/>
      <c r="C54" s="63"/>
      <c r="D54" s="64"/>
      <c r="E54" s="115" t="s">
        <v>570</v>
      </c>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243"/>
      <c r="AY54">
        <f>$AY$53</f>
        <v>1</v>
      </c>
    </row>
    <row r="55" spans="1:51" ht="24.75" customHeight="1" x14ac:dyDescent="0.15">
      <c r="A55" s="66"/>
      <c r="B55" s="64"/>
      <c r="C55" s="63"/>
      <c r="D55" s="64"/>
      <c r="E55" s="117"/>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244"/>
      <c r="AY55">
        <f>$AY$53</f>
        <v>1</v>
      </c>
    </row>
    <row r="56" spans="1:51" ht="34.5" customHeight="1" x14ac:dyDescent="0.15">
      <c r="A56" s="66"/>
      <c r="B56" s="64"/>
      <c r="C56" s="553" t="s">
        <v>526</v>
      </c>
      <c r="D56" s="565"/>
      <c r="E56" s="499" t="s">
        <v>257</v>
      </c>
      <c r="F56" s="500"/>
      <c r="G56" s="501" t="s">
        <v>179</v>
      </c>
      <c r="H56" s="502"/>
      <c r="I56" s="502"/>
      <c r="J56" s="503" t="s">
        <v>569</v>
      </c>
      <c r="K56" s="504"/>
      <c r="L56" s="504"/>
      <c r="M56" s="504"/>
      <c r="N56" s="504"/>
      <c r="O56" s="504"/>
      <c r="P56" s="504"/>
      <c r="Q56" s="504"/>
      <c r="R56" s="504"/>
      <c r="S56" s="504"/>
      <c r="T56" s="505"/>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s="48" t="str">
        <f>IF(SUBSTITUTE($J$56,"-","")="","0","1")</f>
        <v>0</v>
      </c>
    </row>
    <row r="57" spans="1:51" ht="18.75" customHeight="1" x14ac:dyDescent="0.15">
      <c r="A57" s="66"/>
      <c r="B57" s="64"/>
      <c r="C57" s="63"/>
      <c r="D57" s="64"/>
      <c r="E57" s="342" t="s">
        <v>169</v>
      </c>
      <c r="F57" s="343"/>
      <c r="G57" s="520" t="s">
        <v>166</v>
      </c>
      <c r="H57" s="125"/>
      <c r="I57" s="125"/>
      <c r="J57" s="125"/>
      <c r="K57" s="125"/>
      <c r="L57" s="125"/>
      <c r="M57" s="125"/>
      <c r="N57" s="125"/>
      <c r="O57" s="125"/>
      <c r="P57" s="125"/>
      <c r="Q57" s="125"/>
      <c r="R57" s="125"/>
      <c r="S57" s="125"/>
      <c r="T57" s="125"/>
      <c r="U57" s="125"/>
      <c r="V57" s="125"/>
      <c r="W57" s="125"/>
      <c r="X57" s="129"/>
      <c r="Y57" s="147"/>
      <c r="Z57" s="148"/>
      <c r="AA57" s="149"/>
      <c r="AB57" s="124" t="s">
        <v>11</v>
      </c>
      <c r="AC57" s="125"/>
      <c r="AD57" s="129"/>
      <c r="AE57" s="218" t="s">
        <v>168</v>
      </c>
      <c r="AF57" s="219"/>
      <c r="AG57" s="219"/>
      <c r="AH57" s="220"/>
      <c r="AI57" s="221" t="s">
        <v>398</v>
      </c>
      <c r="AJ57" s="221"/>
      <c r="AK57" s="221"/>
      <c r="AL57" s="124"/>
      <c r="AM57" s="221" t="s">
        <v>399</v>
      </c>
      <c r="AN57" s="221"/>
      <c r="AO57" s="221"/>
      <c r="AP57" s="124"/>
      <c r="AQ57" s="124" t="s">
        <v>162</v>
      </c>
      <c r="AR57" s="125"/>
      <c r="AS57" s="125"/>
      <c r="AT57" s="129"/>
      <c r="AU57" s="159" t="s">
        <v>123</v>
      </c>
      <c r="AV57" s="159"/>
      <c r="AW57" s="159"/>
      <c r="AX57" s="160"/>
      <c r="AY57">
        <f>COUNTA($G$59)</f>
        <v>1</v>
      </c>
    </row>
    <row r="58" spans="1:51" ht="18.75" customHeight="1" x14ac:dyDescent="0.15">
      <c r="A58" s="66"/>
      <c r="B58" s="64"/>
      <c r="C58" s="63"/>
      <c r="D58" s="64"/>
      <c r="E58" s="342"/>
      <c r="F58" s="343"/>
      <c r="G58" s="130"/>
      <c r="H58" s="127"/>
      <c r="I58" s="127"/>
      <c r="J58" s="127"/>
      <c r="K58" s="127"/>
      <c r="L58" s="127"/>
      <c r="M58" s="127"/>
      <c r="N58" s="127"/>
      <c r="O58" s="127"/>
      <c r="P58" s="127"/>
      <c r="Q58" s="127"/>
      <c r="R58" s="127"/>
      <c r="S58" s="127"/>
      <c r="T58" s="127"/>
      <c r="U58" s="127"/>
      <c r="V58" s="127"/>
      <c r="W58" s="127"/>
      <c r="X58" s="131"/>
      <c r="Y58" s="147"/>
      <c r="Z58" s="148"/>
      <c r="AA58" s="149"/>
      <c r="AB58" s="126"/>
      <c r="AC58" s="127"/>
      <c r="AD58" s="131"/>
      <c r="AE58" s="228"/>
      <c r="AF58" s="228"/>
      <c r="AG58" s="127" t="s">
        <v>163</v>
      </c>
      <c r="AH58" s="131"/>
      <c r="AI58" s="222"/>
      <c r="AJ58" s="222"/>
      <c r="AK58" s="222"/>
      <c r="AL58" s="126"/>
      <c r="AM58" s="222"/>
      <c r="AN58" s="222"/>
      <c r="AO58" s="222"/>
      <c r="AP58" s="126"/>
      <c r="AQ58" s="227"/>
      <c r="AR58" s="228"/>
      <c r="AS58" s="127" t="s">
        <v>163</v>
      </c>
      <c r="AT58" s="131"/>
      <c r="AU58" s="228"/>
      <c r="AV58" s="228"/>
      <c r="AW58" s="127" t="s">
        <v>160</v>
      </c>
      <c r="AX58" s="424"/>
      <c r="AY58">
        <f>$AY$57</f>
        <v>1</v>
      </c>
    </row>
    <row r="59" spans="1:51" ht="23.25" customHeight="1" x14ac:dyDescent="0.15">
      <c r="A59" s="66"/>
      <c r="B59" s="64"/>
      <c r="C59" s="63"/>
      <c r="D59" s="64"/>
      <c r="E59" s="342"/>
      <c r="F59" s="343"/>
      <c r="G59" s="106" t="s">
        <v>570</v>
      </c>
      <c r="H59" s="107"/>
      <c r="I59" s="107"/>
      <c r="J59" s="107"/>
      <c r="K59" s="107"/>
      <c r="L59" s="107"/>
      <c r="M59" s="107"/>
      <c r="N59" s="107"/>
      <c r="O59" s="107"/>
      <c r="P59" s="107"/>
      <c r="Q59" s="107"/>
      <c r="R59" s="107"/>
      <c r="S59" s="107"/>
      <c r="T59" s="107"/>
      <c r="U59" s="107"/>
      <c r="V59" s="107"/>
      <c r="W59" s="107"/>
      <c r="X59" s="108"/>
      <c r="Y59" s="351" t="s">
        <v>12</v>
      </c>
      <c r="Z59" s="352"/>
      <c r="AA59" s="353"/>
      <c r="AB59" s="294" t="s">
        <v>570</v>
      </c>
      <c r="AC59" s="294"/>
      <c r="AD59" s="294"/>
      <c r="AE59" s="166" t="s">
        <v>570</v>
      </c>
      <c r="AF59" s="157"/>
      <c r="AG59" s="157"/>
      <c r="AH59" s="157"/>
      <c r="AI59" s="166" t="s">
        <v>570</v>
      </c>
      <c r="AJ59" s="157"/>
      <c r="AK59" s="157"/>
      <c r="AL59" s="157"/>
      <c r="AM59" s="166" t="s">
        <v>570</v>
      </c>
      <c r="AN59" s="157"/>
      <c r="AO59" s="157"/>
      <c r="AP59" s="167"/>
      <c r="AQ59" s="166" t="s">
        <v>570</v>
      </c>
      <c r="AR59" s="157"/>
      <c r="AS59" s="157"/>
      <c r="AT59" s="167"/>
      <c r="AU59" s="157" t="s">
        <v>570</v>
      </c>
      <c r="AV59" s="157"/>
      <c r="AW59" s="157"/>
      <c r="AX59" s="158"/>
      <c r="AY59">
        <f t="shared" ref="AY59:AY61" si="6">$AY$57</f>
        <v>1</v>
      </c>
    </row>
    <row r="60" spans="1:51" ht="23.25" customHeight="1" x14ac:dyDescent="0.15">
      <c r="A60" s="66"/>
      <c r="B60" s="64"/>
      <c r="C60" s="63"/>
      <c r="D60" s="64"/>
      <c r="E60" s="342"/>
      <c r="F60" s="343"/>
      <c r="G60" s="109"/>
      <c r="H60" s="110"/>
      <c r="I60" s="110"/>
      <c r="J60" s="110"/>
      <c r="K60" s="110"/>
      <c r="L60" s="110"/>
      <c r="M60" s="110"/>
      <c r="N60" s="110"/>
      <c r="O60" s="110"/>
      <c r="P60" s="110"/>
      <c r="Q60" s="110"/>
      <c r="R60" s="110"/>
      <c r="S60" s="110"/>
      <c r="T60" s="110"/>
      <c r="U60" s="110"/>
      <c r="V60" s="110"/>
      <c r="W60" s="110"/>
      <c r="X60" s="111"/>
      <c r="Y60" s="168" t="s">
        <v>46</v>
      </c>
      <c r="Z60" s="169"/>
      <c r="AA60" s="170"/>
      <c r="AB60" s="397" t="s">
        <v>570</v>
      </c>
      <c r="AC60" s="397"/>
      <c r="AD60" s="397"/>
      <c r="AE60" s="166" t="s">
        <v>570</v>
      </c>
      <c r="AF60" s="157"/>
      <c r="AG60" s="157"/>
      <c r="AH60" s="167"/>
      <c r="AI60" s="166" t="s">
        <v>570</v>
      </c>
      <c r="AJ60" s="157"/>
      <c r="AK60" s="157"/>
      <c r="AL60" s="157"/>
      <c r="AM60" s="166" t="s">
        <v>570</v>
      </c>
      <c r="AN60" s="157"/>
      <c r="AO60" s="157"/>
      <c r="AP60" s="167"/>
      <c r="AQ60" s="166" t="s">
        <v>570</v>
      </c>
      <c r="AR60" s="157"/>
      <c r="AS60" s="157"/>
      <c r="AT60" s="167"/>
      <c r="AU60" s="157" t="s">
        <v>570</v>
      </c>
      <c r="AV60" s="157"/>
      <c r="AW60" s="157"/>
      <c r="AX60" s="158"/>
      <c r="AY60">
        <f t="shared" si="6"/>
        <v>1</v>
      </c>
    </row>
    <row r="61" spans="1:51" ht="23.25" customHeight="1" x14ac:dyDescent="0.15">
      <c r="A61" s="66"/>
      <c r="B61" s="64"/>
      <c r="C61" s="63"/>
      <c r="D61" s="64"/>
      <c r="E61" s="342"/>
      <c r="F61" s="343"/>
      <c r="G61" s="112"/>
      <c r="H61" s="113"/>
      <c r="I61" s="113"/>
      <c r="J61" s="113"/>
      <c r="K61" s="113"/>
      <c r="L61" s="113"/>
      <c r="M61" s="113"/>
      <c r="N61" s="113"/>
      <c r="O61" s="113"/>
      <c r="P61" s="113"/>
      <c r="Q61" s="113"/>
      <c r="R61" s="113"/>
      <c r="S61" s="113"/>
      <c r="T61" s="113"/>
      <c r="U61" s="113"/>
      <c r="V61" s="113"/>
      <c r="W61" s="113"/>
      <c r="X61" s="114"/>
      <c r="Y61" s="168" t="s">
        <v>13</v>
      </c>
      <c r="Z61" s="169"/>
      <c r="AA61" s="170"/>
      <c r="AB61" s="564" t="s">
        <v>161</v>
      </c>
      <c r="AC61" s="564"/>
      <c r="AD61" s="564"/>
      <c r="AE61" s="166" t="s">
        <v>570</v>
      </c>
      <c r="AF61" s="157"/>
      <c r="AG61" s="157"/>
      <c r="AH61" s="167"/>
      <c r="AI61" s="166" t="s">
        <v>570</v>
      </c>
      <c r="AJ61" s="157"/>
      <c r="AK61" s="157"/>
      <c r="AL61" s="157"/>
      <c r="AM61" s="166" t="s">
        <v>570</v>
      </c>
      <c r="AN61" s="157"/>
      <c r="AO61" s="157"/>
      <c r="AP61" s="167"/>
      <c r="AQ61" s="166" t="s">
        <v>570</v>
      </c>
      <c r="AR61" s="157"/>
      <c r="AS61" s="157"/>
      <c r="AT61" s="167"/>
      <c r="AU61" s="157" t="s">
        <v>570</v>
      </c>
      <c r="AV61" s="157"/>
      <c r="AW61" s="157"/>
      <c r="AX61" s="158"/>
      <c r="AY61">
        <f t="shared" si="6"/>
        <v>1</v>
      </c>
    </row>
    <row r="62" spans="1:51" ht="18.75" customHeight="1" x14ac:dyDescent="0.15">
      <c r="A62" s="66"/>
      <c r="B62" s="64"/>
      <c r="C62" s="63"/>
      <c r="D62" s="64"/>
      <c r="E62" s="342" t="s">
        <v>170</v>
      </c>
      <c r="F62" s="343"/>
      <c r="G62" s="520" t="s">
        <v>167</v>
      </c>
      <c r="H62" s="125"/>
      <c r="I62" s="125"/>
      <c r="J62" s="125"/>
      <c r="K62" s="125"/>
      <c r="L62" s="125"/>
      <c r="M62" s="125"/>
      <c r="N62" s="125"/>
      <c r="O62" s="125"/>
      <c r="P62" s="125"/>
      <c r="Q62" s="125"/>
      <c r="R62" s="125"/>
      <c r="S62" s="125"/>
      <c r="T62" s="125"/>
      <c r="U62" s="125"/>
      <c r="V62" s="125"/>
      <c r="W62" s="125"/>
      <c r="X62" s="129"/>
      <c r="Y62" s="147"/>
      <c r="Z62" s="148"/>
      <c r="AA62" s="149"/>
      <c r="AB62" s="124" t="s">
        <v>11</v>
      </c>
      <c r="AC62" s="125"/>
      <c r="AD62" s="129"/>
      <c r="AE62" s="218" t="s">
        <v>168</v>
      </c>
      <c r="AF62" s="219"/>
      <c r="AG62" s="219"/>
      <c r="AH62" s="220"/>
      <c r="AI62" s="221" t="s">
        <v>398</v>
      </c>
      <c r="AJ62" s="221"/>
      <c r="AK62" s="221"/>
      <c r="AL62" s="124"/>
      <c r="AM62" s="221" t="s">
        <v>399</v>
      </c>
      <c r="AN62" s="221"/>
      <c r="AO62" s="221"/>
      <c r="AP62" s="124"/>
      <c r="AQ62" s="124" t="s">
        <v>162</v>
      </c>
      <c r="AR62" s="125"/>
      <c r="AS62" s="125"/>
      <c r="AT62" s="129"/>
      <c r="AU62" s="159" t="s">
        <v>123</v>
      </c>
      <c r="AV62" s="159"/>
      <c r="AW62" s="159"/>
      <c r="AX62" s="160"/>
      <c r="AY62">
        <f>COUNTA($G$64)</f>
        <v>1</v>
      </c>
    </row>
    <row r="63" spans="1:51" ht="18.75" customHeight="1" x14ac:dyDescent="0.15">
      <c r="A63" s="66"/>
      <c r="B63" s="64"/>
      <c r="C63" s="63"/>
      <c r="D63" s="64"/>
      <c r="E63" s="342"/>
      <c r="F63" s="343"/>
      <c r="G63" s="130"/>
      <c r="H63" s="127"/>
      <c r="I63" s="127"/>
      <c r="J63" s="127"/>
      <c r="K63" s="127"/>
      <c r="L63" s="127"/>
      <c r="M63" s="127"/>
      <c r="N63" s="127"/>
      <c r="O63" s="127"/>
      <c r="P63" s="127"/>
      <c r="Q63" s="127"/>
      <c r="R63" s="127"/>
      <c r="S63" s="127"/>
      <c r="T63" s="127"/>
      <c r="U63" s="127"/>
      <c r="V63" s="127"/>
      <c r="W63" s="127"/>
      <c r="X63" s="131"/>
      <c r="Y63" s="147"/>
      <c r="Z63" s="148"/>
      <c r="AA63" s="149"/>
      <c r="AB63" s="126"/>
      <c r="AC63" s="127"/>
      <c r="AD63" s="131"/>
      <c r="AE63" s="228"/>
      <c r="AF63" s="228"/>
      <c r="AG63" s="127" t="s">
        <v>163</v>
      </c>
      <c r="AH63" s="131"/>
      <c r="AI63" s="222"/>
      <c r="AJ63" s="222"/>
      <c r="AK63" s="222"/>
      <c r="AL63" s="126"/>
      <c r="AM63" s="222"/>
      <c r="AN63" s="222"/>
      <c r="AO63" s="222"/>
      <c r="AP63" s="126"/>
      <c r="AQ63" s="227"/>
      <c r="AR63" s="228"/>
      <c r="AS63" s="127" t="s">
        <v>163</v>
      </c>
      <c r="AT63" s="131"/>
      <c r="AU63" s="228"/>
      <c r="AV63" s="228"/>
      <c r="AW63" s="127" t="s">
        <v>160</v>
      </c>
      <c r="AX63" s="424"/>
      <c r="AY63">
        <f>$AY$62</f>
        <v>1</v>
      </c>
    </row>
    <row r="64" spans="1:51" ht="23.25" customHeight="1" x14ac:dyDescent="0.15">
      <c r="A64" s="66"/>
      <c r="B64" s="64"/>
      <c r="C64" s="63"/>
      <c r="D64" s="64"/>
      <c r="E64" s="342"/>
      <c r="F64" s="343"/>
      <c r="G64" s="106" t="s">
        <v>570</v>
      </c>
      <c r="H64" s="107"/>
      <c r="I64" s="107"/>
      <c r="J64" s="107"/>
      <c r="K64" s="107"/>
      <c r="L64" s="107"/>
      <c r="M64" s="107"/>
      <c r="N64" s="107"/>
      <c r="O64" s="107"/>
      <c r="P64" s="107"/>
      <c r="Q64" s="107"/>
      <c r="R64" s="107"/>
      <c r="S64" s="107"/>
      <c r="T64" s="107"/>
      <c r="U64" s="107"/>
      <c r="V64" s="107"/>
      <c r="W64" s="107"/>
      <c r="X64" s="108"/>
      <c r="Y64" s="351" t="s">
        <v>12</v>
      </c>
      <c r="Z64" s="352"/>
      <c r="AA64" s="353"/>
      <c r="AB64" s="294" t="s">
        <v>570</v>
      </c>
      <c r="AC64" s="294"/>
      <c r="AD64" s="294"/>
      <c r="AE64" s="166" t="s">
        <v>570</v>
      </c>
      <c r="AF64" s="157"/>
      <c r="AG64" s="157"/>
      <c r="AH64" s="157"/>
      <c r="AI64" s="166" t="s">
        <v>570</v>
      </c>
      <c r="AJ64" s="157"/>
      <c r="AK64" s="157"/>
      <c r="AL64" s="157"/>
      <c r="AM64" s="166" t="s">
        <v>570</v>
      </c>
      <c r="AN64" s="157"/>
      <c r="AO64" s="157"/>
      <c r="AP64" s="167"/>
      <c r="AQ64" s="166" t="s">
        <v>570</v>
      </c>
      <c r="AR64" s="157"/>
      <c r="AS64" s="157"/>
      <c r="AT64" s="167"/>
      <c r="AU64" s="157" t="s">
        <v>570</v>
      </c>
      <c r="AV64" s="157"/>
      <c r="AW64" s="157"/>
      <c r="AX64" s="158"/>
      <c r="AY64">
        <f t="shared" ref="AY64:AY66" si="7">$AY$62</f>
        <v>1</v>
      </c>
    </row>
    <row r="65" spans="1:51" ht="23.25" customHeight="1" x14ac:dyDescent="0.15">
      <c r="A65" s="66"/>
      <c r="B65" s="64"/>
      <c r="C65" s="63"/>
      <c r="D65" s="64"/>
      <c r="E65" s="342"/>
      <c r="F65" s="343"/>
      <c r="G65" s="109"/>
      <c r="H65" s="110"/>
      <c r="I65" s="110"/>
      <c r="J65" s="110"/>
      <c r="K65" s="110"/>
      <c r="L65" s="110"/>
      <c r="M65" s="110"/>
      <c r="N65" s="110"/>
      <c r="O65" s="110"/>
      <c r="P65" s="110"/>
      <c r="Q65" s="110"/>
      <c r="R65" s="110"/>
      <c r="S65" s="110"/>
      <c r="T65" s="110"/>
      <c r="U65" s="110"/>
      <c r="V65" s="110"/>
      <c r="W65" s="110"/>
      <c r="X65" s="111"/>
      <c r="Y65" s="168" t="s">
        <v>46</v>
      </c>
      <c r="Z65" s="169"/>
      <c r="AA65" s="170"/>
      <c r="AB65" s="397" t="s">
        <v>570</v>
      </c>
      <c r="AC65" s="397"/>
      <c r="AD65" s="397"/>
      <c r="AE65" s="166" t="s">
        <v>570</v>
      </c>
      <c r="AF65" s="157"/>
      <c r="AG65" s="157"/>
      <c r="AH65" s="167"/>
      <c r="AI65" s="166" t="s">
        <v>570</v>
      </c>
      <c r="AJ65" s="157"/>
      <c r="AK65" s="157"/>
      <c r="AL65" s="157"/>
      <c r="AM65" s="166" t="s">
        <v>570</v>
      </c>
      <c r="AN65" s="157"/>
      <c r="AO65" s="157"/>
      <c r="AP65" s="167"/>
      <c r="AQ65" s="166" t="s">
        <v>570</v>
      </c>
      <c r="AR65" s="157"/>
      <c r="AS65" s="157"/>
      <c r="AT65" s="167"/>
      <c r="AU65" s="157" t="s">
        <v>570</v>
      </c>
      <c r="AV65" s="157"/>
      <c r="AW65" s="157"/>
      <c r="AX65" s="158"/>
      <c r="AY65">
        <f t="shared" si="7"/>
        <v>1</v>
      </c>
    </row>
    <row r="66" spans="1:51" ht="23.25" customHeight="1" x14ac:dyDescent="0.15">
      <c r="A66" s="66"/>
      <c r="B66" s="64"/>
      <c r="C66" s="63"/>
      <c r="D66" s="64"/>
      <c r="E66" s="342"/>
      <c r="F66" s="343"/>
      <c r="G66" s="112"/>
      <c r="H66" s="113"/>
      <c r="I66" s="113"/>
      <c r="J66" s="113"/>
      <c r="K66" s="113"/>
      <c r="L66" s="113"/>
      <c r="M66" s="113"/>
      <c r="N66" s="113"/>
      <c r="O66" s="113"/>
      <c r="P66" s="113"/>
      <c r="Q66" s="113"/>
      <c r="R66" s="113"/>
      <c r="S66" s="113"/>
      <c r="T66" s="113"/>
      <c r="U66" s="113"/>
      <c r="V66" s="113"/>
      <c r="W66" s="113"/>
      <c r="X66" s="114"/>
      <c r="Y66" s="168" t="s">
        <v>13</v>
      </c>
      <c r="Z66" s="169"/>
      <c r="AA66" s="170"/>
      <c r="AB66" s="564" t="s">
        <v>14</v>
      </c>
      <c r="AC66" s="564"/>
      <c r="AD66" s="564"/>
      <c r="AE66" s="166" t="s">
        <v>570</v>
      </c>
      <c r="AF66" s="157"/>
      <c r="AG66" s="157"/>
      <c r="AH66" s="167"/>
      <c r="AI66" s="166" t="s">
        <v>570</v>
      </c>
      <c r="AJ66" s="157"/>
      <c r="AK66" s="157"/>
      <c r="AL66" s="157"/>
      <c r="AM66" s="166" t="s">
        <v>570</v>
      </c>
      <c r="AN66" s="157"/>
      <c r="AO66" s="157"/>
      <c r="AP66" s="167"/>
      <c r="AQ66" s="166" t="s">
        <v>570</v>
      </c>
      <c r="AR66" s="157"/>
      <c r="AS66" s="157"/>
      <c r="AT66" s="167"/>
      <c r="AU66" s="157" t="s">
        <v>570</v>
      </c>
      <c r="AV66" s="157"/>
      <c r="AW66" s="157"/>
      <c r="AX66" s="158"/>
      <c r="AY66">
        <f t="shared" si="7"/>
        <v>1</v>
      </c>
    </row>
    <row r="67" spans="1:51" ht="23.85" customHeight="1" x14ac:dyDescent="0.15">
      <c r="A67" s="66"/>
      <c r="B67" s="64"/>
      <c r="C67" s="63"/>
      <c r="D67" s="64"/>
      <c r="E67" s="510" t="s">
        <v>263</v>
      </c>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502"/>
      <c r="AV67" s="502"/>
      <c r="AW67" s="502"/>
      <c r="AX67" s="511"/>
      <c r="AY67">
        <f>COUNTA($E$68)</f>
        <v>1</v>
      </c>
    </row>
    <row r="68" spans="1:51" ht="24.75" customHeight="1" x14ac:dyDescent="0.15">
      <c r="A68" s="66"/>
      <c r="B68" s="64"/>
      <c r="C68" s="63"/>
      <c r="D68" s="64"/>
      <c r="E68" s="115" t="s">
        <v>570</v>
      </c>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243"/>
      <c r="AY68">
        <f>$AY$67</f>
        <v>1</v>
      </c>
    </row>
    <row r="69" spans="1:51" ht="24.75" customHeight="1" thickBot="1" x14ac:dyDescent="0.2">
      <c r="A69" s="67"/>
      <c r="B69" s="68"/>
      <c r="C69" s="566"/>
      <c r="D69" s="68"/>
      <c r="E69" s="567"/>
      <c r="F69" s="568"/>
      <c r="G69" s="568"/>
      <c r="H69" s="568"/>
      <c r="I69" s="568"/>
      <c r="J69" s="568"/>
      <c r="K69" s="568"/>
      <c r="L69" s="568"/>
      <c r="M69" s="568"/>
      <c r="N69" s="568"/>
      <c r="O69" s="568"/>
      <c r="P69" s="568"/>
      <c r="Q69" s="568"/>
      <c r="R69" s="568"/>
      <c r="S69" s="568"/>
      <c r="T69" s="568"/>
      <c r="U69" s="568"/>
      <c r="V69" s="568"/>
      <c r="W69" s="568"/>
      <c r="X69" s="568"/>
      <c r="Y69" s="568"/>
      <c r="Z69" s="568"/>
      <c r="AA69" s="568"/>
      <c r="AB69" s="568"/>
      <c r="AC69" s="568"/>
      <c r="AD69" s="568"/>
      <c r="AE69" s="568"/>
      <c r="AF69" s="568"/>
      <c r="AG69" s="568"/>
      <c r="AH69" s="568"/>
      <c r="AI69" s="568"/>
      <c r="AJ69" s="568"/>
      <c r="AK69" s="568"/>
      <c r="AL69" s="568"/>
      <c r="AM69" s="568"/>
      <c r="AN69" s="568"/>
      <c r="AO69" s="568"/>
      <c r="AP69" s="568"/>
      <c r="AQ69" s="568"/>
      <c r="AR69" s="568"/>
      <c r="AS69" s="568"/>
      <c r="AT69" s="568"/>
      <c r="AU69" s="568"/>
      <c r="AV69" s="568"/>
      <c r="AW69" s="568"/>
      <c r="AX69" s="569"/>
      <c r="AY69">
        <f>$AY$67</f>
        <v>1</v>
      </c>
    </row>
    <row r="70" spans="1:51" ht="27" customHeight="1" x14ac:dyDescent="0.15">
      <c r="A70" s="517" t="s">
        <v>39</v>
      </c>
      <c r="B70" s="518"/>
      <c r="C70" s="518"/>
      <c r="D70" s="518"/>
      <c r="E70" s="518"/>
      <c r="F70" s="518"/>
      <c r="G70" s="518"/>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9"/>
    </row>
    <row r="71" spans="1:51" ht="27" customHeight="1" x14ac:dyDescent="0.15">
      <c r="A71" s="2"/>
      <c r="B71" s="3"/>
      <c r="C71" s="151" t="s">
        <v>24</v>
      </c>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2"/>
      <c r="AD71" s="150" t="s">
        <v>28</v>
      </c>
      <c r="AE71" s="150"/>
      <c r="AF71" s="150"/>
      <c r="AG71" s="435" t="s">
        <v>23</v>
      </c>
      <c r="AH71" s="150"/>
      <c r="AI71" s="150"/>
      <c r="AJ71" s="150"/>
      <c r="AK71" s="150"/>
      <c r="AL71" s="150"/>
      <c r="AM71" s="150"/>
      <c r="AN71" s="150"/>
      <c r="AO71" s="150"/>
      <c r="AP71" s="150"/>
      <c r="AQ71" s="150"/>
      <c r="AR71" s="150"/>
      <c r="AS71" s="150"/>
      <c r="AT71" s="150"/>
      <c r="AU71" s="150"/>
      <c r="AV71" s="150"/>
      <c r="AW71" s="150"/>
      <c r="AX71" s="436"/>
    </row>
    <row r="72" spans="1:51" ht="124.5" customHeight="1" x14ac:dyDescent="0.15">
      <c r="A72" s="487" t="s">
        <v>128</v>
      </c>
      <c r="B72" s="488"/>
      <c r="C72" s="323" t="s">
        <v>129</v>
      </c>
      <c r="D72" s="324"/>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25"/>
      <c r="AD72" s="145" t="s">
        <v>567</v>
      </c>
      <c r="AE72" s="146"/>
      <c r="AF72" s="146"/>
      <c r="AG72" s="153" t="s">
        <v>573</v>
      </c>
      <c r="AH72" s="154"/>
      <c r="AI72" s="154"/>
      <c r="AJ72" s="154"/>
      <c r="AK72" s="154"/>
      <c r="AL72" s="154"/>
      <c r="AM72" s="154"/>
      <c r="AN72" s="154"/>
      <c r="AO72" s="154"/>
      <c r="AP72" s="154"/>
      <c r="AQ72" s="154"/>
      <c r="AR72" s="154"/>
      <c r="AS72" s="154"/>
      <c r="AT72" s="154"/>
      <c r="AU72" s="154"/>
      <c r="AV72" s="154"/>
      <c r="AW72" s="154"/>
      <c r="AX72" s="155"/>
    </row>
    <row r="73" spans="1:51" ht="136.5" customHeight="1" x14ac:dyDescent="0.15">
      <c r="A73" s="489"/>
      <c r="B73" s="490"/>
      <c r="C73" s="427" t="s">
        <v>29</v>
      </c>
      <c r="D73" s="428"/>
      <c r="E73" s="428"/>
      <c r="F73" s="428"/>
      <c r="G73" s="428"/>
      <c r="H73" s="428"/>
      <c r="I73" s="428"/>
      <c r="J73" s="428"/>
      <c r="K73" s="428"/>
      <c r="L73" s="428"/>
      <c r="M73" s="428"/>
      <c r="N73" s="428"/>
      <c r="O73" s="428"/>
      <c r="P73" s="428"/>
      <c r="Q73" s="428"/>
      <c r="R73" s="428"/>
      <c r="S73" s="428"/>
      <c r="T73" s="428"/>
      <c r="U73" s="428"/>
      <c r="V73" s="428"/>
      <c r="W73" s="428"/>
      <c r="X73" s="428"/>
      <c r="Y73" s="428"/>
      <c r="Z73" s="428"/>
      <c r="AA73" s="428"/>
      <c r="AB73" s="428"/>
      <c r="AC73" s="162"/>
      <c r="AD73" s="103" t="s">
        <v>567</v>
      </c>
      <c r="AE73" s="104"/>
      <c r="AF73" s="104"/>
      <c r="AG73" s="58" t="s">
        <v>571</v>
      </c>
      <c r="AH73" s="59"/>
      <c r="AI73" s="59"/>
      <c r="AJ73" s="59"/>
      <c r="AK73" s="59"/>
      <c r="AL73" s="59"/>
      <c r="AM73" s="59"/>
      <c r="AN73" s="59"/>
      <c r="AO73" s="59"/>
      <c r="AP73" s="59"/>
      <c r="AQ73" s="59"/>
      <c r="AR73" s="59"/>
      <c r="AS73" s="59"/>
      <c r="AT73" s="59"/>
      <c r="AU73" s="59"/>
      <c r="AV73" s="59"/>
      <c r="AW73" s="59"/>
      <c r="AX73" s="60"/>
    </row>
    <row r="74" spans="1:51" ht="140.25" customHeight="1" x14ac:dyDescent="0.15">
      <c r="A74" s="491"/>
      <c r="B74" s="492"/>
      <c r="C74" s="429" t="s">
        <v>130</v>
      </c>
      <c r="D74" s="430"/>
      <c r="E74" s="430"/>
      <c r="F74" s="430"/>
      <c r="G74" s="430"/>
      <c r="H74" s="430"/>
      <c r="I74" s="430"/>
      <c r="J74" s="430"/>
      <c r="K74" s="430"/>
      <c r="L74" s="430"/>
      <c r="M74" s="430"/>
      <c r="N74" s="430"/>
      <c r="O74" s="430"/>
      <c r="P74" s="430"/>
      <c r="Q74" s="430"/>
      <c r="R74" s="430"/>
      <c r="S74" s="430"/>
      <c r="T74" s="430"/>
      <c r="U74" s="430"/>
      <c r="V74" s="430"/>
      <c r="W74" s="430"/>
      <c r="X74" s="430"/>
      <c r="Y74" s="430"/>
      <c r="Z74" s="430"/>
      <c r="AA74" s="430"/>
      <c r="AB74" s="430"/>
      <c r="AC74" s="431"/>
      <c r="AD74" s="437" t="s">
        <v>567</v>
      </c>
      <c r="AE74" s="438"/>
      <c r="AF74" s="438"/>
      <c r="AG74" s="117" t="s">
        <v>574</v>
      </c>
      <c r="AH74" s="110"/>
      <c r="AI74" s="110"/>
      <c r="AJ74" s="110"/>
      <c r="AK74" s="110"/>
      <c r="AL74" s="110"/>
      <c r="AM74" s="110"/>
      <c r="AN74" s="110"/>
      <c r="AO74" s="110"/>
      <c r="AP74" s="110"/>
      <c r="AQ74" s="110"/>
      <c r="AR74" s="110"/>
      <c r="AS74" s="110"/>
      <c r="AT74" s="110"/>
      <c r="AU74" s="110"/>
      <c r="AV74" s="110"/>
      <c r="AW74" s="110"/>
      <c r="AX74" s="244"/>
    </row>
    <row r="75" spans="1:51" ht="27" customHeight="1" x14ac:dyDescent="0.15">
      <c r="A75" s="258" t="s">
        <v>31</v>
      </c>
      <c r="B75" s="259"/>
      <c r="C75" s="432" t="s">
        <v>33</v>
      </c>
      <c r="D75" s="433"/>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434"/>
      <c r="AD75" s="234" t="s">
        <v>580</v>
      </c>
      <c r="AE75" s="235"/>
      <c r="AF75" s="274"/>
      <c r="AG75" s="115" t="s">
        <v>569</v>
      </c>
      <c r="AH75" s="107"/>
      <c r="AI75" s="107"/>
      <c r="AJ75" s="107"/>
      <c r="AK75" s="107"/>
      <c r="AL75" s="107"/>
      <c r="AM75" s="107"/>
      <c r="AN75" s="107"/>
      <c r="AO75" s="107"/>
      <c r="AP75" s="107"/>
      <c r="AQ75" s="107"/>
      <c r="AR75" s="107"/>
      <c r="AS75" s="107"/>
      <c r="AT75" s="107"/>
      <c r="AU75" s="107"/>
      <c r="AV75" s="107"/>
      <c r="AW75" s="107"/>
      <c r="AX75" s="243"/>
    </row>
    <row r="76" spans="1:51" ht="35.25" customHeight="1" x14ac:dyDescent="0.15">
      <c r="A76" s="260"/>
      <c r="B76" s="261"/>
      <c r="C76" s="415"/>
      <c r="D76" s="416"/>
      <c r="E76" s="345" t="s">
        <v>241</v>
      </c>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7"/>
      <c r="AD76" s="103"/>
      <c r="AE76" s="104"/>
      <c r="AF76" s="105"/>
      <c r="AG76" s="117"/>
      <c r="AH76" s="110"/>
      <c r="AI76" s="110"/>
      <c r="AJ76" s="110"/>
      <c r="AK76" s="110"/>
      <c r="AL76" s="110"/>
      <c r="AM76" s="110"/>
      <c r="AN76" s="110"/>
      <c r="AO76" s="110"/>
      <c r="AP76" s="110"/>
      <c r="AQ76" s="110"/>
      <c r="AR76" s="110"/>
      <c r="AS76" s="110"/>
      <c r="AT76" s="110"/>
      <c r="AU76" s="110"/>
      <c r="AV76" s="110"/>
      <c r="AW76" s="110"/>
      <c r="AX76" s="244"/>
    </row>
    <row r="77" spans="1:51" ht="65.25" customHeight="1" x14ac:dyDescent="0.15">
      <c r="A77" s="260"/>
      <c r="B77" s="261"/>
      <c r="C77" s="417"/>
      <c r="D77" s="418"/>
      <c r="E77" s="348" t="s">
        <v>206</v>
      </c>
      <c r="F77" s="349"/>
      <c r="G77" s="349"/>
      <c r="H77" s="349"/>
      <c r="I77" s="349"/>
      <c r="J77" s="349"/>
      <c r="K77" s="349"/>
      <c r="L77" s="349"/>
      <c r="M77" s="349"/>
      <c r="N77" s="349"/>
      <c r="O77" s="349"/>
      <c r="P77" s="349"/>
      <c r="Q77" s="349"/>
      <c r="R77" s="349"/>
      <c r="S77" s="349"/>
      <c r="T77" s="349"/>
      <c r="U77" s="349"/>
      <c r="V77" s="349"/>
      <c r="W77" s="349"/>
      <c r="X77" s="349"/>
      <c r="Y77" s="349"/>
      <c r="Z77" s="349"/>
      <c r="AA77" s="349"/>
      <c r="AB77" s="349"/>
      <c r="AC77" s="350"/>
      <c r="AD77" s="271"/>
      <c r="AE77" s="272"/>
      <c r="AF77" s="273"/>
      <c r="AG77" s="119"/>
      <c r="AH77" s="113"/>
      <c r="AI77" s="113"/>
      <c r="AJ77" s="113"/>
      <c r="AK77" s="113"/>
      <c r="AL77" s="113"/>
      <c r="AM77" s="113"/>
      <c r="AN77" s="113"/>
      <c r="AO77" s="113"/>
      <c r="AP77" s="113"/>
      <c r="AQ77" s="113"/>
      <c r="AR77" s="113"/>
      <c r="AS77" s="113"/>
      <c r="AT77" s="113"/>
      <c r="AU77" s="113"/>
      <c r="AV77" s="113"/>
      <c r="AW77" s="113"/>
      <c r="AX77" s="245"/>
    </row>
    <row r="78" spans="1:51" ht="83.25" customHeight="1" x14ac:dyDescent="0.15">
      <c r="A78" s="260"/>
      <c r="B78" s="262"/>
      <c r="C78" s="425" t="s">
        <v>34</v>
      </c>
      <c r="D78" s="426"/>
      <c r="E78" s="426"/>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c r="AD78" s="234" t="s">
        <v>580</v>
      </c>
      <c r="AE78" s="235"/>
      <c r="AF78" s="274"/>
      <c r="AG78" s="58" t="s">
        <v>262</v>
      </c>
      <c r="AH78" s="59"/>
      <c r="AI78" s="59"/>
      <c r="AJ78" s="59"/>
      <c r="AK78" s="59"/>
      <c r="AL78" s="59"/>
      <c r="AM78" s="59"/>
      <c r="AN78" s="59"/>
      <c r="AO78" s="59"/>
      <c r="AP78" s="59"/>
      <c r="AQ78" s="59"/>
      <c r="AR78" s="59"/>
      <c r="AS78" s="59"/>
      <c r="AT78" s="59"/>
      <c r="AU78" s="59"/>
      <c r="AV78" s="59"/>
      <c r="AW78" s="59"/>
      <c r="AX78" s="60"/>
    </row>
    <row r="79" spans="1:51" ht="26.25" customHeight="1" x14ac:dyDescent="0.15">
      <c r="A79" s="260"/>
      <c r="B79" s="262"/>
      <c r="C79" s="161" t="s">
        <v>131</v>
      </c>
      <c r="D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03" t="s">
        <v>580</v>
      </c>
      <c r="AE79" s="104"/>
      <c r="AF79" s="105"/>
      <c r="AG79" s="58" t="s">
        <v>262</v>
      </c>
      <c r="AH79" s="59"/>
      <c r="AI79" s="59"/>
      <c r="AJ79" s="59"/>
      <c r="AK79" s="59"/>
      <c r="AL79" s="59"/>
      <c r="AM79" s="59"/>
      <c r="AN79" s="59"/>
      <c r="AO79" s="59"/>
      <c r="AP79" s="59"/>
      <c r="AQ79" s="59"/>
      <c r="AR79" s="59"/>
      <c r="AS79" s="59"/>
      <c r="AT79" s="59"/>
      <c r="AU79" s="59"/>
      <c r="AV79" s="59"/>
      <c r="AW79" s="59"/>
      <c r="AX79" s="60"/>
    </row>
    <row r="80" spans="1:51" ht="26.25" customHeight="1" x14ac:dyDescent="0.15">
      <c r="A80" s="260"/>
      <c r="B80" s="262"/>
      <c r="C80" s="161" t="s">
        <v>30</v>
      </c>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03" t="s">
        <v>580</v>
      </c>
      <c r="AE80" s="104"/>
      <c r="AF80" s="105"/>
      <c r="AG80" s="58" t="s">
        <v>262</v>
      </c>
      <c r="AH80" s="59"/>
      <c r="AI80" s="59"/>
      <c r="AJ80" s="59"/>
      <c r="AK80" s="59"/>
      <c r="AL80" s="59"/>
      <c r="AM80" s="59"/>
      <c r="AN80" s="59"/>
      <c r="AO80" s="59"/>
      <c r="AP80" s="59"/>
      <c r="AQ80" s="59"/>
      <c r="AR80" s="59"/>
      <c r="AS80" s="59"/>
      <c r="AT80" s="59"/>
      <c r="AU80" s="59"/>
      <c r="AV80" s="59"/>
      <c r="AW80" s="59"/>
      <c r="AX80" s="60"/>
    </row>
    <row r="81" spans="1:50" ht="26.25" customHeight="1" x14ac:dyDescent="0.15">
      <c r="A81" s="260"/>
      <c r="B81" s="262"/>
      <c r="C81" s="161" t="s">
        <v>35</v>
      </c>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239"/>
      <c r="AD81" s="103" t="s">
        <v>580</v>
      </c>
      <c r="AE81" s="104"/>
      <c r="AF81" s="105"/>
      <c r="AG81" s="58" t="s">
        <v>262</v>
      </c>
      <c r="AH81" s="59"/>
      <c r="AI81" s="59"/>
      <c r="AJ81" s="59"/>
      <c r="AK81" s="59"/>
      <c r="AL81" s="59"/>
      <c r="AM81" s="59"/>
      <c r="AN81" s="59"/>
      <c r="AO81" s="59"/>
      <c r="AP81" s="59"/>
      <c r="AQ81" s="59"/>
      <c r="AR81" s="59"/>
      <c r="AS81" s="59"/>
      <c r="AT81" s="59"/>
      <c r="AU81" s="59"/>
      <c r="AV81" s="59"/>
      <c r="AW81" s="59"/>
      <c r="AX81" s="60"/>
    </row>
    <row r="82" spans="1:50" ht="26.25" customHeight="1" x14ac:dyDescent="0.15">
      <c r="A82" s="260"/>
      <c r="B82" s="262"/>
      <c r="C82" s="161" t="s">
        <v>219</v>
      </c>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239"/>
      <c r="AD82" s="103" t="s">
        <v>580</v>
      </c>
      <c r="AE82" s="104"/>
      <c r="AF82" s="105"/>
      <c r="AG82" s="58" t="s">
        <v>262</v>
      </c>
      <c r="AH82" s="59"/>
      <c r="AI82" s="59"/>
      <c r="AJ82" s="59"/>
      <c r="AK82" s="59"/>
      <c r="AL82" s="59"/>
      <c r="AM82" s="59"/>
      <c r="AN82" s="59"/>
      <c r="AO82" s="59"/>
      <c r="AP82" s="59"/>
      <c r="AQ82" s="59"/>
      <c r="AR82" s="59"/>
      <c r="AS82" s="59"/>
      <c r="AT82" s="59"/>
      <c r="AU82" s="59"/>
      <c r="AV82" s="59"/>
      <c r="AW82" s="59"/>
      <c r="AX82" s="60"/>
    </row>
    <row r="83" spans="1:50" ht="26.25" customHeight="1" x14ac:dyDescent="0.15">
      <c r="A83" s="260"/>
      <c r="B83" s="262"/>
      <c r="C83" s="580" t="s">
        <v>220</v>
      </c>
      <c r="D83" s="581"/>
      <c r="E83" s="581"/>
      <c r="F83" s="581"/>
      <c r="G83" s="581"/>
      <c r="H83" s="581"/>
      <c r="I83" s="581"/>
      <c r="J83" s="581"/>
      <c r="K83" s="581"/>
      <c r="L83" s="581"/>
      <c r="M83" s="581"/>
      <c r="N83" s="581"/>
      <c r="O83" s="581"/>
      <c r="P83" s="581"/>
      <c r="Q83" s="581"/>
      <c r="R83" s="581"/>
      <c r="S83" s="581"/>
      <c r="T83" s="581"/>
      <c r="U83" s="581"/>
      <c r="V83" s="581"/>
      <c r="W83" s="581"/>
      <c r="X83" s="581"/>
      <c r="Y83" s="581"/>
      <c r="Z83" s="581"/>
      <c r="AA83" s="581"/>
      <c r="AB83" s="581"/>
      <c r="AC83" s="582"/>
      <c r="AD83" s="103" t="s">
        <v>580</v>
      </c>
      <c r="AE83" s="104"/>
      <c r="AF83" s="105"/>
      <c r="AG83" s="58" t="s">
        <v>262</v>
      </c>
      <c r="AH83" s="59"/>
      <c r="AI83" s="59"/>
      <c r="AJ83" s="59"/>
      <c r="AK83" s="59"/>
      <c r="AL83" s="59"/>
      <c r="AM83" s="59"/>
      <c r="AN83" s="59"/>
      <c r="AO83" s="59"/>
      <c r="AP83" s="59"/>
      <c r="AQ83" s="59"/>
      <c r="AR83" s="59"/>
      <c r="AS83" s="59"/>
      <c r="AT83" s="59"/>
      <c r="AU83" s="59"/>
      <c r="AV83" s="59"/>
      <c r="AW83" s="59"/>
      <c r="AX83" s="60"/>
    </row>
    <row r="84" spans="1:50" ht="26.25" customHeight="1" x14ac:dyDescent="0.15">
      <c r="A84" s="263"/>
      <c r="B84" s="264"/>
      <c r="C84" s="265" t="s">
        <v>207</v>
      </c>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266"/>
      <c r="AB84" s="266"/>
      <c r="AC84" s="267"/>
      <c r="AD84" s="271" t="s">
        <v>580</v>
      </c>
      <c r="AE84" s="272"/>
      <c r="AF84" s="273"/>
      <c r="AG84" s="236" t="s">
        <v>262</v>
      </c>
      <c r="AH84" s="237"/>
      <c r="AI84" s="237"/>
      <c r="AJ84" s="237"/>
      <c r="AK84" s="237"/>
      <c r="AL84" s="237"/>
      <c r="AM84" s="237"/>
      <c r="AN84" s="237"/>
      <c r="AO84" s="237"/>
      <c r="AP84" s="237"/>
      <c r="AQ84" s="237"/>
      <c r="AR84" s="237"/>
      <c r="AS84" s="237"/>
      <c r="AT84" s="237"/>
      <c r="AU84" s="237"/>
      <c r="AV84" s="237"/>
      <c r="AW84" s="237"/>
      <c r="AX84" s="238"/>
    </row>
    <row r="85" spans="1:50" ht="27" customHeight="1" x14ac:dyDescent="0.15">
      <c r="A85" s="258" t="s">
        <v>32</v>
      </c>
      <c r="B85" s="406"/>
      <c r="C85" s="407" t="s">
        <v>208</v>
      </c>
      <c r="D85" s="408"/>
      <c r="E85" s="408"/>
      <c r="F85" s="408"/>
      <c r="G85" s="408"/>
      <c r="H85" s="408"/>
      <c r="I85" s="408"/>
      <c r="J85" s="408"/>
      <c r="K85" s="408"/>
      <c r="L85" s="408"/>
      <c r="M85" s="408"/>
      <c r="N85" s="408"/>
      <c r="O85" s="408"/>
      <c r="P85" s="408"/>
      <c r="Q85" s="408"/>
      <c r="R85" s="408"/>
      <c r="S85" s="408"/>
      <c r="T85" s="408"/>
      <c r="U85" s="408"/>
      <c r="V85" s="408"/>
      <c r="W85" s="408"/>
      <c r="X85" s="408"/>
      <c r="Y85" s="408"/>
      <c r="Z85" s="408"/>
      <c r="AA85" s="408"/>
      <c r="AB85" s="408"/>
      <c r="AC85" s="409"/>
      <c r="AD85" s="234" t="s">
        <v>580</v>
      </c>
      <c r="AE85" s="235"/>
      <c r="AF85" s="274"/>
      <c r="AG85" s="357" t="s">
        <v>262</v>
      </c>
      <c r="AH85" s="358"/>
      <c r="AI85" s="358"/>
      <c r="AJ85" s="358"/>
      <c r="AK85" s="358"/>
      <c r="AL85" s="358"/>
      <c r="AM85" s="358"/>
      <c r="AN85" s="358"/>
      <c r="AO85" s="358"/>
      <c r="AP85" s="358"/>
      <c r="AQ85" s="358"/>
      <c r="AR85" s="358"/>
      <c r="AS85" s="358"/>
      <c r="AT85" s="358"/>
      <c r="AU85" s="358"/>
      <c r="AV85" s="358"/>
      <c r="AW85" s="358"/>
      <c r="AX85" s="359"/>
    </row>
    <row r="86" spans="1:50" ht="35.25" customHeight="1" x14ac:dyDescent="0.15">
      <c r="A86" s="260"/>
      <c r="B86" s="262"/>
      <c r="C86" s="246" t="s">
        <v>37</v>
      </c>
      <c r="D86" s="247"/>
      <c r="E86" s="247"/>
      <c r="F86" s="247"/>
      <c r="G86" s="247"/>
      <c r="H86" s="247"/>
      <c r="I86" s="247"/>
      <c r="J86" s="247"/>
      <c r="K86" s="247"/>
      <c r="L86" s="247"/>
      <c r="M86" s="247"/>
      <c r="N86" s="247"/>
      <c r="O86" s="247"/>
      <c r="P86" s="247"/>
      <c r="Q86" s="247"/>
      <c r="R86" s="247"/>
      <c r="S86" s="247"/>
      <c r="T86" s="247"/>
      <c r="U86" s="247"/>
      <c r="V86" s="247"/>
      <c r="W86" s="247"/>
      <c r="X86" s="247"/>
      <c r="Y86" s="247"/>
      <c r="Z86" s="247"/>
      <c r="AA86" s="247"/>
      <c r="AB86" s="247"/>
      <c r="AC86" s="248"/>
      <c r="AD86" s="103" t="s">
        <v>580</v>
      </c>
      <c r="AE86" s="104"/>
      <c r="AF86" s="105"/>
      <c r="AG86" s="58" t="s">
        <v>262</v>
      </c>
      <c r="AH86" s="59"/>
      <c r="AI86" s="59"/>
      <c r="AJ86" s="59"/>
      <c r="AK86" s="59"/>
      <c r="AL86" s="59"/>
      <c r="AM86" s="59"/>
      <c r="AN86" s="59"/>
      <c r="AO86" s="59"/>
      <c r="AP86" s="59"/>
      <c r="AQ86" s="59"/>
      <c r="AR86" s="59"/>
      <c r="AS86" s="59"/>
      <c r="AT86" s="59"/>
      <c r="AU86" s="59"/>
      <c r="AV86" s="59"/>
      <c r="AW86" s="59"/>
      <c r="AX86" s="60"/>
    </row>
    <row r="87" spans="1:50" ht="27" customHeight="1" x14ac:dyDescent="0.15">
      <c r="A87" s="260"/>
      <c r="B87" s="262"/>
      <c r="C87" s="161" t="s">
        <v>171</v>
      </c>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03" t="s">
        <v>580</v>
      </c>
      <c r="AE87" s="104"/>
      <c r="AF87" s="105"/>
      <c r="AG87" s="58" t="s">
        <v>262</v>
      </c>
      <c r="AH87" s="59"/>
      <c r="AI87" s="59"/>
      <c r="AJ87" s="59"/>
      <c r="AK87" s="59"/>
      <c r="AL87" s="59"/>
      <c r="AM87" s="59"/>
      <c r="AN87" s="59"/>
      <c r="AO87" s="59"/>
      <c r="AP87" s="59"/>
      <c r="AQ87" s="59"/>
      <c r="AR87" s="59"/>
      <c r="AS87" s="59"/>
      <c r="AT87" s="59"/>
      <c r="AU87" s="59"/>
      <c r="AV87" s="59"/>
      <c r="AW87" s="59"/>
      <c r="AX87" s="60"/>
    </row>
    <row r="88" spans="1:50" ht="27" customHeight="1" x14ac:dyDescent="0.15">
      <c r="A88" s="263"/>
      <c r="B88" s="264"/>
      <c r="C88" s="161" t="s">
        <v>36</v>
      </c>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271" t="s">
        <v>580</v>
      </c>
      <c r="AE88" s="272"/>
      <c r="AF88" s="273"/>
      <c r="AG88" s="236" t="s">
        <v>262</v>
      </c>
      <c r="AH88" s="237"/>
      <c r="AI88" s="237"/>
      <c r="AJ88" s="237"/>
      <c r="AK88" s="237"/>
      <c r="AL88" s="237"/>
      <c r="AM88" s="237"/>
      <c r="AN88" s="237"/>
      <c r="AO88" s="237"/>
      <c r="AP88" s="237"/>
      <c r="AQ88" s="237"/>
      <c r="AR88" s="237"/>
      <c r="AS88" s="237"/>
      <c r="AT88" s="237"/>
      <c r="AU88" s="237"/>
      <c r="AV88" s="237"/>
      <c r="AW88" s="237"/>
      <c r="AX88" s="238"/>
    </row>
    <row r="89" spans="1:50" ht="41.25" customHeight="1" x14ac:dyDescent="0.15">
      <c r="A89" s="391" t="s">
        <v>50</v>
      </c>
      <c r="B89" s="392"/>
      <c r="C89" s="249" t="s">
        <v>132</v>
      </c>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50"/>
      <c r="AB89" s="250"/>
      <c r="AC89" s="251"/>
      <c r="AD89" s="234" t="s">
        <v>580</v>
      </c>
      <c r="AE89" s="235"/>
      <c r="AF89" s="235"/>
      <c r="AG89" s="115" t="s">
        <v>586</v>
      </c>
      <c r="AH89" s="107"/>
      <c r="AI89" s="107"/>
      <c r="AJ89" s="107"/>
      <c r="AK89" s="107"/>
      <c r="AL89" s="107"/>
      <c r="AM89" s="107"/>
      <c r="AN89" s="107"/>
      <c r="AO89" s="107"/>
      <c r="AP89" s="107"/>
      <c r="AQ89" s="107"/>
      <c r="AR89" s="107"/>
      <c r="AS89" s="107"/>
      <c r="AT89" s="107"/>
      <c r="AU89" s="107"/>
      <c r="AV89" s="107"/>
      <c r="AW89" s="107"/>
      <c r="AX89" s="243"/>
    </row>
    <row r="90" spans="1:50" ht="19.7" customHeight="1" x14ac:dyDescent="0.15">
      <c r="A90" s="393"/>
      <c r="B90" s="394"/>
      <c r="C90" s="84" t="s">
        <v>216</v>
      </c>
      <c r="D90" s="82"/>
      <c r="E90" s="82"/>
      <c r="F90" s="85"/>
      <c r="G90" s="81" t="s">
        <v>217</v>
      </c>
      <c r="H90" s="82"/>
      <c r="I90" s="82"/>
      <c r="J90" s="82"/>
      <c r="K90" s="82"/>
      <c r="L90" s="82"/>
      <c r="M90" s="82"/>
      <c r="N90" s="81" t="s">
        <v>218</v>
      </c>
      <c r="O90" s="82"/>
      <c r="P90" s="82"/>
      <c r="Q90" s="82"/>
      <c r="R90" s="82"/>
      <c r="S90" s="82"/>
      <c r="T90" s="82"/>
      <c r="U90" s="82"/>
      <c r="V90" s="82"/>
      <c r="W90" s="82"/>
      <c r="X90" s="82"/>
      <c r="Y90" s="82"/>
      <c r="Z90" s="82"/>
      <c r="AA90" s="82"/>
      <c r="AB90" s="82"/>
      <c r="AC90" s="82"/>
      <c r="AD90" s="82"/>
      <c r="AE90" s="82"/>
      <c r="AF90" s="83"/>
      <c r="AG90" s="117"/>
      <c r="AH90" s="110"/>
      <c r="AI90" s="110"/>
      <c r="AJ90" s="110"/>
      <c r="AK90" s="110"/>
      <c r="AL90" s="110"/>
      <c r="AM90" s="110"/>
      <c r="AN90" s="110"/>
      <c r="AO90" s="110"/>
      <c r="AP90" s="110"/>
      <c r="AQ90" s="110"/>
      <c r="AR90" s="110"/>
      <c r="AS90" s="110"/>
      <c r="AT90" s="110"/>
      <c r="AU90" s="110"/>
      <c r="AV90" s="110"/>
      <c r="AW90" s="110"/>
      <c r="AX90" s="244"/>
    </row>
    <row r="91" spans="1:50" ht="24.75" customHeight="1" x14ac:dyDescent="0.15">
      <c r="A91" s="393"/>
      <c r="B91" s="394"/>
      <c r="C91" s="78" t="s">
        <v>581</v>
      </c>
      <c r="D91" s="79"/>
      <c r="E91" s="79"/>
      <c r="F91" s="80"/>
      <c r="G91" s="72">
        <v>20</v>
      </c>
      <c r="H91" s="73"/>
      <c r="I91" s="34" t="str">
        <f>IF(OR(G91="　", G91=""), "", "-")</f>
        <v>-</v>
      </c>
      <c r="J91" s="76">
        <v>216</v>
      </c>
      <c r="K91" s="76"/>
      <c r="L91" s="34" t="str">
        <f>IF(M91="","","-")</f>
        <v/>
      </c>
      <c r="M91" s="35"/>
      <c r="N91" s="86" t="s">
        <v>582</v>
      </c>
      <c r="O91" s="87"/>
      <c r="P91" s="87"/>
      <c r="Q91" s="87"/>
      <c r="R91" s="87"/>
      <c r="S91" s="87"/>
      <c r="T91" s="87"/>
      <c r="U91" s="87"/>
      <c r="V91" s="87"/>
      <c r="W91" s="87"/>
      <c r="X91" s="87"/>
      <c r="Y91" s="87"/>
      <c r="Z91" s="87"/>
      <c r="AA91" s="87"/>
      <c r="AB91" s="87"/>
      <c r="AC91" s="87"/>
      <c r="AD91" s="87"/>
      <c r="AE91" s="87"/>
      <c r="AF91" s="88"/>
      <c r="AG91" s="117"/>
      <c r="AH91" s="110"/>
      <c r="AI91" s="110"/>
      <c r="AJ91" s="110"/>
      <c r="AK91" s="110"/>
      <c r="AL91" s="110"/>
      <c r="AM91" s="110"/>
      <c r="AN91" s="110"/>
      <c r="AO91" s="110"/>
      <c r="AP91" s="110"/>
      <c r="AQ91" s="110"/>
      <c r="AR91" s="110"/>
      <c r="AS91" s="110"/>
      <c r="AT91" s="110"/>
      <c r="AU91" s="110"/>
      <c r="AV91" s="110"/>
      <c r="AW91" s="110"/>
      <c r="AX91" s="244"/>
    </row>
    <row r="92" spans="1:50" ht="24.75" customHeight="1" x14ac:dyDescent="0.15">
      <c r="A92" s="393"/>
      <c r="B92" s="394"/>
      <c r="C92" s="78"/>
      <c r="D92" s="79"/>
      <c r="E92" s="79"/>
      <c r="F92" s="80"/>
      <c r="G92" s="72"/>
      <c r="H92" s="73"/>
      <c r="I92" s="34" t="str">
        <f t="shared" ref="I92:I95" si="8">IF(OR(G92="　", G92=""), "", "-")</f>
        <v/>
      </c>
      <c r="J92" s="76"/>
      <c r="K92" s="76"/>
      <c r="L92" s="34" t="str">
        <f t="shared" ref="L92:L95" si="9">IF(M92="","","-")</f>
        <v/>
      </c>
      <c r="M92" s="35"/>
      <c r="N92" s="86"/>
      <c r="O92" s="87"/>
      <c r="P92" s="87"/>
      <c r="Q92" s="87"/>
      <c r="R92" s="87"/>
      <c r="S92" s="87"/>
      <c r="T92" s="87"/>
      <c r="U92" s="87"/>
      <c r="V92" s="87"/>
      <c r="W92" s="87"/>
      <c r="X92" s="87"/>
      <c r="Y92" s="87"/>
      <c r="Z92" s="87"/>
      <c r="AA92" s="87"/>
      <c r="AB92" s="87"/>
      <c r="AC92" s="87"/>
      <c r="AD92" s="87"/>
      <c r="AE92" s="87"/>
      <c r="AF92" s="88"/>
      <c r="AG92" s="117"/>
      <c r="AH92" s="110"/>
      <c r="AI92" s="110"/>
      <c r="AJ92" s="110"/>
      <c r="AK92" s="110"/>
      <c r="AL92" s="110"/>
      <c r="AM92" s="110"/>
      <c r="AN92" s="110"/>
      <c r="AO92" s="110"/>
      <c r="AP92" s="110"/>
      <c r="AQ92" s="110"/>
      <c r="AR92" s="110"/>
      <c r="AS92" s="110"/>
      <c r="AT92" s="110"/>
      <c r="AU92" s="110"/>
      <c r="AV92" s="110"/>
      <c r="AW92" s="110"/>
      <c r="AX92" s="244"/>
    </row>
    <row r="93" spans="1:50" ht="24.75" customHeight="1" x14ac:dyDescent="0.15">
      <c r="A93" s="393"/>
      <c r="B93" s="394"/>
      <c r="C93" s="78"/>
      <c r="D93" s="79"/>
      <c r="E93" s="79"/>
      <c r="F93" s="80"/>
      <c r="G93" s="72"/>
      <c r="H93" s="73"/>
      <c r="I93" s="34" t="str">
        <f t="shared" si="8"/>
        <v/>
      </c>
      <c r="J93" s="76"/>
      <c r="K93" s="76"/>
      <c r="L93" s="34" t="str">
        <f t="shared" si="9"/>
        <v/>
      </c>
      <c r="M93" s="35"/>
      <c r="N93" s="86"/>
      <c r="O93" s="87"/>
      <c r="P93" s="87"/>
      <c r="Q93" s="87"/>
      <c r="R93" s="87"/>
      <c r="S93" s="87"/>
      <c r="T93" s="87"/>
      <c r="U93" s="87"/>
      <c r="V93" s="87"/>
      <c r="W93" s="87"/>
      <c r="X93" s="87"/>
      <c r="Y93" s="87"/>
      <c r="Z93" s="87"/>
      <c r="AA93" s="87"/>
      <c r="AB93" s="87"/>
      <c r="AC93" s="87"/>
      <c r="AD93" s="87"/>
      <c r="AE93" s="87"/>
      <c r="AF93" s="88"/>
      <c r="AG93" s="117"/>
      <c r="AH93" s="110"/>
      <c r="AI93" s="110"/>
      <c r="AJ93" s="110"/>
      <c r="AK93" s="110"/>
      <c r="AL93" s="110"/>
      <c r="AM93" s="110"/>
      <c r="AN93" s="110"/>
      <c r="AO93" s="110"/>
      <c r="AP93" s="110"/>
      <c r="AQ93" s="110"/>
      <c r="AR93" s="110"/>
      <c r="AS93" s="110"/>
      <c r="AT93" s="110"/>
      <c r="AU93" s="110"/>
      <c r="AV93" s="110"/>
      <c r="AW93" s="110"/>
      <c r="AX93" s="244"/>
    </row>
    <row r="94" spans="1:50" ht="24.75" customHeight="1" x14ac:dyDescent="0.15">
      <c r="A94" s="393"/>
      <c r="B94" s="394"/>
      <c r="C94" s="78"/>
      <c r="D94" s="79"/>
      <c r="E94" s="79"/>
      <c r="F94" s="80"/>
      <c r="G94" s="72"/>
      <c r="H94" s="73"/>
      <c r="I94" s="34" t="str">
        <f t="shared" si="8"/>
        <v/>
      </c>
      <c r="J94" s="76"/>
      <c r="K94" s="76"/>
      <c r="L94" s="34" t="str">
        <f t="shared" si="9"/>
        <v/>
      </c>
      <c r="M94" s="35"/>
      <c r="N94" s="86"/>
      <c r="O94" s="87"/>
      <c r="P94" s="87"/>
      <c r="Q94" s="87"/>
      <c r="R94" s="87"/>
      <c r="S94" s="87"/>
      <c r="T94" s="87"/>
      <c r="U94" s="87"/>
      <c r="V94" s="87"/>
      <c r="W94" s="87"/>
      <c r="X94" s="87"/>
      <c r="Y94" s="87"/>
      <c r="Z94" s="87"/>
      <c r="AA94" s="87"/>
      <c r="AB94" s="87"/>
      <c r="AC94" s="87"/>
      <c r="AD94" s="87"/>
      <c r="AE94" s="87"/>
      <c r="AF94" s="88"/>
      <c r="AG94" s="117"/>
      <c r="AH94" s="110"/>
      <c r="AI94" s="110"/>
      <c r="AJ94" s="110"/>
      <c r="AK94" s="110"/>
      <c r="AL94" s="110"/>
      <c r="AM94" s="110"/>
      <c r="AN94" s="110"/>
      <c r="AO94" s="110"/>
      <c r="AP94" s="110"/>
      <c r="AQ94" s="110"/>
      <c r="AR94" s="110"/>
      <c r="AS94" s="110"/>
      <c r="AT94" s="110"/>
      <c r="AU94" s="110"/>
      <c r="AV94" s="110"/>
      <c r="AW94" s="110"/>
      <c r="AX94" s="244"/>
    </row>
    <row r="95" spans="1:50" ht="24.75" customHeight="1" x14ac:dyDescent="0.15">
      <c r="A95" s="395"/>
      <c r="B95" s="396"/>
      <c r="C95" s="78"/>
      <c r="D95" s="79"/>
      <c r="E95" s="79"/>
      <c r="F95" s="80"/>
      <c r="G95" s="74"/>
      <c r="H95" s="75"/>
      <c r="I95" s="36" t="str">
        <f t="shared" si="8"/>
        <v/>
      </c>
      <c r="J95" s="77"/>
      <c r="K95" s="77"/>
      <c r="L95" s="36" t="str">
        <f t="shared" si="9"/>
        <v/>
      </c>
      <c r="M95" s="37"/>
      <c r="N95" s="69"/>
      <c r="O95" s="70"/>
      <c r="P95" s="70"/>
      <c r="Q95" s="70"/>
      <c r="R95" s="70"/>
      <c r="S95" s="70"/>
      <c r="T95" s="70"/>
      <c r="U95" s="70"/>
      <c r="V95" s="70"/>
      <c r="W95" s="70"/>
      <c r="X95" s="70"/>
      <c r="Y95" s="70"/>
      <c r="Z95" s="70"/>
      <c r="AA95" s="70"/>
      <c r="AB95" s="70"/>
      <c r="AC95" s="70"/>
      <c r="AD95" s="70"/>
      <c r="AE95" s="70"/>
      <c r="AF95" s="71"/>
      <c r="AG95" s="119"/>
      <c r="AH95" s="113"/>
      <c r="AI95" s="113"/>
      <c r="AJ95" s="113"/>
      <c r="AK95" s="113"/>
      <c r="AL95" s="113"/>
      <c r="AM95" s="113"/>
      <c r="AN95" s="113"/>
      <c r="AO95" s="113"/>
      <c r="AP95" s="113"/>
      <c r="AQ95" s="113"/>
      <c r="AR95" s="113"/>
      <c r="AS95" s="113"/>
      <c r="AT95" s="113"/>
      <c r="AU95" s="113"/>
      <c r="AV95" s="113"/>
      <c r="AW95" s="113"/>
      <c r="AX95" s="245"/>
    </row>
    <row r="96" spans="1:50" ht="67.5" customHeight="1" x14ac:dyDescent="0.15">
      <c r="A96" s="258" t="s">
        <v>40</v>
      </c>
      <c r="B96" s="419"/>
      <c r="C96" s="439" t="s">
        <v>45</v>
      </c>
      <c r="D96" s="440"/>
      <c r="E96" s="440"/>
      <c r="F96" s="441"/>
      <c r="G96" s="225"/>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6"/>
    </row>
    <row r="97" spans="1:52" ht="67.5" customHeight="1" thickBot="1" x14ac:dyDescent="0.2">
      <c r="A97" s="420"/>
      <c r="B97" s="421"/>
      <c r="C97" s="363" t="s">
        <v>49</v>
      </c>
      <c r="D97" s="364"/>
      <c r="E97" s="364"/>
      <c r="F97" s="365"/>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4"/>
    </row>
    <row r="98" spans="1:52" ht="24" customHeight="1" x14ac:dyDescent="0.15">
      <c r="A98" s="360" t="s">
        <v>25</v>
      </c>
      <c r="B98" s="361"/>
      <c r="C98" s="361"/>
      <c r="D98" s="361"/>
      <c r="E98" s="361"/>
      <c r="F98" s="361"/>
      <c r="G98" s="361"/>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c r="AT98" s="361"/>
      <c r="AU98" s="361"/>
      <c r="AV98" s="361"/>
      <c r="AW98" s="361"/>
      <c r="AX98" s="362"/>
    </row>
    <row r="99" spans="1:52" ht="67.5" customHeight="1" thickBot="1" x14ac:dyDescent="0.2">
      <c r="A99" s="252"/>
      <c r="B99" s="253"/>
      <c r="C99" s="253"/>
      <c r="D99" s="253"/>
      <c r="E99" s="253"/>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c r="AX99" s="254"/>
    </row>
    <row r="100" spans="1:52" ht="24.75" customHeight="1" x14ac:dyDescent="0.15">
      <c r="A100" s="354" t="s">
        <v>26</v>
      </c>
      <c r="B100" s="355"/>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6"/>
    </row>
    <row r="101" spans="1:52" ht="67.5" customHeight="1" thickBot="1" x14ac:dyDescent="0.2">
      <c r="A101" s="290"/>
      <c r="B101" s="291"/>
      <c r="C101" s="291"/>
      <c r="D101" s="291"/>
      <c r="E101" s="292"/>
      <c r="F101" s="344"/>
      <c r="G101" s="253"/>
      <c r="H101" s="253"/>
      <c r="I101" s="253"/>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4"/>
    </row>
    <row r="102" spans="1:52" ht="24.75" customHeight="1" x14ac:dyDescent="0.15">
      <c r="A102" s="354" t="s">
        <v>38</v>
      </c>
      <c r="B102" s="355"/>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5"/>
      <c r="AX102" s="356"/>
    </row>
    <row r="103" spans="1:52" ht="66" customHeight="1" thickBot="1" x14ac:dyDescent="0.2">
      <c r="A103" s="290"/>
      <c r="B103" s="291"/>
      <c r="C103" s="291"/>
      <c r="D103" s="291"/>
      <c r="E103" s="292"/>
      <c r="F103" s="255"/>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K103" s="256"/>
      <c r="AL103" s="256"/>
      <c r="AM103" s="256"/>
      <c r="AN103" s="256"/>
      <c r="AO103" s="256"/>
      <c r="AP103" s="256"/>
      <c r="AQ103" s="256"/>
      <c r="AR103" s="256"/>
      <c r="AS103" s="256"/>
      <c r="AT103" s="256"/>
      <c r="AU103" s="256"/>
      <c r="AV103" s="256"/>
      <c r="AW103" s="256"/>
      <c r="AX103" s="257"/>
    </row>
    <row r="104" spans="1:52" ht="24.75" customHeight="1" x14ac:dyDescent="0.15">
      <c r="A104" s="366" t="s">
        <v>27</v>
      </c>
      <c r="B104" s="367"/>
      <c r="C104" s="367"/>
      <c r="D104" s="367"/>
      <c r="E104" s="367"/>
      <c r="F104" s="367"/>
      <c r="G104" s="367"/>
      <c r="H104" s="367"/>
      <c r="I104" s="367"/>
      <c r="J104" s="367"/>
      <c r="K104" s="367"/>
      <c r="L104" s="367"/>
      <c r="M104" s="367"/>
      <c r="N104" s="367"/>
      <c r="O104" s="367"/>
      <c r="P104" s="367"/>
      <c r="Q104" s="367"/>
      <c r="R104" s="367"/>
      <c r="S104" s="367"/>
      <c r="T104" s="367"/>
      <c r="U104" s="367"/>
      <c r="V104" s="367"/>
      <c r="W104" s="367"/>
      <c r="X104" s="367"/>
      <c r="Y104" s="367"/>
      <c r="Z104" s="367"/>
      <c r="AA104" s="367"/>
      <c r="AB104" s="367"/>
      <c r="AC104" s="367"/>
      <c r="AD104" s="367"/>
      <c r="AE104" s="367"/>
      <c r="AF104" s="367"/>
      <c r="AG104" s="367"/>
      <c r="AH104" s="367"/>
      <c r="AI104" s="367"/>
      <c r="AJ104" s="367"/>
      <c r="AK104" s="367"/>
      <c r="AL104" s="367"/>
      <c r="AM104" s="367"/>
      <c r="AN104" s="367"/>
      <c r="AO104" s="367"/>
      <c r="AP104" s="367"/>
      <c r="AQ104" s="367"/>
      <c r="AR104" s="367"/>
      <c r="AS104" s="367"/>
      <c r="AT104" s="367"/>
      <c r="AU104" s="367"/>
      <c r="AV104" s="367"/>
      <c r="AW104" s="367"/>
      <c r="AX104" s="368"/>
    </row>
    <row r="105" spans="1:52" ht="67.5" customHeight="1" thickBot="1" x14ac:dyDescent="0.2">
      <c r="A105" s="412"/>
      <c r="B105" s="413"/>
      <c r="C105" s="413"/>
      <c r="D105" s="413"/>
      <c r="E105" s="413"/>
      <c r="F105" s="413"/>
      <c r="G105" s="413"/>
      <c r="H105" s="413"/>
      <c r="I105" s="413"/>
      <c r="J105" s="413"/>
      <c r="K105" s="413"/>
      <c r="L105" s="413"/>
      <c r="M105" s="413"/>
      <c r="N105" s="413"/>
      <c r="O105" s="413"/>
      <c r="P105" s="413"/>
      <c r="Q105" s="413"/>
      <c r="R105" s="413"/>
      <c r="S105" s="413"/>
      <c r="T105" s="413"/>
      <c r="U105" s="413"/>
      <c r="V105" s="413"/>
      <c r="W105" s="413"/>
      <c r="X105" s="413"/>
      <c r="Y105" s="413"/>
      <c r="Z105" s="413"/>
      <c r="AA105" s="413"/>
      <c r="AB105" s="413"/>
      <c r="AC105" s="413"/>
      <c r="AD105" s="413"/>
      <c r="AE105" s="413"/>
      <c r="AF105" s="413"/>
      <c r="AG105" s="413"/>
      <c r="AH105" s="413"/>
      <c r="AI105" s="413"/>
      <c r="AJ105" s="413"/>
      <c r="AK105" s="413"/>
      <c r="AL105" s="413"/>
      <c r="AM105" s="413"/>
      <c r="AN105" s="413"/>
      <c r="AO105" s="413"/>
      <c r="AP105" s="413"/>
      <c r="AQ105" s="413"/>
      <c r="AR105" s="413"/>
      <c r="AS105" s="413"/>
      <c r="AT105" s="413"/>
      <c r="AU105" s="413"/>
      <c r="AV105" s="413"/>
      <c r="AW105" s="413"/>
      <c r="AX105" s="414"/>
    </row>
    <row r="106" spans="1:52" ht="24.75" customHeight="1" x14ac:dyDescent="0.15">
      <c r="A106" s="268" t="s">
        <v>223</v>
      </c>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Z106" s="4"/>
    </row>
    <row r="107" spans="1:52" ht="24.75" customHeight="1" x14ac:dyDescent="0.15">
      <c r="A107" s="626" t="s">
        <v>527</v>
      </c>
      <c r="B107" s="169"/>
      <c r="C107" s="169"/>
      <c r="D107" s="170"/>
      <c r="E107" s="587"/>
      <c r="F107" s="588"/>
      <c r="G107" s="588"/>
      <c r="H107" s="588"/>
      <c r="I107" s="588"/>
      <c r="J107" s="588"/>
      <c r="K107" s="588"/>
      <c r="L107" s="588"/>
      <c r="M107" s="588"/>
      <c r="N107" s="588"/>
      <c r="O107" s="588"/>
      <c r="P107" s="591"/>
      <c r="Q107" s="587"/>
      <c r="R107" s="588"/>
      <c r="S107" s="588"/>
      <c r="T107" s="588"/>
      <c r="U107" s="588"/>
      <c r="V107" s="588"/>
      <c r="W107" s="588"/>
      <c r="X107" s="588"/>
      <c r="Y107" s="588"/>
      <c r="Z107" s="588"/>
      <c r="AA107" s="588"/>
      <c r="AB107" s="591"/>
      <c r="AC107" s="587"/>
      <c r="AD107" s="588"/>
      <c r="AE107" s="588"/>
      <c r="AF107" s="588"/>
      <c r="AG107" s="588"/>
      <c r="AH107" s="588"/>
      <c r="AI107" s="588"/>
      <c r="AJ107" s="588"/>
      <c r="AK107" s="588"/>
      <c r="AL107" s="588"/>
      <c r="AM107" s="588"/>
      <c r="AN107" s="591"/>
      <c r="AO107" s="587"/>
      <c r="AP107" s="588"/>
      <c r="AQ107" s="588"/>
      <c r="AR107" s="588"/>
      <c r="AS107" s="588"/>
      <c r="AT107" s="588"/>
      <c r="AU107" s="588"/>
      <c r="AV107" s="588"/>
      <c r="AW107" s="588"/>
      <c r="AX107" s="589"/>
      <c r="AY107" s="52"/>
    </row>
    <row r="108" spans="1:52" ht="24.75" customHeight="1" x14ac:dyDescent="0.15">
      <c r="A108" s="590" t="s">
        <v>255</v>
      </c>
      <c r="B108" s="590"/>
      <c r="C108" s="590"/>
      <c r="D108" s="590"/>
      <c r="E108" s="587"/>
      <c r="F108" s="588"/>
      <c r="G108" s="588"/>
      <c r="H108" s="588"/>
      <c r="I108" s="588"/>
      <c r="J108" s="588"/>
      <c r="K108" s="588"/>
      <c r="L108" s="588"/>
      <c r="M108" s="588"/>
      <c r="N108" s="588"/>
      <c r="O108" s="588"/>
      <c r="P108" s="591"/>
      <c r="Q108" s="587"/>
      <c r="R108" s="588"/>
      <c r="S108" s="588"/>
      <c r="T108" s="588"/>
      <c r="U108" s="588"/>
      <c r="V108" s="588"/>
      <c r="W108" s="588"/>
      <c r="X108" s="588"/>
      <c r="Y108" s="588"/>
      <c r="Z108" s="588"/>
      <c r="AA108" s="588"/>
      <c r="AB108" s="591"/>
      <c r="AC108" s="587"/>
      <c r="AD108" s="588"/>
      <c r="AE108" s="588"/>
      <c r="AF108" s="588"/>
      <c r="AG108" s="588"/>
      <c r="AH108" s="588"/>
      <c r="AI108" s="588"/>
      <c r="AJ108" s="588"/>
      <c r="AK108" s="588"/>
      <c r="AL108" s="588"/>
      <c r="AM108" s="588"/>
      <c r="AN108" s="591"/>
      <c r="AO108" s="587"/>
      <c r="AP108" s="588"/>
      <c r="AQ108" s="588"/>
      <c r="AR108" s="588"/>
      <c r="AS108" s="588"/>
      <c r="AT108" s="588"/>
      <c r="AU108" s="588"/>
      <c r="AV108" s="588"/>
      <c r="AW108" s="588"/>
      <c r="AX108" s="589"/>
    </row>
    <row r="109" spans="1:52" ht="24.75" customHeight="1" x14ac:dyDescent="0.15">
      <c r="A109" s="590" t="s">
        <v>254</v>
      </c>
      <c r="B109" s="590"/>
      <c r="C109" s="590"/>
      <c r="D109" s="590"/>
      <c r="E109" s="587"/>
      <c r="F109" s="588"/>
      <c r="G109" s="588"/>
      <c r="H109" s="588"/>
      <c r="I109" s="588"/>
      <c r="J109" s="588"/>
      <c r="K109" s="588"/>
      <c r="L109" s="588"/>
      <c r="M109" s="588"/>
      <c r="N109" s="588"/>
      <c r="O109" s="588"/>
      <c r="P109" s="591"/>
      <c r="Q109" s="587"/>
      <c r="R109" s="588"/>
      <c r="S109" s="588"/>
      <c r="T109" s="588"/>
      <c r="U109" s="588"/>
      <c r="V109" s="588"/>
      <c r="W109" s="588"/>
      <c r="X109" s="588"/>
      <c r="Y109" s="588"/>
      <c r="Z109" s="588"/>
      <c r="AA109" s="588"/>
      <c r="AB109" s="591"/>
      <c r="AC109" s="587"/>
      <c r="AD109" s="588"/>
      <c r="AE109" s="588"/>
      <c r="AF109" s="588"/>
      <c r="AG109" s="588"/>
      <c r="AH109" s="588"/>
      <c r="AI109" s="588"/>
      <c r="AJ109" s="588"/>
      <c r="AK109" s="588"/>
      <c r="AL109" s="588"/>
      <c r="AM109" s="588"/>
      <c r="AN109" s="591"/>
      <c r="AO109" s="587"/>
      <c r="AP109" s="588"/>
      <c r="AQ109" s="588"/>
      <c r="AR109" s="588"/>
      <c r="AS109" s="588"/>
      <c r="AT109" s="588"/>
      <c r="AU109" s="588"/>
      <c r="AV109" s="588"/>
      <c r="AW109" s="588"/>
      <c r="AX109" s="589"/>
    </row>
    <row r="110" spans="1:52" ht="24.75" customHeight="1" x14ac:dyDescent="0.15">
      <c r="A110" s="590" t="s">
        <v>253</v>
      </c>
      <c r="B110" s="590"/>
      <c r="C110" s="590"/>
      <c r="D110" s="590"/>
      <c r="E110" s="587"/>
      <c r="F110" s="588"/>
      <c r="G110" s="588"/>
      <c r="H110" s="588"/>
      <c r="I110" s="588"/>
      <c r="J110" s="588"/>
      <c r="K110" s="588"/>
      <c r="L110" s="588"/>
      <c r="M110" s="588"/>
      <c r="N110" s="588"/>
      <c r="O110" s="588"/>
      <c r="P110" s="591"/>
      <c r="Q110" s="587"/>
      <c r="R110" s="588"/>
      <c r="S110" s="588"/>
      <c r="T110" s="588"/>
      <c r="U110" s="588"/>
      <c r="V110" s="588"/>
      <c r="W110" s="588"/>
      <c r="X110" s="588"/>
      <c r="Y110" s="588"/>
      <c r="Z110" s="588"/>
      <c r="AA110" s="588"/>
      <c r="AB110" s="591"/>
      <c r="AC110" s="587"/>
      <c r="AD110" s="588"/>
      <c r="AE110" s="588"/>
      <c r="AF110" s="588"/>
      <c r="AG110" s="588"/>
      <c r="AH110" s="588"/>
      <c r="AI110" s="588"/>
      <c r="AJ110" s="588"/>
      <c r="AK110" s="588"/>
      <c r="AL110" s="588"/>
      <c r="AM110" s="588"/>
      <c r="AN110" s="591"/>
      <c r="AO110" s="587"/>
      <c r="AP110" s="588"/>
      <c r="AQ110" s="588"/>
      <c r="AR110" s="588"/>
      <c r="AS110" s="588"/>
      <c r="AT110" s="588"/>
      <c r="AU110" s="588"/>
      <c r="AV110" s="588"/>
      <c r="AW110" s="588"/>
      <c r="AX110" s="589"/>
    </row>
    <row r="111" spans="1:52" ht="24.75" customHeight="1" x14ac:dyDescent="0.15">
      <c r="A111" s="590" t="s">
        <v>252</v>
      </c>
      <c r="B111" s="590"/>
      <c r="C111" s="590"/>
      <c r="D111" s="590"/>
      <c r="E111" s="587"/>
      <c r="F111" s="588"/>
      <c r="G111" s="588"/>
      <c r="H111" s="588"/>
      <c r="I111" s="588"/>
      <c r="J111" s="588"/>
      <c r="K111" s="588"/>
      <c r="L111" s="588"/>
      <c r="M111" s="588"/>
      <c r="N111" s="588"/>
      <c r="O111" s="588"/>
      <c r="P111" s="591"/>
      <c r="Q111" s="587"/>
      <c r="R111" s="588"/>
      <c r="S111" s="588"/>
      <c r="T111" s="588"/>
      <c r="U111" s="588"/>
      <c r="V111" s="588"/>
      <c r="W111" s="588"/>
      <c r="X111" s="588"/>
      <c r="Y111" s="588"/>
      <c r="Z111" s="588"/>
      <c r="AA111" s="588"/>
      <c r="AB111" s="591"/>
      <c r="AC111" s="587"/>
      <c r="AD111" s="588"/>
      <c r="AE111" s="588"/>
      <c r="AF111" s="588"/>
      <c r="AG111" s="588"/>
      <c r="AH111" s="588"/>
      <c r="AI111" s="588"/>
      <c r="AJ111" s="588"/>
      <c r="AK111" s="588"/>
      <c r="AL111" s="588"/>
      <c r="AM111" s="588"/>
      <c r="AN111" s="591"/>
      <c r="AO111" s="587"/>
      <c r="AP111" s="588"/>
      <c r="AQ111" s="588"/>
      <c r="AR111" s="588"/>
      <c r="AS111" s="588"/>
      <c r="AT111" s="588"/>
      <c r="AU111" s="588"/>
      <c r="AV111" s="588"/>
      <c r="AW111" s="588"/>
      <c r="AX111" s="589"/>
    </row>
    <row r="112" spans="1:52" ht="24.75" customHeight="1" x14ac:dyDescent="0.15">
      <c r="A112" s="590" t="s">
        <v>251</v>
      </c>
      <c r="B112" s="590"/>
      <c r="C112" s="590"/>
      <c r="D112" s="590"/>
      <c r="E112" s="587"/>
      <c r="F112" s="588"/>
      <c r="G112" s="588"/>
      <c r="H112" s="588"/>
      <c r="I112" s="588"/>
      <c r="J112" s="588"/>
      <c r="K112" s="588"/>
      <c r="L112" s="588"/>
      <c r="M112" s="588"/>
      <c r="N112" s="588"/>
      <c r="O112" s="588"/>
      <c r="P112" s="591"/>
      <c r="Q112" s="587"/>
      <c r="R112" s="588"/>
      <c r="S112" s="588"/>
      <c r="T112" s="588"/>
      <c r="U112" s="588"/>
      <c r="V112" s="588"/>
      <c r="W112" s="588"/>
      <c r="X112" s="588"/>
      <c r="Y112" s="588"/>
      <c r="Z112" s="588"/>
      <c r="AA112" s="588"/>
      <c r="AB112" s="591"/>
      <c r="AC112" s="587"/>
      <c r="AD112" s="588"/>
      <c r="AE112" s="588"/>
      <c r="AF112" s="588"/>
      <c r="AG112" s="588"/>
      <c r="AH112" s="588"/>
      <c r="AI112" s="588"/>
      <c r="AJ112" s="588"/>
      <c r="AK112" s="588"/>
      <c r="AL112" s="588"/>
      <c r="AM112" s="588"/>
      <c r="AN112" s="591"/>
      <c r="AO112" s="587"/>
      <c r="AP112" s="588"/>
      <c r="AQ112" s="588"/>
      <c r="AR112" s="588"/>
      <c r="AS112" s="588"/>
      <c r="AT112" s="588"/>
      <c r="AU112" s="588"/>
      <c r="AV112" s="588"/>
      <c r="AW112" s="588"/>
      <c r="AX112" s="589"/>
    </row>
    <row r="113" spans="1:50" ht="24.75" customHeight="1" x14ac:dyDescent="0.15">
      <c r="A113" s="590" t="s">
        <v>250</v>
      </c>
      <c r="B113" s="590"/>
      <c r="C113" s="590"/>
      <c r="D113" s="590"/>
      <c r="E113" s="587"/>
      <c r="F113" s="588"/>
      <c r="G113" s="588"/>
      <c r="H113" s="588"/>
      <c r="I113" s="588"/>
      <c r="J113" s="588"/>
      <c r="K113" s="588"/>
      <c r="L113" s="588"/>
      <c r="M113" s="588"/>
      <c r="N113" s="588"/>
      <c r="O113" s="588"/>
      <c r="P113" s="591"/>
      <c r="Q113" s="587"/>
      <c r="R113" s="588"/>
      <c r="S113" s="588"/>
      <c r="T113" s="588"/>
      <c r="U113" s="588"/>
      <c r="V113" s="588"/>
      <c r="W113" s="588"/>
      <c r="X113" s="588"/>
      <c r="Y113" s="588"/>
      <c r="Z113" s="588"/>
      <c r="AA113" s="588"/>
      <c r="AB113" s="591"/>
      <c r="AC113" s="587"/>
      <c r="AD113" s="588"/>
      <c r="AE113" s="588"/>
      <c r="AF113" s="588"/>
      <c r="AG113" s="588"/>
      <c r="AH113" s="588"/>
      <c r="AI113" s="588"/>
      <c r="AJ113" s="588"/>
      <c r="AK113" s="588"/>
      <c r="AL113" s="588"/>
      <c r="AM113" s="588"/>
      <c r="AN113" s="591"/>
      <c r="AO113" s="587"/>
      <c r="AP113" s="588"/>
      <c r="AQ113" s="588"/>
      <c r="AR113" s="588"/>
      <c r="AS113" s="588"/>
      <c r="AT113" s="588"/>
      <c r="AU113" s="588"/>
      <c r="AV113" s="588"/>
      <c r="AW113" s="588"/>
      <c r="AX113" s="589"/>
    </row>
    <row r="114" spans="1:50" ht="24.75" customHeight="1" x14ac:dyDescent="0.15">
      <c r="A114" s="590" t="s">
        <v>249</v>
      </c>
      <c r="B114" s="590"/>
      <c r="C114" s="590"/>
      <c r="D114" s="590"/>
      <c r="E114" s="587"/>
      <c r="F114" s="588"/>
      <c r="G114" s="588"/>
      <c r="H114" s="588"/>
      <c r="I114" s="588"/>
      <c r="J114" s="588"/>
      <c r="K114" s="588"/>
      <c r="L114" s="588"/>
      <c r="M114" s="588"/>
      <c r="N114" s="588"/>
      <c r="O114" s="588"/>
      <c r="P114" s="591"/>
      <c r="Q114" s="587"/>
      <c r="R114" s="588"/>
      <c r="S114" s="588"/>
      <c r="T114" s="588"/>
      <c r="U114" s="588"/>
      <c r="V114" s="588"/>
      <c r="W114" s="588"/>
      <c r="X114" s="588"/>
      <c r="Y114" s="588"/>
      <c r="Z114" s="588"/>
      <c r="AA114" s="588"/>
      <c r="AB114" s="591"/>
      <c r="AC114" s="587"/>
      <c r="AD114" s="588"/>
      <c r="AE114" s="588"/>
      <c r="AF114" s="588"/>
      <c r="AG114" s="588"/>
      <c r="AH114" s="588"/>
      <c r="AI114" s="588"/>
      <c r="AJ114" s="588"/>
      <c r="AK114" s="588"/>
      <c r="AL114" s="588"/>
      <c r="AM114" s="588"/>
      <c r="AN114" s="591"/>
      <c r="AO114" s="587"/>
      <c r="AP114" s="588"/>
      <c r="AQ114" s="588"/>
      <c r="AR114" s="588"/>
      <c r="AS114" s="588"/>
      <c r="AT114" s="588"/>
      <c r="AU114" s="588"/>
      <c r="AV114" s="588"/>
      <c r="AW114" s="588"/>
      <c r="AX114" s="589"/>
    </row>
    <row r="115" spans="1:50" ht="24.75" customHeight="1" x14ac:dyDescent="0.15">
      <c r="A115" s="590" t="s">
        <v>248</v>
      </c>
      <c r="B115" s="590"/>
      <c r="C115" s="590"/>
      <c r="D115" s="590"/>
      <c r="E115" s="627"/>
      <c r="F115" s="628"/>
      <c r="G115" s="628"/>
      <c r="H115" s="628"/>
      <c r="I115" s="628"/>
      <c r="J115" s="628"/>
      <c r="K115" s="628"/>
      <c r="L115" s="628"/>
      <c r="M115" s="628"/>
      <c r="N115" s="628"/>
      <c r="O115" s="628"/>
      <c r="P115" s="629"/>
      <c r="Q115" s="627"/>
      <c r="R115" s="628"/>
      <c r="S115" s="628"/>
      <c r="T115" s="628"/>
      <c r="U115" s="628"/>
      <c r="V115" s="628"/>
      <c r="W115" s="628"/>
      <c r="X115" s="628"/>
      <c r="Y115" s="628"/>
      <c r="Z115" s="628"/>
      <c r="AA115" s="628"/>
      <c r="AB115" s="629"/>
      <c r="AC115" s="627"/>
      <c r="AD115" s="628"/>
      <c r="AE115" s="628"/>
      <c r="AF115" s="628"/>
      <c r="AG115" s="628"/>
      <c r="AH115" s="628"/>
      <c r="AI115" s="628"/>
      <c r="AJ115" s="628"/>
      <c r="AK115" s="628"/>
      <c r="AL115" s="628"/>
      <c r="AM115" s="628"/>
      <c r="AN115" s="629"/>
      <c r="AO115" s="587"/>
      <c r="AP115" s="588"/>
      <c r="AQ115" s="588"/>
      <c r="AR115" s="588"/>
      <c r="AS115" s="588"/>
      <c r="AT115" s="588"/>
      <c r="AU115" s="588"/>
      <c r="AV115" s="588"/>
      <c r="AW115" s="588"/>
      <c r="AX115" s="589"/>
    </row>
    <row r="116" spans="1:50" ht="24.75" customHeight="1" x14ac:dyDescent="0.15">
      <c r="A116" s="590" t="s">
        <v>400</v>
      </c>
      <c r="B116" s="590"/>
      <c r="C116" s="590"/>
      <c r="D116" s="590"/>
      <c r="E116" s="594"/>
      <c r="F116" s="592"/>
      <c r="G116" s="592"/>
      <c r="H116" s="55" t="str">
        <f>IF(E116="","","-")</f>
        <v/>
      </c>
      <c r="I116" s="592"/>
      <c r="J116" s="592"/>
      <c r="K116" s="55" t="str">
        <f>IF(I116="","","-")</f>
        <v/>
      </c>
      <c r="L116" s="593"/>
      <c r="M116" s="593"/>
      <c r="N116" s="55" t="str">
        <f>IF(O116="","","-")</f>
        <v/>
      </c>
      <c r="O116" s="595"/>
      <c r="P116" s="596"/>
      <c r="Q116" s="594"/>
      <c r="R116" s="592"/>
      <c r="S116" s="592"/>
      <c r="T116" s="55" t="str">
        <f>IF(Q116="","","-")</f>
        <v/>
      </c>
      <c r="U116" s="592"/>
      <c r="V116" s="592"/>
      <c r="W116" s="55" t="str">
        <f>IF(U116="","","-")</f>
        <v/>
      </c>
      <c r="X116" s="593"/>
      <c r="Y116" s="593"/>
      <c r="Z116" s="55" t="str">
        <f>IF(AA116="","","-")</f>
        <v/>
      </c>
      <c r="AA116" s="595"/>
      <c r="AB116" s="596"/>
      <c r="AC116" s="594"/>
      <c r="AD116" s="592"/>
      <c r="AE116" s="592"/>
      <c r="AF116" s="55" t="str">
        <f>IF(AC116="","","-")</f>
        <v/>
      </c>
      <c r="AG116" s="592"/>
      <c r="AH116" s="592"/>
      <c r="AI116" s="55" t="str">
        <f>IF(AG116="","","-")</f>
        <v/>
      </c>
      <c r="AJ116" s="593"/>
      <c r="AK116" s="593"/>
      <c r="AL116" s="55" t="str">
        <f>IF(AM116="","","-")</f>
        <v/>
      </c>
      <c r="AM116" s="595"/>
      <c r="AN116" s="596"/>
      <c r="AO116" s="594"/>
      <c r="AP116" s="592"/>
      <c r="AQ116" s="55" t="str">
        <f>IF(AO116="","","-")</f>
        <v/>
      </c>
      <c r="AR116" s="592"/>
      <c r="AS116" s="592"/>
      <c r="AT116" s="55" t="str">
        <f>IF(AR116="","","-")</f>
        <v/>
      </c>
      <c r="AU116" s="593"/>
      <c r="AV116" s="593"/>
      <c r="AW116" s="55" t="str">
        <f>IF(AX116="","","-")</f>
        <v/>
      </c>
      <c r="AX116" s="57"/>
    </row>
    <row r="117" spans="1:50" ht="24.75" customHeight="1" x14ac:dyDescent="0.15">
      <c r="A117" s="590" t="s">
        <v>364</v>
      </c>
      <c r="B117" s="590"/>
      <c r="C117" s="590"/>
      <c r="D117" s="590"/>
      <c r="E117" s="594" t="s">
        <v>581</v>
      </c>
      <c r="F117" s="592"/>
      <c r="G117" s="592"/>
      <c r="H117" s="55" t="str">
        <f>IF(E117="","","-")</f>
        <v>-</v>
      </c>
      <c r="I117" s="592" t="s">
        <v>269</v>
      </c>
      <c r="J117" s="592"/>
      <c r="K117" s="55" t="str">
        <f>IF(I117="","","-")</f>
        <v>-</v>
      </c>
      <c r="L117" s="593">
        <v>14</v>
      </c>
      <c r="M117" s="593"/>
      <c r="N117" s="55" t="str">
        <f>IF(O117="","","-")</f>
        <v/>
      </c>
      <c r="O117" s="595"/>
      <c r="P117" s="596"/>
      <c r="Q117" s="594"/>
      <c r="R117" s="592"/>
      <c r="S117" s="592"/>
      <c r="T117" s="55" t="str">
        <f>IF(Q117="","","-")</f>
        <v/>
      </c>
      <c r="U117" s="592"/>
      <c r="V117" s="592"/>
      <c r="W117" s="55" t="str">
        <f>IF(U117="","","-")</f>
        <v/>
      </c>
      <c r="X117" s="593"/>
      <c r="Y117" s="593"/>
      <c r="Z117" s="55" t="str">
        <f>IF(AA117="","","-")</f>
        <v/>
      </c>
      <c r="AA117" s="595"/>
      <c r="AB117" s="596"/>
      <c r="AC117" s="594"/>
      <c r="AD117" s="592"/>
      <c r="AE117" s="592"/>
      <c r="AF117" s="55" t="str">
        <f>IF(AC117="","","-")</f>
        <v/>
      </c>
      <c r="AG117" s="592"/>
      <c r="AH117" s="592"/>
      <c r="AI117" s="55" t="str">
        <f>IF(AG117="","","-")</f>
        <v/>
      </c>
      <c r="AJ117" s="593"/>
      <c r="AK117" s="593"/>
      <c r="AL117" s="55" t="str">
        <f>IF(AM117="","","-")</f>
        <v/>
      </c>
      <c r="AM117" s="595"/>
      <c r="AN117" s="596"/>
      <c r="AO117" s="594"/>
      <c r="AP117" s="592"/>
      <c r="AQ117" s="55" t="str">
        <f>IF(AO117="","","-")</f>
        <v/>
      </c>
      <c r="AR117" s="592"/>
      <c r="AS117" s="592"/>
      <c r="AT117" s="55" t="str">
        <f>IF(AR117="","","-")</f>
        <v/>
      </c>
      <c r="AU117" s="593"/>
      <c r="AV117" s="593"/>
      <c r="AW117" s="55" t="str">
        <f>IF(AX117="","","-")</f>
        <v/>
      </c>
      <c r="AX117" s="57"/>
    </row>
    <row r="118" spans="1:50" ht="28.35" customHeight="1" x14ac:dyDescent="0.15">
      <c r="A118" s="240" t="s">
        <v>243</v>
      </c>
      <c r="B118" s="241"/>
      <c r="C118" s="241"/>
      <c r="D118" s="241"/>
      <c r="E118" s="241"/>
      <c r="F118" s="242"/>
      <c r="G118" s="40" t="s">
        <v>562</v>
      </c>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28.35" customHeight="1" x14ac:dyDescent="0.15">
      <c r="A119" s="240"/>
      <c r="B119" s="241"/>
      <c r="C119" s="241"/>
      <c r="D119" s="241"/>
      <c r="E119" s="241"/>
      <c r="F119" s="242"/>
      <c r="G119" s="27"/>
      <c r="H119" s="28"/>
      <c r="I119" s="28"/>
      <c r="J119" s="28"/>
      <c r="K119" s="28"/>
      <c r="L119" s="28"/>
      <c r="M119" s="28"/>
      <c r="N119" s="28" t="s">
        <v>575</v>
      </c>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28.35" customHeight="1" x14ac:dyDescent="0.15">
      <c r="A120" s="240"/>
      <c r="B120" s="241"/>
      <c r="C120" s="241"/>
      <c r="D120" s="241"/>
      <c r="E120" s="241"/>
      <c r="F120" s="242"/>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28.35" customHeight="1" x14ac:dyDescent="0.15">
      <c r="A121" s="240"/>
      <c r="B121" s="241"/>
      <c r="C121" s="241"/>
      <c r="D121" s="241"/>
      <c r="E121" s="241"/>
      <c r="F121" s="242"/>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27.75" customHeight="1" x14ac:dyDescent="0.15">
      <c r="A122" s="240"/>
      <c r="B122" s="241"/>
      <c r="C122" s="241"/>
      <c r="D122" s="241"/>
      <c r="E122" s="241"/>
      <c r="F122" s="242"/>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28.35" customHeight="1" x14ac:dyDescent="0.15">
      <c r="A123" s="240"/>
      <c r="B123" s="241"/>
      <c r="C123" s="241"/>
      <c r="D123" s="241"/>
      <c r="E123" s="241"/>
      <c r="F123" s="242"/>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28.35" customHeight="1" x14ac:dyDescent="0.15">
      <c r="A124" s="240"/>
      <c r="B124" s="241"/>
      <c r="C124" s="241"/>
      <c r="D124" s="241"/>
      <c r="E124" s="241"/>
      <c r="F124" s="242"/>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27.75" customHeight="1" x14ac:dyDescent="0.15">
      <c r="A125" s="240"/>
      <c r="B125" s="241"/>
      <c r="C125" s="241"/>
      <c r="D125" s="241"/>
      <c r="E125" s="241"/>
      <c r="F125" s="242"/>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28.35" customHeight="1" x14ac:dyDescent="0.15">
      <c r="A126" s="240"/>
      <c r="B126" s="241"/>
      <c r="C126" s="241"/>
      <c r="D126" s="241"/>
      <c r="E126" s="241"/>
      <c r="F126" s="242"/>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28.35" customHeight="1" x14ac:dyDescent="0.15">
      <c r="A127" s="240"/>
      <c r="B127" s="241"/>
      <c r="C127" s="241"/>
      <c r="D127" s="241"/>
      <c r="E127" s="241"/>
      <c r="F127" s="242"/>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28.35" customHeight="1" x14ac:dyDescent="0.15">
      <c r="A128" s="240"/>
      <c r="B128" s="241"/>
      <c r="C128" s="241"/>
      <c r="D128" s="241"/>
      <c r="E128" s="241"/>
      <c r="F128" s="242"/>
      <c r="G128" s="27"/>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ht="28.35" customHeight="1" x14ac:dyDescent="0.15">
      <c r="A129" s="240"/>
      <c r="B129" s="241"/>
      <c r="C129" s="241"/>
      <c r="D129" s="241"/>
      <c r="E129" s="241"/>
      <c r="F129" s="242"/>
      <c r="G129" s="27"/>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ht="28.35" customHeight="1" x14ac:dyDescent="0.15">
      <c r="A130" s="240"/>
      <c r="B130" s="241"/>
      <c r="C130" s="241"/>
      <c r="D130" s="241"/>
      <c r="E130" s="241"/>
      <c r="F130" s="242"/>
      <c r="G130" s="27"/>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9"/>
    </row>
    <row r="131" spans="1:50" ht="27.75" customHeight="1" x14ac:dyDescent="0.15">
      <c r="A131" s="240"/>
      <c r="B131" s="241"/>
      <c r="C131" s="241"/>
      <c r="D131" s="241"/>
      <c r="E131" s="241"/>
      <c r="F131" s="242"/>
      <c r="G131" s="27"/>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9"/>
    </row>
    <row r="132" spans="1:50" ht="28.35" customHeight="1" x14ac:dyDescent="0.15">
      <c r="A132" s="240"/>
      <c r="B132" s="241"/>
      <c r="C132" s="241"/>
      <c r="D132" s="241"/>
      <c r="E132" s="241"/>
      <c r="F132" s="242"/>
      <c r="G132" s="27"/>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9"/>
    </row>
  </sheetData>
  <sheetProtection formatRows="0"/>
  <dataConsolidate/>
  <mergeCells count="504">
    <mergeCell ref="AM117:AN117"/>
    <mergeCell ref="AO117:AP117"/>
    <mergeCell ref="AR117:AS117"/>
    <mergeCell ref="AU117:AV117"/>
    <mergeCell ref="A114:D114"/>
    <mergeCell ref="E114:P114"/>
    <mergeCell ref="Q114:AB114"/>
    <mergeCell ref="AC114:AN114"/>
    <mergeCell ref="AO114:AX114"/>
    <mergeCell ref="A115:D115"/>
    <mergeCell ref="E115:P115"/>
    <mergeCell ref="Q115:AB115"/>
    <mergeCell ref="AC115:AN115"/>
    <mergeCell ref="AO115:AX115"/>
    <mergeCell ref="A116:D116"/>
    <mergeCell ref="E116:G116"/>
    <mergeCell ref="I116:J116"/>
    <mergeCell ref="L116:M116"/>
    <mergeCell ref="O116:P116"/>
    <mergeCell ref="Q116:S116"/>
    <mergeCell ref="AU116:AV116"/>
    <mergeCell ref="E112:P112"/>
    <mergeCell ref="Q112:AB112"/>
    <mergeCell ref="AC112:AN112"/>
    <mergeCell ref="AO112:AX112"/>
    <mergeCell ref="E113:P113"/>
    <mergeCell ref="Q113:AB113"/>
    <mergeCell ref="AC113:AN113"/>
    <mergeCell ref="AO113:AX113"/>
    <mergeCell ref="AM116:AN116"/>
    <mergeCell ref="AO116:AP116"/>
    <mergeCell ref="AR116:AS116"/>
    <mergeCell ref="A12:F21"/>
    <mergeCell ref="G22:O22"/>
    <mergeCell ref="G23:O23"/>
    <mergeCell ref="G24:O24"/>
    <mergeCell ref="G25:O25"/>
    <mergeCell ref="A22:F26"/>
    <mergeCell ref="AD22:AX22"/>
    <mergeCell ref="AD23:AX26"/>
    <mergeCell ref="W22:AC22"/>
    <mergeCell ref="A110:D110"/>
    <mergeCell ref="E110:P110"/>
    <mergeCell ref="Q110:AB110"/>
    <mergeCell ref="AC110:AN110"/>
    <mergeCell ref="AO110:AX110"/>
    <mergeCell ref="E111:P111"/>
    <mergeCell ref="Q111:AB111"/>
    <mergeCell ref="AC111:AN111"/>
    <mergeCell ref="AO111:AX111"/>
    <mergeCell ref="A107:D107"/>
    <mergeCell ref="E107:P107"/>
    <mergeCell ref="Q107:AB107"/>
    <mergeCell ref="AG117:AH117"/>
    <mergeCell ref="AJ117:AK117"/>
    <mergeCell ref="A112:D112"/>
    <mergeCell ref="A111:D111"/>
    <mergeCell ref="A117:D117"/>
    <mergeCell ref="E117:G117"/>
    <mergeCell ref="I117:J117"/>
    <mergeCell ref="L117:M117"/>
    <mergeCell ref="Q117:S117"/>
    <mergeCell ref="U117:V117"/>
    <mergeCell ref="X117:Y117"/>
    <mergeCell ref="AC117:AE117"/>
    <mergeCell ref="U116:V116"/>
    <mergeCell ref="X116:Y116"/>
    <mergeCell ref="AA116:AB116"/>
    <mergeCell ref="AC116:AE116"/>
    <mergeCell ref="AG116:AH116"/>
    <mergeCell ref="AJ116:AK116"/>
    <mergeCell ref="A113:D113"/>
    <mergeCell ref="O117:P117"/>
    <mergeCell ref="AA117:AB117"/>
    <mergeCell ref="AO107:AX107"/>
    <mergeCell ref="A108:D108"/>
    <mergeCell ref="E108:P108"/>
    <mergeCell ref="Q108:AB108"/>
    <mergeCell ref="AC108:AN108"/>
    <mergeCell ref="AO108:AX108"/>
    <mergeCell ref="A109:D109"/>
    <mergeCell ref="E109:P109"/>
    <mergeCell ref="Q109:AB109"/>
    <mergeCell ref="AC109:AN109"/>
    <mergeCell ref="AO109:AX109"/>
    <mergeCell ref="AC107:AN107"/>
    <mergeCell ref="AD2:AH2"/>
    <mergeCell ref="AJ2:AM2"/>
    <mergeCell ref="G8:X8"/>
    <mergeCell ref="C83:AC83"/>
    <mergeCell ref="AD83:AF83"/>
    <mergeCell ref="AO2:AQ2"/>
    <mergeCell ref="AS2:AU2"/>
    <mergeCell ref="P26:V26"/>
    <mergeCell ref="W26:AC26"/>
    <mergeCell ref="W23:AC23"/>
    <mergeCell ref="W24:AC24"/>
    <mergeCell ref="AU66:AX66"/>
    <mergeCell ref="C56:D69"/>
    <mergeCell ref="E67:AX67"/>
    <mergeCell ref="E68:AX69"/>
    <mergeCell ref="P22:V22"/>
    <mergeCell ref="P23:V23"/>
    <mergeCell ref="P24:V24"/>
    <mergeCell ref="P25:V25"/>
    <mergeCell ref="G26:O26"/>
    <mergeCell ref="W25:AC25"/>
    <mergeCell ref="AU62:AX62"/>
    <mergeCell ref="AE63:AF63"/>
    <mergeCell ref="AG63:AH63"/>
    <mergeCell ref="AQ63:AR63"/>
    <mergeCell ref="AS63:AT63"/>
    <mergeCell ref="AU63:AV63"/>
    <mergeCell ref="AW63:AX63"/>
    <mergeCell ref="G64:X66"/>
    <mergeCell ref="Y64:AA64"/>
    <mergeCell ref="AB64:AD64"/>
    <mergeCell ref="AE64:AH64"/>
    <mergeCell ref="AI64:AL64"/>
    <mergeCell ref="AM64:AP64"/>
    <mergeCell ref="AQ64:AT64"/>
    <mergeCell ref="AU64:AX64"/>
    <mergeCell ref="Y65:AA65"/>
    <mergeCell ref="AB65:AD65"/>
    <mergeCell ref="AE65:AH65"/>
    <mergeCell ref="AI65:AL65"/>
    <mergeCell ref="AM65:AP65"/>
    <mergeCell ref="AQ65:AT65"/>
    <mergeCell ref="AU65:AX65"/>
    <mergeCell ref="Y66:AA66"/>
    <mergeCell ref="AB66:AD66"/>
    <mergeCell ref="AQ60:AT60"/>
    <mergeCell ref="Y61:AA61"/>
    <mergeCell ref="AB61:AD61"/>
    <mergeCell ref="AE61:AH61"/>
    <mergeCell ref="E62:F66"/>
    <mergeCell ref="G62:X63"/>
    <mergeCell ref="Y62:AA63"/>
    <mergeCell ref="AB62:AD63"/>
    <mergeCell ref="AE62:AH62"/>
    <mergeCell ref="AI62:AL63"/>
    <mergeCell ref="AM62:AP63"/>
    <mergeCell ref="AQ62:AT62"/>
    <mergeCell ref="AE66:AH66"/>
    <mergeCell ref="AI66:AL66"/>
    <mergeCell ref="AM66:AP66"/>
    <mergeCell ref="AQ66:AT66"/>
    <mergeCell ref="AE30:AH30"/>
    <mergeCell ref="AS28:AT28"/>
    <mergeCell ref="AW28:AX28"/>
    <mergeCell ref="AU28:AV28"/>
    <mergeCell ref="AW43:AX43"/>
    <mergeCell ref="AS43:AT43"/>
    <mergeCell ref="AQ38:AX38"/>
    <mergeCell ref="AQ42:AT42"/>
    <mergeCell ref="AU42:AX42"/>
    <mergeCell ref="AE37:AH37"/>
    <mergeCell ref="AE42:AH43"/>
    <mergeCell ref="G41:AX41"/>
    <mergeCell ref="G40:AX40"/>
    <mergeCell ref="AU61:AX61"/>
    <mergeCell ref="AQ43:AR43"/>
    <mergeCell ref="AU43:AV43"/>
    <mergeCell ref="G42:X43"/>
    <mergeCell ref="AI44:AL44"/>
    <mergeCell ref="A70:AX70"/>
    <mergeCell ref="G57:X58"/>
    <mergeCell ref="G59:X61"/>
    <mergeCell ref="AW2:AX2"/>
    <mergeCell ref="AU29:AX29"/>
    <mergeCell ref="AU30:AX30"/>
    <mergeCell ref="AU31:AX31"/>
    <mergeCell ref="AE7:AX7"/>
    <mergeCell ref="AE27:AH28"/>
    <mergeCell ref="AI27:AL28"/>
    <mergeCell ref="AM27:AP28"/>
    <mergeCell ref="AU27:AX27"/>
    <mergeCell ref="AE31:AH31"/>
    <mergeCell ref="AI31:AL31"/>
    <mergeCell ref="AI30:AL30"/>
    <mergeCell ref="AI29:AL29"/>
    <mergeCell ref="AM29:AP29"/>
    <mergeCell ref="AM30:AP30"/>
    <mergeCell ref="AM31:AP31"/>
    <mergeCell ref="AI37:AL37"/>
    <mergeCell ref="AM39:AP39"/>
    <mergeCell ref="E56:F56"/>
    <mergeCell ref="G56:I56"/>
    <mergeCell ref="J56:T56"/>
    <mergeCell ref="U56:AX56"/>
    <mergeCell ref="AE50:AX50"/>
    <mergeCell ref="AQ59:AT59"/>
    <mergeCell ref="E53:AX53"/>
    <mergeCell ref="E54:AX55"/>
    <mergeCell ref="Y44:AA44"/>
    <mergeCell ref="AB44:AD44"/>
    <mergeCell ref="AE44:AH44"/>
    <mergeCell ref="Y42:AA43"/>
    <mergeCell ref="AB42:AD43"/>
    <mergeCell ref="AE48:AX49"/>
    <mergeCell ref="AE51:AX52"/>
    <mergeCell ref="G44:X45"/>
    <mergeCell ref="E41:F41"/>
    <mergeCell ref="E40:F40"/>
    <mergeCell ref="E42:F52"/>
    <mergeCell ref="AB48:AD52"/>
    <mergeCell ref="AB46:AD47"/>
    <mergeCell ref="A27:F31"/>
    <mergeCell ref="AB30:AD30"/>
    <mergeCell ref="A3:AH3"/>
    <mergeCell ref="AJ3:AW3"/>
    <mergeCell ref="AG78:AX78"/>
    <mergeCell ref="A72:B7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AK20:AQ20"/>
    <mergeCell ref="AE36:AH36"/>
    <mergeCell ref="AI36:AL36"/>
    <mergeCell ref="AM36:AP36"/>
    <mergeCell ref="G5:L5"/>
    <mergeCell ref="M5:R5"/>
    <mergeCell ref="S5:X5"/>
    <mergeCell ref="Y8:AD8"/>
    <mergeCell ref="A9:F9"/>
    <mergeCell ref="G9:AX9"/>
    <mergeCell ref="I15:O15"/>
    <mergeCell ref="P15:V15"/>
    <mergeCell ref="W15:AC15"/>
    <mergeCell ref="AK13:AQ13"/>
    <mergeCell ref="AR13:AX13"/>
    <mergeCell ref="Y7:AD7"/>
    <mergeCell ref="P19:V19"/>
    <mergeCell ref="A105:AX105"/>
    <mergeCell ref="AE59:AH59"/>
    <mergeCell ref="C76:D77"/>
    <mergeCell ref="A101:E101"/>
    <mergeCell ref="A96:B97"/>
    <mergeCell ref="A102:AX102"/>
    <mergeCell ref="AR15:AX15"/>
    <mergeCell ref="AE58:AF58"/>
    <mergeCell ref="AU44:AX44"/>
    <mergeCell ref="AG58:AH58"/>
    <mergeCell ref="AE46:AX47"/>
    <mergeCell ref="C81:AC81"/>
    <mergeCell ref="AD84:AF84"/>
    <mergeCell ref="AG82:AX82"/>
    <mergeCell ref="C78:AC78"/>
    <mergeCell ref="AW58:AX58"/>
    <mergeCell ref="AB59:AD59"/>
    <mergeCell ref="C73:AC73"/>
    <mergeCell ref="C74:AC74"/>
    <mergeCell ref="C75:AC75"/>
    <mergeCell ref="AG71:AX71"/>
    <mergeCell ref="AU60:AX60"/>
    <mergeCell ref="AU58:AV58"/>
    <mergeCell ref="G10:AX10"/>
    <mergeCell ref="AD14:AJ14"/>
    <mergeCell ref="AK14:AQ14"/>
    <mergeCell ref="P13:V13"/>
    <mergeCell ref="P17:V17"/>
    <mergeCell ref="W17:AC17"/>
    <mergeCell ref="AD16:AJ16"/>
    <mergeCell ref="AR16:AX16"/>
    <mergeCell ref="AK16:AQ16"/>
    <mergeCell ref="G12:O12"/>
    <mergeCell ref="P14:V14"/>
    <mergeCell ref="I14:O14"/>
    <mergeCell ref="I17:O17"/>
    <mergeCell ref="I13:O13"/>
    <mergeCell ref="AD13:AJ13"/>
    <mergeCell ref="AR14:AX14"/>
    <mergeCell ref="AK15:AQ15"/>
    <mergeCell ref="AD15:AJ15"/>
    <mergeCell ref="AD17:AJ17"/>
    <mergeCell ref="AK17:AQ17"/>
    <mergeCell ref="AR17:AX17"/>
    <mergeCell ref="AE8:AX8"/>
    <mergeCell ref="W16:AC16"/>
    <mergeCell ref="A10:F10"/>
    <mergeCell ref="AR12:AX12"/>
    <mergeCell ref="G13:H18"/>
    <mergeCell ref="E57:F61"/>
    <mergeCell ref="AI61:AL61"/>
    <mergeCell ref="F101:AX101"/>
    <mergeCell ref="E76:AC76"/>
    <mergeCell ref="E77:AC77"/>
    <mergeCell ref="Y59:AA59"/>
    <mergeCell ref="AG84:AX84"/>
    <mergeCell ref="A100:AX100"/>
    <mergeCell ref="AG85:AX85"/>
    <mergeCell ref="AI60:AL60"/>
    <mergeCell ref="AM60:AP60"/>
    <mergeCell ref="AD73:AF73"/>
    <mergeCell ref="AG81:AX81"/>
    <mergeCell ref="AB57:AD58"/>
    <mergeCell ref="A98:AX98"/>
    <mergeCell ref="C97:F97"/>
    <mergeCell ref="W12:AC12"/>
    <mergeCell ref="AR20:AX20"/>
    <mergeCell ref="AI42:AL43"/>
    <mergeCell ref="G4:X4"/>
    <mergeCell ref="Y4:AD4"/>
    <mergeCell ref="AE4:AP4"/>
    <mergeCell ref="AQ4:AX4"/>
    <mergeCell ref="A5:F5"/>
    <mergeCell ref="C79:AC79"/>
    <mergeCell ref="G11:AX11"/>
    <mergeCell ref="Y5:AD5"/>
    <mergeCell ref="AE5:AP5"/>
    <mergeCell ref="AQ5:AX5"/>
    <mergeCell ref="A4:F4"/>
    <mergeCell ref="A6:F6"/>
    <mergeCell ref="AK12:AQ12"/>
    <mergeCell ref="W14:AC14"/>
    <mergeCell ref="AG74:AX74"/>
    <mergeCell ref="AG79:AX79"/>
    <mergeCell ref="AI59:AL59"/>
    <mergeCell ref="AM59:AP59"/>
    <mergeCell ref="C72:AC72"/>
    <mergeCell ref="I16:O16"/>
    <mergeCell ref="P16:V16"/>
    <mergeCell ref="AD75:AF75"/>
    <mergeCell ref="I18:O18"/>
    <mergeCell ref="AD12:AJ12"/>
    <mergeCell ref="W13:AC13"/>
    <mergeCell ref="G29:O31"/>
    <mergeCell ref="A11:F11"/>
    <mergeCell ref="AD76:AF76"/>
    <mergeCell ref="A103:E103"/>
    <mergeCell ref="AS58:AT58"/>
    <mergeCell ref="AM44:AP44"/>
    <mergeCell ref="AQ44:AT44"/>
    <mergeCell ref="Y45:AA45"/>
    <mergeCell ref="AB45:AD45"/>
    <mergeCell ref="AM61:AP61"/>
    <mergeCell ref="P12:V12"/>
    <mergeCell ref="AB31:AD31"/>
    <mergeCell ref="AM42:AP43"/>
    <mergeCell ref="AD80:AF80"/>
    <mergeCell ref="C88:AC88"/>
    <mergeCell ref="P29:X31"/>
    <mergeCell ref="AQ27:AT27"/>
    <mergeCell ref="G27:O28"/>
    <mergeCell ref="A89:B95"/>
    <mergeCell ref="AD82:AF82"/>
    <mergeCell ref="AB60:AD60"/>
    <mergeCell ref="Y37:AA37"/>
    <mergeCell ref="AB37:AD37"/>
    <mergeCell ref="A118:F132"/>
    <mergeCell ref="AG89:AX95"/>
    <mergeCell ref="C86:AC86"/>
    <mergeCell ref="AG86:AX86"/>
    <mergeCell ref="C89:AC89"/>
    <mergeCell ref="AD87:AF87"/>
    <mergeCell ref="AE60:AH60"/>
    <mergeCell ref="AD86:AF86"/>
    <mergeCell ref="A99:AX99"/>
    <mergeCell ref="F103:AX103"/>
    <mergeCell ref="A75:B84"/>
    <mergeCell ref="C84:AC84"/>
    <mergeCell ref="A106:AX106"/>
    <mergeCell ref="AD88:AF88"/>
    <mergeCell ref="AG75:AX77"/>
    <mergeCell ref="C80:AC80"/>
    <mergeCell ref="AD85:AF85"/>
    <mergeCell ref="A104:AX104"/>
    <mergeCell ref="A85:B88"/>
    <mergeCell ref="C85:AC85"/>
    <mergeCell ref="AG87:AX87"/>
    <mergeCell ref="AD78:AF78"/>
    <mergeCell ref="AD77:AF77"/>
    <mergeCell ref="AD74:AF74"/>
    <mergeCell ref="AM37:AP37"/>
    <mergeCell ref="AB38:AD38"/>
    <mergeCell ref="AE57:AH57"/>
    <mergeCell ref="G35:X36"/>
    <mergeCell ref="AI57:AL58"/>
    <mergeCell ref="AM57:AP58"/>
    <mergeCell ref="AM38:AP38"/>
    <mergeCell ref="G97:AX97"/>
    <mergeCell ref="G96:AX96"/>
    <mergeCell ref="AD79:AF79"/>
    <mergeCell ref="AQ58:AR58"/>
    <mergeCell ref="AB36:AD36"/>
    <mergeCell ref="AI39:AL39"/>
    <mergeCell ref="AQ39:AX39"/>
    <mergeCell ref="AQ37:AX37"/>
    <mergeCell ref="AE38:AH38"/>
    <mergeCell ref="AI38:AL38"/>
    <mergeCell ref="AD89:AF89"/>
    <mergeCell ref="AG88:AX88"/>
    <mergeCell ref="C82:AC82"/>
    <mergeCell ref="G38:X39"/>
    <mergeCell ref="Y38:AA38"/>
    <mergeCell ref="C96:F96"/>
    <mergeCell ref="AE39:AH39"/>
    <mergeCell ref="AI45:AL45"/>
    <mergeCell ref="G6:AX6"/>
    <mergeCell ref="AQ61:AT61"/>
    <mergeCell ref="AU59:AX59"/>
    <mergeCell ref="Y60:AA60"/>
    <mergeCell ref="AQ57:AT57"/>
    <mergeCell ref="A37:F39"/>
    <mergeCell ref="G37:X37"/>
    <mergeCell ref="Y36:AA36"/>
    <mergeCell ref="AB35:AD35"/>
    <mergeCell ref="Y39:AA39"/>
    <mergeCell ref="AB39:AD39"/>
    <mergeCell ref="AB34:AD34"/>
    <mergeCell ref="A7:F7"/>
    <mergeCell ref="G7:X7"/>
    <mergeCell ref="A8:F8"/>
    <mergeCell ref="A34:F36"/>
    <mergeCell ref="G34:X34"/>
    <mergeCell ref="AE35:AH35"/>
    <mergeCell ref="AI35:AL35"/>
    <mergeCell ref="AM35:AP35"/>
    <mergeCell ref="AE34:AH34"/>
    <mergeCell ref="AI34:AL34"/>
    <mergeCell ref="AM34:AP34"/>
    <mergeCell ref="C94:F94"/>
    <mergeCell ref="C95:F95"/>
    <mergeCell ref="AD81:AF81"/>
    <mergeCell ref="AG80:AX80"/>
    <mergeCell ref="G48:P52"/>
    <mergeCell ref="Q48:AA52"/>
    <mergeCell ref="AK21:AQ21"/>
    <mergeCell ref="AR21:AX21"/>
    <mergeCell ref="Q46:AA47"/>
    <mergeCell ref="G46:P47"/>
    <mergeCell ref="A32:F33"/>
    <mergeCell ref="G32:AX33"/>
    <mergeCell ref="AG73:AX73"/>
    <mergeCell ref="AD72:AF72"/>
    <mergeCell ref="Y57:AA58"/>
    <mergeCell ref="AD71:AF71"/>
    <mergeCell ref="C71:AC71"/>
    <mergeCell ref="AG72:AX72"/>
    <mergeCell ref="AU45:AX45"/>
    <mergeCell ref="AU57:AX57"/>
    <mergeCell ref="AM45:AP45"/>
    <mergeCell ref="AQ45:AT45"/>
    <mergeCell ref="C87:AC87"/>
    <mergeCell ref="AE45:AH45"/>
    <mergeCell ref="G21:O21"/>
    <mergeCell ref="P21:V21"/>
    <mergeCell ref="W21:AC21"/>
    <mergeCell ref="AD21:AJ21"/>
    <mergeCell ref="AQ34:AT34"/>
    <mergeCell ref="AU34:AX34"/>
    <mergeCell ref="AQ35:AT35"/>
    <mergeCell ref="AQ36:AT36"/>
    <mergeCell ref="AU35:AX35"/>
    <mergeCell ref="AU36:AX36"/>
    <mergeCell ref="Y35:AA35"/>
    <mergeCell ref="Y27:AA28"/>
    <mergeCell ref="Y29:AA29"/>
    <mergeCell ref="Y30:AA30"/>
    <mergeCell ref="P27:X28"/>
    <mergeCell ref="AB27:AD28"/>
    <mergeCell ref="AB29:AD29"/>
    <mergeCell ref="Y34:AA34"/>
    <mergeCell ref="AQ31:AT31"/>
    <mergeCell ref="AQ30:AT30"/>
    <mergeCell ref="AQ29:AT29"/>
    <mergeCell ref="Y31:AA31"/>
    <mergeCell ref="AE29:AH29"/>
    <mergeCell ref="AQ28:AR28"/>
    <mergeCell ref="AG83:AX83"/>
    <mergeCell ref="C40:D55"/>
    <mergeCell ref="A40:B69"/>
    <mergeCell ref="N95:AF95"/>
    <mergeCell ref="G92:H92"/>
    <mergeCell ref="G93:H93"/>
    <mergeCell ref="G94:H94"/>
    <mergeCell ref="G95:H95"/>
    <mergeCell ref="J92:K92"/>
    <mergeCell ref="J93:K93"/>
    <mergeCell ref="J94:K94"/>
    <mergeCell ref="J95:K95"/>
    <mergeCell ref="C91:F91"/>
    <mergeCell ref="G90:M90"/>
    <mergeCell ref="N90:AF90"/>
    <mergeCell ref="C90:F90"/>
    <mergeCell ref="G91:H91"/>
    <mergeCell ref="N92:AF92"/>
    <mergeCell ref="N93:AF93"/>
    <mergeCell ref="N94:AF94"/>
    <mergeCell ref="N91:AF91"/>
    <mergeCell ref="J91:K91"/>
    <mergeCell ref="C92:F92"/>
    <mergeCell ref="C93:F93"/>
  </mergeCells>
  <phoneticPr fontId="5"/>
  <conditionalFormatting sqref="P14:AQ14">
    <cfRule type="expression" dxfId="131" priority="14003">
      <formula>IF(RIGHT(TEXT(P14,"0.#"),1)=".",FALSE,TRUE)</formula>
    </cfRule>
    <cfRule type="expression" dxfId="130" priority="14004">
      <formula>IF(RIGHT(TEXT(P14,"0.#"),1)=".",TRUE,FALSE)</formula>
    </cfRule>
  </conditionalFormatting>
  <conditionalFormatting sqref="AE29">
    <cfRule type="expression" dxfId="129" priority="13993">
      <formula>IF(RIGHT(TEXT(AE29,"0.#"),1)=".",FALSE,TRUE)</formula>
    </cfRule>
    <cfRule type="expression" dxfId="128" priority="13994">
      <formula>IF(RIGHT(TEXT(AE29,"0.#"),1)=".",TRUE,FALSE)</formula>
    </cfRule>
  </conditionalFormatting>
  <conditionalFormatting sqref="P18:AX18">
    <cfRule type="expression" dxfId="127" priority="13879">
      <formula>IF(RIGHT(TEXT(P18,"0.#"),1)=".",FALSE,TRUE)</formula>
    </cfRule>
    <cfRule type="expression" dxfId="126" priority="13880">
      <formula>IF(RIGHT(TEXT(P18,"0.#"),1)=".",TRUE,FALSE)</formula>
    </cfRule>
  </conditionalFormatting>
  <conditionalFormatting sqref="P16:AQ17 P15:AX15 P13:AX13">
    <cfRule type="expression" dxfId="125" priority="13701">
      <formula>IF(RIGHT(TEXT(P13,"0.#"),1)=".",FALSE,TRUE)</formula>
    </cfRule>
    <cfRule type="expression" dxfId="124" priority="13702">
      <formula>IF(RIGHT(TEXT(P13,"0.#"),1)=".",TRUE,FALSE)</formula>
    </cfRule>
  </conditionalFormatting>
  <conditionalFormatting sqref="P19:AJ19">
    <cfRule type="expression" dxfId="123" priority="13699">
      <formula>IF(RIGHT(TEXT(P19,"0.#"),1)=".",FALSE,TRUE)</formula>
    </cfRule>
    <cfRule type="expression" dxfId="122" priority="13700">
      <formula>IF(RIGHT(TEXT(P19,"0.#"),1)=".",TRUE,FALSE)</formula>
    </cfRule>
  </conditionalFormatting>
  <conditionalFormatting sqref="AE35 AQ35">
    <cfRule type="expression" dxfId="121" priority="13691">
      <formula>IF(RIGHT(TEXT(AE35,"0.#"),1)=".",FALSE,TRUE)</formula>
    </cfRule>
    <cfRule type="expression" dxfId="120" priority="13692">
      <formula>IF(RIGHT(TEXT(AE35,"0.#"),1)=".",TRUE,FALSE)</formula>
    </cfRule>
  </conditionalFormatting>
  <conditionalFormatting sqref="AM31">
    <cfRule type="expression" dxfId="119" priority="13447">
      <formula>IF(RIGHT(TEXT(AM31,"0.#"),1)=".",FALSE,TRUE)</formula>
    </cfRule>
    <cfRule type="expression" dxfId="118" priority="13448">
      <formula>IF(RIGHT(TEXT(AM31,"0.#"),1)=".",TRUE,FALSE)</formula>
    </cfRule>
  </conditionalFormatting>
  <conditionalFormatting sqref="AE30">
    <cfRule type="expression" dxfId="117" priority="13461">
      <formula>IF(RIGHT(TEXT(AE30,"0.#"),1)=".",FALSE,TRUE)</formula>
    </cfRule>
    <cfRule type="expression" dxfId="116" priority="13462">
      <formula>IF(RIGHT(TEXT(AE30,"0.#"),1)=".",TRUE,FALSE)</formula>
    </cfRule>
  </conditionalFormatting>
  <conditionalFormatting sqref="AE31">
    <cfRule type="expression" dxfId="115" priority="13459">
      <formula>IF(RIGHT(TEXT(AE31,"0.#"),1)=".",FALSE,TRUE)</formula>
    </cfRule>
    <cfRule type="expression" dxfId="114" priority="13460">
      <formula>IF(RIGHT(TEXT(AE31,"0.#"),1)=".",TRUE,FALSE)</formula>
    </cfRule>
  </conditionalFormatting>
  <conditionalFormatting sqref="AI31">
    <cfRule type="expression" dxfId="113" priority="13457">
      <formula>IF(RIGHT(TEXT(AI31,"0.#"),1)=".",FALSE,TRUE)</formula>
    </cfRule>
    <cfRule type="expression" dxfId="112" priority="13458">
      <formula>IF(RIGHT(TEXT(AI31,"0.#"),1)=".",TRUE,FALSE)</formula>
    </cfRule>
  </conditionalFormatting>
  <conditionalFormatting sqref="AI30">
    <cfRule type="expression" dxfId="111" priority="13455">
      <formula>IF(RIGHT(TEXT(AI30,"0.#"),1)=".",FALSE,TRUE)</formula>
    </cfRule>
    <cfRule type="expression" dxfId="110" priority="13456">
      <formula>IF(RIGHT(TEXT(AI30,"0.#"),1)=".",TRUE,FALSE)</formula>
    </cfRule>
  </conditionalFormatting>
  <conditionalFormatting sqref="AI29">
    <cfRule type="expression" dxfId="109" priority="13453">
      <formula>IF(RIGHT(TEXT(AI29,"0.#"),1)=".",FALSE,TRUE)</formula>
    </cfRule>
    <cfRule type="expression" dxfId="108" priority="13454">
      <formula>IF(RIGHT(TEXT(AI29,"0.#"),1)=".",TRUE,FALSE)</formula>
    </cfRule>
  </conditionalFormatting>
  <conditionalFormatting sqref="AM29">
    <cfRule type="expression" dxfId="107" priority="13451">
      <formula>IF(RIGHT(TEXT(AM29,"0.#"),1)=".",FALSE,TRUE)</formula>
    </cfRule>
    <cfRule type="expression" dxfId="106" priority="13452">
      <formula>IF(RIGHT(TEXT(AM29,"0.#"),1)=".",TRUE,FALSE)</formula>
    </cfRule>
  </conditionalFormatting>
  <conditionalFormatting sqref="AM30">
    <cfRule type="expression" dxfId="105" priority="13449">
      <formula>IF(RIGHT(TEXT(AM30,"0.#"),1)=".",FALSE,TRUE)</formula>
    </cfRule>
    <cfRule type="expression" dxfId="104" priority="13450">
      <formula>IF(RIGHT(TEXT(AM30,"0.#"),1)=".",TRUE,FALSE)</formula>
    </cfRule>
  </conditionalFormatting>
  <conditionalFormatting sqref="AQ29:AQ31">
    <cfRule type="expression" dxfId="103" priority="13441">
      <formula>IF(RIGHT(TEXT(AQ29,"0.#"),1)=".",FALSE,TRUE)</formula>
    </cfRule>
    <cfRule type="expression" dxfId="102" priority="13442">
      <formula>IF(RIGHT(TEXT(AQ29,"0.#"),1)=".",TRUE,FALSE)</formula>
    </cfRule>
  </conditionalFormatting>
  <conditionalFormatting sqref="AU29:AU31">
    <cfRule type="expression" dxfId="101" priority="13439">
      <formula>IF(RIGHT(TEXT(AU29,"0.#"),1)=".",FALSE,TRUE)</formula>
    </cfRule>
    <cfRule type="expression" dxfId="100" priority="13440">
      <formula>IF(RIGHT(TEXT(AU29,"0.#"),1)=".",TRUE,FALSE)</formula>
    </cfRule>
  </conditionalFormatting>
  <conditionalFormatting sqref="AI35">
    <cfRule type="expression" dxfId="99" priority="13223">
      <formula>IF(RIGHT(TEXT(AI35,"0.#"),1)=".",FALSE,TRUE)</formula>
    </cfRule>
    <cfRule type="expression" dxfId="98" priority="13224">
      <formula>IF(RIGHT(TEXT(AI35,"0.#"),1)=".",TRUE,FALSE)</formula>
    </cfRule>
  </conditionalFormatting>
  <conditionalFormatting sqref="AM35">
    <cfRule type="expression" dxfId="97" priority="13221">
      <formula>IF(RIGHT(TEXT(AM35,"0.#"),1)=".",FALSE,TRUE)</formula>
    </cfRule>
    <cfRule type="expression" dxfId="96" priority="13222">
      <formula>IF(RIGHT(TEXT(AM35,"0.#"),1)=".",TRUE,FALSE)</formula>
    </cfRule>
  </conditionalFormatting>
  <conditionalFormatting sqref="AE36">
    <cfRule type="expression" dxfId="95" priority="13219">
      <formula>IF(RIGHT(TEXT(AE36,"0.#"),1)=".",FALSE,TRUE)</formula>
    </cfRule>
    <cfRule type="expression" dxfId="94" priority="13220">
      <formula>IF(RIGHT(TEXT(AE36,"0.#"),1)=".",TRUE,FALSE)</formula>
    </cfRule>
  </conditionalFormatting>
  <conditionalFormatting sqref="AI36">
    <cfRule type="expression" dxfId="93" priority="13217">
      <formula>IF(RIGHT(TEXT(AI36,"0.#"),1)=".",FALSE,TRUE)</formula>
    </cfRule>
    <cfRule type="expression" dxfId="92" priority="13218">
      <formula>IF(RIGHT(TEXT(AI36,"0.#"),1)=".",TRUE,FALSE)</formula>
    </cfRule>
  </conditionalFormatting>
  <conditionalFormatting sqref="AM36">
    <cfRule type="expression" dxfId="91" priority="13215">
      <formula>IF(RIGHT(TEXT(AM36,"0.#"),1)=".",FALSE,TRUE)</formula>
    </cfRule>
    <cfRule type="expression" dxfId="90" priority="13216">
      <formula>IF(RIGHT(TEXT(AM36,"0.#"),1)=".",TRUE,FALSE)</formula>
    </cfRule>
  </conditionalFormatting>
  <conditionalFormatting sqref="AQ36">
    <cfRule type="expression" dxfId="89" priority="13213">
      <formula>IF(RIGHT(TEXT(AQ36,"0.#"),1)=".",FALSE,TRUE)</formula>
    </cfRule>
    <cfRule type="expression" dxfId="88" priority="13214">
      <formula>IF(RIGHT(TEXT(AQ36,"0.#"),1)=".",TRUE,FALSE)</formula>
    </cfRule>
  </conditionalFormatting>
  <conditionalFormatting sqref="AE38 AQ38">
    <cfRule type="expression" dxfId="87" priority="13155">
      <formula>IF(RIGHT(TEXT(AE38,"0.#"),1)=".",FALSE,TRUE)</formula>
    </cfRule>
    <cfRule type="expression" dxfId="86" priority="13156">
      <formula>IF(RIGHT(TEXT(AE38,"0.#"),1)=".",TRUE,FALSE)</formula>
    </cfRule>
  </conditionalFormatting>
  <conditionalFormatting sqref="AI38">
    <cfRule type="expression" dxfId="85" priority="13153">
      <formula>IF(RIGHT(TEXT(AI38,"0.#"),1)=".",FALSE,TRUE)</formula>
    </cfRule>
    <cfRule type="expression" dxfId="84" priority="13154">
      <formula>IF(RIGHT(TEXT(AI38,"0.#"),1)=".",TRUE,FALSE)</formula>
    </cfRule>
  </conditionalFormatting>
  <conditionalFormatting sqref="AM38">
    <cfRule type="expression" dxfId="83" priority="13151">
      <formula>IF(RIGHT(TEXT(AM38,"0.#"),1)=".",FALSE,TRUE)</formula>
    </cfRule>
    <cfRule type="expression" dxfId="82" priority="13152">
      <formula>IF(RIGHT(TEXT(AM38,"0.#"),1)=".",TRUE,FALSE)</formula>
    </cfRule>
  </conditionalFormatting>
  <conditionalFormatting sqref="AE39 AM39">
    <cfRule type="expression" dxfId="81" priority="13149">
      <formula>IF(RIGHT(TEXT(AE39,"0.#"),1)=".",FALSE,TRUE)</formula>
    </cfRule>
    <cfRule type="expression" dxfId="80" priority="13150">
      <formula>IF(RIGHT(TEXT(AE39,"0.#"),1)=".",TRUE,FALSE)</formula>
    </cfRule>
  </conditionalFormatting>
  <conditionalFormatting sqref="AI39">
    <cfRule type="expression" dxfId="79" priority="13147">
      <formula>IF(RIGHT(TEXT(AI39,"0.#"),1)=".",FALSE,TRUE)</formula>
    </cfRule>
    <cfRule type="expression" dxfId="78" priority="13148">
      <formula>IF(RIGHT(TEXT(AI39,"0.#"),1)=".",TRUE,FALSE)</formula>
    </cfRule>
  </conditionalFormatting>
  <conditionalFormatting sqref="AQ39">
    <cfRule type="expression" dxfId="77" priority="13143">
      <formula>IF(RIGHT(TEXT(AQ39,"0.#"),1)=".",FALSE,TRUE)</formula>
    </cfRule>
    <cfRule type="expression" dxfId="76" priority="13144">
      <formula>IF(RIGHT(TEXT(AQ39,"0.#"),1)=".",TRUE,FALSE)</formula>
    </cfRule>
  </conditionalFormatting>
  <conditionalFormatting sqref="AE44:AE45 AI44:AI45 AM44:AM45 AQ44:AQ45 AU44:AU45">
    <cfRule type="expression" dxfId="75" priority="13055">
      <formula>IF(RIGHT(TEXT(AE44,"0.#"),1)=".",FALSE,TRUE)</formula>
    </cfRule>
    <cfRule type="expression" dxfId="74" priority="13056">
      <formula>IF(RIGHT(TEXT(AE44,"0.#"),1)=".",TRUE,FALSE)</formula>
    </cfRule>
  </conditionalFormatting>
  <conditionalFormatting sqref="AE59">
    <cfRule type="expression" dxfId="73" priority="13025">
      <formula>IF(RIGHT(TEXT(AE59,"0.#"),1)=".",FALSE,TRUE)</formula>
    </cfRule>
    <cfRule type="expression" dxfId="72" priority="13026">
      <formula>IF(RIGHT(TEXT(AE59,"0.#"),1)=".",TRUE,FALSE)</formula>
    </cfRule>
  </conditionalFormatting>
  <conditionalFormatting sqref="AM61">
    <cfRule type="expression" dxfId="71" priority="13009">
      <formula>IF(RIGHT(TEXT(AM61,"0.#"),1)=".",FALSE,TRUE)</formula>
    </cfRule>
    <cfRule type="expression" dxfId="70" priority="13010">
      <formula>IF(RIGHT(TEXT(AM61,"0.#"),1)=".",TRUE,FALSE)</formula>
    </cfRule>
  </conditionalFormatting>
  <conditionalFormatting sqref="AE60">
    <cfRule type="expression" dxfId="69" priority="13023">
      <formula>IF(RIGHT(TEXT(AE60,"0.#"),1)=".",FALSE,TRUE)</formula>
    </cfRule>
    <cfRule type="expression" dxfId="68" priority="13024">
      <formula>IF(RIGHT(TEXT(AE60,"0.#"),1)=".",TRUE,FALSE)</formula>
    </cfRule>
  </conditionalFormatting>
  <conditionalFormatting sqref="AE61">
    <cfRule type="expression" dxfId="67" priority="13021">
      <formula>IF(RIGHT(TEXT(AE61,"0.#"),1)=".",FALSE,TRUE)</formula>
    </cfRule>
    <cfRule type="expression" dxfId="66" priority="13022">
      <formula>IF(RIGHT(TEXT(AE61,"0.#"),1)=".",TRUE,FALSE)</formula>
    </cfRule>
  </conditionalFormatting>
  <conditionalFormatting sqref="AM59">
    <cfRule type="expression" dxfId="65" priority="13013">
      <formula>IF(RIGHT(TEXT(AM59,"0.#"),1)=".",FALSE,TRUE)</formula>
    </cfRule>
    <cfRule type="expression" dxfId="64" priority="13014">
      <formula>IF(RIGHT(TEXT(AM59,"0.#"),1)=".",TRUE,FALSE)</formula>
    </cfRule>
  </conditionalFormatting>
  <conditionalFormatting sqref="AM60">
    <cfRule type="expression" dxfId="63" priority="13011">
      <formula>IF(RIGHT(TEXT(AM60,"0.#"),1)=".",FALSE,TRUE)</formula>
    </cfRule>
    <cfRule type="expression" dxfId="62" priority="13012">
      <formula>IF(RIGHT(TEXT(AM60,"0.#"),1)=".",TRUE,FALSE)</formula>
    </cfRule>
  </conditionalFormatting>
  <conditionalFormatting sqref="AU59">
    <cfRule type="expression" dxfId="61" priority="13001">
      <formula>IF(RIGHT(TEXT(AU59,"0.#"),1)=".",FALSE,TRUE)</formula>
    </cfRule>
    <cfRule type="expression" dxfId="60" priority="13002">
      <formula>IF(RIGHT(TEXT(AU59,"0.#"),1)=".",TRUE,FALSE)</formula>
    </cfRule>
  </conditionalFormatting>
  <conditionalFormatting sqref="AU60">
    <cfRule type="expression" dxfId="59" priority="12999">
      <formula>IF(RIGHT(TEXT(AU60,"0.#"),1)=".",FALSE,TRUE)</formula>
    </cfRule>
    <cfRule type="expression" dxfId="58" priority="13000">
      <formula>IF(RIGHT(TEXT(AU60,"0.#"),1)=".",TRUE,FALSE)</formula>
    </cfRule>
  </conditionalFormatting>
  <conditionalFormatting sqref="AU61">
    <cfRule type="expression" dxfId="57" priority="12997">
      <formula>IF(RIGHT(TEXT(AU61,"0.#"),1)=".",FALSE,TRUE)</formula>
    </cfRule>
    <cfRule type="expression" dxfId="56" priority="12998">
      <formula>IF(RIGHT(TEXT(AU61,"0.#"),1)=".",TRUE,FALSE)</formula>
    </cfRule>
  </conditionalFormatting>
  <conditionalFormatting sqref="AI61">
    <cfRule type="expression" dxfId="55" priority="12931">
      <formula>IF(RIGHT(TEXT(AI61,"0.#"),1)=".",FALSE,TRUE)</formula>
    </cfRule>
    <cfRule type="expression" dxfId="54" priority="12932">
      <formula>IF(RIGHT(TEXT(AI61,"0.#"),1)=".",TRUE,FALSE)</formula>
    </cfRule>
  </conditionalFormatting>
  <conditionalFormatting sqref="AI59">
    <cfRule type="expression" dxfId="53" priority="12935">
      <formula>IF(RIGHT(TEXT(AI59,"0.#"),1)=".",FALSE,TRUE)</formula>
    </cfRule>
    <cfRule type="expression" dxfId="52" priority="12936">
      <formula>IF(RIGHT(TEXT(AI59,"0.#"),1)=".",TRUE,FALSE)</formula>
    </cfRule>
  </conditionalFormatting>
  <conditionalFormatting sqref="AI60">
    <cfRule type="expression" dxfId="51" priority="12933">
      <formula>IF(RIGHT(TEXT(AI60,"0.#"),1)=".",FALSE,TRUE)</formula>
    </cfRule>
    <cfRule type="expression" dxfId="50" priority="12934">
      <formula>IF(RIGHT(TEXT(AI60,"0.#"),1)=".",TRUE,FALSE)</formula>
    </cfRule>
  </conditionalFormatting>
  <conditionalFormatting sqref="AQ60">
    <cfRule type="expression" dxfId="49" priority="12917">
      <formula>IF(RIGHT(TEXT(AQ60,"0.#"),1)=".",FALSE,TRUE)</formula>
    </cfRule>
    <cfRule type="expression" dxfId="48" priority="12918">
      <formula>IF(RIGHT(TEXT(AQ60,"0.#"),1)=".",TRUE,FALSE)</formula>
    </cfRule>
  </conditionalFormatting>
  <conditionalFormatting sqref="AQ61">
    <cfRule type="expression" dxfId="47" priority="12903">
      <formula>IF(RIGHT(TEXT(AQ61,"0.#"),1)=".",FALSE,TRUE)</formula>
    </cfRule>
    <cfRule type="expression" dxfId="46" priority="12904">
      <formula>IF(RIGHT(TEXT(AQ61,"0.#"),1)=".",TRUE,FALSE)</formula>
    </cfRule>
  </conditionalFormatting>
  <conditionalFormatting sqref="AQ59">
    <cfRule type="expression" dxfId="45" priority="12901">
      <formula>IF(RIGHT(TEXT(AQ59,"0.#"),1)=".",FALSE,TRUE)</formula>
    </cfRule>
    <cfRule type="expression" dxfId="44" priority="12902">
      <formula>IF(RIGHT(TEXT(AQ59,"0.#"),1)=".",TRUE,FALSE)</formula>
    </cfRule>
  </conditionalFormatting>
  <conditionalFormatting sqref="AE64">
    <cfRule type="expression" dxfId="43" priority="4319">
      <formula>IF(RIGHT(TEXT(AE64,"0.#"),1)=".",FALSE,TRUE)</formula>
    </cfRule>
    <cfRule type="expression" dxfId="42" priority="4320">
      <formula>IF(RIGHT(TEXT(AE64,"0.#"),1)=".",TRUE,FALSE)</formula>
    </cfRule>
  </conditionalFormatting>
  <conditionalFormatting sqref="AM66">
    <cfRule type="expression" dxfId="41" priority="4309">
      <formula>IF(RIGHT(TEXT(AM66,"0.#"),1)=".",FALSE,TRUE)</formula>
    </cfRule>
    <cfRule type="expression" dxfId="40" priority="4310">
      <formula>IF(RIGHT(TEXT(AM66,"0.#"),1)=".",TRUE,FALSE)</formula>
    </cfRule>
  </conditionalFormatting>
  <conditionalFormatting sqref="AE65">
    <cfRule type="expression" dxfId="39" priority="4317">
      <formula>IF(RIGHT(TEXT(AE65,"0.#"),1)=".",FALSE,TRUE)</formula>
    </cfRule>
    <cfRule type="expression" dxfId="38" priority="4318">
      <formula>IF(RIGHT(TEXT(AE65,"0.#"),1)=".",TRUE,FALSE)</formula>
    </cfRule>
  </conditionalFormatting>
  <conditionalFormatting sqref="AE66">
    <cfRule type="expression" dxfId="37" priority="4315">
      <formula>IF(RIGHT(TEXT(AE66,"0.#"),1)=".",FALSE,TRUE)</formula>
    </cfRule>
    <cfRule type="expression" dxfId="36" priority="4316">
      <formula>IF(RIGHT(TEXT(AE66,"0.#"),1)=".",TRUE,FALSE)</formula>
    </cfRule>
  </conditionalFormatting>
  <conditionalFormatting sqref="AM64">
    <cfRule type="expression" dxfId="35" priority="4313">
      <formula>IF(RIGHT(TEXT(AM64,"0.#"),1)=".",FALSE,TRUE)</formula>
    </cfRule>
    <cfRule type="expression" dxfId="34" priority="4314">
      <formula>IF(RIGHT(TEXT(AM64,"0.#"),1)=".",TRUE,FALSE)</formula>
    </cfRule>
  </conditionalFormatting>
  <conditionalFormatting sqref="AM65">
    <cfRule type="expression" dxfId="33" priority="4311">
      <formula>IF(RIGHT(TEXT(AM65,"0.#"),1)=".",FALSE,TRUE)</formula>
    </cfRule>
    <cfRule type="expression" dxfId="32" priority="4312">
      <formula>IF(RIGHT(TEXT(AM65,"0.#"),1)=".",TRUE,FALSE)</formula>
    </cfRule>
  </conditionalFormatting>
  <conditionalFormatting sqref="AU64">
    <cfRule type="expression" dxfId="31" priority="4307">
      <formula>IF(RIGHT(TEXT(AU64,"0.#"),1)=".",FALSE,TRUE)</formula>
    </cfRule>
    <cfRule type="expression" dxfId="30" priority="4308">
      <formula>IF(RIGHT(TEXT(AU64,"0.#"),1)=".",TRUE,FALSE)</formula>
    </cfRule>
  </conditionalFormatting>
  <conditionalFormatting sqref="AU65">
    <cfRule type="expression" dxfId="29" priority="4305">
      <formula>IF(RIGHT(TEXT(AU65,"0.#"),1)=".",FALSE,TRUE)</formula>
    </cfRule>
    <cfRule type="expression" dxfId="28" priority="4306">
      <formula>IF(RIGHT(TEXT(AU65,"0.#"),1)=".",TRUE,FALSE)</formula>
    </cfRule>
  </conditionalFormatting>
  <conditionalFormatting sqref="AU66">
    <cfRule type="expression" dxfId="27" priority="4303">
      <formula>IF(RIGHT(TEXT(AU66,"0.#"),1)=".",FALSE,TRUE)</formula>
    </cfRule>
    <cfRule type="expression" dxfId="26" priority="4304">
      <formula>IF(RIGHT(TEXT(AU66,"0.#"),1)=".",TRUE,FALSE)</formula>
    </cfRule>
  </conditionalFormatting>
  <conditionalFormatting sqref="AI66">
    <cfRule type="expression" dxfId="25" priority="4297">
      <formula>IF(RIGHT(TEXT(AI66,"0.#"),1)=".",FALSE,TRUE)</formula>
    </cfRule>
    <cfRule type="expression" dxfId="24" priority="4298">
      <formula>IF(RIGHT(TEXT(AI66,"0.#"),1)=".",TRUE,FALSE)</formula>
    </cfRule>
  </conditionalFormatting>
  <conditionalFormatting sqref="AI64">
    <cfRule type="expression" dxfId="23" priority="4301">
      <formula>IF(RIGHT(TEXT(AI64,"0.#"),1)=".",FALSE,TRUE)</formula>
    </cfRule>
    <cfRule type="expression" dxfId="22" priority="4302">
      <formula>IF(RIGHT(TEXT(AI64,"0.#"),1)=".",TRUE,FALSE)</formula>
    </cfRule>
  </conditionalFormatting>
  <conditionalFormatting sqref="AI65">
    <cfRule type="expression" dxfId="21" priority="4299">
      <formula>IF(RIGHT(TEXT(AI65,"0.#"),1)=".",FALSE,TRUE)</formula>
    </cfRule>
    <cfRule type="expression" dxfId="20" priority="4300">
      <formula>IF(RIGHT(TEXT(AI65,"0.#"),1)=".",TRUE,FALSE)</formula>
    </cfRule>
  </conditionalFormatting>
  <conditionalFormatting sqref="AQ65">
    <cfRule type="expression" dxfId="19" priority="4295">
      <formula>IF(RIGHT(TEXT(AQ65,"0.#"),1)=".",FALSE,TRUE)</formula>
    </cfRule>
    <cfRule type="expression" dxfId="18" priority="4296">
      <formula>IF(RIGHT(TEXT(AQ65,"0.#"),1)=".",TRUE,FALSE)</formula>
    </cfRule>
  </conditionalFormatting>
  <conditionalFormatting sqref="AQ66">
    <cfRule type="expression" dxfId="17" priority="4293">
      <formula>IF(RIGHT(TEXT(AQ66,"0.#"),1)=".",FALSE,TRUE)</formula>
    </cfRule>
    <cfRule type="expression" dxfId="16" priority="4294">
      <formula>IF(RIGHT(TEXT(AQ66,"0.#"),1)=".",TRUE,FALSE)</formula>
    </cfRule>
  </conditionalFormatting>
  <conditionalFormatting sqref="AQ64">
    <cfRule type="expression" dxfId="15" priority="4291">
      <formula>IF(RIGHT(TEXT(AQ64,"0.#"),1)=".",FALSE,TRUE)</formula>
    </cfRule>
    <cfRule type="expression" dxfId="14" priority="4292">
      <formula>IF(RIGHT(TEXT(AQ64,"0.#"),1)=".",TRUE,FALSE)</formula>
    </cfRule>
  </conditionalFormatting>
  <conditionalFormatting sqref="W23">
    <cfRule type="expression" dxfId="13" priority="2305">
      <formula>IF(RIGHT(TEXT(W23,"0.#"),1)=".",FALSE,TRUE)</formula>
    </cfRule>
    <cfRule type="expression" dxfId="12" priority="2306">
      <formula>IF(RIGHT(TEXT(W23,"0.#"),1)=".",TRUE,FALSE)</formula>
    </cfRule>
  </conditionalFormatting>
  <conditionalFormatting sqref="W24:W25">
    <cfRule type="expression" dxfId="11" priority="2303">
      <formula>IF(RIGHT(TEXT(W24,"0.#"),1)=".",FALSE,TRUE)</formula>
    </cfRule>
    <cfRule type="expression" dxfId="10" priority="2304">
      <formula>IF(RIGHT(TEXT(W24,"0.#"),1)=".",TRUE,FALSE)</formula>
    </cfRule>
  </conditionalFormatting>
  <conditionalFormatting sqref="P23">
    <cfRule type="expression" dxfId="9" priority="2293">
      <formula>IF(RIGHT(TEXT(P23,"0.#"),1)=".",FALSE,TRUE)</formula>
    </cfRule>
    <cfRule type="expression" dxfId="8" priority="2294">
      <formula>IF(RIGHT(TEXT(P23,"0.#"),1)=".",TRUE,FALSE)</formula>
    </cfRule>
  </conditionalFormatting>
  <conditionalFormatting sqref="P24:P25">
    <cfRule type="expression" dxfId="7" priority="2291">
      <formula>IF(RIGHT(TEXT(P24,"0.#"),1)=".",FALSE,TRUE)</formula>
    </cfRule>
    <cfRule type="expression" dxfId="6" priority="2292">
      <formula>IF(RIGHT(TEXT(P24,"0.#"),1)=".",TRUE,FALSE)</formula>
    </cfRule>
  </conditionalFormatting>
  <conditionalFormatting sqref="AU35">
    <cfRule type="expression" dxfId="5" priority="457">
      <formula>IF(RIGHT(TEXT(AU35,"0.#"),1)=".",FALSE,TRUE)</formula>
    </cfRule>
    <cfRule type="expression" dxfId="4" priority="458">
      <formula>IF(RIGHT(TEXT(AU35,"0.#"),1)=".",TRUE,FALSE)</formula>
    </cfRule>
  </conditionalFormatting>
  <conditionalFormatting sqref="AU36">
    <cfRule type="expression" dxfId="3" priority="455">
      <formula>IF(RIGHT(TEXT(AU36,"0.#"),1)=".",FALSE,TRUE)</formula>
    </cfRule>
    <cfRule type="expression" dxfId="2" priority="456">
      <formula>IF(RIGHT(TEXT(AU36,"0.#"),1)=".",TRUE,FALSE)</formula>
    </cfRule>
  </conditionalFormatting>
  <conditionalFormatting sqref="P26:AC26">
    <cfRule type="expression" dxfId="1" priority="1">
      <formula>IF(RIGHT(TEXT(P26,"0.#"),1)=".",FALSE,TRUE)</formula>
    </cfRule>
    <cfRule type="expression" dxfId="0" priority="2">
      <formula>IF(RIGHT(TEXT(P26,"0.#"),1)=".",TRUE,FALSE)</formula>
    </cfRule>
  </conditionalFormatting>
  <dataValidations count="15">
    <dataValidation type="custom" imeMode="disabled" allowBlank="1" showInputMessage="1" showErrorMessage="1" sqref="AY23 AY43:AY45 J91:K95 P13:AX13 AR15:AX15 P14:AQ18 AR18:AX18 P19:AJ19 AQ28:AR28 AU28:AX28 AE29:AX31 AE35:AX36 AE38:AX38 AQ43:AR43 AU43:AX43 AE44:AX45 AY55 AY57 AE58:AF58 AQ58:AR58 AU58:AX58 AE59:AX61 AY62 AE63:AF63 AQ63:AR63 AU63:AX63 AE64:AX66 P23:AC26">
      <formula1>OR(ISNUMBER(J13), J13="-")</formula1>
    </dataValidation>
    <dataValidation type="list" allowBlank="1" showInputMessage="1" showErrorMessage="1" sqref="G91:H95">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2:AF75 AD78:AD89 AE78:AF82 AE84:AF89">
      <formula1>"○,△,×,‐"</formula1>
    </dataValidation>
    <dataValidation type="list" allowBlank="1" showInputMessage="1" showErrorMessage="1" error="プルダウンリストから選択してください。" sqref="AD76:AF77">
      <formula1>"有,無"</formula1>
    </dataValidation>
    <dataValidation type="list" allowBlank="1" showInputMessage="1" showErrorMessage="1" sqref="A103:E103">
      <formula1>T所見を踏まえた改善点</formula1>
    </dataValidation>
    <dataValidation imeMode="disabled" allowBlank="1" showInputMessage="1" showErrorMessage="1" sqref="L91:L95"/>
    <dataValidation type="whole" imeMode="disabled" allowBlank="1" showInputMessage="1" showErrorMessage="1" sqref="M91:M95 AW2:AX2">
      <formula1>0</formula1>
      <formula2>99</formula2>
    </dataValidation>
    <dataValidation type="list" allowBlank="1" showInputMessage="1" showErrorMessage="1" sqref="A101:E10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1:F95">
      <formula1>T省庁</formula1>
    </dataValidation>
    <dataValidation type="whole" imeMode="disabled" allowBlank="1" showInputMessage="1" showErrorMessage="1" sqref="AS2:AU2">
      <formula1>0</formula1>
      <formula2>9999</formula2>
    </dataValidation>
    <dataValidation type="whole" allowBlank="1" showInputMessage="1" showErrorMessage="1" sqref="L116:M117 X116:Y117 AJ116:AK117 AU116:AV117">
      <formula1>0</formula1>
      <formula2>9999</formula2>
    </dataValidation>
    <dataValidation type="whole" allowBlank="1" showInputMessage="1" showErrorMessage="1" sqref="O116:P117 AA116:AB117 AM116:AN117 AX116:AX11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3" max="49" man="1"/>
    <brk id="69" max="49" man="1"/>
    <brk id="95" max="49" man="1"/>
  </rowBreaks>
  <ignoredErrors>
    <ignoredError sqref="P26 W26"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AO117 E116:G117 Q116:S117 AC116:AE117 AO116:AP116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J56:T56</xm:sqref>
        </x14:dataValidation>
        <x14:dataValidation type="list" allowBlank="1" showInputMessage="1" showErrorMessage="1">
          <x14:formula1>
            <xm:f>入力規則等!$U$37:$U$39</xm:f>
          </x14:formula1>
          <xm:sqref>I116:J116 U116:V116 AG116:AH116 AR116:AS116</xm:sqref>
        </x14:dataValidation>
        <x14:dataValidation type="list" allowBlank="1" showInputMessage="1" showErrorMessage="1">
          <x14:formula1>
            <xm:f>入力規則等!$U$7:$U$9</xm:f>
          </x14:formula1>
          <xm:sqref>I117:J117 U117:V117 AG117:AH117 AR117:AS117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72</v>
      </c>
      <c r="B1" s="17" t="s">
        <v>73</v>
      </c>
      <c r="F1" s="18" t="s">
        <v>4</v>
      </c>
      <c r="G1" s="18" t="s">
        <v>62</v>
      </c>
      <c r="K1" s="19" t="s">
        <v>91</v>
      </c>
      <c r="L1" s="17" t="s">
        <v>73</v>
      </c>
      <c r="O1" s="7"/>
      <c r="P1" s="18" t="s">
        <v>5</v>
      </c>
      <c r="Q1" s="18" t="s">
        <v>62</v>
      </c>
      <c r="T1" s="7"/>
      <c r="U1" s="21" t="s">
        <v>154</v>
      </c>
      <c r="W1" s="21" t="s">
        <v>153</v>
      </c>
      <c r="Y1" s="21" t="s">
        <v>70</v>
      </c>
      <c r="Z1" s="21" t="s">
        <v>401</v>
      </c>
      <c r="AA1" s="21" t="s">
        <v>71</v>
      </c>
      <c r="AB1" s="21" t="s">
        <v>402</v>
      </c>
      <c r="AC1" s="21" t="s">
        <v>26</v>
      </c>
      <c r="AD1" s="20"/>
      <c r="AE1" s="21" t="s">
        <v>38</v>
      </c>
      <c r="AF1" s="22"/>
      <c r="AG1" s="30" t="s">
        <v>172</v>
      </c>
      <c r="AI1" s="30" t="s">
        <v>181</v>
      </c>
      <c r="AK1" s="30" t="s">
        <v>185</v>
      </c>
      <c r="AM1" s="39"/>
      <c r="AN1" s="39"/>
      <c r="AP1" s="20" t="s">
        <v>225</v>
      </c>
    </row>
    <row r="2" spans="1:42" ht="13.5" customHeight="1" x14ac:dyDescent="0.15">
      <c r="A2" s="8" t="s">
        <v>74</v>
      </c>
      <c r="B2" s="9"/>
      <c r="C2" s="7" t="str">
        <f>IF(B2="","",A2)</f>
        <v/>
      </c>
      <c r="D2" s="7" t="str">
        <f>IF(C2="","",IF(D1&lt;&gt;"",CONCATENATE(D1,"、",C2),C2))</f>
        <v/>
      </c>
      <c r="F2" s="6" t="s">
        <v>61</v>
      </c>
      <c r="G2" s="11" t="s">
        <v>567</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6">
        <v>20</v>
      </c>
      <c r="W2" s="24" t="s">
        <v>159</v>
      </c>
      <c r="Y2" s="24" t="s">
        <v>57</v>
      </c>
      <c r="Z2" s="24" t="s">
        <v>57</v>
      </c>
      <c r="AA2" s="49" t="s">
        <v>266</v>
      </c>
      <c r="AB2" s="49" t="s">
        <v>496</v>
      </c>
      <c r="AC2" s="50" t="s">
        <v>124</v>
      </c>
      <c r="AD2" s="20"/>
      <c r="AE2" s="26" t="s">
        <v>155</v>
      </c>
      <c r="AF2" s="22"/>
      <c r="AG2" s="31" t="s">
        <v>232</v>
      </c>
      <c r="AI2" s="30" t="s">
        <v>262</v>
      </c>
      <c r="AK2" s="30" t="s">
        <v>186</v>
      </c>
      <c r="AM2" s="39"/>
      <c r="AN2" s="39"/>
      <c r="AP2" s="31" t="s">
        <v>232</v>
      </c>
    </row>
    <row r="3" spans="1:42" ht="13.5" customHeight="1" x14ac:dyDescent="0.15">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c r="R3" s="7" t="str">
        <f t="shared" ref="R3:R8" si="3">IF(Q3="","",P3)</f>
        <v/>
      </c>
      <c r="S3" s="7" t="str">
        <f t="shared" ref="S3:S8" si="4">IF(R3="",S2,IF(S2&lt;&gt;"",CONCATENATE(S2,"、",R3),R3))</f>
        <v/>
      </c>
      <c r="T3" s="7"/>
      <c r="U3" s="24" t="s">
        <v>528</v>
      </c>
      <c r="W3" s="24" t="s">
        <v>134</v>
      </c>
      <c r="Y3" s="24" t="s">
        <v>58</v>
      </c>
      <c r="Z3" s="24" t="s">
        <v>403</v>
      </c>
      <c r="AA3" s="49" t="s">
        <v>366</v>
      </c>
      <c r="AB3" s="49" t="s">
        <v>497</v>
      </c>
      <c r="AC3" s="50" t="s">
        <v>125</v>
      </c>
      <c r="AD3" s="20"/>
      <c r="AE3" s="26" t="s">
        <v>156</v>
      </c>
      <c r="AF3" s="22"/>
      <c r="AG3" s="31" t="s">
        <v>233</v>
      </c>
      <c r="AI3" s="30" t="s">
        <v>180</v>
      </c>
      <c r="AK3" s="30" t="str">
        <f>CHAR(CODE(AK2)+1)</f>
        <v>B</v>
      </c>
      <c r="AM3" s="39"/>
      <c r="AN3" s="39"/>
      <c r="AP3" s="31" t="s">
        <v>233</v>
      </c>
    </row>
    <row r="4" spans="1:42" ht="13.5" customHeight="1" x14ac:dyDescent="0.15">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
      </c>
      <c r="T4" s="7"/>
      <c r="U4" s="24" t="s">
        <v>529</v>
      </c>
      <c r="W4" s="24" t="s">
        <v>135</v>
      </c>
      <c r="Y4" s="24" t="s">
        <v>273</v>
      </c>
      <c r="Z4" s="24" t="s">
        <v>404</v>
      </c>
      <c r="AA4" s="49" t="s">
        <v>367</v>
      </c>
      <c r="AB4" s="49" t="s">
        <v>498</v>
      </c>
      <c r="AC4" s="49" t="s">
        <v>126</v>
      </c>
      <c r="AD4" s="20"/>
      <c r="AE4" s="26" t="s">
        <v>157</v>
      </c>
      <c r="AF4" s="22"/>
      <c r="AG4" s="31" t="s">
        <v>234</v>
      </c>
      <c r="AI4" s="30" t="s">
        <v>182</v>
      </c>
      <c r="AK4" s="30" t="str">
        <f t="shared" ref="AK4:AK49" si="7">CHAR(CODE(AK3)+1)</f>
        <v>C</v>
      </c>
      <c r="AM4" s="39"/>
      <c r="AN4" s="39"/>
      <c r="AP4" s="31" t="s">
        <v>234</v>
      </c>
    </row>
    <row r="5" spans="1:42" ht="13.5" customHeight="1" x14ac:dyDescent="0.15">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
      </c>
      <c r="T5" s="7"/>
      <c r="W5" s="24" t="s">
        <v>553</v>
      </c>
      <c r="Y5" s="24" t="s">
        <v>274</v>
      </c>
      <c r="Z5" s="24" t="s">
        <v>405</v>
      </c>
      <c r="AA5" s="49" t="s">
        <v>368</v>
      </c>
      <c r="AB5" s="49" t="s">
        <v>499</v>
      </c>
      <c r="AC5" s="49" t="s">
        <v>158</v>
      </c>
      <c r="AD5" s="23"/>
      <c r="AE5" s="26" t="s">
        <v>244</v>
      </c>
      <c r="AF5" s="22"/>
      <c r="AG5" s="31" t="s">
        <v>235</v>
      </c>
      <c r="AI5" s="30" t="s">
        <v>270</v>
      </c>
      <c r="AK5" s="30" t="str">
        <f t="shared" si="7"/>
        <v>D</v>
      </c>
      <c r="AP5" s="31" t="s">
        <v>235</v>
      </c>
    </row>
    <row r="6" spans="1:42" ht="13.5" customHeight="1" x14ac:dyDescent="0.15">
      <c r="A6" s="8" t="s">
        <v>78</v>
      </c>
      <c r="B6" s="9" t="s">
        <v>567</v>
      </c>
      <c r="C6" s="7" t="str">
        <f t="shared" si="0"/>
        <v>科学技術・イノベーション</v>
      </c>
      <c r="D6" s="7" t="str">
        <f t="shared" ref="D6:D21" si="8">IF(C6="",D5,IF(D5&lt;&gt;"",CONCATENATE(D5,"、",C6),C6))</f>
        <v>科学技術・イノベーション</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
      </c>
      <c r="T6" s="7"/>
      <c r="U6" s="24" t="s">
        <v>245</v>
      </c>
      <c r="W6" s="24" t="s">
        <v>136</v>
      </c>
      <c r="Y6" s="24" t="s">
        <v>275</v>
      </c>
      <c r="Z6" s="24" t="s">
        <v>406</v>
      </c>
      <c r="AA6" s="49" t="s">
        <v>369</v>
      </c>
      <c r="AB6" s="49" t="s">
        <v>500</v>
      </c>
      <c r="AC6" s="49" t="s">
        <v>127</v>
      </c>
      <c r="AD6" s="23"/>
      <c r="AE6" s="26" t="s">
        <v>242</v>
      </c>
      <c r="AF6" s="22"/>
      <c r="AG6" s="31" t="s">
        <v>236</v>
      </c>
      <c r="AI6" s="30" t="s">
        <v>271</v>
      </c>
      <c r="AK6" s="30" t="str">
        <f>CHAR(CODE(AK5)+1)</f>
        <v>E</v>
      </c>
      <c r="AP6" s="31" t="s">
        <v>236</v>
      </c>
    </row>
    <row r="7" spans="1:42" ht="13.5" customHeight="1" x14ac:dyDescent="0.15">
      <c r="A7" s="8" t="s">
        <v>79</v>
      </c>
      <c r="B7" s="9"/>
      <c r="C7" s="7" t="str">
        <f t="shared" si="0"/>
        <v/>
      </c>
      <c r="D7" s="7" t="str">
        <f t="shared" si="8"/>
        <v>科学技術・イノベーション</v>
      </c>
      <c r="F7" s="12" t="s">
        <v>191</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
      </c>
      <c r="T7" s="7"/>
      <c r="U7" s="24"/>
      <c r="W7" s="24" t="s">
        <v>137</v>
      </c>
      <c r="Y7" s="24" t="s">
        <v>276</v>
      </c>
      <c r="Z7" s="24" t="s">
        <v>407</v>
      </c>
      <c r="AA7" s="49" t="s">
        <v>370</v>
      </c>
      <c r="AB7" s="49" t="s">
        <v>501</v>
      </c>
      <c r="AC7" s="23"/>
      <c r="AD7" s="23"/>
      <c r="AE7" s="24" t="s">
        <v>127</v>
      </c>
      <c r="AF7" s="22"/>
      <c r="AG7" s="31" t="s">
        <v>237</v>
      </c>
      <c r="AH7" s="42"/>
      <c r="AI7" s="31" t="s">
        <v>258</v>
      </c>
      <c r="AK7" s="30" t="str">
        <f>CHAR(CODE(AK6)+1)</f>
        <v>F</v>
      </c>
      <c r="AP7" s="31" t="s">
        <v>237</v>
      </c>
    </row>
    <row r="8" spans="1:42" ht="13.5" customHeight="1" x14ac:dyDescent="0.15">
      <c r="A8" s="8" t="s">
        <v>80</v>
      </c>
      <c r="B8" s="9"/>
      <c r="C8" s="7" t="str">
        <f t="shared" si="0"/>
        <v/>
      </c>
      <c r="D8" s="7" t="str">
        <f t="shared" si="8"/>
        <v>科学技術・イノベーション</v>
      </c>
      <c r="F8" s="12" t="s">
        <v>105</v>
      </c>
      <c r="G8" s="11"/>
      <c r="H8" s="7" t="str">
        <f t="shared" si="1"/>
        <v/>
      </c>
      <c r="I8" s="7" t="str">
        <f t="shared" si="5"/>
        <v>一般会計</v>
      </c>
      <c r="K8" s="8" t="s">
        <v>98</v>
      </c>
      <c r="L8" s="9"/>
      <c r="M8" s="7" t="str">
        <f t="shared" si="2"/>
        <v/>
      </c>
      <c r="N8" s="7" t="str">
        <f t="shared" si="6"/>
        <v/>
      </c>
      <c r="O8" s="7"/>
      <c r="P8" s="6" t="s">
        <v>69</v>
      </c>
      <c r="Q8" s="11" t="s">
        <v>567</v>
      </c>
      <c r="R8" s="7" t="str">
        <f t="shared" si="3"/>
        <v>その他</v>
      </c>
      <c r="S8" s="7" t="str">
        <f t="shared" si="4"/>
        <v>その他</v>
      </c>
      <c r="T8" s="7"/>
      <c r="U8" s="24" t="s">
        <v>268</v>
      </c>
      <c r="W8" s="24" t="s">
        <v>138</v>
      </c>
      <c r="Y8" s="24" t="s">
        <v>277</v>
      </c>
      <c r="Z8" s="24" t="s">
        <v>408</v>
      </c>
      <c r="AA8" s="49" t="s">
        <v>371</v>
      </c>
      <c r="AB8" s="49" t="s">
        <v>502</v>
      </c>
      <c r="AC8" s="23"/>
      <c r="AD8" s="23"/>
      <c r="AE8" s="23"/>
      <c r="AF8" s="22"/>
      <c r="AG8" s="31" t="s">
        <v>238</v>
      </c>
      <c r="AI8" s="30" t="s">
        <v>259</v>
      </c>
      <c r="AK8" s="30" t="str">
        <f t="shared" si="7"/>
        <v>G</v>
      </c>
      <c r="AP8" s="31" t="s">
        <v>238</v>
      </c>
    </row>
    <row r="9" spans="1:42" ht="13.5" customHeight="1" x14ac:dyDescent="0.15">
      <c r="A9" s="8" t="s">
        <v>81</v>
      </c>
      <c r="B9" s="9"/>
      <c r="C9" s="7" t="str">
        <f t="shared" si="0"/>
        <v/>
      </c>
      <c r="D9" s="7" t="str">
        <f t="shared" si="8"/>
        <v>科学技術・イノベーション</v>
      </c>
      <c r="F9" s="12" t="s">
        <v>192</v>
      </c>
      <c r="G9" s="11"/>
      <c r="H9" s="7" t="str">
        <f t="shared" si="1"/>
        <v/>
      </c>
      <c r="I9" s="7" t="str">
        <f t="shared" si="5"/>
        <v>一般会計</v>
      </c>
      <c r="K9" s="8" t="s">
        <v>99</v>
      </c>
      <c r="L9" s="9"/>
      <c r="M9" s="7" t="str">
        <f t="shared" si="2"/>
        <v/>
      </c>
      <c r="N9" s="7" t="str">
        <f t="shared" si="6"/>
        <v/>
      </c>
      <c r="O9" s="7"/>
      <c r="P9" s="7"/>
      <c r="Q9" s="13"/>
      <c r="T9" s="7"/>
      <c r="U9" s="24" t="s">
        <v>269</v>
      </c>
      <c r="W9" s="24" t="s">
        <v>139</v>
      </c>
      <c r="Y9" s="24" t="s">
        <v>278</v>
      </c>
      <c r="Z9" s="24" t="s">
        <v>409</v>
      </c>
      <c r="AA9" s="49" t="s">
        <v>372</v>
      </c>
      <c r="AB9" s="49" t="s">
        <v>503</v>
      </c>
      <c r="AC9" s="23"/>
      <c r="AD9" s="23"/>
      <c r="AE9" s="23"/>
      <c r="AF9" s="22"/>
      <c r="AG9" s="31" t="s">
        <v>239</v>
      </c>
      <c r="AI9" s="38"/>
      <c r="AK9" s="30" t="str">
        <f t="shared" si="7"/>
        <v>H</v>
      </c>
      <c r="AP9" s="31" t="s">
        <v>239</v>
      </c>
    </row>
    <row r="10" spans="1:42" ht="13.5" customHeight="1" x14ac:dyDescent="0.15">
      <c r="A10" s="8" t="s">
        <v>209</v>
      </c>
      <c r="B10" s="9"/>
      <c r="C10" s="7" t="str">
        <f t="shared" si="0"/>
        <v/>
      </c>
      <c r="D10" s="7" t="str">
        <f t="shared" si="8"/>
        <v>科学技術・イノベーション</v>
      </c>
      <c r="F10" s="12" t="s">
        <v>106</v>
      </c>
      <c r="G10" s="11"/>
      <c r="H10" s="7" t="str">
        <f t="shared" si="1"/>
        <v/>
      </c>
      <c r="I10" s="7" t="str">
        <f t="shared" si="5"/>
        <v>一般会計</v>
      </c>
      <c r="K10" s="8" t="s">
        <v>210</v>
      </c>
      <c r="L10" s="9"/>
      <c r="M10" s="7" t="str">
        <f t="shared" si="2"/>
        <v/>
      </c>
      <c r="N10" s="7" t="str">
        <f t="shared" si="6"/>
        <v/>
      </c>
      <c r="O10" s="7"/>
      <c r="P10" s="7" t="str">
        <f>S8</f>
        <v>その他</v>
      </c>
      <c r="Q10" s="13"/>
      <c r="T10" s="7"/>
      <c r="W10" s="24" t="s">
        <v>140</v>
      </c>
      <c r="Y10" s="24" t="s">
        <v>279</v>
      </c>
      <c r="Z10" s="24" t="s">
        <v>410</v>
      </c>
      <c r="AA10" s="49" t="s">
        <v>373</v>
      </c>
      <c r="AB10" s="49" t="s">
        <v>504</v>
      </c>
      <c r="AC10" s="23"/>
      <c r="AD10" s="23"/>
      <c r="AE10" s="23"/>
      <c r="AF10" s="22"/>
      <c r="AG10" s="31" t="s">
        <v>228</v>
      </c>
      <c r="AK10" s="30" t="str">
        <f t="shared" si="7"/>
        <v>I</v>
      </c>
      <c r="AP10" s="30" t="s">
        <v>226</v>
      </c>
    </row>
    <row r="11" spans="1:42" ht="13.5" customHeight="1" x14ac:dyDescent="0.15">
      <c r="A11" s="8" t="s">
        <v>82</v>
      </c>
      <c r="B11" s="9"/>
      <c r="C11" s="7" t="str">
        <f t="shared" si="0"/>
        <v/>
      </c>
      <c r="D11" s="7" t="str">
        <f t="shared" si="8"/>
        <v>科学技術・イノベーション</v>
      </c>
      <c r="F11" s="12" t="s">
        <v>107</v>
      </c>
      <c r="G11" s="11"/>
      <c r="H11" s="7" t="str">
        <f t="shared" si="1"/>
        <v/>
      </c>
      <c r="I11" s="7" t="str">
        <f t="shared" si="5"/>
        <v>一般会計</v>
      </c>
      <c r="K11" s="8" t="s">
        <v>100</v>
      </c>
      <c r="L11" s="9" t="s">
        <v>567</v>
      </c>
      <c r="M11" s="7" t="str">
        <f t="shared" si="2"/>
        <v>その他の事項経費</v>
      </c>
      <c r="N11" s="7" t="str">
        <f t="shared" si="6"/>
        <v>その他の事項経費</v>
      </c>
      <c r="O11" s="7"/>
      <c r="P11" s="7"/>
      <c r="Q11" s="13"/>
      <c r="T11" s="7"/>
      <c r="W11" s="24" t="s">
        <v>141</v>
      </c>
      <c r="Y11" s="24" t="s">
        <v>280</v>
      </c>
      <c r="Z11" s="24" t="s">
        <v>411</v>
      </c>
      <c r="AA11" s="49" t="s">
        <v>374</v>
      </c>
      <c r="AB11" s="49" t="s">
        <v>505</v>
      </c>
      <c r="AC11" s="23"/>
      <c r="AD11" s="23"/>
      <c r="AE11" s="23"/>
      <c r="AF11" s="22"/>
      <c r="AG11" s="30" t="s">
        <v>231</v>
      </c>
      <c r="AK11" s="30" t="str">
        <f t="shared" si="7"/>
        <v>J</v>
      </c>
    </row>
    <row r="12" spans="1:42" ht="13.5" customHeight="1" x14ac:dyDescent="0.15">
      <c r="A12" s="8" t="s">
        <v>83</v>
      </c>
      <c r="B12" s="9"/>
      <c r="C12" s="7" t="str">
        <f t="shared" ref="C12:C24" si="9">IF(B12="","",A12)</f>
        <v/>
      </c>
      <c r="D12" s="7" t="str">
        <f t="shared" si="8"/>
        <v>科学技術・イノベーション</v>
      </c>
      <c r="F12" s="12" t="s">
        <v>108</v>
      </c>
      <c r="G12" s="11"/>
      <c r="H12" s="7" t="str">
        <f t="shared" si="1"/>
        <v/>
      </c>
      <c r="I12" s="7" t="str">
        <f t="shared" si="5"/>
        <v>一般会計</v>
      </c>
      <c r="K12" s="7"/>
      <c r="L12" s="7"/>
      <c r="O12" s="7"/>
      <c r="P12" s="7"/>
      <c r="Q12" s="13"/>
      <c r="T12" s="7"/>
      <c r="U12" s="21" t="s">
        <v>530</v>
      </c>
      <c r="W12" s="24" t="s">
        <v>142</v>
      </c>
      <c r="Y12" s="24" t="s">
        <v>281</v>
      </c>
      <c r="Z12" s="24" t="s">
        <v>412</v>
      </c>
      <c r="AA12" s="49" t="s">
        <v>375</v>
      </c>
      <c r="AB12" s="49" t="s">
        <v>506</v>
      </c>
      <c r="AC12" s="23"/>
      <c r="AD12" s="23"/>
      <c r="AE12" s="23"/>
      <c r="AF12" s="22"/>
      <c r="AG12" s="30" t="s">
        <v>229</v>
      </c>
      <c r="AK12" s="30" t="str">
        <f t="shared" si="7"/>
        <v>K</v>
      </c>
    </row>
    <row r="13" spans="1:42" ht="13.5" customHeight="1" x14ac:dyDescent="0.15">
      <c r="A13" s="8" t="s">
        <v>84</v>
      </c>
      <c r="B13" s="9"/>
      <c r="C13" s="7" t="str">
        <f t="shared" si="9"/>
        <v/>
      </c>
      <c r="D13" s="7" t="str">
        <f t="shared" si="8"/>
        <v>科学技術・イノベーション</v>
      </c>
      <c r="F13" s="12" t="s">
        <v>109</v>
      </c>
      <c r="G13" s="11"/>
      <c r="H13" s="7" t="str">
        <f t="shared" si="1"/>
        <v/>
      </c>
      <c r="I13" s="7" t="str">
        <f t="shared" si="5"/>
        <v>一般会計</v>
      </c>
      <c r="K13" s="7" t="str">
        <f>N11</f>
        <v>その他の事項経費</v>
      </c>
      <c r="L13" s="7"/>
      <c r="O13" s="7"/>
      <c r="P13" s="7"/>
      <c r="Q13" s="13"/>
      <c r="T13" s="7"/>
      <c r="U13" s="24" t="s">
        <v>159</v>
      </c>
      <c r="W13" s="24" t="s">
        <v>143</v>
      </c>
      <c r="Y13" s="24" t="s">
        <v>282</v>
      </c>
      <c r="Z13" s="24" t="s">
        <v>413</v>
      </c>
      <c r="AA13" s="49" t="s">
        <v>376</v>
      </c>
      <c r="AB13" s="49" t="s">
        <v>507</v>
      </c>
      <c r="AC13" s="23"/>
      <c r="AD13" s="23"/>
      <c r="AE13" s="23"/>
      <c r="AF13" s="22"/>
      <c r="AG13" s="30" t="s">
        <v>230</v>
      </c>
      <c r="AK13" s="30" t="str">
        <f t="shared" si="7"/>
        <v>L</v>
      </c>
    </row>
    <row r="14" spans="1:42" ht="13.5" customHeight="1" x14ac:dyDescent="0.15">
      <c r="A14" s="8" t="s">
        <v>85</v>
      </c>
      <c r="B14" s="9"/>
      <c r="C14" s="7" t="str">
        <f t="shared" si="9"/>
        <v/>
      </c>
      <c r="D14" s="7" t="str">
        <f t="shared" si="8"/>
        <v>科学技術・イノベーション</v>
      </c>
      <c r="F14" s="12" t="s">
        <v>110</v>
      </c>
      <c r="G14" s="11"/>
      <c r="H14" s="7" t="str">
        <f t="shared" si="1"/>
        <v/>
      </c>
      <c r="I14" s="7" t="str">
        <f t="shared" si="5"/>
        <v>一般会計</v>
      </c>
      <c r="K14" s="7"/>
      <c r="L14" s="7"/>
      <c r="O14" s="7"/>
      <c r="P14" s="7"/>
      <c r="Q14" s="13"/>
      <c r="T14" s="7"/>
      <c r="U14" s="24" t="s">
        <v>531</v>
      </c>
      <c r="W14" s="24" t="s">
        <v>144</v>
      </c>
      <c r="Y14" s="24" t="s">
        <v>283</v>
      </c>
      <c r="Z14" s="24" t="s">
        <v>414</v>
      </c>
      <c r="AA14" s="49" t="s">
        <v>377</v>
      </c>
      <c r="AB14" s="49" t="s">
        <v>508</v>
      </c>
      <c r="AC14" s="23"/>
      <c r="AD14" s="23"/>
      <c r="AE14" s="23"/>
      <c r="AF14" s="22"/>
      <c r="AG14" s="38"/>
      <c r="AK14" s="30" t="str">
        <f t="shared" si="7"/>
        <v>M</v>
      </c>
    </row>
    <row r="15" spans="1:42" ht="13.5" customHeight="1" x14ac:dyDescent="0.15">
      <c r="A15" s="8" t="s">
        <v>86</v>
      </c>
      <c r="B15" s="9"/>
      <c r="C15" s="7" t="str">
        <f t="shared" si="9"/>
        <v/>
      </c>
      <c r="D15" s="7" t="str">
        <f t="shared" si="8"/>
        <v>科学技術・イノベーション</v>
      </c>
      <c r="F15" s="12" t="s">
        <v>111</v>
      </c>
      <c r="G15" s="11"/>
      <c r="H15" s="7" t="str">
        <f t="shared" si="1"/>
        <v/>
      </c>
      <c r="I15" s="7" t="str">
        <f t="shared" si="5"/>
        <v>一般会計</v>
      </c>
      <c r="K15" s="7"/>
      <c r="L15" s="7"/>
      <c r="O15" s="7"/>
      <c r="P15" s="7"/>
      <c r="Q15" s="13"/>
      <c r="T15" s="7"/>
      <c r="U15" s="24" t="s">
        <v>532</v>
      </c>
      <c r="W15" s="24" t="s">
        <v>145</v>
      </c>
      <c r="Y15" s="24" t="s">
        <v>284</v>
      </c>
      <c r="Z15" s="24" t="s">
        <v>415</v>
      </c>
      <c r="AA15" s="49" t="s">
        <v>378</v>
      </c>
      <c r="AB15" s="49" t="s">
        <v>509</v>
      </c>
      <c r="AC15" s="23"/>
      <c r="AD15" s="23"/>
      <c r="AE15" s="23"/>
      <c r="AF15" s="22"/>
      <c r="AG15" s="39"/>
      <c r="AK15" s="30" t="str">
        <f t="shared" si="7"/>
        <v>N</v>
      </c>
    </row>
    <row r="16" spans="1:42" ht="13.5" customHeight="1" x14ac:dyDescent="0.15">
      <c r="A16" s="8" t="s">
        <v>87</v>
      </c>
      <c r="B16" s="9"/>
      <c r="C16" s="7" t="str">
        <f t="shared" si="9"/>
        <v/>
      </c>
      <c r="D16" s="7" t="str">
        <f t="shared" si="8"/>
        <v>科学技術・イノベーション</v>
      </c>
      <c r="F16" s="12" t="s">
        <v>112</v>
      </c>
      <c r="G16" s="11"/>
      <c r="H16" s="7" t="str">
        <f t="shared" si="1"/>
        <v/>
      </c>
      <c r="I16" s="7" t="str">
        <f t="shared" si="5"/>
        <v>一般会計</v>
      </c>
      <c r="K16" s="7"/>
      <c r="L16" s="7"/>
      <c r="O16" s="7"/>
      <c r="P16" s="7"/>
      <c r="Q16" s="13"/>
      <c r="T16" s="7"/>
      <c r="U16" s="24" t="s">
        <v>533</v>
      </c>
      <c r="W16" s="24" t="s">
        <v>146</v>
      </c>
      <c r="Y16" s="24" t="s">
        <v>285</v>
      </c>
      <c r="Z16" s="24" t="s">
        <v>416</v>
      </c>
      <c r="AA16" s="49" t="s">
        <v>379</v>
      </c>
      <c r="AB16" s="49" t="s">
        <v>510</v>
      </c>
      <c r="AC16" s="23"/>
      <c r="AD16" s="23"/>
      <c r="AE16" s="23"/>
      <c r="AF16" s="22"/>
      <c r="AG16" s="39"/>
      <c r="AK16" s="30" t="str">
        <f t="shared" si="7"/>
        <v>O</v>
      </c>
    </row>
    <row r="17" spans="1:37" ht="13.5" customHeight="1" x14ac:dyDescent="0.15">
      <c r="A17" s="8" t="s">
        <v>88</v>
      </c>
      <c r="B17" s="9"/>
      <c r="C17" s="7" t="str">
        <f t="shared" si="9"/>
        <v/>
      </c>
      <c r="D17" s="7" t="str">
        <f t="shared" si="8"/>
        <v>科学技術・イノベーション</v>
      </c>
      <c r="F17" s="12" t="s">
        <v>113</v>
      </c>
      <c r="G17" s="11"/>
      <c r="H17" s="7" t="str">
        <f t="shared" si="1"/>
        <v/>
      </c>
      <c r="I17" s="7" t="str">
        <f t="shared" si="5"/>
        <v>一般会計</v>
      </c>
      <c r="K17" s="7"/>
      <c r="L17" s="7"/>
      <c r="O17" s="7"/>
      <c r="P17" s="7"/>
      <c r="Q17" s="13"/>
      <c r="T17" s="7"/>
      <c r="U17" s="24" t="s">
        <v>534</v>
      </c>
      <c r="W17" s="24" t="s">
        <v>147</v>
      </c>
      <c r="Y17" s="24" t="s">
        <v>286</v>
      </c>
      <c r="Z17" s="24" t="s">
        <v>417</v>
      </c>
      <c r="AA17" s="49" t="s">
        <v>380</v>
      </c>
      <c r="AB17" s="49" t="s">
        <v>511</v>
      </c>
      <c r="AC17" s="23"/>
      <c r="AD17" s="23"/>
      <c r="AE17" s="23"/>
      <c r="AF17" s="22"/>
      <c r="AG17" s="39"/>
      <c r="AK17" s="30" t="str">
        <f t="shared" si="7"/>
        <v>P</v>
      </c>
    </row>
    <row r="18" spans="1:37" ht="13.5" customHeight="1" x14ac:dyDescent="0.15">
      <c r="A18" s="8" t="s">
        <v>89</v>
      </c>
      <c r="B18" s="9"/>
      <c r="C18" s="7" t="str">
        <f t="shared" si="9"/>
        <v/>
      </c>
      <c r="D18" s="7" t="str">
        <f t="shared" si="8"/>
        <v>科学技術・イノベーション</v>
      </c>
      <c r="F18" s="12" t="s">
        <v>114</v>
      </c>
      <c r="G18" s="11"/>
      <c r="H18" s="7" t="str">
        <f t="shared" si="1"/>
        <v/>
      </c>
      <c r="I18" s="7" t="str">
        <f t="shared" si="5"/>
        <v>一般会計</v>
      </c>
      <c r="K18" s="7"/>
      <c r="L18" s="7"/>
      <c r="O18" s="7"/>
      <c r="P18" s="7"/>
      <c r="Q18" s="13"/>
      <c r="T18" s="7"/>
      <c r="U18" s="24" t="s">
        <v>535</v>
      </c>
      <c r="W18" s="24" t="s">
        <v>148</v>
      </c>
      <c r="Y18" s="24" t="s">
        <v>287</v>
      </c>
      <c r="Z18" s="24" t="s">
        <v>418</v>
      </c>
      <c r="AA18" s="49" t="s">
        <v>381</v>
      </c>
      <c r="AB18" s="49" t="s">
        <v>512</v>
      </c>
      <c r="AC18" s="23"/>
      <c r="AD18" s="23"/>
      <c r="AE18" s="23"/>
      <c r="AF18" s="22"/>
      <c r="AK18" s="30" t="str">
        <f t="shared" si="7"/>
        <v>Q</v>
      </c>
    </row>
    <row r="19" spans="1:37" ht="13.5" customHeight="1" x14ac:dyDescent="0.15">
      <c r="A19" s="8" t="s">
        <v>90</v>
      </c>
      <c r="B19" s="9"/>
      <c r="C19" s="7" t="str">
        <f t="shared" si="9"/>
        <v/>
      </c>
      <c r="D19" s="7" t="str">
        <f t="shared" si="8"/>
        <v>科学技術・イノベーション</v>
      </c>
      <c r="F19" s="12" t="s">
        <v>115</v>
      </c>
      <c r="G19" s="11"/>
      <c r="H19" s="7" t="str">
        <f t="shared" si="1"/>
        <v/>
      </c>
      <c r="I19" s="7" t="str">
        <f t="shared" si="5"/>
        <v>一般会計</v>
      </c>
      <c r="K19" s="7"/>
      <c r="L19" s="7"/>
      <c r="O19" s="7"/>
      <c r="P19" s="7"/>
      <c r="Q19" s="13"/>
      <c r="T19" s="7"/>
      <c r="U19" s="24" t="s">
        <v>536</v>
      </c>
      <c r="W19" s="24" t="s">
        <v>149</v>
      </c>
      <c r="Y19" s="24" t="s">
        <v>288</v>
      </c>
      <c r="Z19" s="24" t="s">
        <v>419</v>
      </c>
      <c r="AA19" s="49" t="s">
        <v>382</v>
      </c>
      <c r="AB19" s="49" t="s">
        <v>513</v>
      </c>
      <c r="AC19" s="23"/>
      <c r="AD19" s="23"/>
      <c r="AE19" s="23"/>
      <c r="AF19" s="22"/>
      <c r="AK19" s="30" t="str">
        <f t="shared" si="7"/>
        <v>R</v>
      </c>
    </row>
    <row r="20" spans="1:37" ht="13.5" customHeight="1" x14ac:dyDescent="0.15">
      <c r="A20" s="8" t="s">
        <v>202</v>
      </c>
      <c r="B20" s="9"/>
      <c r="C20" s="7" t="str">
        <f t="shared" si="9"/>
        <v/>
      </c>
      <c r="D20" s="7" t="str">
        <f t="shared" si="8"/>
        <v>科学技術・イノベーション</v>
      </c>
      <c r="F20" s="12" t="s">
        <v>201</v>
      </c>
      <c r="G20" s="11"/>
      <c r="H20" s="7" t="str">
        <f t="shared" si="1"/>
        <v/>
      </c>
      <c r="I20" s="7" t="str">
        <f t="shared" si="5"/>
        <v>一般会計</v>
      </c>
      <c r="K20" s="7"/>
      <c r="L20" s="7"/>
      <c r="O20" s="7"/>
      <c r="P20" s="7"/>
      <c r="Q20" s="13"/>
      <c r="T20" s="7"/>
      <c r="U20" s="24" t="s">
        <v>537</v>
      </c>
      <c r="W20" s="24" t="s">
        <v>150</v>
      </c>
      <c r="Y20" s="24" t="s">
        <v>289</v>
      </c>
      <c r="Z20" s="24" t="s">
        <v>420</v>
      </c>
      <c r="AA20" s="49" t="s">
        <v>383</v>
      </c>
      <c r="AB20" s="49" t="s">
        <v>514</v>
      </c>
      <c r="AC20" s="23"/>
      <c r="AD20" s="23"/>
      <c r="AE20" s="23"/>
      <c r="AF20" s="22"/>
      <c r="AK20" s="30" t="str">
        <f t="shared" si="7"/>
        <v>S</v>
      </c>
    </row>
    <row r="21" spans="1:37" ht="13.5" customHeight="1" x14ac:dyDescent="0.15">
      <c r="A21" s="8" t="s">
        <v>203</v>
      </c>
      <c r="B21" s="9"/>
      <c r="C21" s="7" t="str">
        <f t="shared" si="9"/>
        <v/>
      </c>
      <c r="D21" s="7" t="str">
        <f t="shared" si="8"/>
        <v>科学技術・イノベーション</v>
      </c>
      <c r="F21" s="12" t="s">
        <v>116</v>
      </c>
      <c r="G21" s="11"/>
      <c r="H21" s="7" t="str">
        <f t="shared" si="1"/>
        <v/>
      </c>
      <c r="I21" s="7" t="str">
        <f t="shared" si="5"/>
        <v>一般会計</v>
      </c>
      <c r="K21" s="7"/>
      <c r="L21" s="7"/>
      <c r="O21" s="7"/>
      <c r="P21" s="7"/>
      <c r="Q21" s="13"/>
      <c r="T21" s="7"/>
      <c r="U21" s="24" t="s">
        <v>538</v>
      </c>
      <c r="W21" s="24" t="s">
        <v>151</v>
      </c>
      <c r="Y21" s="24" t="s">
        <v>290</v>
      </c>
      <c r="Z21" s="24" t="s">
        <v>421</v>
      </c>
      <c r="AA21" s="49" t="s">
        <v>384</v>
      </c>
      <c r="AB21" s="49" t="s">
        <v>515</v>
      </c>
      <c r="AC21" s="23"/>
      <c r="AD21" s="23"/>
      <c r="AE21" s="23"/>
      <c r="AF21" s="22"/>
      <c r="AK21" s="30" t="str">
        <f t="shared" si="7"/>
        <v>T</v>
      </c>
    </row>
    <row r="22" spans="1:37" ht="13.5" customHeight="1" x14ac:dyDescent="0.15">
      <c r="A22" s="8" t="s">
        <v>204</v>
      </c>
      <c r="B22" s="9"/>
      <c r="C22" s="7" t="str">
        <f t="shared" si="9"/>
        <v/>
      </c>
      <c r="D22" s="7" t="str">
        <f>IF(C22="",D21,IF(D21&lt;&gt;"",CONCATENATE(D21,"、",C22),C22))</f>
        <v>科学技術・イノベーション</v>
      </c>
      <c r="F22" s="12" t="s">
        <v>117</v>
      </c>
      <c r="G22" s="11"/>
      <c r="H22" s="7" t="str">
        <f t="shared" si="1"/>
        <v/>
      </c>
      <c r="I22" s="7" t="str">
        <f t="shared" si="5"/>
        <v>一般会計</v>
      </c>
      <c r="K22" s="7"/>
      <c r="L22" s="7"/>
      <c r="O22" s="7"/>
      <c r="P22" s="7"/>
      <c r="Q22" s="13"/>
      <c r="T22" s="7"/>
      <c r="U22" s="24" t="s">
        <v>539</v>
      </c>
      <c r="W22" s="24" t="s">
        <v>152</v>
      </c>
      <c r="Y22" s="24" t="s">
        <v>291</v>
      </c>
      <c r="Z22" s="24" t="s">
        <v>422</v>
      </c>
      <c r="AA22" s="49" t="s">
        <v>385</v>
      </c>
      <c r="AB22" s="49" t="s">
        <v>516</v>
      </c>
      <c r="AC22" s="23"/>
      <c r="AD22" s="23"/>
      <c r="AE22" s="23"/>
      <c r="AF22" s="22"/>
      <c r="AK22" s="30" t="str">
        <f t="shared" si="7"/>
        <v>U</v>
      </c>
    </row>
    <row r="23" spans="1:37" ht="13.5" customHeight="1" x14ac:dyDescent="0.15">
      <c r="A23" s="8" t="s">
        <v>205</v>
      </c>
      <c r="B23" s="9"/>
      <c r="C23" s="7" t="str">
        <f t="shared" si="9"/>
        <v/>
      </c>
      <c r="D23" s="7" t="str">
        <f>IF(C23="",D22,IF(D22&lt;&gt;"",CONCATENATE(D22,"、",C23),C23))</f>
        <v>科学技術・イノベーション</v>
      </c>
      <c r="F23" s="12" t="s">
        <v>118</v>
      </c>
      <c r="G23" s="11"/>
      <c r="H23" s="7" t="str">
        <f t="shared" si="1"/>
        <v/>
      </c>
      <c r="I23" s="7" t="str">
        <f t="shared" si="5"/>
        <v>一般会計</v>
      </c>
      <c r="K23" s="7"/>
      <c r="L23" s="7"/>
      <c r="O23" s="7"/>
      <c r="P23" s="7"/>
      <c r="Q23" s="13"/>
      <c r="T23" s="7"/>
      <c r="U23" s="24" t="s">
        <v>540</v>
      </c>
      <c r="W23" s="24" t="s">
        <v>555</v>
      </c>
      <c r="Y23" s="24" t="s">
        <v>292</v>
      </c>
      <c r="Z23" s="24" t="s">
        <v>423</v>
      </c>
      <c r="AA23" s="49" t="s">
        <v>386</v>
      </c>
      <c r="AB23" s="49" t="s">
        <v>517</v>
      </c>
      <c r="AC23" s="23"/>
      <c r="AD23" s="23"/>
      <c r="AE23" s="23"/>
      <c r="AF23" s="22"/>
      <c r="AK23" s="30" t="str">
        <f t="shared" si="7"/>
        <v>V</v>
      </c>
    </row>
    <row r="24" spans="1:37" ht="13.5" customHeight="1" x14ac:dyDescent="0.15">
      <c r="A24" s="45" t="s">
        <v>260</v>
      </c>
      <c r="B24" s="9"/>
      <c r="C24" s="7" t="str">
        <f t="shared" si="9"/>
        <v/>
      </c>
      <c r="D24" s="7" t="str">
        <f>IF(C24="",D23,IF(D23&lt;&gt;"",CONCATENATE(D23,"、",C24),C24))</f>
        <v>科学技術・イノベーション</v>
      </c>
      <c r="F24" s="12" t="s">
        <v>264</v>
      </c>
      <c r="G24" s="11"/>
      <c r="H24" s="7" t="str">
        <f t="shared" si="1"/>
        <v/>
      </c>
      <c r="I24" s="7" t="str">
        <f t="shared" si="5"/>
        <v>一般会計</v>
      </c>
      <c r="K24" s="7"/>
      <c r="L24" s="7"/>
      <c r="O24" s="7"/>
      <c r="P24" s="7"/>
      <c r="Q24" s="13"/>
      <c r="T24" s="7"/>
      <c r="U24" s="24" t="s">
        <v>541</v>
      </c>
      <c r="Y24" s="24" t="s">
        <v>293</v>
      </c>
      <c r="Z24" s="24" t="s">
        <v>424</v>
      </c>
      <c r="AA24" s="49" t="s">
        <v>387</v>
      </c>
      <c r="AB24" s="49" t="s">
        <v>518</v>
      </c>
      <c r="AC24" s="23"/>
      <c r="AD24" s="23"/>
      <c r="AE24" s="23"/>
      <c r="AF24" s="22"/>
      <c r="AK24" s="30" t="str">
        <f>CHAR(CODE(AK23)+1)</f>
        <v>W</v>
      </c>
    </row>
    <row r="25" spans="1:37" ht="13.5" customHeight="1" x14ac:dyDescent="0.15">
      <c r="A25" s="47"/>
      <c r="B25" s="46"/>
      <c r="F25" s="12" t="s">
        <v>119</v>
      </c>
      <c r="G25" s="11"/>
      <c r="H25" s="7" t="str">
        <f t="shared" si="1"/>
        <v/>
      </c>
      <c r="I25" s="7" t="str">
        <f t="shared" si="5"/>
        <v>一般会計</v>
      </c>
      <c r="K25" s="7"/>
      <c r="L25" s="7"/>
      <c r="O25" s="7"/>
      <c r="P25" s="7"/>
      <c r="Q25" s="13"/>
      <c r="T25" s="7"/>
      <c r="U25" s="24" t="s">
        <v>542</v>
      </c>
      <c r="Y25" s="24" t="s">
        <v>294</v>
      </c>
      <c r="Z25" s="24" t="s">
        <v>425</v>
      </c>
      <c r="AA25" s="49" t="s">
        <v>388</v>
      </c>
      <c r="AB25" s="49" t="s">
        <v>519</v>
      </c>
      <c r="AC25" s="23"/>
      <c r="AD25" s="23"/>
      <c r="AE25" s="23"/>
      <c r="AF25" s="22"/>
      <c r="AK25" s="30" t="str">
        <f t="shared" si="7"/>
        <v>X</v>
      </c>
    </row>
    <row r="26" spans="1:37" ht="13.5" customHeight="1" x14ac:dyDescent="0.15">
      <c r="A26" s="44"/>
      <c r="B26" s="43"/>
      <c r="F26" s="12" t="s">
        <v>120</v>
      </c>
      <c r="G26" s="11"/>
      <c r="H26" s="7" t="str">
        <f t="shared" si="1"/>
        <v/>
      </c>
      <c r="I26" s="7" t="str">
        <f t="shared" si="5"/>
        <v>一般会計</v>
      </c>
      <c r="K26" s="7"/>
      <c r="L26" s="7"/>
      <c r="O26" s="7"/>
      <c r="P26" s="7"/>
      <c r="Q26" s="13"/>
      <c r="T26" s="7"/>
      <c r="U26" s="24" t="s">
        <v>543</v>
      </c>
      <c r="Y26" s="24" t="s">
        <v>295</v>
      </c>
      <c r="Z26" s="24" t="s">
        <v>426</v>
      </c>
      <c r="AA26" s="49" t="s">
        <v>389</v>
      </c>
      <c r="AB26" s="49" t="s">
        <v>520</v>
      </c>
      <c r="AC26" s="23"/>
      <c r="AD26" s="23"/>
      <c r="AE26" s="23"/>
      <c r="AF26" s="22"/>
      <c r="AK26" s="30" t="str">
        <f t="shared" si="7"/>
        <v>Y</v>
      </c>
    </row>
    <row r="27" spans="1:37" ht="13.5" customHeight="1" x14ac:dyDescent="0.15">
      <c r="A27" s="7" t="str">
        <f>IF(D24="", "-", D24)</f>
        <v>科学技術・イノベーション</v>
      </c>
      <c r="B27" s="7"/>
      <c r="F27" s="12" t="s">
        <v>121</v>
      </c>
      <c r="G27" s="11"/>
      <c r="H27" s="7" t="str">
        <f t="shared" si="1"/>
        <v/>
      </c>
      <c r="I27" s="7" t="str">
        <f t="shared" si="5"/>
        <v>一般会計</v>
      </c>
      <c r="K27" s="7"/>
      <c r="L27" s="7"/>
      <c r="O27" s="7"/>
      <c r="P27" s="7"/>
      <c r="Q27" s="13"/>
      <c r="T27" s="7"/>
      <c r="U27" s="24" t="s">
        <v>544</v>
      </c>
      <c r="Y27" s="24" t="s">
        <v>296</v>
      </c>
      <c r="Z27" s="24" t="s">
        <v>427</v>
      </c>
      <c r="AA27" s="49" t="s">
        <v>390</v>
      </c>
      <c r="AB27" s="49" t="s">
        <v>521</v>
      </c>
      <c r="AC27" s="23"/>
      <c r="AD27" s="23"/>
      <c r="AE27" s="23"/>
      <c r="AF27" s="22"/>
      <c r="AK27" s="30" t="str">
        <f>CHAR(CODE(AK26)+1)</f>
        <v>Z</v>
      </c>
    </row>
    <row r="28" spans="1:37" ht="13.5" customHeight="1" x14ac:dyDescent="0.15">
      <c r="B28" s="7"/>
      <c r="F28" s="12" t="s">
        <v>122</v>
      </c>
      <c r="G28" s="11"/>
      <c r="H28" s="7" t="str">
        <f t="shared" si="1"/>
        <v/>
      </c>
      <c r="I28" s="7" t="str">
        <f t="shared" si="5"/>
        <v>一般会計</v>
      </c>
      <c r="K28" s="7"/>
      <c r="L28" s="7"/>
      <c r="O28" s="7"/>
      <c r="P28" s="7"/>
      <c r="Q28" s="13"/>
      <c r="T28" s="7"/>
      <c r="U28" s="24" t="s">
        <v>545</v>
      </c>
      <c r="Y28" s="24" t="s">
        <v>297</v>
      </c>
      <c r="Z28" s="24" t="s">
        <v>428</v>
      </c>
      <c r="AA28" s="49" t="s">
        <v>391</v>
      </c>
      <c r="AB28" s="49" t="s">
        <v>522</v>
      </c>
      <c r="AC28" s="23"/>
      <c r="AD28" s="23"/>
      <c r="AE28" s="23"/>
      <c r="AF28" s="22"/>
      <c r="AK28" s="30" t="s">
        <v>187</v>
      </c>
    </row>
    <row r="29" spans="1:37" ht="13.5" customHeight="1" x14ac:dyDescent="0.15">
      <c r="A29" s="7"/>
      <c r="B29" s="7"/>
      <c r="F29" s="12" t="s">
        <v>193</v>
      </c>
      <c r="G29" s="11"/>
      <c r="H29" s="7" t="str">
        <f t="shared" si="1"/>
        <v/>
      </c>
      <c r="I29" s="7" t="str">
        <f t="shared" si="5"/>
        <v>一般会計</v>
      </c>
      <c r="K29" s="7"/>
      <c r="L29" s="7"/>
      <c r="O29" s="7"/>
      <c r="P29" s="7"/>
      <c r="Q29" s="13"/>
      <c r="T29" s="7"/>
      <c r="U29" s="24" t="s">
        <v>546</v>
      </c>
      <c r="Y29" s="24" t="s">
        <v>298</v>
      </c>
      <c r="Z29" s="24" t="s">
        <v>429</v>
      </c>
      <c r="AA29" s="49" t="s">
        <v>392</v>
      </c>
      <c r="AB29" s="49" t="s">
        <v>523</v>
      </c>
      <c r="AC29" s="23"/>
      <c r="AD29" s="23"/>
      <c r="AE29" s="23"/>
      <c r="AF29" s="22"/>
      <c r="AK29" s="30" t="str">
        <f t="shared" si="7"/>
        <v>b</v>
      </c>
    </row>
    <row r="30" spans="1:37" ht="13.5" customHeight="1" x14ac:dyDescent="0.15">
      <c r="A30" s="7"/>
      <c r="B30" s="7"/>
      <c r="F30" s="12" t="s">
        <v>194</v>
      </c>
      <c r="G30" s="11"/>
      <c r="H30" s="7" t="str">
        <f t="shared" si="1"/>
        <v/>
      </c>
      <c r="I30" s="7" t="str">
        <f t="shared" si="5"/>
        <v>一般会計</v>
      </c>
      <c r="K30" s="7"/>
      <c r="L30" s="7"/>
      <c r="O30" s="7"/>
      <c r="P30" s="7"/>
      <c r="Q30" s="13"/>
      <c r="T30" s="7"/>
      <c r="U30" s="24" t="s">
        <v>547</v>
      </c>
      <c r="Y30" s="24" t="s">
        <v>299</v>
      </c>
      <c r="Z30" s="24" t="s">
        <v>430</v>
      </c>
      <c r="AA30" s="49" t="s">
        <v>393</v>
      </c>
      <c r="AB30" s="49" t="s">
        <v>524</v>
      </c>
      <c r="AC30" s="23"/>
      <c r="AD30" s="23"/>
      <c r="AE30" s="23"/>
      <c r="AF30" s="22"/>
      <c r="AK30" s="30" t="str">
        <f t="shared" si="7"/>
        <v>c</v>
      </c>
    </row>
    <row r="31" spans="1:37" ht="13.5" customHeight="1" x14ac:dyDescent="0.15">
      <c r="A31" s="7"/>
      <c r="B31" s="7"/>
      <c r="F31" s="12" t="s">
        <v>195</v>
      </c>
      <c r="G31" s="11"/>
      <c r="H31" s="7" t="str">
        <f t="shared" si="1"/>
        <v/>
      </c>
      <c r="I31" s="7" t="str">
        <f t="shared" si="5"/>
        <v>一般会計</v>
      </c>
      <c r="K31" s="7"/>
      <c r="L31" s="7"/>
      <c r="O31" s="7"/>
      <c r="P31" s="7"/>
      <c r="Q31" s="13"/>
      <c r="T31" s="7"/>
      <c r="U31" s="24" t="s">
        <v>548</v>
      </c>
      <c r="Y31" s="24" t="s">
        <v>300</v>
      </c>
      <c r="Z31" s="24" t="s">
        <v>431</v>
      </c>
      <c r="AA31" s="49" t="s">
        <v>394</v>
      </c>
      <c r="AB31" s="49" t="s">
        <v>525</v>
      </c>
      <c r="AC31" s="23"/>
      <c r="AD31" s="23"/>
      <c r="AE31" s="23"/>
      <c r="AF31" s="22"/>
      <c r="AK31" s="30" t="str">
        <f t="shared" si="7"/>
        <v>d</v>
      </c>
    </row>
    <row r="32" spans="1:37" ht="13.5" customHeight="1" x14ac:dyDescent="0.15">
      <c r="A32" s="7"/>
      <c r="B32" s="7"/>
      <c r="F32" s="12" t="s">
        <v>196</v>
      </c>
      <c r="G32" s="11"/>
      <c r="H32" s="7" t="str">
        <f t="shared" si="1"/>
        <v/>
      </c>
      <c r="I32" s="7" t="str">
        <f t="shared" si="5"/>
        <v>一般会計</v>
      </c>
      <c r="K32" s="7"/>
      <c r="L32" s="7"/>
      <c r="O32" s="7"/>
      <c r="P32" s="7"/>
      <c r="Q32" s="13"/>
      <c r="T32" s="7"/>
      <c r="U32" s="24" t="s">
        <v>549</v>
      </c>
      <c r="Y32" s="24" t="s">
        <v>301</v>
      </c>
      <c r="Z32" s="24" t="s">
        <v>432</v>
      </c>
      <c r="AA32" s="49" t="s">
        <v>59</v>
      </c>
      <c r="AB32" s="49" t="s">
        <v>59</v>
      </c>
      <c r="AC32" s="23"/>
      <c r="AD32" s="23"/>
      <c r="AE32" s="23"/>
      <c r="AF32" s="22"/>
      <c r="AK32" s="30" t="str">
        <f t="shared" si="7"/>
        <v>e</v>
      </c>
    </row>
    <row r="33" spans="1:37" ht="13.5" customHeight="1" x14ac:dyDescent="0.15">
      <c r="A33" s="7"/>
      <c r="B33" s="7"/>
      <c r="F33" s="12" t="s">
        <v>197</v>
      </c>
      <c r="G33" s="11"/>
      <c r="H33" s="7" t="str">
        <f t="shared" si="1"/>
        <v/>
      </c>
      <c r="I33" s="7" t="str">
        <f t="shared" si="5"/>
        <v>一般会計</v>
      </c>
      <c r="K33" s="7"/>
      <c r="L33" s="7"/>
      <c r="O33" s="7"/>
      <c r="P33" s="7"/>
      <c r="Q33" s="13"/>
      <c r="T33" s="7"/>
      <c r="U33" s="24" t="s">
        <v>550</v>
      </c>
      <c r="Y33" s="24" t="s">
        <v>302</v>
      </c>
      <c r="Z33" s="24" t="s">
        <v>433</v>
      </c>
      <c r="AA33" s="33"/>
      <c r="AB33" s="23"/>
      <c r="AC33" s="23"/>
      <c r="AD33" s="23"/>
      <c r="AE33" s="23"/>
      <c r="AF33" s="22"/>
      <c r="AK33" s="30" t="str">
        <f t="shared" si="7"/>
        <v>f</v>
      </c>
    </row>
    <row r="34" spans="1:37" ht="13.5" customHeight="1" x14ac:dyDescent="0.15">
      <c r="A34" s="7"/>
      <c r="B34" s="7"/>
      <c r="F34" s="12" t="s">
        <v>198</v>
      </c>
      <c r="G34" s="11"/>
      <c r="H34" s="7" t="str">
        <f t="shared" si="1"/>
        <v/>
      </c>
      <c r="I34" s="7" t="str">
        <f t="shared" si="5"/>
        <v>一般会計</v>
      </c>
      <c r="K34" s="7"/>
      <c r="L34" s="7"/>
      <c r="O34" s="7"/>
      <c r="P34" s="7"/>
      <c r="Q34" s="13"/>
      <c r="T34" s="7"/>
      <c r="U34" s="24" t="s">
        <v>551</v>
      </c>
      <c r="Y34" s="24" t="s">
        <v>303</v>
      </c>
      <c r="Z34" s="24" t="s">
        <v>434</v>
      </c>
      <c r="AB34" s="23"/>
      <c r="AC34" s="23"/>
      <c r="AD34" s="23"/>
      <c r="AE34" s="23"/>
      <c r="AF34" s="22"/>
      <c r="AK34" s="30" t="str">
        <f t="shared" si="7"/>
        <v>g</v>
      </c>
    </row>
    <row r="35" spans="1:37" ht="13.5" customHeight="1" x14ac:dyDescent="0.15">
      <c r="A35" s="7"/>
      <c r="B35" s="7"/>
      <c r="F35" s="12" t="s">
        <v>199</v>
      </c>
      <c r="G35" s="11"/>
      <c r="H35" s="7" t="str">
        <f t="shared" si="1"/>
        <v/>
      </c>
      <c r="I35" s="7" t="str">
        <f t="shared" si="5"/>
        <v>一般会計</v>
      </c>
      <c r="K35" s="7"/>
      <c r="L35" s="7"/>
      <c r="O35" s="7"/>
      <c r="P35" s="7"/>
      <c r="Q35" s="13"/>
      <c r="T35" s="7"/>
      <c r="Y35" s="24" t="s">
        <v>304</v>
      </c>
      <c r="Z35" s="24" t="s">
        <v>435</v>
      </c>
      <c r="AC35" s="23"/>
      <c r="AF35" s="22"/>
      <c r="AK35" s="30" t="str">
        <f t="shared" si="7"/>
        <v>h</v>
      </c>
    </row>
    <row r="36" spans="1:37" ht="13.5" customHeight="1" x14ac:dyDescent="0.15">
      <c r="A36" s="7"/>
      <c r="B36" s="7"/>
      <c r="F36" s="12" t="s">
        <v>200</v>
      </c>
      <c r="G36" s="11"/>
      <c r="H36" s="7" t="str">
        <f t="shared" si="1"/>
        <v/>
      </c>
      <c r="I36" s="7" t="str">
        <f t="shared" si="5"/>
        <v>一般会計</v>
      </c>
      <c r="K36" s="7"/>
      <c r="L36" s="7"/>
      <c r="O36" s="7"/>
      <c r="P36" s="7"/>
      <c r="Q36" s="13"/>
      <c r="T36" s="7"/>
      <c r="U36" s="24" t="s">
        <v>552</v>
      </c>
      <c r="Y36" s="24" t="s">
        <v>305</v>
      </c>
      <c r="Z36" s="24" t="s">
        <v>436</v>
      </c>
      <c r="AF36" s="22"/>
      <c r="AK36" s="30"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306</v>
      </c>
      <c r="Z37" s="24" t="s">
        <v>437</v>
      </c>
      <c r="AF37" s="22"/>
      <c r="AK37" s="30" t="str">
        <f t="shared" si="7"/>
        <v>j</v>
      </c>
    </row>
    <row r="38" spans="1:37" x14ac:dyDescent="0.15">
      <c r="A38" s="7"/>
      <c r="B38" s="7"/>
      <c r="F38" s="7"/>
      <c r="G38" s="13"/>
      <c r="K38" s="7"/>
      <c r="L38" s="7"/>
      <c r="O38" s="7"/>
      <c r="P38" s="7"/>
      <c r="Q38" s="13"/>
      <c r="T38" s="7"/>
      <c r="U38" s="24" t="s">
        <v>246</v>
      </c>
      <c r="Y38" s="24" t="s">
        <v>307</v>
      </c>
      <c r="Z38" s="24" t="s">
        <v>438</v>
      </c>
      <c r="AF38" s="22"/>
      <c r="AK38" s="30" t="str">
        <f t="shared" si="7"/>
        <v>k</v>
      </c>
    </row>
    <row r="39" spans="1:37" x14ac:dyDescent="0.15">
      <c r="A39" s="7"/>
      <c r="B39" s="7"/>
      <c r="F39" s="7" t="str">
        <f>I37</f>
        <v>一般会計</v>
      </c>
      <c r="G39" s="13"/>
      <c r="K39" s="7"/>
      <c r="L39" s="7"/>
      <c r="O39" s="7"/>
      <c r="P39" s="7"/>
      <c r="Q39" s="13"/>
      <c r="T39" s="7"/>
      <c r="U39" s="24" t="s">
        <v>256</v>
      </c>
      <c r="Y39" s="24" t="s">
        <v>308</v>
      </c>
      <c r="Z39" s="24" t="s">
        <v>439</v>
      </c>
      <c r="AF39" s="22"/>
      <c r="AK39" s="30" t="str">
        <f t="shared" si="7"/>
        <v>l</v>
      </c>
    </row>
    <row r="40" spans="1:37" x14ac:dyDescent="0.15">
      <c r="A40" s="7"/>
      <c r="B40" s="7"/>
      <c r="F40" s="7"/>
      <c r="G40" s="13"/>
      <c r="K40" s="7"/>
      <c r="L40" s="7"/>
      <c r="O40" s="7"/>
      <c r="P40" s="7"/>
      <c r="Q40" s="13"/>
      <c r="T40" s="7"/>
      <c r="Y40" s="24" t="s">
        <v>309</v>
      </c>
      <c r="Z40" s="24" t="s">
        <v>440</v>
      </c>
      <c r="AF40" s="22"/>
      <c r="AK40" s="30" t="str">
        <f t="shared" si="7"/>
        <v>m</v>
      </c>
    </row>
    <row r="41" spans="1:37" x14ac:dyDescent="0.15">
      <c r="A41" s="7"/>
      <c r="B41" s="7"/>
      <c r="F41" s="7"/>
      <c r="G41" s="13"/>
      <c r="K41" s="7"/>
      <c r="L41" s="7"/>
      <c r="O41" s="7"/>
      <c r="P41" s="7"/>
      <c r="Q41" s="13"/>
      <c r="T41" s="7"/>
      <c r="Y41" s="24" t="s">
        <v>310</v>
      </c>
      <c r="Z41" s="24" t="s">
        <v>441</v>
      </c>
      <c r="AF41" s="22"/>
      <c r="AK41" s="30" t="str">
        <f t="shared" si="7"/>
        <v>n</v>
      </c>
    </row>
    <row r="42" spans="1:37" x14ac:dyDescent="0.15">
      <c r="A42" s="7"/>
      <c r="B42" s="7"/>
      <c r="F42" s="7"/>
      <c r="G42" s="13"/>
      <c r="K42" s="7"/>
      <c r="L42" s="7"/>
      <c r="O42" s="7"/>
      <c r="P42" s="7"/>
      <c r="Q42" s="13"/>
      <c r="T42" s="7"/>
      <c r="Y42" s="24" t="s">
        <v>311</v>
      </c>
      <c r="Z42" s="24" t="s">
        <v>442</v>
      </c>
      <c r="AF42" s="22"/>
      <c r="AK42" s="30" t="str">
        <f t="shared" si="7"/>
        <v>o</v>
      </c>
    </row>
    <row r="43" spans="1:37" x14ac:dyDescent="0.15">
      <c r="A43" s="7"/>
      <c r="B43" s="7"/>
      <c r="F43" s="7"/>
      <c r="G43" s="13"/>
      <c r="K43" s="7"/>
      <c r="L43" s="7"/>
      <c r="O43" s="7"/>
      <c r="P43" s="7"/>
      <c r="Q43" s="13"/>
      <c r="T43" s="7"/>
      <c r="Y43" s="24" t="s">
        <v>312</v>
      </c>
      <c r="Z43" s="24" t="s">
        <v>443</v>
      </c>
      <c r="AF43" s="22"/>
      <c r="AK43" s="30" t="str">
        <f t="shared" si="7"/>
        <v>p</v>
      </c>
    </row>
    <row r="44" spans="1:37" x14ac:dyDescent="0.15">
      <c r="A44" s="7"/>
      <c r="B44" s="7"/>
      <c r="F44" s="7"/>
      <c r="G44" s="13"/>
      <c r="K44" s="7"/>
      <c r="L44" s="7"/>
      <c r="O44" s="7"/>
      <c r="P44" s="7"/>
      <c r="Q44" s="13"/>
      <c r="T44" s="7"/>
      <c r="Y44" s="24" t="s">
        <v>313</v>
      </c>
      <c r="Z44" s="24" t="s">
        <v>444</v>
      </c>
      <c r="AF44" s="22"/>
      <c r="AK44" s="30" t="str">
        <f t="shared" si="7"/>
        <v>q</v>
      </c>
    </row>
    <row r="45" spans="1:37" x14ac:dyDescent="0.15">
      <c r="A45" s="7"/>
      <c r="B45" s="7"/>
      <c r="F45" s="7"/>
      <c r="G45" s="13"/>
      <c r="K45" s="7"/>
      <c r="L45" s="7"/>
      <c r="O45" s="7"/>
      <c r="P45" s="7"/>
      <c r="Q45" s="13"/>
      <c r="T45" s="7"/>
      <c r="Y45" s="24" t="s">
        <v>314</v>
      </c>
      <c r="Z45" s="24" t="s">
        <v>445</v>
      </c>
      <c r="AF45" s="22"/>
      <c r="AK45" s="30" t="str">
        <f t="shared" si="7"/>
        <v>r</v>
      </c>
    </row>
    <row r="46" spans="1:37" x14ac:dyDescent="0.15">
      <c r="A46" s="7"/>
      <c r="B46" s="7"/>
      <c r="F46" s="7"/>
      <c r="G46" s="13"/>
      <c r="K46" s="7"/>
      <c r="L46" s="7"/>
      <c r="O46" s="7"/>
      <c r="P46" s="7"/>
      <c r="Q46" s="13"/>
      <c r="T46" s="7"/>
      <c r="Y46" s="24" t="s">
        <v>315</v>
      </c>
      <c r="Z46" s="24" t="s">
        <v>446</v>
      </c>
      <c r="AF46" s="22"/>
      <c r="AK46" s="30" t="str">
        <f t="shared" si="7"/>
        <v>s</v>
      </c>
    </row>
    <row r="47" spans="1:37" x14ac:dyDescent="0.15">
      <c r="A47" s="7"/>
      <c r="B47" s="7"/>
      <c r="F47" s="7"/>
      <c r="G47" s="13"/>
      <c r="K47" s="7"/>
      <c r="L47" s="7"/>
      <c r="O47" s="7"/>
      <c r="P47" s="7"/>
      <c r="Q47" s="13"/>
      <c r="T47" s="7"/>
      <c r="Y47" s="24" t="s">
        <v>316</v>
      </c>
      <c r="Z47" s="24" t="s">
        <v>447</v>
      </c>
      <c r="AF47" s="22"/>
      <c r="AK47" s="30" t="str">
        <f t="shared" si="7"/>
        <v>t</v>
      </c>
    </row>
    <row r="48" spans="1:37" x14ac:dyDescent="0.15">
      <c r="A48" s="7"/>
      <c r="B48" s="7"/>
      <c r="F48" s="7"/>
      <c r="G48" s="13"/>
      <c r="K48" s="7"/>
      <c r="L48" s="7"/>
      <c r="O48" s="7"/>
      <c r="P48" s="7"/>
      <c r="Q48" s="13"/>
      <c r="T48" s="7"/>
      <c r="Y48" s="24" t="s">
        <v>317</v>
      </c>
      <c r="Z48" s="24" t="s">
        <v>448</v>
      </c>
      <c r="AF48" s="22"/>
      <c r="AK48" s="30" t="str">
        <f t="shared" si="7"/>
        <v>u</v>
      </c>
    </row>
    <row r="49" spans="1:37" x14ac:dyDescent="0.15">
      <c r="A49" s="7"/>
      <c r="B49" s="7"/>
      <c r="F49" s="7"/>
      <c r="G49" s="13"/>
      <c r="K49" s="7"/>
      <c r="L49" s="7"/>
      <c r="O49" s="7"/>
      <c r="P49" s="7"/>
      <c r="Q49" s="13"/>
      <c r="T49" s="7"/>
      <c r="Y49" s="24" t="s">
        <v>318</v>
      </c>
      <c r="Z49" s="24" t="s">
        <v>449</v>
      </c>
      <c r="AF49" s="22"/>
      <c r="AK49" s="30" t="str">
        <f t="shared" si="7"/>
        <v>v</v>
      </c>
    </row>
    <row r="50" spans="1:37" x14ac:dyDescent="0.15">
      <c r="A50" s="7"/>
      <c r="B50" s="7"/>
      <c r="F50" s="7"/>
      <c r="G50" s="13"/>
      <c r="K50" s="7"/>
      <c r="L50" s="7"/>
      <c r="O50" s="7"/>
      <c r="P50" s="7"/>
      <c r="Q50" s="13"/>
      <c r="T50" s="7"/>
      <c r="Y50" s="24" t="s">
        <v>319</v>
      </c>
      <c r="Z50" s="24" t="s">
        <v>450</v>
      </c>
      <c r="AF50" s="22"/>
    </row>
    <row r="51" spans="1:37" x14ac:dyDescent="0.15">
      <c r="A51" s="7"/>
      <c r="B51" s="7"/>
      <c r="F51" s="7"/>
      <c r="G51" s="13"/>
      <c r="K51" s="7"/>
      <c r="L51" s="7"/>
      <c r="O51" s="7"/>
      <c r="P51" s="7"/>
      <c r="Q51" s="13"/>
      <c r="T51" s="7"/>
      <c r="Y51" s="24" t="s">
        <v>320</v>
      </c>
      <c r="Z51" s="24" t="s">
        <v>451</v>
      </c>
      <c r="AF51" s="22"/>
    </row>
    <row r="52" spans="1:37" x14ac:dyDescent="0.15">
      <c r="A52" s="7"/>
      <c r="B52" s="7"/>
      <c r="F52" s="7"/>
      <c r="G52" s="13"/>
      <c r="K52" s="7"/>
      <c r="L52" s="7"/>
      <c r="O52" s="7"/>
      <c r="P52" s="7"/>
      <c r="Q52" s="13"/>
      <c r="T52" s="7"/>
      <c r="Y52" s="24" t="s">
        <v>321</v>
      </c>
      <c r="Z52" s="24" t="s">
        <v>452</v>
      </c>
      <c r="AF52" s="22"/>
    </row>
    <row r="53" spans="1:37" x14ac:dyDescent="0.15">
      <c r="A53" s="7"/>
      <c r="B53" s="7"/>
      <c r="F53" s="7"/>
      <c r="G53" s="13"/>
      <c r="K53" s="7"/>
      <c r="L53" s="7"/>
      <c r="O53" s="7"/>
      <c r="P53" s="7"/>
      <c r="Q53" s="13"/>
      <c r="T53" s="7"/>
      <c r="Y53" s="24" t="s">
        <v>322</v>
      </c>
      <c r="Z53" s="24" t="s">
        <v>453</v>
      </c>
      <c r="AF53" s="22"/>
    </row>
    <row r="54" spans="1:37" x14ac:dyDescent="0.15">
      <c r="A54" s="7"/>
      <c r="B54" s="7"/>
      <c r="F54" s="7"/>
      <c r="G54" s="13"/>
      <c r="K54" s="7"/>
      <c r="L54" s="7"/>
      <c r="O54" s="7"/>
      <c r="P54" s="14"/>
      <c r="Q54" s="13"/>
      <c r="T54" s="7"/>
      <c r="Y54" s="24" t="s">
        <v>323</v>
      </c>
      <c r="Z54" s="24" t="s">
        <v>454</v>
      </c>
      <c r="AF54" s="22"/>
    </row>
    <row r="55" spans="1:37" x14ac:dyDescent="0.15">
      <c r="A55" s="7"/>
      <c r="B55" s="7"/>
      <c r="F55" s="7"/>
      <c r="G55" s="13"/>
      <c r="K55" s="7"/>
      <c r="L55" s="7"/>
      <c r="O55" s="7"/>
      <c r="P55" s="7"/>
      <c r="Q55" s="13"/>
      <c r="T55" s="7"/>
      <c r="Y55" s="24" t="s">
        <v>324</v>
      </c>
      <c r="Z55" s="24" t="s">
        <v>455</v>
      </c>
      <c r="AF55" s="22"/>
    </row>
    <row r="56" spans="1:37" x14ac:dyDescent="0.15">
      <c r="A56" s="7"/>
      <c r="B56" s="7"/>
      <c r="F56" s="7"/>
      <c r="G56" s="13"/>
      <c r="K56" s="7"/>
      <c r="L56" s="7"/>
      <c r="O56" s="7"/>
      <c r="P56" s="7"/>
      <c r="Q56" s="13"/>
      <c r="T56" s="7"/>
      <c r="Y56" s="24" t="s">
        <v>325</v>
      </c>
      <c r="Z56" s="24" t="s">
        <v>456</v>
      </c>
      <c r="AF56" s="22"/>
    </row>
    <row r="57" spans="1:37" x14ac:dyDescent="0.15">
      <c r="A57" s="7"/>
      <c r="B57" s="7"/>
      <c r="F57" s="7"/>
      <c r="G57" s="13"/>
      <c r="K57" s="7"/>
      <c r="L57" s="7"/>
      <c r="O57" s="7"/>
      <c r="P57" s="7"/>
      <c r="Q57" s="13"/>
      <c r="T57" s="7"/>
      <c r="Y57" s="24" t="s">
        <v>326</v>
      </c>
      <c r="Z57" s="24" t="s">
        <v>457</v>
      </c>
      <c r="AF57" s="22"/>
    </row>
    <row r="58" spans="1:37" x14ac:dyDescent="0.15">
      <c r="A58" s="7"/>
      <c r="B58" s="7"/>
      <c r="F58" s="7"/>
      <c r="G58" s="13"/>
      <c r="K58" s="7"/>
      <c r="L58" s="7"/>
      <c r="O58" s="7"/>
      <c r="P58" s="7"/>
      <c r="Q58" s="13"/>
      <c r="T58" s="7"/>
      <c r="Y58" s="24" t="s">
        <v>327</v>
      </c>
      <c r="Z58" s="24" t="s">
        <v>458</v>
      </c>
      <c r="AF58" s="22"/>
    </row>
    <row r="59" spans="1:37" x14ac:dyDescent="0.15">
      <c r="A59" s="7"/>
      <c r="B59" s="7"/>
      <c r="F59" s="7"/>
      <c r="G59" s="13"/>
      <c r="K59" s="7"/>
      <c r="L59" s="7"/>
      <c r="O59" s="7"/>
      <c r="P59" s="7"/>
      <c r="Q59" s="13"/>
      <c r="T59" s="7"/>
      <c r="Y59" s="24" t="s">
        <v>328</v>
      </c>
      <c r="Z59" s="24" t="s">
        <v>459</v>
      </c>
      <c r="AF59" s="22"/>
    </row>
    <row r="60" spans="1:37" x14ac:dyDescent="0.15">
      <c r="A60" s="7"/>
      <c r="B60" s="7"/>
      <c r="F60" s="7"/>
      <c r="G60" s="13"/>
      <c r="K60" s="7"/>
      <c r="L60" s="7"/>
      <c r="O60" s="7"/>
      <c r="P60" s="7"/>
      <c r="Q60" s="13"/>
      <c r="T60" s="7"/>
      <c r="Y60" s="24" t="s">
        <v>329</v>
      </c>
      <c r="Z60" s="24" t="s">
        <v>460</v>
      </c>
      <c r="AF60" s="22"/>
    </row>
    <row r="61" spans="1:37" x14ac:dyDescent="0.15">
      <c r="A61" s="7"/>
      <c r="B61" s="7"/>
      <c r="F61" s="7"/>
      <c r="G61" s="13"/>
      <c r="K61" s="7"/>
      <c r="L61" s="7"/>
      <c r="O61" s="7"/>
      <c r="P61" s="7"/>
      <c r="Q61" s="13"/>
      <c r="T61" s="7"/>
      <c r="Y61" s="24" t="s">
        <v>330</v>
      </c>
      <c r="Z61" s="24" t="s">
        <v>461</v>
      </c>
      <c r="AF61" s="22"/>
    </row>
    <row r="62" spans="1:37" x14ac:dyDescent="0.15">
      <c r="A62" s="7"/>
      <c r="B62" s="7"/>
      <c r="F62" s="7"/>
      <c r="G62" s="13"/>
      <c r="K62" s="7"/>
      <c r="L62" s="7"/>
      <c r="O62" s="7"/>
      <c r="P62" s="7"/>
      <c r="Q62" s="13"/>
      <c r="T62" s="7"/>
      <c r="Y62" s="24" t="s">
        <v>331</v>
      </c>
      <c r="Z62" s="24" t="s">
        <v>462</v>
      </c>
      <c r="AF62" s="22"/>
    </row>
    <row r="63" spans="1:37" x14ac:dyDescent="0.15">
      <c r="A63" s="7"/>
      <c r="B63" s="7"/>
      <c r="F63" s="7"/>
      <c r="G63" s="13"/>
      <c r="K63" s="7"/>
      <c r="L63" s="7"/>
      <c r="O63" s="7"/>
      <c r="P63" s="7"/>
      <c r="Q63" s="13"/>
      <c r="T63" s="7"/>
      <c r="Y63" s="24" t="s">
        <v>332</v>
      </c>
      <c r="Z63" s="24" t="s">
        <v>463</v>
      </c>
      <c r="AF63" s="22"/>
    </row>
    <row r="64" spans="1:37" x14ac:dyDescent="0.15">
      <c r="A64" s="7"/>
      <c r="B64" s="7"/>
      <c r="F64" s="7"/>
      <c r="G64" s="13"/>
      <c r="K64" s="7"/>
      <c r="L64" s="7"/>
      <c r="O64" s="7"/>
      <c r="P64" s="7"/>
      <c r="Q64" s="13"/>
      <c r="T64" s="7"/>
      <c r="Y64" s="24" t="s">
        <v>333</v>
      </c>
      <c r="Z64" s="24" t="s">
        <v>464</v>
      </c>
      <c r="AF64" s="22"/>
    </row>
    <row r="65" spans="1:32" x14ac:dyDescent="0.15">
      <c r="A65" s="7"/>
      <c r="B65" s="7"/>
      <c r="F65" s="7"/>
      <c r="G65" s="13"/>
      <c r="K65" s="7"/>
      <c r="L65" s="7"/>
      <c r="O65" s="7"/>
      <c r="P65" s="7"/>
      <c r="Q65" s="13"/>
      <c r="T65" s="7"/>
      <c r="Y65" s="24" t="s">
        <v>334</v>
      </c>
      <c r="Z65" s="24" t="s">
        <v>465</v>
      </c>
      <c r="AF65" s="22"/>
    </row>
    <row r="66" spans="1:32" x14ac:dyDescent="0.15">
      <c r="A66" s="7"/>
      <c r="B66" s="7"/>
      <c r="F66" s="7"/>
      <c r="G66" s="13"/>
      <c r="K66" s="7"/>
      <c r="L66" s="7"/>
      <c r="O66" s="7"/>
      <c r="P66" s="7"/>
      <c r="Q66" s="13"/>
      <c r="T66" s="7"/>
      <c r="Y66" s="24" t="s">
        <v>60</v>
      </c>
      <c r="Z66" s="24" t="s">
        <v>466</v>
      </c>
      <c r="AF66" s="22"/>
    </row>
    <row r="67" spans="1:32" x14ac:dyDescent="0.15">
      <c r="A67" s="7"/>
      <c r="B67" s="7"/>
      <c r="F67" s="7"/>
      <c r="G67" s="13"/>
      <c r="K67" s="7"/>
      <c r="L67" s="7"/>
      <c r="O67" s="7"/>
      <c r="P67" s="7"/>
      <c r="Q67" s="13"/>
      <c r="T67" s="7"/>
      <c r="Y67" s="24" t="s">
        <v>335</v>
      </c>
      <c r="Z67" s="24" t="s">
        <v>467</v>
      </c>
      <c r="AF67" s="22"/>
    </row>
    <row r="68" spans="1:32" x14ac:dyDescent="0.15">
      <c r="A68" s="7"/>
      <c r="B68" s="7"/>
      <c r="F68" s="7"/>
      <c r="G68" s="13"/>
      <c r="K68" s="7"/>
      <c r="L68" s="7"/>
      <c r="O68" s="7"/>
      <c r="P68" s="7"/>
      <c r="Q68" s="13"/>
      <c r="T68" s="7"/>
      <c r="Y68" s="24" t="s">
        <v>336</v>
      </c>
      <c r="Z68" s="24" t="s">
        <v>468</v>
      </c>
      <c r="AF68" s="22"/>
    </row>
    <row r="69" spans="1:32" x14ac:dyDescent="0.15">
      <c r="A69" s="7"/>
      <c r="B69" s="7"/>
      <c r="F69" s="7"/>
      <c r="G69" s="13"/>
      <c r="K69" s="7"/>
      <c r="L69" s="7"/>
      <c r="O69" s="7"/>
      <c r="P69" s="7"/>
      <c r="Q69" s="13"/>
      <c r="T69" s="7"/>
      <c r="Y69" s="24" t="s">
        <v>337</v>
      </c>
      <c r="Z69" s="24" t="s">
        <v>469</v>
      </c>
      <c r="AF69" s="22"/>
    </row>
    <row r="70" spans="1:32" x14ac:dyDescent="0.15">
      <c r="A70" s="7"/>
      <c r="B70" s="7"/>
      <c r="Y70" s="24" t="s">
        <v>338</v>
      </c>
      <c r="Z70" s="24" t="s">
        <v>470</v>
      </c>
    </row>
    <row r="71" spans="1:32" x14ac:dyDescent="0.15">
      <c r="Y71" s="24" t="s">
        <v>339</v>
      </c>
      <c r="Z71" s="24" t="s">
        <v>471</v>
      </c>
    </row>
    <row r="72" spans="1:32" x14ac:dyDescent="0.15">
      <c r="Y72" s="24" t="s">
        <v>340</v>
      </c>
      <c r="Z72" s="24" t="s">
        <v>472</v>
      </c>
    </row>
    <row r="73" spans="1:32" x14ac:dyDescent="0.15">
      <c r="Y73" s="24" t="s">
        <v>341</v>
      </c>
      <c r="Z73" s="24" t="s">
        <v>473</v>
      </c>
    </row>
    <row r="74" spans="1:32" x14ac:dyDescent="0.15">
      <c r="Y74" s="24" t="s">
        <v>342</v>
      </c>
      <c r="Z74" s="24" t="s">
        <v>474</v>
      </c>
    </row>
    <row r="75" spans="1:32" x14ac:dyDescent="0.15">
      <c r="Y75" s="24" t="s">
        <v>343</v>
      </c>
      <c r="Z75" s="24" t="s">
        <v>475</v>
      </c>
    </row>
    <row r="76" spans="1:32" x14ac:dyDescent="0.15">
      <c r="Y76" s="24" t="s">
        <v>344</v>
      </c>
      <c r="Z76" s="24" t="s">
        <v>476</v>
      </c>
    </row>
    <row r="77" spans="1:32" x14ac:dyDescent="0.15">
      <c r="Y77" s="24" t="s">
        <v>345</v>
      </c>
      <c r="Z77" s="24" t="s">
        <v>477</v>
      </c>
    </row>
    <row r="78" spans="1:32" x14ac:dyDescent="0.15">
      <c r="Y78" s="24" t="s">
        <v>346</v>
      </c>
      <c r="Z78" s="24" t="s">
        <v>478</v>
      </c>
    </row>
    <row r="79" spans="1:32" x14ac:dyDescent="0.15">
      <c r="Y79" s="24" t="s">
        <v>347</v>
      </c>
      <c r="Z79" s="24" t="s">
        <v>479</v>
      </c>
    </row>
    <row r="80" spans="1:32" x14ac:dyDescent="0.15">
      <c r="Y80" s="24" t="s">
        <v>348</v>
      </c>
      <c r="Z80" s="24" t="s">
        <v>480</v>
      </c>
    </row>
    <row r="81" spans="25:26" x14ac:dyDescent="0.15">
      <c r="Y81" s="24" t="s">
        <v>349</v>
      </c>
      <c r="Z81" s="24" t="s">
        <v>481</v>
      </c>
    </row>
    <row r="82" spans="25:26" x14ac:dyDescent="0.15">
      <c r="Y82" s="24" t="s">
        <v>350</v>
      </c>
      <c r="Z82" s="24" t="s">
        <v>482</v>
      </c>
    </row>
    <row r="83" spans="25:26" x14ac:dyDescent="0.15">
      <c r="Y83" s="24" t="s">
        <v>351</v>
      </c>
      <c r="Z83" s="24" t="s">
        <v>483</v>
      </c>
    </row>
    <row r="84" spans="25:26" x14ac:dyDescent="0.15">
      <c r="Y84" s="24" t="s">
        <v>352</v>
      </c>
      <c r="Z84" s="24" t="s">
        <v>484</v>
      </c>
    </row>
    <row r="85" spans="25:26" x14ac:dyDescent="0.15">
      <c r="Y85" s="24" t="s">
        <v>353</v>
      </c>
      <c r="Z85" s="24" t="s">
        <v>485</v>
      </c>
    </row>
    <row r="86" spans="25:26" x14ac:dyDescent="0.15">
      <c r="Y86" s="24" t="s">
        <v>354</v>
      </c>
      <c r="Z86" s="24" t="s">
        <v>486</v>
      </c>
    </row>
    <row r="87" spans="25:26" x14ac:dyDescent="0.15">
      <c r="Y87" s="24" t="s">
        <v>355</v>
      </c>
      <c r="Z87" s="24" t="s">
        <v>487</v>
      </c>
    </row>
    <row r="88" spans="25:26" x14ac:dyDescent="0.15">
      <c r="Y88" s="24" t="s">
        <v>356</v>
      </c>
      <c r="Z88" s="24" t="s">
        <v>488</v>
      </c>
    </row>
    <row r="89" spans="25:26" x14ac:dyDescent="0.15">
      <c r="Y89" s="24" t="s">
        <v>357</v>
      </c>
      <c r="Z89" s="24" t="s">
        <v>489</v>
      </c>
    </row>
    <row r="90" spans="25:26" x14ac:dyDescent="0.15">
      <c r="Y90" s="24" t="s">
        <v>358</v>
      </c>
      <c r="Z90" s="24" t="s">
        <v>490</v>
      </c>
    </row>
    <row r="91" spans="25:26" x14ac:dyDescent="0.15">
      <c r="Y91" s="24" t="s">
        <v>359</v>
      </c>
      <c r="Z91" s="24" t="s">
        <v>491</v>
      </c>
    </row>
    <row r="92" spans="25:26" x14ac:dyDescent="0.15">
      <c r="Y92" s="24" t="s">
        <v>360</v>
      </c>
      <c r="Z92" s="24" t="s">
        <v>492</v>
      </c>
    </row>
    <row r="93" spans="25:26" x14ac:dyDescent="0.15">
      <c r="Y93" s="24" t="s">
        <v>361</v>
      </c>
      <c r="Z93" s="24" t="s">
        <v>493</v>
      </c>
    </row>
    <row r="94" spans="25:26" x14ac:dyDescent="0.15">
      <c r="Y94" s="24" t="s">
        <v>362</v>
      </c>
      <c r="Z94" s="24" t="s">
        <v>494</v>
      </c>
    </row>
    <row r="95" spans="25:26" x14ac:dyDescent="0.15">
      <c r="Y95" s="24" t="s">
        <v>363</v>
      </c>
      <c r="Z95" s="24" t="s">
        <v>495</v>
      </c>
    </row>
    <row r="96" spans="25:26" x14ac:dyDescent="0.15">
      <c r="Y96" s="24" t="s">
        <v>265</v>
      </c>
      <c r="Z96" s="24" t="s">
        <v>496</v>
      </c>
    </row>
    <row r="97" spans="25:26" x14ac:dyDescent="0.15">
      <c r="Y97" s="24" t="s">
        <v>364</v>
      </c>
      <c r="Z97" s="24" t="s">
        <v>497</v>
      </c>
    </row>
    <row r="98" spans="25:26" x14ac:dyDescent="0.15">
      <c r="Y98" s="24" t="s">
        <v>365</v>
      </c>
      <c r="Z98" s="24" t="s">
        <v>498</v>
      </c>
    </row>
    <row r="99" spans="25:26" x14ac:dyDescent="0.15">
      <c r="Y99" s="24" t="s">
        <v>395</v>
      </c>
      <c r="Z99" s="24" t="s">
        <v>499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2021-09-07T09:57:02Z</dcterms:created>
  <dcterms:modified xsi:type="dcterms:W3CDTF">2021-09-07T10:00:30Z</dcterms:modified>
</cp:coreProperties>
</file>